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filterPrivacy="1" defaultThemeVersion="124226"/>
  <xr:revisionPtr revIDLastSave="0" documentId="13_ncr:1_{582B9960-8672-4AAB-B803-48E9EC8A5B19}" xr6:coauthVersionLast="36" xr6:coauthVersionMax="36" xr10:uidLastSave="{00000000-0000-0000-0000-000000000000}"/>
  <bookViews>
    <workbookView xWindow="-105" yWindow="-105" windowWidth="23250" windowHeight="12570" tabRatio="825" xr2:uid="{00000000-000D-0000-FFFF-FFFF00000000}"/>
  </bookViews>
  <sheets>
    <sheet name="歯科医療費" sheetId="18" r:id="rId1"/>
    <sheet name="地区別_歯科医療費" sheetId="20" r:id="rId2"/>
    <sheet name="地区別_被保険者一人当たりの歯科医療費グラフ" sheetId="33" r:id="rId3"/>
    <sheet name="地区別_被保険者一人当たりの歯科医療費MAP" sheetId="42" r:id="rId4"/>
    <sheet name="地区別_レセプト一件当たりの歯科医療費グラフ" sheetId="34" r:id="rId5"/>
    <sheet name="地区別_レセプト一件当たりの歯科医療費MAP" sheetId="43" r:id="rId6"/>
    <sheet name="地区別_患者一人当たりの歯科医療費グラフ" sheetId="35" r:id="rId7"/>
    <sheet name="地区別_患者一人当たりの歯科医療費MAP" sheetId="44" r:id="rId8"/>
    <sheet name="地区別_被保険者一人当たりの歯科レセプト件数グラフ" sheetId="36" r:id="rId9"/>
    <sheet name="地区別_被保険者一人当たりの歯科レセプト件数MAP" sheetId="53" r:id="rId10"/>
    <sheet name="地区別_歯科患者割合グラフ" sheetId="37" r:id="rId11"/>
    <sheet name="地区別_歯科患者割合MAP" sheetId="45" r:id="rId12"/>
    <sheet name="市区町村別_歯科医療費" sheetId="19" r:id="rId13"/>
    <sheet name="市区町村別_被保険者一人当たりの歯科医療費グラフ" sheetId="23" r:id="rId14"/>
    <sheet name="市区町村別_被保険者一人当たりの歯科医療費MAP" sheetId="47" r:id="rId15"/>
    <sheet name="市区町村別_レセプト一件当たりの歯科医療費グラフ" sheetId="24" r:id="rId16"/>
    <sheet name="市区町村別_レセプト一件当たりの歯科医療費MAP" sheetId="48" r:id="rId17"/>
    <sheet name="市区町村別_患者一人当たりの歯科医療費グラフ" sheetId="25" r:id="rId18"/>
    <sheet name="市区町村別_患者一人当たりの歯科医療費MAP" sheetId="49" r:id="rId19"/>
    <sheet name="市区町村別_被保険者一人当たりの歯科レセプト件数グラフ" sheetId="26" r:id="rId20"/>
    <sheet name="市区町村別_被保険者一人当たりの歯科レセプト件数MAP" sheetId="52" r:id="rId21"/>
    <sheet name="市区町村別_歯科患者割合グラフ" sheetId="27" r:id="rId22"/>
    <sheet name="市区町村別_歯科患者割合MAP" sheetId="51" r:id="rId23"/>
    <sheet name="地区別_年齢調整歯科医療費" sheetId="38" r:id="rId24"/>
    <sheet name="地区別_年齢調整歯科医療費グラフ" sheetId="39" r:id="rId25"/>
    <sheet name="市区町村別_年齢調整歯科医療費" sheetId="40" r:id="rId26"/>
    <sheet name="市区町村別_年齢調整歯科医療費グラフ" sheetId="41" r:id="rId27"/>
    <sheet name="中分類別歯科医療費" sheetId="56" r:id="rId28"/>
    <sheet name="地区別_中分類別歯科医療費" sheetId="54" r:id="rId29"/>
    <sheet name="市区町村別_中分類別歯科医療費" sheetId="57" r:id="rId30"/>
    <sheet name="特定疾病別歯科医療費" sheetId="60" r:id="rId31"/>
    <sheet name="地区別_特定疾病別歯科医療費" sheetId="59" r:id="rId32"/>
    <sheet name="市区町村別_特定疾病別歯科医療費" sheetId="58" r:id="rId33"/>
  </sheets>
  <definedNames>
    <definedName name="_xlnm._FilterDatabase" localSheetId="22" hidden="1">市区町村別_歯科患者割合MAP!$A$6:$R$6</definedName>
    <definedName name="_xlnm._FilterDatabase" localSheetId="32" hidden="1">市区町村別_特定疾病別歯科医療費!#REF!</definedName>
    <definedName name="_xlnm._FilterDatabase" localSheetId="31" hidden="1">地区別_特定疾病別歯科医療費!$A$6:$BZ$6</definedName>
    <definedName name="_Order1" hidden="1">255</definedName>
    <definedName name="_xlnm.Print_Area" localSheetId="16">市区町村別_レセプト一件当たりの歯科医療費MAP!$A$1:$P$84</definedName>
    <definedName name="_xlnm.Print_Area" localSheetId="15">市区町村別_レセプト一件当たりの歯科医療費グラフ!$A$1:$J$77</definedName>
    <definedName name="_xlnm.Print_Area" localSheetId="18">市区町村別_患者一人当たりの歯科医療費MAP!$A$1:$P$84</definedName>
    <definedName name="_xlnm.Print_Area" localSheetId="17">市区町村別_患者一人当たりの歯科医療費グラフ!$A$1:$J$77</definedName>
    <definedName name="_xlnm.Print_Area" localSheetId="12">市区町村別_歯科医療費!$A$1:$L$80</definedName>
    <definedName name="_xlnm.Print_Area" localSheetId="22">市区町村別_歯科患者割合MAP!$A$1:$P$84</definedName>
    <definedName name="_xlnm.Print_Area" localSheetId="21">市区町村別_歯科患者割合グラフ!$A$1:$J$77</definedName>
    <definedName name="_xlnm.Print_Area" localSheetId="29">市区町村別_中分類別歯科医療費!$A$1:$L$528</definedName>
    <definedName name="_xlnm.Print_Area" localSheetId="32">市区町村別_特定疾病別歯科医療費!$A$1:$BO$831</definedName>
    <definedName name="_xlnm.Print_Area" localSheetId="25">市区町村別_年齢調整歯科医療費!$A$1:$F$82</definedName>
    <definedName name="_xlnm.Print_Area" localSheetId="26">市区町村別_年齢調整歯科医療費グラフ!$A$1:$V$77</definedName>
    <definedName name="_xlnm.Print_Area" localSheetId="20">市区町村別_被保険者一人当たりの歯科レセプト件数MAP!$A$1:$P$84</definedName>
    <definedName name="_xlnm.Print_Area" localSheetId="19">市区町村別_被保険者一人当たりの歯科レセプト件数グラフ!$A$1:$J$77</definedName>
    <definedName name="_xlnm.Print_Area" localSheetId="14">市区町村別_被保険者一人当たりの歯科医療費MAP!$A$1:$P$84</definedName>
    <definedName name="_xlnm.Print_Area" localSheetId="13">市区町村別_被保険者一人当たりの歯科医療費グラフ!$A$1:$J$78</definedName>
    <definedName name="_xlnm.Print_Area" localSheetId="0">歯科医療費!$A$1:$L$53</definedName>
    <definedName name="_xlnm.Print_Area" localSheetId="5">地区別_レセプト一件当たりの歯科医療費MAP!$A$1:$P$85</definedName>
    <definedName name="_xlnm.Print_Area" localSheetId="4">地区別_レセプト一件当たりの歯科医療費グラフ!$A$1:$J$77</definedName>
    <definedName name="_xlnm.Print_Area" localSheetId="7">地区別_患者一人当たりの歯科医療費MAP!$A$1:$P$84</definedName>
    <definedName name="_xlnm.Print_Area" localSheetId="6">地区別_患者一人当たりの歯科医療費グラフ!$A$1:$J$77</definedName>
    <definedName name="_xlnm.Print_Area" localSheetId="1">地区別_歯科医療費!$A$1:$L$14</definedName>
    <definedName name="_xlnm.Print_Area" localSheetId="11">地区別_歯科患者割合MAP!$A$1:$P$84</definedName>
    <definedName name="_xlnm.Print_Area" localSheetId="10">地区別_歯科患者割合グラフ!$A$1:$J$76</definedName>
    <definedName name="_xlnm.Print_Area" localSheetId="28">地区別_中分類別歯科医療費!$A$1:$L$66</definedName>
    <definedName name="_xlnm.Print_Area" localSheetId="31">地区別_特定疾病別歯科医療費!$A$1:$BO$106</definedName>
    <definedName name="_xlnm.Print_Area" localSheetId="23">地区別_年齢調整歯科医療費!$A$1:$F$16</definedName>
    <definedName name="_xlnm.Print_Area" localSheetId="24">地区別_年齢調整歯科医療費グラフ!$A$1:$V$78</definedName>
    <definedName name="_xlnm.Print_Area" localSheetId="9">地区別_被保険者一人当たりの歯科レセプト件数MAP!$A$1:$P$84</definedName>
    <definedName name="_xlnm.Print_Area" localSheetId="8">地区別_被保険者一人当たりの歯科レセプト件数グラフ!$A$1:$J$77</definedName>
    <definedName name="_xlnm.Print_Area" localSheetId="3">地区別_被保険者一人当たりの歯科医療費MAP!$A$1:$P$84</definedName>
    <definedName name="_xlnm.Print_Area" localSheetId="2">地区別_被保険者一人当たりの歯科医療費グラフ!$A$1:$J$78</definedName>
    <definedName name="_xlnm.Print_Area" localSheetId="27">中分類別歯科医療費!$A$1:$J$33</definedName>
    <definedName name="_xlnm.Print_Area" localSheetId="30">特定疾病別歯科医療費!$A$1:$I$73</definedName>
    <definedName name="_xlnm.Print_Titles" localSheetId="29">市区町村別_中分類別歯科医療費!$1:$3</definedName>
    <definedName name="_xlnm.Print_Titles" localSheetId="32">市区町村別_特定疾病別歯科医療費!$A:$C,市区町村別_特定疾病別歯科医療費!$1:$6</definedName>
    <definedName name="_xlnm.Print_Titles" localSheetId="28">地区別_中分類別歯科医療費!$1:$3</definedName>
    <definedName name="_xlnm.Print_Titles" localSheetId="31">地区別_特定疾病別歯科医療費!$A:$C,地区別_特定疾病別歯科医療費!$1:$6</definedName>
  </definedNames>
  <calcPr calcId="191029"/>
</workbook>
</file>

<file path=xl/calcChain.xml><?xml version="1.0" encoding="utf-8"?>
<calcChain xmlns="http://schemas.openxmlformats.org/spreadsheetml/2006/main">
  <c r="AZ821" i="58" l="1"/>
  <c r="AZ810" i="58"/>
  <c r="AZ799" i="58"/>
  <c r="AZ788" i="58"/>
  <c r="AZ777" i="58"/>
  <c r="AZ766" i="58"/>
  <c r="AZ755" i="58"/>
  <c r="AZ744" i="58"/>
  <c r="AZ733" i="58"/>
  <c r="AZ722" i="58"/>
  <c r="AZ711" i="58"/>
  <c r="AZ700" i="58"/>
  <c r="AZ689" i="58"/>
  <c r="AZ678" i="58"/>
  <c r="AZ667" i="58"/>
  <c r="AZ656" i="58"/>
  <c r="AZ645" i="58"/>
  <c r="AZ634" i="58"/>
  <c r="AZ623" i="58"/>
  <c r="AZ612" i="58"/>
  <c r="AZ601" i="58"/>
  <c r="AZ590" i="58"/>
  <c r="AZ579" i="58"/>
  <c r="AZ568" i="58"/>
  <c r="AZ557" i="58"/>
  <c r="AZ546" i="58"/>
  <c r="AZ535" i="58"/>
  <c r="AZ524" i="58"/>
  <c r="AZ513" i="58"/>
  <c r="AZ502" i="58"/>
  <c r="AZ491" i="58"/>
  <c r="AZ480" i="58"/>
  <c r="AZ469" i="58"/>
  <c r="AZ458" i="58"/>
  <c r="AZ447" i="58"/>
  <c r="AZ436" i="58"/>
  <c r="AZ425" i="58"/>
  <c r="AZ414" i="58"/>
  <c r="AZ403" i="58"/>
  <c r="AZ392" i="58"/>
  <c r="AZ381" i="58"/>
  <c r="AZ370" i="58"/>
  <c r="AZ359" i="58"/>
  <c r="AZ348" i="58"/>
  <c r="AZ337" i="58"/>
  <c r="AZ326" i="58"/>
  <c r="AZ315" i="58"/>
  <c r="AZ304" i="58"/>
  <c r="AZ293" i="58"/>
  <c r="AZ282" i="58"/>
  <c r="AZ271" i="58"/>
  <c r="AZ260" i="58"/>
  <c r="AZ249" i="58"/>
  <c r="AZ238" i="58"/>
  <c r="AZ227" i="58"/>
  <c r="AZ216" i="58"/>
  <c r="AZ205" i="58"/>
  <c r="AZ194" i="58"/>
  <c r="AZ183" i="58"/>
  <c r="AZ172" i="58"/>
  <c r="AZ161" i="58"/>
  <c r="AZ150" i="58"/>
  <c r="AZ139" i="58"/>
  <c r="AZ128" i="58"/>
  <c r="AZ117" i="58"/>
  <c r="AZ106" i="58"/>
  <c r="AZ95" i="58"/>
  <c r="AZ84" i="58"/>
  <c r="AZ73" i="58"/>
  <c r="AZ62" i="58"/>
  <c r="AZ51" i="58"/>
  <c r="AZ40" i="58"/>
  <c r="AZ29" i="58"/>
  <c r="AZ18" i="58"/>
  <c r="AZ7" i="58"/>
  <c r="AR821" i="58"/>
  <c r="AR810" i="58"/>
  <c r="AR799" i="58"/>
  <c r="AR788" i="58"/>
  <c r="AR777" i="58"/>
  <c r="AR766" i="58"/>
  <c r="AR755" i="58"/>
  <c r="AR744" i="58"/>
  <c r="AR733" i="58"/>
  <c r="AR722" i="58"/>
  <c r="AR711" i="58"/>
  <c r="AR700" i="58"/>
  <c r="AR689" i="58"/>
  <c r="AR678" i="58"/>
  <c r="AR667" i="58"/>
  <c r="AR656" i="58"/>
  <c r="AR645" i="58"/>
  <c r="AR634" i="58"/>
  <c r="AR623" i="58"/>
  <c r="AR612" i="58"/>
  <c r="AR601" i="58"/>
  <c r="AR590" i="58"/>
  <c r="AR579" i="58"/>
  <c r="AR568" i="58"/>
  <c r="AR557" i="58"/>
  <c r="AR546" i="58"/>
  <c r="AR535" i="58"/>
  <c r="AR524" i="58"/>
  <c r="AR513" i="58"/>
  <c r="AR502" i="58"/>
  <c r="AR491" i="58"/>
  <c r="AR480" i="58"/>
  <c r="AR469" i="58"/>
  <c r="AR458" i="58"/>
  <c r="AR447" i="58"/>
  <c r="AR436" i="58"/>
  <c r="AR425" i="58"/>
  <c r="AR414" i="58"/>
  <c r="AR403" i="58"/>
  <c r="AR392" i="58"/>
  <c r="AR381" i="58"/>
  <c r="AR370" i="58"/>
  <c r="AR359" i="58"/>
  <c r="AR348" i="58"/>
  <c r="AR337" i="58"/>
  <c r="AR326" i="58"/>
  <c r="AR315" i="58"/>
  <c r="AR304" i="58"/>
  <c r="AR293" i="58"/>
  <c r="AR282" i="58"/>
  <c r="AR271" i="58"/>
  <c r="AR260" i="58"/>
  <c r="AR249" i="58"/>
  <c r="AR238" i="58"/>
  <c r="AR227" i="58"/>
  <c r="AR216" i="58"/>
  <c r="AR205" i="58"/>
  <c r="AR194" i="58"/>
  <c r="AR183" i="58"/>
  <c r="AR172" i="58"/>
  <c r="AR161" i="58"/>
  <c r="AR150" i="58"/>
  <c r="AR139" i="58"/>
  <c r="AR128" i="58"/>
  <c r="AR117" i="58"/>
  <c r="AR106" i="58"/>
  <c r="AR95" i="58"/>
  <c r="AR84" i="58"/>
  <c r="AR73" i="58"/>
  <c r="AR62" i="58"/>
  <c r="AR51" i="58"/>
  <c r="AR40" i="58"/>
  <c r="AR29" i="58"/>
  <c r="AR18" i="58"/>
  <c r="AR7" i="58"/>
  <c r="AJ821" i="58"/>
  <c r="AJ810" i="58"/>
  <c r="AJ799" i="58"/>
  <c r="AJ788" i="58"/>
  <c r="AJ777" i="58"/>
  <c r="AJ766" i="58"/>
  <c r="AJ755" i="58"/>
  <c r="AJ744" i="58"/>
  <c r="AJ733" i="58"/>
  <c r="AJ722" i="58"/>
  <c r="AJ711" i="58"/>
  <c r="AJ700" i="58"/>
  <c r="AJ689" i="58"/>
  <c r="AJ678" i="58"/>
  <c r="AJ667" i="58"/>
  <c r="AJ656" i="58"/>
  <c r="AJ645" i="58"/>
  <c r="AJ634" i="58"/>
  <c r="AJ623" i="58"/>
  <c r="AJ612" i="58"/>
  <c r="AJ601" i="58"/>
  <c r="AJ590" i="58"/>
  <c r="AJ579" i="58"/>
  <c r="AJ568" i="58"/>
  <c r="AJ557" i="58"/>
  <c r="AJ546" i="58"/>
  <c r="AJ535" i="58"/>
  <c r="AJ524" i="58"/>
  <c r="AJ513" i="58"/>
  <c r="AJ502" i="58"/>
  <c r="AJ491" i="58"/>
  <c r="AJ480" i="58"/>
  <c r="AJ469" i="58"/>
  <c r="AJ458" i="58"/>
  <c r="AJ447" i="58"/>
  <c r="AJ436" i="58"/>
  <c r="AJ425" i="58"/>
  <c r="AJ414" i="58"/>
  <c r="AJ403" i="58"/>
  <c r="AJ392" i="58"/>
  <c r="AJ381" i="58"/>
  <c r="AJ370" i="58"/>
  <c r="AJ359" i="58"/>
  <c r="AJ348" i="58"/>
  <c r="AJ337" i="58"/>
  <c r="AJ326" i="58"/>
  <c r="AJ315" i="58"/>
  <c r="AJ304" i="58"/>
  <c r="AJ293" i="58"/>
  <c r="AJ282" i="58"/>
  <c r="AJ271" i="58"/>
  <c r="AJ260" i="58"/>
  <c r="AJ249" i="58"/>
  <c r="AJ238" i="58"/>
  <c r="AJ227" i="58"/>
  <c r="AJ216" i="58"/>
  <c r="AJ205" i="58"/>
  <c r="AJ194" i="58"/>
  <c r="AJ183" i="58"/>
  <c r="AJ172" i="58"/>
  <c r="AJ161" i="58"/>
  <c r="AJ150" i="58"/>
  <c r="AJ139" i="58"/>
  <c r="AJ128" i="58"/>
  <c r="AJ117" i="58"/>
  <c r="AJ106" i="58"/>
  <c r="AJ95" i="58"/>
  <c r="AJ84" i="58"/>
  <c r="AJ73" i="58"/>
  <c r="AJ62" i="58"/>
  <c r="AJ51" i="58"/>
  <c r="AJ40" i="58"/>
  <c r="AJ29" i="58"/>
  <c r="AJ18" i="58"/>
  <c r="AJ7" i="58"/>
  <c r="AB821" i="58"/>
  <c r="AB810" i="58"/>
  <c r="AB799" i="58"/>
  <c r="AB788" i="58"/>
  <c r="AB777" i="58"/>
  <c r="AB766" i="58"/>
  <c r="AB755" i="58"/>
  <c r="AB744" i="58"/>
  <c r="AB733" i="58"/>
  <c r="AB722" i="58"/>
  <c r="AB711" i="58"/>
  <c r="AB700" i="58"/>
  <c r="AB689" i="58"/>
  <c r="AB678" i="58"/>
  <c r="AB667" i="58"/>
  <c r="AB656" i="58"/>
  <c r="AB645" i="58"/>
  <c r="AB634" i="58"/>
  <c r="AB623" i="58"/>
  <c r="AB612" i="58"/>
  <c r="AB601" i="58"/>
  <c r="AB590" i="58"/>
  <c r="AB579" i="58"/>
  <c r="AB568" i="58"/>
  <c r="AB557" i="58"/>
  <c r="AB546" i="58"/>
  <c r="AB535" i="58"/>
  <c r="AB524" i="58"/>
  <c r="AB513" i="58"/>
  <c r="AB502" i="58"/>
  <c r="AB491" i="58"/>
  <c r="AB480" i="58"/>
  <c r="AB469" i="58"/>
  <c r="AB458" i="58"/>
  <c r="AB447" i="58"/>
  <c r="AB436" i="58"/>
  <c r="AB425" i="58"/>
  <c r="AB414" i="58"/>
  <c r="AB403" i="58"/>
  <c r="AB392" i="58"/>
  <c r="AB381" i="58"/>
  <c r="AB370" i="58"/>
  <c r="AB359" i="58"/>
  <c r="AB348" i="58"/>
  <c r="AB337" i="58"/>
  <c r="AB326" i="58"/>
  <c r="AB315" i="58"/>
  <c r="AB304" i="58"/>
  <c r="AB293" i="58"/>
  <c r="AB282" i="58"/>
  <c r="AB271" i="58"/>
  <c r="AB260" i="58"/>
  <c r="AB249" i="58"/>
  <c r="AB238" i="58"/>
  <c r="AB227" i="58"/>
  <c r="AB216" i="58"/>
  <c r="AB205" i="58"/>
  <c r="AB194" i="58"/>
  <c r="AB183" i="58"/>
  <c r="AB172" i="58"/>
  <c r="AB161" i="58"/>
  <c r="AB150" i="58"/>
  <c r="AB139" i="58"/>
  <c r="AB128" i="58"/>
  <c r="AB117" i="58"/>
  <c r="AB106" i="58"/>
  <c r="AB95" i="58"/>
  <c r="AB84" i="58"/>
  <c r="AB73" i="58"/>
  <c r="AB62" i="58"/>
  <c r="AB51" i="58"/>
  <c r="AB40" i="58"/>
  <c r="AB29" i="58"/>
  <c r="AB18" i="58"/>
  <c r="AB7" i="58"/>
  <c r="T821" i="58"/>
  <c r="T810" i="58"/>
  <c r="T799" i="58"/>
  <c r="T788" i="58"/>
  <c r="T777" i="58"/>
  <c r="T766" i="58"/>
  <c r="T755" i="58"/>
  <c r="T744" i="58"/>
  <c r="T733" i="58"/>
  <c r="T722" i="58"/>
  <c r="T711" i="58"/>
  <c r="T700" i="58"/>
  <c r="T689" i="58"/>
  <c r="T678" i="58"/>
  <c r="T667" i="58"/>
  <c r="T656" i="58"/>
  <c r="T645" i="58"/>
  <c r="T634" i="58"/>
  <c r="T623" i="58"/>
  <c r="T612" i="58"/>
  <c r="T601" i="58"/>
  <c r="T590" i="58"/>
  <c r="T579" i="58"/>
  <c r="T568" i="58"/>
  <c r="T557" i="58"/>
  <c r="T546" i="58"/>
  <c r="T535" i="58"/>
  <c r="T524" i="58"/>
  <c r="T513" i="58"/>
  <c r="T502" i="58"/>
  <c r="T491" i="58"/>
  <c r="T480" i="58"/>
  <c r="T469" i="58"/>
  <c r="T458" i="58"/>
  <c r="T447" i="58"/>
  <c r="T436" i="58"/>
  <c r="T425" i="58"/>
  <c r="T414" i="58"/>
  <c r="T403" i="58"/>
  <c r="T392" i="58"/>
  <c r="T381" i="58"/>
  <c r="T370" i="58"/>
  <c r="T359" i="58"/>
  <c r="T348" i="58"/>
  <c r="T337" i="58"/>
  <c r="T326" i="58"/>
  <c r="T315" i="58"/>
  <c r="T304" i="58"/>
  <c r="T293" i="58"/>
  <c r="T282" i="58"/>
  <c r="T271" i="58"/>
  <c r="T260" i="58"/>
  <c r="T249" i="58"/>
  <c r="T238" i="58"/>
  <c r="T227" i="58"/>
  <c r="T216" i="58"/>
  <c r="T205" i="58"/>
  <c r="T194" i="58"/>
  <c r="T183" i="58"/>
  <c r="T172" i="58"/>
  <c r="T161" i="58"/>
  <c r="T150" i="58"/>
  <c r="T139" i="58"/>
  <c r="T128" i="58"/>
  <c r="T117" i="58"/>
  <c r="T106" i="58"/>
  <c r="T95" i="58"/>
  <c r="T84" i="58"/>
  <c r="T73" i="58"/>
  <c r="T62" i="58"/>
  <c r="T51" i="58"/>
  <c r="T40" i="58"/>
  <c r="T29" i="58"/>
  <c r="T18" i="58"/>
  <c r="T7" i="58"/>
  <c r="L821" i="58"/>
  <c r="L810" i="58"/>
  <c r="L799" i="58"/>
  <c r="L788" i="58"/>
  <c r="L777" i="58"/>
  <c r="L766" i="58"/>
  <c r="L755" i="58"/>
  <c r="L744" i="58"/>
  <c r="L733" i="58"/>
  <c r="L722" i="58"/>
  <c r="L711" i="58"/>
  <c r="L700" i="58"/>
  <c r="L689" i="58"/>
  <c r="L678" i="58"/>
  <c r="L667" i="58"/>
  <c r="L656" i="58"/>
  <c r="L645" i="58"/>
  <c r="L634" i="58"/>
  <c r="L623" i="58"/>
  <c r="L612" i="58"/>
  <c r="L601" i="58"/>
  <c r="L590" i="58"/>
  <c r="L579" i="58"/>
  <c r="L568" i="58"/>
  <c r="L557" i="58"/>
  <c r="L546" i="58"/>
  <c r="L535" i="58"/>
  <c r="L524" i="58"/>
  <c r="L513" i="58"/>
  <c r="L502" i="58"/>
  <c r="L491" i="58"/>
  <c r="L480" i="58"/>
  <c r="L469" i="58"/>
  <c r="L458" i="58"/>
  <c r="L447" i="58"/>
  <c r="L436" i="58"/>
  <c r="L425" i="58"/>
  <c r="L414" i="58"/>
  <c r="L403" i="58"/>
  <c r="L392" i="58"/>
  <c r="L381" i="58"/>
  <c r="L370" i="58"/>
  <c r="L359" i="58"/>
  <c r="L348" i="58"/>
  <c r="L337" i="58"/>
  <c r="L326" i="58"/>
  <c r="L315" i="58"/>
  <c r="L304" i="58"/>
  <c r="L293" i="58"/>
  <c r="L282" i="58"/>
  <c r="L271" i="58"/>
  <c r="L260" i="58"/>
  <c r="L249" i="58"/>
  <c r="L238" i="58"/>
  <c r="L227" i="58"/>
  <c r="L216" i="58"/>
  <c r="L205" i="58"/>
  <c r="L194" i="58"/>
  <c r="L183" i="58"/>
  <c r="L172" i="58"/>
  <c r="L161" i="58"/>
  <c r="L150" i="58"/>
  <c r="L139" i="58"/>
  <c r="L128" i="58"/>
  <c r="L117" i="58"/>
  <c r="L106" i="58"/>
  <c r="L95" i="58"/>
  <c r="L84" i="58"/>
  <c r="L73" i="58"/>
  <c r="L62" i="58"/>
  <c r="L51" i="58"/>
  <c r="L40" i="58"/>
  <c r="L29" i="58"/>
  <c r="L18" i="58"/>
  <c r="L7" i="58"/>
  <c r="D821" i="58"/>
  <c r="D810" i="58"/>
  <c r="D799" i="58"/>
  <c r="D788" i="58"/>
  <c r="D777" i="58"/>
  <c r="D766" i="58"/>
  <c r="D755" i="58"/>
  <c r="D744" i="58"/>
  <c r="D733" i="58"/>
  <c r="D722" i="58"/>
  <c r="D711" i="58"/>
  <c r="D700" i="58"/>
  <c r="D689" i="58"/>
  <c r="D678" i="58"/>
  <c r="D667" i="58"/>
  <c r="D656" i="58"/>
  <c r="D645" i="58"/>
  <c r="D634" i="58"/>
  <c r="D623" i="58"/>
  <c r="D612" i="58"/>
  <c r="D601" i="58"/>
  <c r="D590" i="58"/>
  <c r="D579" i="58"/>
  <c r="D568" i="58"/>
  <c r="D557" i="58"/>
  <c r="D546" i="58"/>
  <c r="D535" i="58"/>
  <c r="D524" i="58"/>
  <c r="D513" i="58"/>
  <c r="D502" i="58"/>
  <c r="D491" i="58"/>
  <c r="D480" i="58"/>
  <c r="D469" i="58"/>
  <c r="D458" i="58"/>
  <c r="D447" i="58"/>
  <c r="D436" i="58"/>
  <c r="D425" i="58"/>
  <c r="D414" i="58"/>
  <c r="D403" i="58"/>
  <c r="D392" i="58"/>
  <c r="D381" i="58"/>
  <c r="D370" i="58"/>
  <c r="D359" i="58"/>
  <c r="D348" i="58"/>
  <c r="D337" i="58"/>
  <c r="D326" i="58"/>
  <c r="D315" i="58"/>
  <c r="D304" i="58"/>
  <c r="D293" i="58"/>
  <c r="D282" i="58"/>
  <c r="D271" i="58"/>
  <c r="D260" i="58"/>
  <c r="D249" i="58"/>
  <c r="D238" i="58"/>
  <c r="D227" i="58"/>
  <c r="D216" i="58"/>
  <c r="D205" i="58"/>
  <c r="D194" i="58"/>
  <c r="D183" i="58"/>
  <c r="D172" i="58"/>
  <c r="D161" i="58"/>
  <c r="D150" i="58"/>
  <c r="D139" i="58"/>
  <c r="D128" i="58"/>
  <c r="D117" i="58"/>
  <c r="D106" i="58"/>
  <c r="D95" i="58"/>
  <c r="D84" i="58"/>
  <c r="D73" i="58"/>
  <c r="D62" i="58"/>
  <c r="D51" i="58"/>
  <c r="D40" i="58"/>
  <c r="D29" i="58"/>
  <c r="D18" i="58"/>
  <c r="D7" i="58"/>
  <c r="AZ95" i="59"/>
  <c r="AZ84" i="59"/>
  <c r="AZ73" i="59"/>
  <c r="AZ62" i="59"/>
  <c r="AZ51" i="59"/>
  <c r="AZ40" i="59"/>
  <c r="AZ29" i="59"/>
  <c r="AZ18" i="59"/>
  <c r="AZ7" i="59"/>
  <c r="AR95" i="59"/>
  <c r="AR84" i="59"/>
  <c r="AR73" i="59"/>
  <c r="AR62" i="59"/>
  <c r="AR51" i="59"/>
  <c r="AR40" i="59"/>
  <c r="AR29" i="59"/>
  <c r="AR18" i="59"/>
  <c r="AR7" i="59"/>
  <c r="AJ95" i="59"/>
  <c r="AJ84" i="59"/>
  <c r="AJ73" i="59"/>
  <c r="AJ62" i="59"/>
  <c r="AJ51" i="59"/>
  <c r="AJ40" i="59"/>
  <c r="AJ29" i="59"/>
  <c r="AJ18" i="59"/>
  <c r="AJ7" i="59"/>
  <c r="AB95" i="59"/>
  <c r="AB84" i="59"/>
  <c r="AB73" i="59"/>
  <c r="AB62" i="59"/>
  <c r="AB51" i="59"/>
  <c r="AB40" i="59"/>
  <c r="AB29" i="59"/>
  <c r="AB18" i="59"/>
  <c r="AB7" i="59"/>
  <c r="T95" i="59"/>
  <c r="T84" i="59"/>
  <c r="T73" i="59"/>
  <c r="T62" i="59"/>
  <c r="T51" i="59"/>
  <c r="T40" i="59"/>
  <c r="T29" i="59"/>
  <c r="T18" i="59"/>
  <c r="T7" i="59"/>
  <c r="L95" i="59"/>
  <c r="L84" i="59"/>
  <c r="L73" i="59"/>
  <c r="L62" i="59"/>
  <c r="L51" i="59"/>
  <c r="L40" i="59"/>
  <c r="L29" i="59"/>
  <c r="L18" i="59"/>
  <c r="L7" i="59"/>
  <c r="D95" i="59"/>
  <c r="D84" i="59"/>
  <c r="D73" i="59"/>
  <c r="D62" i="59"/>
  <c r="D51" i="59"/>
  <c r="D40" i="59"/>
  <c r="D29" i="59"/>
  <c r="D18" i="59"/>
  <c r="D7" i="59"/>
  <c r="BZ9" i="58" l="1"/>
  <c r="BH18" i="58" s="1"/>
  <c r="BZ10" i="58"/>
  <c r="BH29" i="58" s="1"/>
  <c r="BZ11" i="58"/>
  <c r="BH40" i="58" s="1"/>
  <c r="BZ12" i="58"/>
  <c r="BH51" i="58" s="1"/>
  <c r="BZ13" i="58"/>
  <c r="BH62" i="58" s="1"/>
  <c r="BZ14" i="58"/>
  <c r="BH73" i="58" s="1"/>
  <c r="BZ15" i="58"/>
  <c r="BH84" i="58" s="1"/>
  <c r="BZ16" i="58"/>
  <c r="BH95" i="58" s="1"/>
  <c r="BZ17" i="58"/>
  <c r="BH106" i="58" s="1"/>
  <c r="BZ18" i="58"/>
  <c r="BH117" i="58" s="1"/>
  <c r="BZ19" i="58"/>
  <c r="BH128" i="58" s="1"/>
  <c r="BZ20" i="58"/>
  <c r="BH139" i="58" s="1"/>
  <c r="BZ21" i="58"/>
  <c r="BH150" i="58" s="1"/>
  <c r="BZ22" i="58"/>
  <c r="BH161" i="58" s="1"/>
  <c r="BZ23" i="58"/>
  <c r="BH172" i="58" s="1"/>
  <c r="BZ24" i="58"/>
  <c r="BH183" i="58" s="1"/>
  <c r="BZ25" i="58"/>
  <c r="BH194" i="58" s="1"/>
  <c r="BZ26" i="58"/>
  <c r="BH205" i="58" s="1"/>
  <c r="BZ27" i="58"/>
  <c r="BH216" i="58" s="1"/>
  <c r="BZ28" i="58"/>
  <c r="BH227" i="58" s="1"/>
  <c r="BZ29" i="58"/>
  <c r="BH238" i="58" s="1"/>
  <c r="BZ30" i="58"/>
  <c r="BH249" i="58" s="1"/>
  <c r="BZ31" i="58"/>
  <c r="BH260" i="58" s="1"/>
  <c r="BZ32" i="58"/>
  <c r="BH271" i="58" s="1"/>
  <c r="BZ33" i="58"/>
  <c r="BH282" i="58" s="1"/>
  <c r="BZ34" i="58"/>
  <c r="BH293" i="58" s="1"/>
  <c r="BZ35" i="58"/>
  <c r="BH304" i="58" s="1"/>
  <c r="BZ36" i="58"/>
  <c r="BH315" i="58" s="1"/>
  <c r="BZ37" i="58"/>
  <c r="BH326" i="58" s="1"/>
  <c r="BZ38" i="58"/>
  <c r="BH337" i="58" s="1"/>
  <c r="BZ39" i="58"/>
  <c r="BH348" i="58" s="1"/>
  <c r="BZ40" i="58"/>
  <c r="BH359" i="58" s="1"/>
  <c r="BZ41" i="58"/>
  <c r="BH370" i="58" s="1"/>
  <c r="BZ42" i="58"/>
  <c r="BH381" i="58" s="1"/>
  <c r="BZ43" i="58"/>
  <c r="BH392" i="58" s="1"/>
  <c r="BZ44" i="58"/>
  <c r="BH403" i="58" s="1"/>
  <c r="BZ45" i="58"/>
  <c r="BH414" i="58" s="1"/>
  <c r="BZ46" i="58"/>
  <c r="BH425" i="58" s="1"/>
  <c r="BZ47" i="58"/>
  <c r="BH436" i="58" s="1"/>
  <c r="BZ48" i="58"/>
  <c r="BH447" i="58" s="1"/>
  <c r="BZ49" i="58"/>
  <c r="BH458" i="58" s="1"/>
  <c r="BZ50" i="58"/>
  <c r="BH469" i="58" s="1"/>
  <c r="BZ51" i="58"/>
  <c r="BH480" i="58" s="1"/>
  <c r="BZ52" i="58"/>
  <c r="BH491" i="58" s="1"/>
  <c r="BZ53" i="58"/>
  <c r="BH502" i="58" s="1"/>
  <c r="BZ54" i="58"/>
  <c r="BH513" i="58" s="1"/>
  <c r="BZ55" i="58"/>
  <c r="BH524" i="58" s="1"/>
  <c r="BZ56" i="58"/>
  <c r="BH535" i="58" s="1"/>
  <c r="BZ57" i="58"/>
  <c r="BH546" i="58" s="1"/>
  <c r="BZ58" i="58"/>
  <c r="BH557" i="58" s="1"/>
  <c r="BZ59" i="58"/>
  <c r="BH568" i="58" s="1"/>
  <c r="BZ60" i="58"/>
  <c r="BH579" i="58" s="1"/>
  <c r="BZ61" i="58"/>
  <c r="BH590" i="58" s="1"/>
  <c r="BZ62" i="58"/>
  <c r="BH601" i="58" s="1"/>
  <c r="BZ63" i="58"/>
  <c r="BH612" i="58" s="1"/>
  <c r="BZ64" i="58"/>
  <c r="BH623" i="58" s="1"/>
  <c r="BZ65" i="58"/>
  <c r="BH634" i="58" s="1"/>
  <c r="BZ66" i="58"/>
  <c r="BH645" i="58" s="1"/>
  <c r="BZ67" i="58"/>
  <c r="BH656" i="58" s="1"/>
  <c r="BZ68" i="58"/>
  <c r="BH667" i="58" s="1"/>
  <c r="BZ69" i="58"/>
  <c r="BH678" i="58" s="1"/>
  <c r="BZ70" i="58"/>
  <c r="BH689" i="58" s="1"/>
  <c r="BZ71" i="58"/>
  <c r="BH700" i="58" s="1"/>
  <c r="BZ72" i="58"/>
  <c r="BH711" i="58" s="1"/>
  <c r="BZ73" i="58"/>
  <c r="BH722" i="58" s="1"/>
  <c r="BZ74" i="58"/>
  <c r="BH733" i="58" s="1"/>
  <c r="BZ75" i="58"/>
  <c r="BH744" i="58" s="1"/>
  <c r="BZ76" i="58"/>
  <c r="BH755" i="58" s="1"/>
  <c r="BZ77" i="58"/>
  <c r="BH766" i="58" s="1"/>
  <c r="BZ78" i="58"/>
  <c r="BH777" i="58" s="1"/>
  <c r="BZ79" i="58"/>
  <c r="BH788" i="58" s="1"/>
  <c r="BZ80" i="58"/>
  <c r="BH799" i="58" s="1"/>
  <c r="BZ81" i="58"/>
  <c r="BH810" i="58" s="1"/>
  <c r="BZ8" i="58"/>
  <c r="BH7" i="58" s="1"/>
  <c r="BZ15" i="59"/>
  <c r="BH84" i="59" s="1"/>
  <c r="BZ14" i="59"/>
  <c r="BH73" i="59" s="1"/>
  <c r="BZ13" i="59"/>
  <c r="BH62" i="59" s="1"/>
  <c r="BZ12" i="59"/>
  <c r="BH51" i="59" s="1"/>
  <c r="BZ11" i="59"/>
  <c r="BH40" i="59" s="1"/>
  <c r="BZ10" i="59"/>
  <c r="BH29" i="59" s="1"/>
  <c r="BZ9" i="59"/>
  <c r="BH18" i="59" s="1"/>
  <c r="BZ8" i="59"/>
  <c r="BH7" i="59" s="1"/>
  <c r="M6" i="60" l="1"/>
  <c r="D515" i="57"/>
  <c r="D508" i="57"/>
  <c r="D501" i="57"/>
  <c r="D494" i="57"/>
  <c r="D487" i="57"/>
  <c r="D480" i="57"/>
  <c r="D473" i="57"/>
  <c r="D466" i="57"/>
  <c r="D459" i="57"/>
  <c r="D452" i="57"/>
  <c r="D445" i="57"/>
  <c r="D438" i="57"/>
  <c r="D431" i="57"/>
  <c r="D424" i="57"/>
  <c r="D417" i="57"/>
  <c r="D410" i="57"/>
  <c r="D403" i="57"/>
  <c r="D396" i="57"/>
  <c r="D389" i="57"/>
  <c r="D382" i="57"/>
  <c r="D375" i="57"/>
  <c r="D368" i="57"/>
  <c r="D361" i="57"/>
  <c r="D354" i="57"/>
  <c r="D347" i="57"/>
  <c r="D340" i="57"/>
  <c r="D333" i="57"/>
  <c r="D326" i="57"/>
  <c r="D319" i="57"/>
  <c r="D312" i="57"/>
  <c r="D305" i="57"/>
  <c r="D298" i="57"/>
  <c r="D291" i="57"/>
  <c r="D284" i="57"/>
  <c r="D277" i="57"/>
  <c r="D270" i="57"/>
  <c r="D263" i="57"/>
  <c r="D256" i="57"/>
  <c r="D249" i="57"/>
  <c r="D242" i="57"/>
  <c r="D235" i="57"/>
  <c r="D228" i="57"/>
  <c r="D221" i="57"/>
  <c r="D214" i="57"/>
  <c r="D207" i="57"/>
  <c r="D200" i="57"/>
  <c r="D193" i="57"/>
  <c r="D186" i="57"/>
  <c r="D179" i="57"/>
  <c r="D172" i="57"/>
  <c r="D165" i="57"/>
  <c r="D158" i="57"/>
  <c r="D151" i="57"/>
  <c r="D144" i="57"/>
  <c r="D137" i="57"/>
  <c r="D130" i="57"/>
  <c r="D123" i="57"/>
  <c r="D116" i="57"/>
  <c r="D109" i="57"/>
  <c r="D102" i="57"/>
  <c r="D95" i="57"/>
  <c r="D88" i="57"/>
  <c r="D81" i="57"/>
  <c r="D74" i="57"/>
  <c r="D67" i="57"/>
  <c r="D60" i="57"/>
  <c r="D53" i="57"/>
  <c r="D46" i="57"/>
  <c r="D39" i="57"/>
  <c r="D32" i="57"/>
  <c r="D25" i="57"/>
  <c r="D18" i="57"/>
  <c r="D11" i="57"/>
  <c r="D4" i="57"/>
  <c r="D53" i="54"/>
  <c r="D46" i="54"/>
  <c r="D39" i="54"/>
  <c r="D32" i="54"/>
  <c r="D25" i="54"/>
  <c r="D18" i="54"/>
  <c r="D11" i="54"/>
  <c r="D4" i="54"/>
  <c r="M10" i="56"/>
  <c r="D80" i="19"/>
  <c r="D14" i="20"/>
  <c r="D60" i="54" l="1"/>
  <c r="BZ16" i="59"/>
  <c r="BH95" i="59" s="1"/>
  <c r="D522" i="57"/>
  <c r="BZ82" i="58"/>
  <c r="BH821" i="58" s="1"/>
  <c r="BJ8" i="58"/>
  <c r="BJ9" i="58"/>
  <c r="BJ10" i="58"/>
  <c r="BJ11" i="58"/>
  <c r="BJ12" i="58"/>
  <c r="BJ13" i="58"/>
  <c r="BJ14" i="58"/>
  <c r="BJ15" i="58"/>
  <c r="BJ16" i="58"/>
  <c r="BJ17" i="58"/>
  <c r="BJ18" i="58"/>
  <c r="BJ19" i="58"/>
  <c r="BJ20" i="58"/>
  <c r="BJ21" i="58"/>
  <c r="BJ22" i="58"/>
  <c r="BJ23" i="58"/>
  <c r="BJ24" i="58"/>
  <c r="BJ25" i="58"/>
  <c r="BJ26" i="58"/>
  <c r="BJ27" i="58"/>
  <c r="BJ28" i="58"/>
  <c r="BJ29" i="58"/>
  <c r="BJ30" i="58"/>
  <c r="BJ31" i="58"/>
  <c r="BJ32" i="58"/>
  <c r="BJ33" i="58"/>
  <c r="BJ34" i="58"/>
  <c r="BJ35" i="58"/>
  <c r="BJ36" i="58"/>
  <c r="BJ37" i="58"/>
  <c r="BJ38" i="58"/>
  <c r="BJ39" i="58"/>
  <c r="BJ40" i="58"/>
  <c r="BJ41" i="58"/>
  <c r="BJ42" i="58"/>
  <c r="BJ43" i="58"/>
  <c r="BJ44" i="58"/>
  <c r="BJ45" i="58"/>
  <c r="BJ46" i="58"/>
  <c r="BJ47" i="58"/>
  <c r="BJ48" i="58"/>
  <c r="BJ49" i="58"/>
  <c r="BJ50" i="58"/>
  <c r="BJ51" i="58"/>
  <c r="BJ52" i="58"/>
  <c r="BJ53" i="58"/>
  <c r="BJ54" i="58"/>
  <c r="BJ55" i="58"/>
  <c r="BJ56" i="58"/>
  <c r="BJ57" i="58"/>
  <c r="BJ58" i="58"/>
  <c r="BJ59" i="58"/>
  <c r="BJ60" i="58"/>
  <c r="BJ61" i="58"/>
  <c r="BJ62" i="58"/>
  <c r="BJ63" i="58"/>
  <c r="BJ64" i="58"/>
  <c r="BJ65" i="58"/>
  <c r="BJ66" i="58"/>
  <c r="BJ67" i="58"/>
  <c r="BJ68" i="58"/>
  <c r="BJ69" i="58"/>
  <c r="BJ70" i="58"/>
  <c r="BJ71" i="58"/>
  <c r="BJ72" i="58"/>
  <c r="BJ73" i="58"/>
  <c r="BJ74" i="58"/>
  <c r="BJ75" i="58"/>
  <c r="BJ76" i="58"/>
  <c r="BJ77" i="58"/>
  <c r="BJ78" i="58"/>
  <c r="BJ79" i="58"/>
  <c r="BJ80" i="58"/>
  <c r="BJ81" i="58"/>
  <c r="BJ82" i="58"/>
  <c r="BJ83" i="58"/>
  <c r="BJ84" i="58"/>
  <c r="BJ85" i="58"/>
  <c r="BJ86" i="58"/>
  <c r="BJ87" i="58"/>
  <c r="BJ88" i="58"/>
  <c r="BJ89" i="58"/>
  <c r="BJ90" i="58"/>
  <c r="BJ91" i="58"/>
  <c r="BJ92" i="58"/>
  <c r="BJ93" i="58"/>
  <c r="BJ94" i="58"/>
  <c r="BJ95" i="58"/>
  <c r="BJ96" i="58"/>
  <c r="BJ97" i="58"/>
  <c r="BJ98" i="58"/>
  <c r="BJ99" i="58"/>
  <c r="BJ100" i="58"/>
  <c r="BJ101" i="58"/>
  <c r="BJ102" i="58"/>
  <c r="BJ103" i="58"/>
  <c r="BJ104" i="58"/>
  <c r="BJ105" i="58"/>
  <c r="BJ106" i="58"/>
  <c r="BJ107" i="58"/>
  <c r="BJ108" i="58"/>
  <c r="BJ109" i="58"/>
  <c r="BJ110" i="58"/>
  <c r="BJ111" i="58"/>
  <c r="BJ112" i="58"/>
  <c r="BJ113" i="58"/>
  <c r="BJ114" i="58"/>
  <c r="BJ115" i="58"/>
  <c r="BJ116" i="58"/>
  <c r="BJ117" i="58"/>
  <c r="BJ118" i="58"/>
  <c r="BJ119" i="58"/>
  <c r="BJ120" i="58"/>
  <c r="BJ121" i="58"/>
  <c r="BJ122" i="58"/>
  <c r="BJ123" i="58"/>
  <c r="BJ124" i="58"/>
  <c r="BJ125" i="58"/>
  <c r="BJ126" i="58"/>
  <c r="BJ127" i="58"/>
  <c r="BJ128" i="58"/>
  <c r="BJ129" i="58"/>
  <c r="BJ130" i="58"/>
  <c r="BJ131" i="58"/>
  <c r="BJ132" i="58"/>
  <c r="BJ133" i="58"/>
  <c r="BJ134" i="58"/>
  <c r="BJ135" i="58"/>
  <c r="BJ136" i="58"/>
  <c r="BJ137" i="58"/>
  <c r="BJ138" i="58"/>
  <c r="BJ139" i="58"/>
  <c r="BJ140" i="58"/>
  <c r="BJ141" i="58"/>
  <c r="BJ142" i="58"/>
  <c r="BJ143" i="58"/>
  <c r="BJ144" i="58"/>
  <c r="BJ145" i="58"/>
  <c r="BJ146" i="58"/>
  <c r="BJ147" i="58"/>
  <c r="BJ148" i="58"/>
  <c r="BJ149" i="58"/>
  <c r="BJ150" i="58"/>
  <c r="BJ151" i="58"/>
  <c r="BJ152" i="58"/>
  <c r="BJ153" i="58"/>
  <c r="BJ154" i="58"/>
  <c r="BJ155" i="58"/>
  <c r="BJ156" i="58"/>
  <c r="BJ157" i="58"/>
  <c r="BJ158" i="58"/>
  <c r="BJ159" i="58"/>
  <c r="BJ160" i="58"/>
  <c r="BJ161" i="58"/>
  <c r="BJ162" i="58"/>
  <c r="BJ163" i="58"/>
  <c r="BJ164" i="58"/>
  <c r="BJ165" i="58"/>
  <c r="BJ166" i="58"/>
  <c r="BJ167" i="58"/>
  <c r="BJ168" i="58"/>
  <c r="BJ169" i="58"/>
  <c r="BJ170" i="58"/>
  <c r="BJ171" i="58"/>
  <c r="BJ172" i="58"/>
  <c r="BJ173" i="58"/>
  <c r="BJ174" i="58"/>
  <c r="BJ175" i="58"/>
  <c r="BJ176" i="58"/>
  <c r="BJ177" i="58"/>
  <c r="BJ178" i="58"/>
  <c r="BJ179" i="58"/>
  <c r="BJ180" i="58"/>
  <c r="BJ181" i="58"/>
  <c r="BJ182" i="58"/>
  <c r="BJ183" i="58"/>
  <c r="BJ184" i="58"/>
  <c r="BJ185" i="58"/>
  <c r="BJ186" i="58"/>
  <c r="BJ187" i="58"/>
  <c r="BJ188" i="58"/>
  <c r="BJ189" i="58"/>
  <c r="BJ190" i="58"/>
  <c r="BJ191" i="58"/>
  <c r="BJ192" i="58"/>
  <c r="BJ193" i="58"/>
  <c r="BJ194" i="58"/>
  <c r="BJ195" i="58"/>
  <c r="BJ196" i="58"/>
  <c r="BJ197" i="58"/>
  <c r="BJ198" i="58"/>
  <c r="BJ199" i="58"/>
  <c r="BJ200" i="58"/>
  <c r="BJ201" i="58"/>
  <c r="BJ202" i="58"/>
  <c r="BJ203" i="58"/>
  <c r="BJ204" i="58"/>
  <c r="BJ205" i="58"/>
  <c r="BJ206" i="58"/>
  <c r="BJ207" i="58"/>
  <c r="BJ208" i="58"/>
  <c r="BJ209" i="58"/>
  <c r="BJ210" i="58"/>
  <c r="BJ211" i="58"/>
  <c r="BJ212" i="58"/>
  <c r="BJ213" i="58"/>
  <c r="BJ214" i="58"/>
  <c r="BJ215" i="58"/>
  <c r="BJ216" i="58"/>
  <c r="BJ217" i="58"/>
  <c r="BJ218" i="58"/>
  <c r="BJ219" i="58"/>
  <c r="BJ220" i="58"/>
  <c r="BJ221" i="58"/>
  <c r="BJ222" i="58"/>
  <c r="BJ223" i="58"/>
  <c r="BJ224" i="58"/>
  <c r="BJ225" i="58"/>
  <c r="BJ226" i="58"/>
  <c r="BJ227" i="58"/>
  <c r="BJ228" i="58"/>
  <c r="BJ229" i="58"/>
  <c r="BJ230" i="58"/>
  <c r="BJ231" i="58"/>
  <c r="BJ232" i="58"/>
  <c r="BJ233" i="58"/>
  <c r="BJ234" i="58"/>
  <c r="BJ235" i="58"/>
  <c r="BJ236" i="58"/>
  <c r="BJ237" i="58"/>
  <c r="BJ238" i="58"/>
  <c r="BJ239" i="58"/>
  <c r="BJ240" i="58"/>
  <c r="BJ241" i="58"/>
  <c r="BJ242" i="58"/>
  <c r="BJ243" i="58"/>
  <c r="BJ244" i="58"/>
  <c r="BJ245" i="58"/>
  <c r="BJ246" i="58"/>
  <c r="BJ247" i="58"/>
  <c r="BJ248" i="58"/>
  <c r="BJ249" i="58"/>
  <c r="BJ250" i="58"/>
  <c r="BJ251" i="58"/>
  <c r="BJ252" i="58"/>
  <c r="BJ253" i="58"/>
  <c r="BJ254" i="58"/>
  <c r="BJ255" i="58"/>
  <c r="BJ256" i="58"/>
  <c r="BJ257" i="58"/>
  <c r="BJ258" i="58"/>
  <c r="BJ259" i="58"/>
  <c r="BJ260" i="58"/>
  <c r="BJ261" i="58"/>
  <c r="BJ262" i="58"/>
  <c r="BJ263" i="58"/>
  <c r="BJ264" i="58"/>
  <c r="BJ265" i="58"/>
  <c r="BJ266" i="58"/>
  <c r="BJ267" i="58"/>
  <c r="BJ268" i="58"/>
  <c r="BJ269" i="58"/>
  <c r="BJ270" i="58"/>
  <c r="BJ271" i="58"/>
  <c r="BJ272" i="58"/>
  <c r="BJ273" i="58"/>
  <c r="BJ274" i="58"/>
  <c r="BJ275" i="58"/>
  <c r="BJ276" i="58"/>
  <c r="BJ277" i="58"/>
  <c r="BJ278" i="58"/>
  <c r="BJ279" i="58"/>
  <c r="BJ280" i="58"/>
  <c r="BJ281" i="58"/>
  <c r="BJ282" i="58"/>
  <c r="BJ283" i="58"/>
  <c r="BJ284" i="58"/>
  <c r="BJ285" i="58"/>
  <c r="BJ286" i="58"/>
  <c r="BJ287" i="58"/>
  <c r="BJ288" i="58"/>
  <c r="BJ289" i="58"/>
  <c r="BJ290" i="58"/>
  <c r="BJ291" i="58"/>
  <c r="BJ292" i="58"/>
  <c r="BJ293" i="58"/>
  <c r="BJ294" i="58"/>
  <c r="BJ295" i="58"/>
  <c r="BJ296" i="58"/>
  <c r="BJ297" i="58"/>
  <c r="BJ298" i="58"/>
  <c r="BJ299" i="58"/>
  <c r="BJ300" i="58"/>
  <c r="BJ301" i="58"/>
  <c r="BJ302" i="58"/>
  <c r="BJ303" i="58"/>
  <c r="BJ304" i="58"/>
  <c r="BJ305" i="58"/>
  <c r="BJ306" i="58"/>
  <c r="BJ307" i="58"/>
  <c r="BJ308" i="58"/>
  <c r="BJ309" i="58"/>
  <c r="BJ310" i="58"/>
  <c r="BJ311" i="58"/>
  <c r="BJ312" i="58"/>
  <c r="BJ313" i="58"/>
  <c r="BJ314" i="58"/>
  <c r="BJ315" i="58"/>
  <c r="BJ316" i="58"/>
  <c r="BJ317" i="58"/>
  <c r="BJ318" i="58"/>
  <c r="BJ319" i="58"/>
  <c r="BJ320" i="58"/>
  <c r="BJ321" i="58"/>
  <c r="BJ322" i="58"/>
  <c r="BJ323" i="58"/>
  <c r="BJ324" i="58"/>
  <c r="BJ325" i="58"/>
  <c r="BJ326" i="58"/>
  <c r="BJ327" i="58"/>
  <c r="BJ328" i="58"/>
  <c r="BJ329" i="58"/>
  <c r="BJ330" i="58"/>
  <c r="BJ331" i="58"/>
  <c r="BJ332" i="58"/>
  <c r="BJ333" i="58"/>
  <c r="BJ334" i="58"/>
  <c r="BJ335" i="58"/>
  <c r="BJ336" i="58"/>
  <c r="BJ337" i="58"/>
  <c r="BJ338" i="58"/>
  <c r="BJ339" i="58"/>
  <c r="BJ340" i="58"/>
  <c r="BJ341" i="58"/>
  <c r="BJ342" i="58"/>
  <c r="BJ343" i="58"/>
  <c r="BJ344" i="58"/>
  <c r="BJ345" i="58"/>
  <c r="BJ346" i="58"/>
  <c r="BJ347" i="58"/>
  <c r="BJ348" i="58"/>
  <c r="BJ349" i="58"/>
  <c r="BJ350" i="58"/>
  <c r="BJ351" i="58"/>
  <c r="BJ352" i="58"/>
  <c r="BJ353" i="58"/>
  <c r="BJ354" i="58"/>
  <c r="BJ355" i="58"/>
  <c r="BJ356" i="58"/>
  <c r="BJ357" i="58"/>
  <c r="BJ358" i="58"/>
  <c r="BJ359" i="58"/>
  <c r="BJ360" i="58"/>
  <c r="BJ361" i="58"/>
  <c r="BJ362" i="58"/>
  <c r="BJ363" i="58"/>
  <c r="BJ364" i="58"/>
  <c r="BJ365" i="58"/>
  <c r="BJ366" i="58"/>
  <c r="BJ367" i="58"/>
  <c r="BJ368" i="58"/>
  <c r="BJ369" i="58"/>
  <c r="BJ370" i="58"/>
  <c r="BJ371" i="58"/>
  <c r="BJ372" i="58"/>
  <c r="BJ373" i="58"/>
  <c r="BJ374" i="58"/>
  <c r="BJ375" i="58"/>
  <c r="BJ376" i="58"/>
  <c r="BJ377" i="58"/>
  <c r="BJ378" i="58"/>
  <c r="BJ379" i="58"/>
  <c r="BJ380" i="58"/>
  <c r="BJ381" i="58"/>
  <c r="BJ382" i="58"/>
  <c r="BJ383" i="58"/>
  <c r="BJ384" i="58"/>
  <c r="BJ385" i="58"/>
  <c r="BJ386" i="58"/>
  <c r="BJ387" i="58"/>
  <c r="BJ388" i="58"/>
  <c r="BJ389" i="58"/>
  <c r="BJ390" i="58"/>
  <c r="BJ391" i="58"/>
  <c r="BJ392" i="58"/>
  <c r="BJ393" i="58"/>
  <c r="BJ394" i="58"/>
  <c r="BJ395" i="58"/>
  <c r="BJ396" i="58"/>
  <c r="BJ397" i="58"/>
  <c r="BJ398" i="58"/>
  <c r="BJ399" i="58"/>
  <c r="BJ400" i="58"/>
  <c r="BJ401" i="58"/>
  <c r="BJ402" i="58"/>
  <c r="BJ403" i="58"/>
  <c r="BJ404" i="58"/>
  <c r="BJ405" i="58"/>
  <c r="BJ406" i="58"/>
  <c r="BJ407" i="58"/>
  <c r="BJ408" i="58"/>
  <c r="BJ409" i="58"/>
  <c r="BJ410" i="58"/>
  <c r="BJ411" i="58"/>
  <c r="BJ412" i="58"/>
  <c r="BJ413" i="58"/>
  <c r="BJ414" i="58"/>
  <c r="BJ415" i="58"/>
  <c r="BJ416" i="58"/>
  <c r="BJ417" i="58"/>
  <c r="BJ418" i="58"/>
  <c r="BJ419" i="58"/>
  <c r="BJ420" i="58"/>
  <c r="BJ421" i="58"/>
  <c r="BJ422" i="58"/>
  <c r="BJ423" i="58"/>
  <c r="BJ424" i="58"/>
  <c r="BJ425" i="58"/>
  <c r="BJ426" i="58"/>
  <c r="BJ427" i="58"/>
  <c r="BJ428" i="58"/>
  <c r="BJ429" i="58"/>
  <c r="BJ430" i="58"/>
  <c r="BJ431" i="58"/>
  <c r="BJ432" i="58"/>
  <c r="BJ433" i="58"/>
  <c r="BJ434" i="58"/>
  <c r="BJ435" i="58"/>
  <c r="BJ436" i="58"/>
  <c r="BJ437" i="58"/>
  <c r="BJ438" i="58"/>
  <c r="BJ439" i="58"/>
  <c r="BJ440" i="58"/>
  <c r="BJ441" i="58"/>
  <c r="BJ442" i="58"/>
  <c r="BJ443" i="58"/>
  <c r="BJ444" i="58"/>
  <c r="BJ445" i="58"/>
  <c r="BJ446" i="58"/>
  <c r="BJ447" i="58"/>
  <c r="BJ448" i="58"/>
  <c r="BJ449" i="58"/>
  <c r="BJ450" i="58"/>
  <c r="BJ451" i="58"/>
  <c r="BJ452" i="58"/>
  <c r="BJ453" i="58"/>
  <c r="BJ454" i="58"/>
  <c r="BJ455" i="58"/>
  <c r="BJ456" i="58"/>
  <c r="BJ457" i="58"/>
  <c r="BJ458" i="58"/>
  <c r="BJ459" i="58"/>
  <c r="BJ460" i="58"/>
  <c r="BJ461" i="58"/>
  <c r="BJ462" i="58"/>
  <c r="BJ463" i="58"/>
  <c r="BJ464" i="58"/>
  <c r="BJ465" i="58"/>
  <c r="BJ466" i="58"/>
  <c r="BJ467" i="58"/>
  <c r="BJ468" i="58"/>
  <c r="BJ469" i="58"/>
  <c r="BJ470" i="58"/>
  <c r="BJ471" i="58"/>
  <c r="BJ472" i="58"/>
  <c r="BJ473" i="58"/>
  <c r="BJ474" i="58"/>
  <c r="BJ475" i="58"/>
  <c r="BJ476" i="58"/>
  <c r="BJ477" i="58"/>
  <c r="BJ478" i="58"/>
  <c r="BJ479" i="58"/>
  <c r="BJ480" i="58"/>
  <c r="BJ481" i="58"/>
  <c r="BJ482" i="58"/>
  <c r="BJ483" i="58"/>
  <c r="BJ484" i="58"/>
  <c r="BJ485" i="58"/>
  <c r="BJ486" i="58"/>
  <c r="BJ487" i="58"/>
  <c r="BJ488" i="58"/>
  <c r="BJ489" i="58"/>
  <c r="BJ490" i="58"/>
  <c r="BJ491" i="58"/>
  <c r="BJ492" i="58"/>
  <c r="BJ493" i="58"/>
  <c r="BJ494" i="58"/>
  <c r="BJ495" i="58"/>
  <c r="BJ496" i="58"/>
  <c r="BJ497" i="58"/>
  <c r="BJ498" i="58"/>
  <c r="BJ499" i="58"/>
  <c r="BJ500" i="58"/>
  <c r="BJ501" i="58"/>
  <c r="BJ502" i="58"/>
  <c r="BJ503" i="58"/>
  <c r="BJ504" i="58"/>
  <c r="BJ505" i="58"/>
  <c r="BJ506" i="58"/>
  <c r="BJ507" i="58"/>
  <c r="BJ508" i="58"/>
  <c r="BJ509" i="58"/>
  <c r="BJ510" i="58"/>
  <c r="BJ511" i="58"/>
  <c r="BJ512" i="58"/>
  <c r="BJ513" i="58"/>
  <c r="BJ514" i="58"/>
  <c r="BJ515" i="58"/>
  <c r="BJ516" i="58"/>
  <c r="BJ517" i="58"/>
  <c r="BJ518" i="58"/>
  <c r="BJ519" i="58"/>
  <c r="BJ520" i="58"/>
  <c r="BJ521" i="58"/>
  <c r="BJ522" i="58"/>
  <c r="BJ523" i="58"/>
  <c r="BJ524" i="58"/>
  <c r="BJ525" i="58"/>
  <c r="BJ526" i="58"/>
  <c r="BJ527" i="58"/>
  <c r="BJ528" i="58"/>
  <c r="BJ529" i="58"/>
  <c r="BJ530" i="58"/>
  <c r="BJ531" i="58"/>
  <c r="BJ532" i="58"/>
  <c r="BJ533" i="58"/>
  <c r="BJ534" i="58"/>
  <c r="BJ535" i="58"/>
  <c r="BJ536" i="58"/>
  <c r="BJ537" i="58"/>
  <c r="BJ538" i="58"/>
  <c r="BJ539" i="58"/>
  <c r="BJ540" i="58"/>
  <c r="BJ541" i="58"/>
  <c r="BJ542" i="58"/>
  <c r="BJ543" i="58"/>
  <c r="BJ544" i="58"/>
  <c r="BJ545" i="58"/>
  <c r="BJ546" i="58"/>
  <c r="BJ547" i="58"/>
  <c r="BJ548" i="58"/>
  <c r="BJ549" i="58"/>
  <c r="BJ550" i="58"/>
  <c r="BJ551" i="58"/>
  <c r="BJ552" i="58"/>
  <c r="BJ553" i="58"/>
  <c r="BJ554" i="58"/>
  <c r="BJ555" i="58"/>
  <c r="BJ556" i="58"/>
  <c r="BJ557" i="58"/>
  <c r="BJ558" i="58"/>
  <c r="BJ559" i="58"/>
  <c r="BJ560" i="58"/>
  <c r="BJ561" i="58"/>
  <c r="BJ562" i="58"/>
  <c r="BJ563" i="58"/>
  <c r="BJ564" i="58"/>
  <c r="BJ565" i="58"/>
  <c r="BJ566" i="58"/>
  <c r="BJ567" i="58"/>
  <c r="BJ568" i="58"/>
  <c r="BJ569" i="58"/>
  <c r="BJ570" i="58"/>
  <c r="BJ571" i="58"/>
  <c r="BJ572" i="58"/>
  <c r="BJ573" i="58"/>
  <c r="BJ574" i="58"/>
  <c r="BJ575" i="58"/>
  <c r="BJ576" i="58"/>
  <c r="BJ577" i="58"/>
  <c r="BJ578" i="58"/>
  <c r="BJ579" i="58"/>
  <c r="BJ580" i="58"/>
  <c r="BJ581" i="58"/>
  <c r="BJ582" i="58"/>
  <c r="BJ583" i="58"/>
  <c r="BJ584" i="58"/>
  <c r="BJ585" i="58"/>
  <c r="BJ586" i="58"/>
  <c r="BJ587" i="58"/>
  <c r="BJ588" i="58"/>
  <c r="BJ589" i="58"/>
  <c r="BJ590" i="58"/>
  <c r="BJ591" i="58"/>
  <c r="BJ592" i="58"/>
  <c r="BJ593" i="58"/>
  <c r="BJ594" i="58"/>
  <c r="BJ595" i="58"/>
  <c r="BJ596" i="58"/>
  <c r="BJ597" i="58"/>
  <c r="BJ598" i="58"/>
  <c r="BJ599" i="58"/>
  <c r="BJ600" i="58"/>
  <c r="BJ601" i="58"/>
  <c r="BJ602" i="58"/>
  <c r="BJ603" i="58"/>
  <c r="BJ604" i="58"/>
  <c r="BJ605" i="58"/>
  <c r="BJ606" i="58"/>
  <c r="BJ607" i="58"/>
  <c r="BJ608" i="58"/>
  <c r="BJ609" i="58"/>
  <c r="BJ610" i="58"/>
  <c r="BJ611" i="58"/>
  <c r="BJ612" i="58"/>
  <c r="BJ613" i="58"/>
  <c r="BJ614" i="58"/>
  <c r="BJ615" i="58"/>
  <c r="BJ616" i="58"/>
  <c r="BJ617" i="58"/>
  <c r="BJ618" i="58"/>
  <c r="BJ619" i="58"/>
  <c r="BJ620" i="58"/>
  <c r="BJ621" i="58"/>
  <c r="BJ622" i="58"/>
  <c r="BJ623" i="58"/>
  <c r="BJ624" i="58"/>
  <c r="BJ625" i="58"/>
  <c r="BJ626" i="58"/>
  <c r="BJ627" i="58"/>
  <c r="BJ628" i="58"/>
  <c r="BJ629" i="58"/>
  <c r="BJ630" i="58"/>
  <c r="BJ631" i="58"/>
  <c r="BJ632" i="58"/>
  <c r="BJ633" i="58"/>
  <c r="BJ634" i="58"/>
  <c r="BJ635" i="58"/>
  <c r="BJ636" i="58"/>
  <c r="BJ637" i="58"/>
  <c r="BJ638" i="58"/>
  <c r="BJ639" i="58"/>
  <c r="BJ640" i="58"/>
  <c r="BJ641" i="58"/>
  <c r="BJ642" i="58"/>
  <c r="BJ643" i="58"/>
  <c r="BJ644" i="58"/>
  <c r="BJ645" i="58"/>
  <c r="BJ646" i="58"/>
  <c r="BJ647" i="58"/>
  <c r="BJ648" i="58"/>
  <c r="BJ649" i="58"/>
  <c r="BJ650" i="58"/>
  <c r="BJ651" i="58"/>
  <c r="BJ652" i="58"/>
  <c r="BJ653" i="58"/>
  <c r="BJ654" i="58"/>
  <c r="BJ655" i="58"/>
  <c r="BJ656" i="58"/>
  <c r="BJ657" i="58"/>
  <c r="BJ658" i="58"/>
  <c r="BJ659" i="58"/>
  <c r="BJ660" i="58"/>
  <c r="BJ661" i="58"/>
  <c r="BJ662" i="58"/>
  <c r="BJ663" i="58"/>
  <c r="BJ664" i="58"/>
  <c r="BJ665" i="58"/>
  <c r="BJ666" i="58"/>
  <c r="BJ667" i="58"/>
  <c r="BJ668" i="58"/>
  <c r="BJ669" i="58"/>
  <c r="BJ670" i="58"/>
  <c r="BJ671" i="58"/>
  <c r="BJ672" i="58"/>
  <c r="BJ673" i="58"/>
  <c r="BJ674" i="58"/>
  <c r="BJ675" i="58"/>
  <c r="BJ676" i="58"/>
  <c r="BJ677" i="58"/>
  <c r="BJ678" i="58"/>
  <c r="BJ679" i="58"/>
  <c r="BJ680" i="58"/>
  <c r="BJ681" i="58"/>
  <c r="BJ682" i="58"/>
  <c r="BJ683" i="58"/>
  <c r="BJ684" i="58"/>
  <c r="BJ685" i="58"/>
  <c r="BJ686" i="58"/>
  <c r="BJ687" i="58"/>
  <c r="BJ688" i="58"/>
  <c r="BJ689" i="58"/>
  <c r="BJ690" i="58"/>
  <c r="BJ691" i="58"/>
  <c r="BJ692" i="58"/>
  <c r="BJ693" i="58"/>
  <c r="BJ694" i="58"/>
  <c r="BJ695" i="58"/>
  <c r="BJ696" i="58"/>
  <c r="BJ697" i="58"/>
  <c r="BJ698" i="58"/>
  <c r="BJ699" i="58"/>
  <c r="BJ700" i="58"/>
  <c r="BJ701" i="58"/>
  <c r="BJ702" i="58"/>
  <c r="BJ703" i="58"/>
  <c r="BJ704" i="58"/>
  <c r="BJ705" i="58"/>
  <c r="BJ706" i="58"/>
  <c r="BJ707" i="58"/>
  <c r="BJ708" i="58"/>
  <c r="BJ709" i="58"/>
  <c r="BJ710" i="58"/>
  <c r="BJ711" i="58"/>
  <c r="BJ712" i="58"/>
  <c r="BJ713" i="58"/>
  <c r="BJ714" i="58"/>
  <c r="BJ715" i="58"/>
  <c r="BJ716" i="58"/>
  <c r="BJ717" i="58"/>
  <c r="BJ718" i="58"/>
  <c r="BJ719" i="58"/>
  <c r="BJ720" i="58"/>
  <c r="BJ721" i="58"/>
  <c r="BJ722" i="58"/>
  <c r="BJ723" i="58"/>
  <c r="BJ724" i="58"/>
  <c r="BJ725" i="58"/>
  <c r="BJ726" i="58"/>
  <c r="BJ727" i="58"/>
  <c r="BJ728" i="58"/>
  <c r="BJ729" i="58"/>
  <c r="BJ730" i="58"/>
  <c r="BJ731" i="58"/>
  <c r="BJ732" i="58"/>
  <c r="BJ733" i="58"/>
  <c r="BJ734" i="58"/>
  <c r="BJ735" i="58"/>
  <c r="BJ736" i="58"/>
  <c r="BJ737" i="58"/>
  <c r="BJ738" i="58"/>
  <c r="BJ739" i="58"/>
  <c r="BJ740" i="58"/>
  <c r="BJ741" i="58"/>
  <c r="BJ742" i="58"/>
  <c r="BJ743" i="58"/>
  <c r="BJ744" i="58"/>
  <c r="BJ745" i="58"/>
  <c r="BJ746" i="58"/>
  <c r="BJ747" i="58"/>
  <c r="BJ748" i="58"/>
  <c r="BJ749" i="58"/>
  <c r="BJ750" i="58"/>
  <c r="BJ751" i="58"/>
  <c r="BJ752" i="58"/>
  <c r="BJ753" i="58"/>
  <c r="BJ754" i="58"/>
  <c r="BJ755" i="58"/>
  <c r="BJ756" i="58"/>
  <c r="BJ757" i="58"/>
  <c r="BJ758" i="58"/>
  <c r="BJ759" i="58"/>
  <c r="BJ760" i="58"/>
  <c r="BJ761" i="58"/>
  <c r="BJ762" i="58"/>
  <c r="BJ763" i="58"/>
  <c r="BJ764" i="58"/>
  <c r="BJ765" i="58"/>
  <c r="BJ766" i="58"/>
  <c r="BJ767" i="58"/>
  <c r="BJ768" i="58"/>
  <c r="BJ769" i="58"/>
  <c r="BJ770" i="58"/>
  <c r="BJ771" i="58"/>
  <c r="BJ772" i="58"/>
  <c r="BJ773" i="58"/>
  <c r="BJ774" i="58"/>
  <c r="BJ775" i="58"/>
  <c r="BJ776" i="58"/>
  <c r="BJ777" i="58"/>
  <c r="BJ778" i="58"/>
  <c r="BJ779" i="58"/>
  <c r="BJ780" i="58"/>
  <c r="BJ781" i="58"/>
  <c r="BJ782" i="58"/>
  <c r="BJ783" i="58"/>
  <c r="BJ784" i="58"/>
  <c r="BJ785" i="58"/>
  <c r="BJ786" i="58"/>
  <c r="BJ787" i="58"/>
  <c r="BJ788" i="58"/>
  <c r="BJ789" i="58"/>
  <c r="BJ790" i="58"/>
  <c r="BJ791" i="58"/>
  <c r="BJ792" i="58"/>
  <c r="BJ793" i="58"/>
  <c r="BJ794" i="58"/>
  <c r="BJ795" i="58"/>
  <c r="BJ796" i="58"/>
  <c r="BJ797" i="58"/>
  <c r="BJ798" i="58"/>
  <c r="BJ799" i="58"/>
  <c r="BJ800" i="58"/>
  <c r="BJ801" i="58"/>
  <c r="BJ802" i="58"/>
  <c r="BJ803" i="58"/>
  <c r="BJ804" i="58"/>
  <c r="BJ805" i="58"/>
  <c r="BJ806" i="58"/>
  <c r="BJ807" i="58"/>
  <c r="BJ808" i="58"/>
  <c r="BJ809" i="58"/>
  <c r="BJ810" i="58"/>
  <c r="BJ811" i="58"/>
  <c r="BJ812" i="58"/>
  <c r="BJ813" i="58"/>
  <c r="BJ814" i="58"/>
  <c r="BJ815" i="58"/>
  <c r="BJ816" i="58"/>
  <c r="BJ817" i="58"/>
  <c r="BJ818" i="58"/>
  <c r="BJ819" i="58"/>
  <c r="BJ820" i="58"/>
  <c r="BJ7" i="58"/>
  <c r="K7" i="58"/>
  <c r="J7" i="58"/>
  <c r="BJ8" i="59"/>
  <c r="BJ9" i="59"/>
  <c r="BJ10" i="59"/>
  <c r="BJ11" i="59"/>
  <c r="BJ12" i="59"/>
  <c r="BJ13" i="59"/>
  <c r="BJ14" i="59"/>
  <c r="BJ15" i="59"/>
  <c r="BJ16" i="59"/>
  <c r="BJ17" i="59"/>
  <c r="BJ18" i="59"/>
  <c r="BJ19" i="59"/>
  <c r="BJ20" i="59"/>
  <c r="BJ21" i="59"/>
  <c r="BJ22" i="59"/>
  <c r="BJ23" i="59"/>
  <c r="BJ24" i="59"/>
  <c r="BJ25" i="59"/>
  <c r="BJ26" i="59"/>
  <c r="BJ27" i="59"/>
  <c r="BJ28" i="59"/>
  <c r="BJ29" i="59"/>
  <c r="BJ30" i="59"/>
  <c r="BJ31" i="59"/>
  <c r="BJ32" i="59"/>
  <c r="BJ33" i="59"/>
  <c r="BJ34" i="59"/>
  <c r="BJ35" i="59"/>
  <c r="BJ36" i="59"/>
  <c r="BJ37" i="59"/>
  <c r="BJ38" i="59"/>
  <c r="BJ39" i="59"/>
  <c r="BJ40" i="59"/>
  <c r="BJ41" i="59"/>
  <c r="BJ42" i="59"/>
  <c r="BJ43" i="59"/>
  <c r="BJ44" i="59"/>
  <c r="BJ45" i="59"/>
  <c r="BJ46" i="59"/>
  <c r="BJ47" i="59"/>
  <c r="BJ48" i="59"/>
  <c r="BJ49" i="59"/>
  <c r="BJ50" i="59"/>
  <c r="BJ51" i="59"/>
  <c r="BJ52" i="59"/>
  <c r="BJ53" i="59"/>
  <c r="BJ54" i="59"/>
  <c r="BJ55" i="59"/>
  <c r="BJ56" i="59"/>
  <c r="BJ57" i="59"/>
  <c r="BJ58" i="59"/>
  <c r="BJ59" i="59"/>
  <c r="BJ60" i="59"/>
  <c r="BJ61" i="59"/>
  <c r="BJ62" i="59"/>
  <c r="BJ63" i="59"/>
  <c r="BJ64" i="59"/>
  <c r="BJ65" i="59"/>
  <c r="BJ66" i="59"/>
  <c r="BJ67" i="59"/>
  <c r="BJ68" i="59"/>
  <c r="BJ69" i="59"/>
  <c r="BJ70" i="59"/>
  <c r="BJ71" i="59"/>
  <c r="BJ72" i="59"/>
  <c r="BJ73" i="59"/>
  <c r="BJ74" i="59"/>
  <c r="BJ75" i="59"/>
  <c r="BJ76" i="59"/>
  <c r="BJ77" i="59"/>
  <c r="BJ78" i="59"/>
  <c r="BJ79" i="59"/>
  <c r="BJ80" i="59"/>
  <c r="BJ81" i="59"/>
  <c r="BJ82" i="59"/>
  <c r="BJ83" i="59"/>
  <c r="BJ84" i="59"/>
  <c r="BJ85" i="59"/>
  <c r="BJ86" i="59"/>
  <c r="BJ87" i="59"/>
  <c r="BJ88" i="59"/>
  <c r="BJ89" i="59"/>
  <c r="BJ90" i="59"/>
  <c r="BJ91" i="59"/>
  <c r="BJ92" i="59"/>
  <c r="BJ93" i="59"/>
  <c r="BJ94" i="59"/>
  <c r="BJ7" i="59"/>
  <c r="H6" i="60"/>
  <c r="G9" i="60"/>
  <c r="G8" i="60"/>
  <c r="G7" i="60"/>
  <c r="G6" i="60"/>
  <c r="G6" i="18"/>
  <c r="BJ831" i="58" l="1"/>
  <c r="BJ830" i="58"/>
  <c r="BJ829" i="58"/>
  <c r="BJ828" i="58"/>
  <c r="BJ827" i="58"/>
  <c r="BJ826" i="58"/>
  <c r="BJ825" i="58"/>
  <c r="BJ824" i="58"/>
  <c r="BJ823" i="58"/>
  <c r="BJ822" i="58"/>
  <c r="BJ821" i="58"/>
  <c r="BJ105" i="59"/>
  <c r="BJ104" i="59"/>
  <c r="BJ103" i="59"/>
  <c r="BJ102" i="59"/>
  <c r="BJ101" i="59"/>
  <c r="BJ100" i="59"/>
  <c r="BJ99" i="59"/>
  <c r="BJ98" i="59"/>
  <c r="BJ97" i="59"/>
  <c r="BJ96" i="59"/>
  <c r="BJ95" i="59"/>
  <c r="J4" i="54"/>
  <c r="F13" i="18"/>
  <c r="E13" i="18"/>
  <c r="BL101" i="59" l="1"/>
  <c r="BL100" i="59"/>
  <c r="BL99" i="59"/>
  <c r="BL97" i="59"/>
  <c r="BL96" i="59"/>
  <c r="BL98" i="59"/>
  <c r="BL102" i="59"/>
  <c r="BL103" i="59"/>
  <c r="BL104" i="59"/>
  <c r="BL105" i="59"/>
  <c r="BL95" i="59"/>
  <c r="G14" i="20"/>
  <c r="F14" i="20"/>
  <c r="D13" i="18"/>
  <c r="E14" i="20" s="1"/>
  <c r="BL825" i="58" l="1"/>
  <c r="BL822" i="58"/>
  <c r="BL831" i="58"/>
  <c r="BL830" i="58"/>
  <c r="BL829" i="58"/>
  <c r="BL828" i="58"/>
  <c r="BL827" i="58"/>
  <c r="BL826" i="58"/>
  <c r="BL824" i="58"/>
  <c r="BL823" i="58"/>
  <c r="BL821" i="58"/>
  <c r="BK822" i="58"/>
  <c r="BK831" i="58"/>
  <c r="BK830" i="58"/>
  <c r="BK829" i="58"/>
  <c r="BK828" i="58"/>
  <c r="BK827" i="58"/>
  <c r="BK826" i="58"/>
  <c r="BK825" i="58"/>
  <c r="BK824" i="58"/>
  <c r="BK823" i="58"/>
  <c r="BK821" i="58"/>
  <c r="S11" i="58"/>
  <c r="R9" i="58"/>
  <c r="BK102" i="59"/>
  <c r="BO102" i="59" s="1"/>
  <c r="BK100" i="59"/>
  <c r="BO100" i="59" s="1"/>
  <c r="BK99" i="59"/>
  <c r="BK98" i="59"/>
  <c r="BK97" i="59"/>
  <c r="BK96" i="59"/>
  <c r="BK105" i="59"/>
  <c r="BK104" i="59"/>
  <c r="BK103" i="59"/>
  <c r="BK101" i="59"/>
  <c r="BK95" i="59"/>
  <c r="BO95" i="59" s="1"/>
  <c r="AI57" i="59"/>
  <c r="AH57" i="59"/>
  <c r="AA40" i="59"/>
  <c r="Z40" i="59"/>
  <c r="S18" i="59"/>
  <c r="R18" i="59"/>
  <c r="BO825" i="58" l="1"/>
  <c r="BN825" i="58"/>
  <c r="BN103" i="59"/>
  <c r="BN99" i="59"/>
  <c r="BN95" i="59"/>
  <c r="AH102" i="59"/>
  <c r="AH101" i="59"/>
  <c r="AH100" i="59"/>
  <c r="AH99" i="59"/>
  <c r="AH98" i="59"/>
  <c r="AH97" i="59"/>
  <c r="AH96" i="59"/>
  <c r="AH95" i="59"/>
  <c r="AH94" i="59"/>
  <c r="AH93" i="59"/>
  <c r="AH92" i="59"/>
  <c r="AH91" i="59"/>
  <c r="AH90" i="59"/>
  <c r="AH89" i="59"/>
  <c r="AH88" i="59"/>
  <c r="AH87" i="59"/>
  <c r="AH86" i="59"/>
  <c r="AH85" i="59"/>
  <c r="AH84" i="59"/>
  <c r="AH83" i="59"/>
  <c r="AH82" i="59"/>
  <c r="AH81" i="59"/>
  <c r="AH80" i="59"/>
  <c r="AH79" i="59"/>
  <c r="AH78" i="59"/>
  <c r="AH77" i="59"/>
  <c r="AH76" i="59"/>
  <c r="AH75" i="59"/>
  <c r="AH74" i="59"/>
  <c r="AH73" i="59"/>
  <c r="AH72" i="59"/>
  <c r="AH71" i="59"/>
  <c r="AH70" i="59"/>
  <c r="AH69" i="59"/>
  <c r="AH68" i="59"/>
  <c r="AH67" i="59"/>
  <c r="AH66" i="59"/>
  <c r="AH65" i="59"/>
  <c r="AH64" i="59"/>
  <c r="AH63" i="59"/>
  <c r="AH62" i="59"/>
  <c r="AH61" i="59"/>
  <c r="AH60" i="59"/>
  <c r="AH59" i="59"/>
  <c r="AH58" i="59"/>
  <c r="AH56" i="59"/>
  <c r="AH55" i="59"/>
  <c r="AH54" i="59"/>
  <c r="AH53" i="59"/>
  <c r="AH52" i="59"/>
  <c r="AH51" i="59"/>
  <c r="AH50" i="59"/>
  <c r="AH49" i="59"/>
  <c r="AH48" i="59"/>
  <c r="AH47" i="59"/>
  <c r="AH46" i="59"/>
  <c r="AH45" i="59"/>
  <c r="AH44" i="59"/>
  <c r="AH43" i="59"/>
  <c r="AH42" i="59"/>
  <c r="AH41" i="59"/>
  <c r="AH40" i="59"/>
  <c r="AH39" i="59"/>
  <c r="AH38" i="59"/>
  <c r="AH37" i="59"/>
  <c r="AH36" i="59"/>
  <c r="AH35" i="59"/>
  <c r="AH34" i="59"/>
  <c r="AH33" i="59"/>
  <c r="AH32" i="59"/>
  <c r="AH31" i="59"/>
  <c r="AH30" i="59"/>
  <c r="AH29" i="59"/>
  <c r="AH28" i="59"/>
  <c r="AH27" i="59"/>
  <c r="AH26" i="59"/>
  <c r="AH25" i="59"/>
  <c r="AH24" i="59"/>
  <c r="AH23" i="59"/>
  <c r="AH22" i="59"/>
  <c r="AH21" i="59"/>
  <c r="AH20" i="59"/>
  <c r="AH19" i="59"/>
  <c r="AH18" i="59"/>
  <c r="AH17" i="59"/>
  <c r="AH16" i="59"/>
  <c r="AH15" i="59"/>
  <c r="AH14" i="59"/>
  <c r="AH13" i="59"/>
  <c r="AH12" i="59"/>
  <c r="AH11" i="59"/>
  <c r="AH10" i="59"/>
  <c r="AH9" i="59"/>
  <c r="AH8" i="59"/>
  <c r="AP21" i="59"/>
  <c r="AP20" i="59"/>
  <c r="AP19" i="59"/>
  <c r="AP17" i="59"/>
  <c r="AP16" i="59"/>
  <c r="AP15" i="59"/>
  <c r="AP14" i="59"/>
  <c r="AP13" i="59"/>
  <c r="AP11" i="59"/>
  <c r="AP10" i="59"/>
  <c r="AP9" i="59"/>
  <c r="AP8" i="59"/>
  <c r="AP7" i="59"/>
  <c r="AH7" i="59"/>
  <c r="BG820" i="58" l="1"/>
  <c r="BG819" i="58"/>
  <c r="BG818" i="58"/>
  <c r="BG817" i="58"/>
  <c r="BG816" i="58"/>
  <c r="BG815" i="58"/>
  <c r="BG814" i="58"/>
  <c r="BG813" i="58"/>
  <c r="BG812" i="58"/>
  <c r="BG811" i="58"/>
  <c r="BG810" i="58"/>
  <c r="BG809" i="58"/>
  <c r="BG808" i="58"/>
  <c r="BG807" i="58"/>
  <c r="BG806" i="58"/>
  <c r="BG805" i="58"/>
  <c r="BG804" i="58"/>
  <c r="BG803" i="58"/>
  <c r="BG802" i="58"/>
  <c r="BG801" i="58"/>
  <c r="BG800" i="58"/>
  <c r="BG799" i="58"/>
  <c r="BG798" i="58"/>
  <c r="BG797" i="58"/>
  <c r="BG796" i="58"/>
  <c r="BG795" i="58"/>
  <c r="BG794" i="58"/>
  <c r="BG793" i="58"/>
  <c r="BG792" i="58"/>
  <c r="BG791" i="58"/>
  <c r="BG790" i="58"/>
  <c r="BG789" i="58"/>
  <c r="BG788" i="58"/>
  <c r="BG787" i="58"/>
  <c r="BG786" i="58"/>
  <c r="BG785" i="58"/>
  <c r="BG784" i="58"/>
  <c r="BG783" i="58"/>
  <c r="BG782" i="58"/>
  <c r="BG781" i="58"/>
  <c r="BG780" i="58"/>
  <c r="BG779" i="58"/>
  <c r="BG778" i="58"/>
  <c r="BG777" i="58"/>
  <c r="BG776" i="58"/>
  <c r="BG775" i="58"/>
  <c r="BG774" i="58"/>
  <c r="BG773" i="58"/>
  <c r="BG772" i="58"/>
  <c r="BG771" i="58"/>
  <c r="BG770" i="58"/>
  <c r="BG769" i="58"/>
  <c r="BG768" i="58"/>
  <c r="BG767" i="58"/>
  <c r="BG766" i="58"/>
  <c r="BG765" i="58"/>
  <c r="BG764" i="58"/>
  <c r="BG763" i="58"/>
  <c r="BG762" i="58"/>
  <c r="BG761" i="58"/>
  <c r="BG760" i="58"/>
  <c r="BG759" i="58"/>
  <c r="BG758" i="58"/>
  <c r="BG757" i="58"/>
  <c r="BG756" i="58"/>
  <c r="BG755" i="58"/>
  <c r="BG754" i="58"/>
  <c r="BG753" i="58"/>
  <c r="BG752" i="58"/>
  <c r="BG751" i="58"/>
  <c r="BG750" i="58"/>
  <c r="BG749" i="58"/>
  <c r="BG748" i="58"/>
  <c r="BG747" i="58"/>
  <c r="BG746" i="58"/>
  <c r="BG745" i="58"/>
  <c r="BG744" i="58"/>
  <c r="BG743" i="58"/>
  <c r="BG742" i="58"/>
  <c r="BG741" i="58"/>
  <c r="BG740" i="58"/>
  <c r="BG739" i="58"/>
  <c r="BG738" i="58"/>
  <c r="BG737" i="58"/>
  <c r="BG736" i="58"/>
  <c r="BG735" i="58"/>
  <c r="BG734" i="58"/>
  <c r="BG733" i="58"/>
  <c r="BG732" i="58"/>
  <c r="BG731" i="58"/>
  <c r="BG730" i="58"/>
  <c r="BG729" i="58"/>
  <c r="BG728" i="58"/>
  <c r="BG727" i="58"/>
  <c r="BG726" i="58"/>
  <c r="BG725" i="58"/>
  <c r="BG724" i="58"/>
  <c r="BG723" i="58"/>
  <c r="BG722" i="58"/>
  <c r="BG721" i="58"/>
  <c r="BG720" i="58"/>
  <c r="BG719" i="58"/>
  <c r="BG718" i="58"/>
  <c r="BG717" i="58"/>
  <c r="BG716" i="58"/>
  <c r="BG715" i="58"/>
  <c r="BG714" i="58"/>
  <c r="BG713" i="58"/>
  <c r="BG712" i="58"/>
  <c r="BG711" i="58"/>
  <c r="BG710" i="58"/>
  <c r="BG709" i="58"/>
  <c r="BG708" i="58"/>
  <c r="BG707" i="58"/>
  <c r="BG706" i="58"/>
  <c r="BG705" i="58"/>
  <c r="BG704" i="58"/>
  <c r="BG703" i="58"/>
  <c r="BG702" i="58"/>
  <c r="BG701" i="58"/>
  <c r="BG700" i="58"/>
  <c r="BG699" i="58"/>
  <c r="BG698" i="58"/>
  <c r="BG697" i="58"/>
  <c r="BG696" i="58"/>
  <c r="BG695" i="58"/>
  <c r="BG694" i="58"/>
  <c r="BG693" i="58"/>
  <c r="BG692" i="58"/>
  <c r="BG691" i="58"/>
  <c r="BG690" i="58"/>
  <c r="BG689" i="58"/>
  <c r="BG688" i="58"/>
  <c r="BG687" i="58"/>
  <c r="BG686" i="58"/>
  <c r="BG685" i="58"/>
  <c r="BG684" i="58"/>
  <c r="BG683" i="58"/>
  <c r="BG682" i="58"/>
  <c r="BG681" i="58"/>
  <c r="BG680" i="58"/>
  <c r="BG679" i="58"/>
  <c r="BG678" i="58"/>
  <c r="BG677" i="58"/>
  <c r="BG676" i="58"/>
  <c r="BG675" i="58"/>
  <c r="BG674" i="58"/>
  <c r="BG673" i="58"/>
  <c r="BG672" i="58"/>
  <c r="BG671" i="58"/>
  <c r="BG670" i="58"/>
  <c r="BG669" i="58"/>
  <c r="BG668" i="58"/>
  <c r="BG667" i="58"/>
  <c r="BG666" i="58"/>
  <c r="BG665" i="58"/>
  <c r="BG664" i="58"/>
  <c r="BG663" i="58"/>
  <c r="BG662" i="58"/>
  <c r="BG661" i="58"/>
  <c r="BG660" i="58"/>
  <c r="BG659" i="58"/>
  <c r="BG658" i="58"/>
  <c r="BG657" i="58"/>
  <c r="BG656" i="58"/>
  <c r="BG655" i="58"/>
  <c r="BG654" i="58"/>
  <c r="BG653" i="58"/>
  <c r="BG652" i="58"/>
  <c r="BG651" i="58"/>
  <c r="BG650" i="58"/>
  <c r="BG649" i="58"/>
  <c r="BG648" i="58"/>
  <c r="BG647" i="58"/>
  <c r="BG646" i="58"/>
  <c r="BG645" i="58"/>
  <c r="BG644" i="58"/>
  <c r="BG643" i="58"/>
  <c r="BG642" i="58"/>
  <c r="BG641" i="58"/>
  <c r="BG640" i="58"/>
  <c r="BG639" i="58"/>
  <c r="BG638" i="58"/>
  <c r="BG637" i="58"/>
  <c r="BG636" i="58"/>
  <c r="BG635" i="58"/>
  <c r="BG634" i="58"/>
  <c r="BG633" i="58"/>
  <c r="BG632" i="58"/>
  <c r="BG631" i="58"/>
  <c r="BG630" i="58"/>
  <c r="BG629" i="58"/>
  <c r="BG628" i="58"/>
  <c r="BG627" i="58"/>
  <c r="BG626" i="58"/>
  <c r="BG625" i="58"/>
  <c r="BG624" i="58"/>
  <c r="BG623" i="58"/>
  <c r="BG622" i="58"/>
  <c r="BG621" i="58"/>
  <c r="BG620" i="58"/>
  <c r="BG619" i="58"/>
  <c r="BG618" i="58"/>
  <c r="BG617" i="58"/>
  <c r="BG616" i="58"/>
  <c r="BG615" i="58"/>
  <c r="BG614" i="58"/>
  <c r="BG613" i="58"/>
  <c r="BG612" i="58"/>
  <c r="BG611" i="58"/>
  <c r="BG610" i="58"/>
  <c r="BG609" i="58"/>
  <c r="BG608" i="58"/>
  <c r="BG607" i="58"/>
  <c r="BG606" i="58"/>
  <c r="BG605" i="58"/>
  <c r="BG604" i="58"/>
  <c r="BG603" i="58"/>
  <c r="BG602" i="58"/>
  <c r="BG601" i="58"/>
  <c r="BG600" i="58"/>
  <c r="BG599" i="58"/>
  <c r="BG598" i="58"/>
  <c r="BG597" i="58"/>
  <c r="BG596" i="58"/>
  <c r="BG595" i="58"/>
  <c r="BG594" i="58"/>
  <c r="BG593" i="58"/>
  <c r="BG592" i="58"/>
  <c r="BG591" i="58"/>
  <c r="BG590" i="58"/>
  <c r="BG589" i="58"/>
  <c r="BG588" i="58"/>
  <c r="BG587" i="58"/>
  <c r="BG586" i="58"/>
  <c r="BG585" i="58"/>
  <c r="BG584" i="58"/>
  <c r="BG583" i="58"/>
  <c r="BG582" i="58"/>
  <c r="BG581" i="58"/>
  <c r="BG580" i="58"/>
  <c r="BG579" i="58"/>
  <c r="BG578" i="58"/>
  <c r="BG577" i="58"/>
  <c r="BG576" i="58"/>
  <c r="BG575" i="58"/>
  <c r="BG574" i="58"/>
  <c r="BG573" i="58"/>
  <c r="BG572" i="58"/>
  <c r="BG571" i="58"/>
  <c r="BG570" i="58"/>
  <c r="BG569" i="58"/>
  <c r="BG568" i="58"/>
  <c r="BG567" i="58"/>
  <c r="BG566" i="58"/>
  <c r="BG565" i="58"/>
  <c r="BG564" i="58"/>
  <c r="BG563" i="58"/>
  <c r="BG562" i="58"/>
  <c r="BG561" i="58"/>
  <c r="BG560" i="58"/>
  <c r="BG559" i="58"/>
  <c r="BG558" i="58"/>
  <c r="BG557" i="58"/>
  <c r="BG556" i="58"/>
  <c r="BG555" i="58"/>
  <c r="BG554" i="58"/>
  <c r="BG553" i="58"/>
  <c r="BG552" i="58"/>
  <c r="BG551" i="58"/>
  <c r="BG550" i="58"/>
  <c r="BG549" i="58"/>
  <c r="BG548" i="58"/>
  <c r="BG547" i="58"/>
  <c r="BG546" i="58"/>
  <c r="BG545" i="58"/>
  <c r="BG544" i="58"/>
  <c r="BG543" i="58"/>
  <c r="BG542" i="58"/>
  <c r="BG541" i="58"/>
  <c r="BG540" i="58"/>
  <c r="BG539" i="58"/>
  <c r="BG538" i="58"/>
  <c r="BG537" i="58"/>
  <c r="BG536" i="58"/>
  <c r="BG535" i="58"/>
  <c r="BG534" i="58"/>
  <c r="BG533" i="58"/>
  <c r="BG532" i="58"/>
  <c r="BG531" i="58"/>
  <c r="BG530" i="58"/>
  <c r="BG529" i="58"/>
  <c r="BG528" i="58"/>
  <c r="BG527" i="58"/>
  <c r="BG526" i="58"/>
  <c r="BG525" i="58"/>
  <c r="BG524" i="58"/>
  <c r="BG523" i="58"/>
  <c r="BG522" i="58"/>
  <c r="BG521" i="58"/>
  <c r="BG520" i="58"/>
  <c r="BG519" i="58"/>
  <c r="BG518" i="58"/>
  <c r="BG517" i="58"/>
  <c r="BG516" i="58"/>
  <c r="BG515" i="58"/>
  <c r="BG514" i="58"/>
  <c r="BG513" i="58"/>
  <c r="BG512" i="58"/>
  <c r="BG511" i="58"/>
  <c r="BG510" i="58"/>
  <c r="BG509" i="58"/>
  <c r="BG508" i="58"/>
  <c r="BG507" i="58"/>
  <c r="BG506" i="58"/>
  <c r="BG505" i="58"/>
  <c r="BG504" i="58"/>
  <c r="BG503" i="58"/>
  <c r="BG502" i="58"/>
  <c r="BG501" i="58"/>
  <c r="BG500" i="58"/>
  <c r="BG499" i="58"/>
  <c r="BG498" i="58"/>
  <c r="BG497" i="58"/>
  <c r="BG496" i="58"/>
  <c r="BG495" i="58"/>
  <c r="BG494" i="58"/>
  <c r="BG493" i="58"/>
  <c r="BG492" i="58"/>
  <c r="BG491" i="58"/>
  <c r="BG490" i="58"/>
  <c r="BG489" i="58"/>
  <c r="BG488" i="58"/>
  <c r="BG487" i="58"/>
  <c r="BG486" i="58"/>
  <c r="BG485" i="58"/>
  <c r="BG484" i="58"/>
  <c r="BG483" i="58"/>
  <c r="BG482" i="58"/>
  <c r="BG481" i="58"/>
  <c r="BG480" i="58"/>
  <c r="BG479" i="58"/>
  <c r="BG478" i="58"/>
  <c r="BG477" i="58"/>
  <c r="BG476" i="58"/>
  <c r="BG475" i="58"/>
  <c r="BG474" i="58"/>
  <c r="BG473" i="58"/>
  <c r="BG472" i="58"/>
  <c r="BG471" i="58"/>
  <c r="BG470" i="58"/>
  <c r="BG469" i="58"/>
  <c r="BG468" i="58"/>
  <c r="BG467" i="58"/>
  <c r="BG466" i="58"/>
  <c r="BG465" i="58"/>
  <c r="BG464" i="58"/>
  <c r="BG463" i="58"/>
  <c r="BG462" i="58"/>
  <c r="BG461" i="58"/>
  <c r="BG460" i="58"/>
  <c r="BG459" i="58"/>
  <c r="BG458" i="58"/>
  <c r="BG457" i="58"/>
  <c r="BG456" i="58"/>
  <c r="BG455" i="58"/>
  <c r="BG454" i="58"/>
  <c r="BG453" i="58"/>
  <c r="BG452" i="58"/>
  <c r="BG451" i="58"/>
  <c r="BG450" i="58"/>
  <c r="BG449" i="58"/>
  <c r="BG448" i="58"/>
  <c r="BG447" i="58"/>
  <c r="BG446" i="58"/>
  <c r="BG445" i="58"/>
  <c r="BG444" i="58"/>
  <c r="BG443" i="58"/>
  <c r="BG442" i="58"/>
  <c r="BG441" i="58"/>
  <c r="BG440" i="58"/>
  <c r="BG439" i="58"/>
  <c r="BG438" i="58"/>
  <c r="BG437" i="58"/>
  <c r="BG436" i="58"/>
  <c r="BG435" i="58"/>
  <c r="BG434" i="58"/>
  <c r="BG433" i="58"/>
  <c r="BG432" i="58"/>
  <c r="BG431" i="58"/>
  <c r="BG430" i="58"/>
  <c r="BG429" i="58"/>
  <c r="BG428" i="58"/>
  <c r="BG427" i="58"/>
  <c r="BG426" i="58"/>
  <c r="BG425" i="58"/>
  <c r="BG424" i="58"/>
  <c r="BG423" i="58"/>
  <c r="BG422" i="58"/>
  <c r="BG421" i="58"/>
  <c r="BG420" i="58"/>
  <c r="BG419" i="58"/>
  <c r="BG418" i="58"/>
  <c r="BG417" i="58"/>
  <c r="BG416" i="58"/>
  <c r="BG415" i="58"/>
  <c r="BG414" i="58"/>
  <c r="BG413" i="58"/>
  <c r="BG412" i="58"/>
  <c r="BG411" i="58"/>
  <c r="BG410" i="58"/>
  <c r="BG409" i="58"/>
  <c r="BG408" i="58"/>
  <c r="BG407" i="58"/>
  <c r="BG406" i="58"/>
  <c r="BG405" i="58"/>
  <c r="BG404" i="58"/>
  <c r="BG403" i="58"/>
  <c r="BG402" i="58"/>
  <c r="BG401" i="58"/>
  <c r="BG400" i="58"/>
  <c r="BG399" i="58"/>
  <c r="BG398" i="58"/>
  <c r="BG397" i="58"/>
  <c r="BG396" i="58"/>
  <c r="BG395" i="58"/>
  <c r="BG394" i="58"/>
  <c r="BG393" i="58"/>
  <c r="BG392" i="58"/>
  <c r="BG391" i="58"/>
  <c r="BG390" i="58"/>
  <c r="BG389" i="58"/>
  <c r="BG388" i="58"/>
  <c r="BG387" i="58"/>
  <c r="BG386" i="58"/>
  <c r="BG385" i="58"/>
  <c r="BG384" i="58"/>
  <c r="BG383" i="58"/>
  <c r="BG382" i="58"/>
  <c r="BG381" i="58"/>
  <c r="BG380" i="58"/>
  <c r="BG379" i="58"/>
  <c r="BG378" i="58"/>
  <c r="BG377" i="58"/>
  <c r="BG376" i="58"/>
  <c r="BG375" i="58"/>
  <c r="BG374" i="58"/>
  <c r="BG373" i="58"/>
  <c r="BG372" i="58"/>
  <c r="BG371" i="58"/>
  <c r="BG370" i="58"/>
  <c r="BG369" i="58"/>
  <c r="BG368" i="58"/>
  <c r="BG367" i="58"/>
  <c r="BG366" i="58"/>
  <c r="BG365" i="58"/>
  <c r="BG364" i="58"/>
  <c r="BG363" i="58"/>
  <c r="BG362" i="58"/>
  <c r="BG361" i="58"/>
  <c r="BG360" i="58"/>
  <c r="BG359" i="58"/>
  <c r="BG358" i="58"/>
  <c r="BG357" i="58"/>
  <c r="BG356" i="58"/>
  <c r="BG355" i="58"/>
  <c r="BG354" i="58"/>
  <c r="BG353" i="58"/>
  <c r="BG352" i="58"/>
  <c r="BG351" i="58"/>
  <c r="BG350" i="58"/>
  <c r="BG349" i="58"/>
  <c r="BG348" i="58"/>
  <c r="BG347" i="58"/>
  <c r="BG346" i="58"/>
  <c r="BG345" i="58"/>
  <c r="BG344" i="58"/>
  <c r="BG343" i="58"/>
  <c r="BG342" i="58"/>
  <c r="BG341" i="58"/>
  <c r="BG340" i="58"/>
  <c r="BG339" i="58"/>
  <c r="BG338" i="58"/>
  <c r="BG337" i="58"/>
  <c r="BG336" i="58"/>
  <c r="BG335" i="58"/>
  <c r="BG334" i="58"/>
  <c r="BG333" i="58"/>
  <c r="BG332" i="58"/>
  <c r="BG331" i="58"/>
  <c r="BG330" i="58"/>
  <c r="BG329" i="58"/>
  <c r="BG328" i="58"/>
  <c r="BG327" i="58"/>
  <c r="BG326" i="58"/>
  <c r="BG325" i="58"/>
  <c r="BG324" i="58"/>
  <c r="BG323" i="58"/>
  <c r="BG322" i="58"/>
  <c r="BG321" i="58"/>
  <c r="BG320" i="58"/>
  <c r="BG319" i="58"/>
  <c r="BG318" i="58"/>
  <c r="BG317" i="58"/>
  <c r="BG316" i="58"/>
  <c r="BG315" i="58"/>
  <c r="BG314" i="58"/>
  <c r="BG313" i="58"/>
  <c r="BG312" i="58"/>
  <c r="BG311" i="58"/>
  <c r="BG310" i="58"/>
  <c r="BG309" i="58"/>
  <c r="BG308" i="58"/>
  <c r="BG307" i="58"/>
  <c r="BG306" i="58"/>
  <c r="BG305" i="58"/>
  <c r="BG304" i="58"/>
  <c r="BG303" i="58"/>
  <c r="BG302" i="58"/>
  <c r="BG301" i="58"/>
  <c r="BG300" i="58"/>
  <c r="BG299" i="58"/>
  <c r="BG298" i="58"/>
  <c r="BG297" i="58"/>
  <c r="BG296" i="58"/>
  <c r="BG295" i="58"/>
  <c r="BG294" i="58"/>
  <c r="BG293" i="58"/>
  <c r="BG292" i="58"/>
  <c r="BG291" i="58"/>
  <c r="BG290" i="58"/>
  <c r="BG289" i="58"/>
  <c r="BG288" i="58"/>
  <c r="BG287" i="58"/>
  <c r="BG286" i="58"/>
  <c r="BG285" i="58"/>
  <c r="BG284" i="58"/>
  <c r="BG283" i="58"/>
  <c r="BG282" i="58"/>
  <c r="BG281" i="58"/>
  <c r="BG280" i="58"/>
  <c r="BG279" i="58"/>
  <c r="BG278" i="58"/>
  <c r="BG277" i="58"/>
  <c r="BG276" i="58"/>
  <c r="BG275" i="58"/>
  <c r="BG274" i="58"/>
  <c r="BG273" i="58"/>
  <c r="BG272" i="58"/>
  <c r="BG271" i="58"/>
  <c r="BG270" i="58"/>
  <c r="BG269" i="58"/>
  <c r="BG268" i="58"/>
  <c r="BG267" i="58"/>
  <c r="BG266" i="58"/>
  <c r="BG265" i="58"/>
  <c r="BG264" i="58"/>
  <c r="BG263" i="58"/>
  <c r="BG262" i="58"/>
  <c r="BG261" i="58"/>
  <c r="BG260" i="58"/>
  <c r="BG259" i="58"/>
  <c r="BG258" i="58"/>
  <c r="BG257" i="58"/>
  <c r="BG256" i="58"/>
  <c r="BG255" i="58"/>
  <c r="BG254" i="58"/>
  <c r="BG253" i="58"/>
  <c r="BG252" i="58"/>
  <c r="BG251" i="58"/>
  <c r="BG250" i="58"/>
  <c r="BG249" i="58"/>
  <c r="BG248" i="58"/>
  <c r="BG247" i="58"/>
  <c r="BG246" i="58"/>
  <c r="BG245" i="58"/>
  <c r="BG244" i="58"/>
  <c r="BG243" i="58"/>
  <c r="BG242" i="58"/>
  <c r="BG241" i="58"/>
  <c r="BG240" i="58"/>
  <c r="BG239" i="58"/>
  <c r="BG238" i="58"/>
  <c r="BG237" i="58"/>
  <c r="BG236" i="58"/>
  <c r="BG235" i="58"/>
  <c r="BG234" i="58"/>
  <c r="BG233" i="58"/>
  <c r="BG232" i="58"/>
  <c r="BG231" i="58"/>
  <c r="BG230" i="58"/>
  <c r="BG229" i="58"/>
  <c r="BG228" i="58"/>
  <c r="BG227" i="58"/>
  <c r="BG226" i="58"/>
  <c r="BG225" i="58"/>
  <c r="BG224" i="58"/>
  <c r="BG223" i="58"/>
  <c r="BG222" i="58"/>
  <c r="BG221" i="58"/>
  <c r="BG220" i="58"/>
  <c r="BG219" i="58"/>
  <c r="BG218" i="58"/>
  <c r="BG217" i="58"/>
  <c r="BG216" i="58"/>
  <c r="BG215" i="58"/>
  <c r="BG214" i="58"/>
  <c r="BG213" i="58"/>
  <c r="BG212" i="58"/>
  <c r="BG211" i="58"/>
  <c r="BG210" i="58"/>
  <c r="BG209" i="58"/>
  <c r="BG208" i="58"/>
  <c r="BG207" i="58"/>
  <c r="BG206" i="58"/>
  <c r="BG205" i="58"/>
  <c r="BG204" i="58"/>
  <c r="BG203" i="58"/>
  <c r="BG202" i="58"/>
  <c r="BG201" i="58"/>
  <c r="BG200" i="58"/>
  <c r="BG199" i="58"/>
  <c r="BG198" i="58"/>
  <c r="BG197" i="58"/>
  <c r="BG196" i="58"/>
  <c r="BG195" i="58"/>
  <c r="BG194" i="58"/>
  <c r="BG193" i="58"/>
  <c r="BG192" i="58"/>
  <c r="BG191" i="58"/>
  <c r="BG190" i="58"/>
  <c r="BG189" i="58"/>
  <c r="BG188" i="58"/>
  <c r="BG187" i="58"/>
  <c r="BG186" i="58"/>
  <c r="BG185" i="58"/>
  <c r="BG184" i="58"/>
  <c r="BG183" i="58"/>
  <c r="BG182" i="58"/>
  <c r="BG181" i="58"/>
  <c r="BG180" i="58"/>
  <c r="BG179" i="58"/>
  <c r="BG178" i="58"/>
  <c r="BG177" i="58"/>
  <c r="BG176" i="58"/>
  <c r="BG175" i="58"/>
  <c r="BG174" i="58"/>
  <c r="BG173" i="58"/>
  <c r="BG172" i="58"/>
  <c r="BG171" i="58"/>
  <c r="BG170" i="58"/>
  <c r="BG169" i="58"/>
  <c r="BG168" i="58"/>
  <c r="BG167" i="58"/>
  <c r="BG166" i="58"/>
  <c r="BG165" i="58"/>
  <c r="BG164" i="58"/>
  <c r="BG163" i="58"/>
  <c r="BG162" i="58"/>
  <c r="BG161" i="58"/>
  <c r="BG160" i="58"/>
  <c r="BG159" i="58"/>
  <c r="BG158" i="58"/>
  <c r="BG157" i="58"/>
  <c r="BG156" i="58"/>
  <c r="BG155" i="58"/>
  <c r="BG154" i="58"/>
  <c r="BG153" i="58"/>
  <c r="BG152" i="58"/>
  <c r="BG151" i="58"/>
  <c r="BG150" i="58"/>
  <c r="BG149" i="58"/>
  <c r="BG148" i="58"/>
  <c r="BG147" i="58"/>
  <c r="BG146" i="58"/>
  <c r="BG145" i="58"/>
  <c r="BG144" i="58"/>
  <c r="BG143" i="58"/>
  <c r="BG142" i="58"/>
  <c r="BG141" i="58"/>
  <c r="BG140" i="58"/>
  <c r="BG139" i="58"/>
  <c r="BG138" i="58"/>
  <c r="BG137" i="58"/>
  <c r="BG136" i="58"/>
  <c r="BG135" i="58"/>
  <c r="BG134" i="58"/>
  <c r="BG133" i="58"/>
  <c r="BG132" i="58"/>
  <c r="BG131" i="58"/>
  <c r="BG130" i="58"/>
  <c r="BG129" i="58"/>
  <c r="BG128" i="58"/>
  <c r="BG127" i="58"/>
  <c r="BG126" i="58"/>
  <c r="BG125" i="58"/>
  <c r="BG124" i="58"/>
  <c r="BG123" i="58"/>
  <c r="BG122" i="58"/>
  <c r="BG121" i="58"/>
  <c r="BG120" i="58"/>
  <c r="BG119" i="58"/>
  <c r="BG118" i="58"/>
  <c r="BG117" i="58"/>
  <c r="BG116" i="58"/>
  <c r="BG115" i="58"/>
  <c r="BG114" i="58"/>
  <c r="BG113" i="58"/>
  <c r="BG112" i="58"/>
  <c r="BG111" i="58"/>
  <c r="BG110" i="58"/>
  <c r="BG109" i="58"/>
  <c r="BG108" i="58"/>
  <c r="BG107" i="58"/>
  <c r="BG106" i="58"/>
  <c r="BG105" i="58"/>
  <c r="BG104" i="58"/>
  <c r="BG103" i="58"/>
  <c r="BG102" i="58"/>
  <c r="BG101" i="58"/>
  <c r="BG100" i="58"/>
  <c r="BG99" i="58"/>
  <c r="BG98" i="58"/>
  <c r="BG97" i="58"/>
  <c r="BG96" i="58"/>
  <c r="BG95" i="58"/>
  <c r="BG94" i="58"/>
  <c r="BG93" i="58"/>
  <c r="BG92" i="58"/>
  <c r="BG91" i="58"/>
  <c r="BG90" i="58"/>
  <c r="BG89" i="58"/>
  <c r="BG88" i="58"/>
  <c r="BG87" i="58"/>
  <c r="BG86" i="58"/>
  <c r="BG85" i="58"/>
  <c r="BG84" i="58"/>
  <c r="BG83" i="58"/>
  <c r="BG82" i="58"/>
  <c r="BG81" i="58"/>
  <c r="BG80" i="58"/>
  <c r="BG79" i="58"/>
  <c r="BG78" i="58"/>
  <c r="BG77" i="58"/>
  <c r="BG76" i="58"/>
  <c r="BG75" i="58"/>
  <c r="BG74" i="58"/>
  <c r="BG73" i="58"/>
  <c r="BG72" i="58"/>
  <c r="BG71" i="58"/>
  <c r="BG70" i="58"/>
  <c r="BG69" i="58"/>
  <c r="BG68" i="58"/>
  <c r="BG67" i="58"/>
  <c r="BG66" i="58"/>
  <c r="BG65" i="58"/>
  <c r="BG64" i="58"/>
  <c r="BG63" i="58"/>
  <c r="BG62" i="58"/>
  <c r="BG61" i="58"/>
  <c r="BG60" i="58"/>
  <c r="BG59" i="58"/>
  <c r="BG58" i="58"/>
  <c r="BG57" i="58"/>
  <c r="BG56" i="58"/>
  <c r="BG55" i="58"/>
  <c r="BG54" i="58"/>
  <c r="BG53" i="58"/>
  <c r="BG52" i="58"/>
  <c r="BG51" i="58"/>
  <c r="BG50" i="58"/>
  <c r="BG49" i="58"/>
  <c r="BG48" i="58"/>
  <c r="BG47" i="58"/>
  <c r="BG46" i="58"/>
  <c r="BG45" i="58"/>
  <c r="BG44" i="58"/>
  <c r="BG43" i="58"/>
  <c r="BG42" i="58"/>
  <c r="BG41" i="58"/>
  <c r="BG40" i="58"/>
  <c r="BG39" i="58"/>
  <c r="BG38" i="58"/>
  <c r="BG37" i="58"/>
  <c r="BG36" i="58"/>
  <c r="BG35" i="58"/>
  <c r="BG34" i="58"/>
  <c r="BG33" i="58"/>
  <c r="BG32" i="58"/>
  <c r="BG31" i="58"/>
  <c r="BG30" i="58"/>
  <c r="BG29" i="58"/>
  <c r="BG28" i="58"/>
  <c r="BG27" i="58"/>
  <c r="BG26" i="58"/>
  <c r="BG25" i="58"/>
  <c r="BG24" i="58"/>
  <c r="BG23" i="58"/>
  <c r="BG22" i="58"/>
  <c r="BG21" i="58"/>
  <c r="BG20" i="58"/>
  <c r="BG19" i="58"/>
  <c r="BG18" i="58"/>
  <c r="BG17" i="58"/>
  <c r="BG16" i="58"/>
  <c r="BG15" i="58"/>
  <c r="BG14" i="58"/>
  <c r="BG13" i="58"/>
  <c r="BG12" i="58"/>
  <c r="BG11" i="58"/>
  <c r="BG10" i="58"/>
  <c r="BG9" i="58"/>
  <c r="BG8" i="58"/>
  <c r="BG7" i="58"/>
  <c r="BF820" i="58"/>
  <c r="BF819" i="58"/>
  <c r="BF818" i="58"/>
  <c r="BF817" i="58"/>
  <c r="BF816" i="58"/>
  <c r="BF815" i="58"/>
  <c r="BF814" i="58"/>
  <c r="BF813" i="58"/>
  <c r="BF812" i="58"/>
  <c r="BF811" i="58"/>
  <c r="BF810" i="58"/>
  <c r="BF809" i="58"/>
  <c r="BF808" i="58"/>
  <c r="BF807" i="58"/>
  <c r="BF806" i="58"/>
  <c r="BF805" i="58"/>
  <c r="BF804" i="58"/>
  <c r="BF803" i="58"/>
  <c r="BF802" i="58"/>
  <c r="BF801" i="58"/>
  <c r="BF800" i="58"/>
  <c r="BF799" i="58"/>
  <c r="BF798" i="58"/>
  <c r="BF797" i="58"/>
  <c r="BF796" i="58"/>
  <c r="BF795" i="58"/>
  <c r="BF794" i="58"/>
  <c r="BF793" i="58"/>
  <c r="BF792" i="58"/>
  <c r="BF791" i="58"/>
  <c r="BF790" i="58"/>
  <c r="BF789" i="58"/>
  <c r="BF788" i="58"/>
  <c r="BF787" i="58"/>
  <c r="BF786" i="58"/>
  <c r="BF785" i="58"/>
  <c r="BF784" i="58"/>
  <c r="BF783" i="58"/>
  <c r="BF782" i="58"/>
  <c r="BF781" i="58"/>
  <c r="BF780" i="58"/>
  <c r="BF779" i="58"/>
  <c r="BF778" i="58"/>
  <c r="BF777" i="58"/>
  <c r="BF776" i="58"/>
  <c r="BF775" i="58"/>
  <c r="BF774" i="58"/>
  <c r="BF773" i="58"/>
  <c r="BF772" i="58"/>
  <c r="BF771" i="58"/>
  <c r="BF770" i="58"/>
  <c r="BF769" i="58"/>
  <c r="BF768" i="58"/>
  <c r="BF767" i="58"/>
  <c r="BF766" i="58"/>
  <c r="BF765" i="58"/>
  <c r="BF764" i="58"/>
  <c r="BF763" i="58"/>
  <c r="BF762" i="58"/>
  <c r="BF761" i="58"/>
  <c r="BF760" i="58"/>
  <c r="BF759" i="58"/>
  <c r="BF758" i="58"/>
  <c r="BF757" i="58"/>
  <c r="BF756" i="58"/>
  <c r="BF755" i="58"/>
  <c r="BF754" i="58"/>
  <c r="BF753" i="58"/>
  <c r="BF752" i="58"/>
  <c r="BF751" i="58"/>
  <c r="BF750" i="58"/>
  <c r="BF749" i="58"/>
  <c r="BF748" i="58"/>
  <c r="BF747" i="58"/>
  <c r="BF746" i="58"/>
  <c r="BF745" i="58"/>
  <c r="BF744" i="58"/>
  <c r="BF743" i="58"/>
  <c r="BF742" i="58"/>
  <c r="BF741" i="58"/>
  <c r="BF740" i="58"/>
  <c r="BF739" i="58"/>
  <c r="BF738" i="58"/>
  <c r="BF737" i="58"/>
  <c r="BF736" i="58"/>
  <c r="BF735" i="58"/>
  <c r="BF734" i="58"/>
  <c r="BF733" i="58"/>
  <c r="BF732" i="58"/>
  <c r="BF731" i="58"/>
  <c r="BF730" i="58"/>
  <c r="BF729" i="58"/>
  <c r="BF728" i="58"/>
  <c r="BF727" i="58"/>
  <c r="BF726" i="58"/>
  <c r="BF725" i="58"/>
  <c r="BF724" i="58"/>
  <c r="BF723" i="58"/>
  <c r="BF722" i="58"/>
  <c r="BF721" i="58"/>
  <c r="BF720" i="58"/>
  <c r="BF719" i="58"/>
  <c r="BF718" i="58"/>
  <c r="BF717" i="58"/>
  <c r="BF716" i="58"/>
  <c r="BF715" i="58"/>
  <c r="BF714" i="58"/>
  <c r="BF713" i="58"/>
  <c r="BF712" i="58"/>
  <c r="BF711" i="58"/>
  <c r="BF710" i="58"/>
  <c r="BF709" i="58"/>
  <c r="BF708" i="58"/>
  <c r="BF707" i="58"/>
  <c r="BF706" i="58"/>
  <c r="BF705" i="58"/>
  <c r="BF704" i="58"/>
  <c r="BF703" i="58"/>
  <c r="BF702" i="58"/>
  <c r="BF701" i="58"/>
  <c r="BF700" i="58"/>
  <c r="BF699" i="58"/>
  <c r="BF698" i="58"/>
  <c r="BF697" i="58"/>
  <c r="BF696" i="58"/>
  <c r="BF695" i="58"/>
  <c r="BF694" i="58"/>
  <c r="BF693" i="58"/>
  <c r="BF692" i="58"/>
  <c r="BF691" i="58"/>
  <c r="BF690" i="58"/>
  <c r="BF689" i="58"/>
  <c r="BF688" i="58"/>
  <c r="BF687" i="58"/>
  <c r="BF686" i="58"/>
  <c r="BF685" i="58"/>
  <c r="BF684" i="58"/>
  <c r="BF683" i="58"/>
  <c r="BF682" i="58"/>
  <c r="BF681" i="58"/>
  <c r="BF680" i="58"/>
  <c r="BF679" i="58"/>
  <c r="BF678" i="58"/>
  <c r="BF677" i="58"/>
  <c r="BF676" i="58"/>
  <c r="BF675" i="58"/>
  <c r="BF674" i="58"/>
  <c r="BF673" i="58"/>
  <c r="BF672" i="58"/>
  <c r="BF671" i="58"/>
  <c r="BF670" i="58"/>
  <c r="BF669" i="58"/>
  <c r="BF668" i="58"/>
  <c r="BF667" i="58"/>
  <c r="BF666" i="58"/>
  <c r="BF665" i="58"/>
  <c r="BF664" i="58"/>
  <c r="BF663" i="58"/>
  <c r="BF662" i="58"/>
  <c r="BF661" i="58"/>
  <c r="BF660" i="58"/>
  <c r="BF659" i="58"/>
  <c r="BF658" i="58"/>
  <c r="BF657" i="58"/>
  <c r="BF656" i="58"/>
  <c r="BF655" i="58"/>
  <c r="BF654" i="58"/>
  <c r="BF653" i="58"/>
  <c r="BF652" i="58"/>
  <c r="BF651" i="58"/>
  <c r="BF650" i="58"/>
  <c r="BF649" i="58"/>
  <c r="BF648" i="58"/>
  <c r="BF647" i="58"/>
  <c r="BF646" i="58"/>
  <c r="BF645" i="58"/>
  <c r="BF644" i="58"/>
  <c r="BF643" i="58"/>
  <c r="BF642" i="58"/>
  <c r="BF641" i="58"/>
  <c r="BF640" i="58"/>
  <c r="BF639" i="58"/>
  <c r="BF638" i="58"/>
  <c r="BF637" i="58"/>
  <c r="BF636" i="58"/>
  <c r="BF635" i="58"/>
  <c r="BF634" i="58"/>
  <c r="BF633" i="58"/>
  <c r="BF632" i="58"/>
  <c r="BF631" i="58"/>
  <c r="BF630" i="58"/>
  <c r="BF629" i="58"/>
  <c r="BF628" i="58"/>
  <c r="BF627" i="58"/>
  <c r="BF626" i="58"/>
  <c r="BF625" i="58"/>
  <c r="BF624" i="58"/>
  <c r="BF623" i="58"/>
  <c r="BF622" i="58"/>
  <c r="BF621" i="58"/>
  <c r="BF620" i="58"/>
  <c r="BF619" i="58"/>
  <c r="BF618" i="58"/>
  <c r="BF617" i="58"/>
  <c r="BF616" i="58"/>
  <c r="BF615" i="58"/>
  <c r="BF614" i="58"/>
  <c r="BF613" i="58"/>
  <c r="BF612" i="58"/>
  <c r="BF611" i="58"/>
  <c r="BF610" i="58"/>
  <c r="BF609" i="58"/>
  <c r="BF608" i="58"/>
  <c r="BF607" i="58"/>
  <c r="BF606" i="58"/>
  <c r="BF605" i="58"/>
  <c r="BF604" i="58"/>
  <c r="BF603" i="58"/>
  <c r="BF602" i="58"/>
  <c r="BF601" i="58"/>
  <c r="BF600" i="58"/>
  <c r="BF599" i="58"/>
  <c r="BF598" i="58"/>
  <c r="BF597" i="58"/>
  <c r="BF596" i="58"/>
  <c r="BF595" i="58"/>
  <c r="BF594" i="58"/>
  <c r="BF593" i="58"/>
  <c r="BF592" i="58"/>
  <c r="BF591" i="58"/>
  <c r="BF590" i="58"/>
  <c r="BF589" i="58"/>
  <c r="BF588" i="58"/>
  <c r="BF587" i="58"/>
  <c r="BF586" i="58"/>
  <c r="BF585" i="58"/>
  <c r="BF584" i="58"/>
  <c r="BF583" i="58"/>
  <c r="BF582" i="58"/>
  <c r="BF581" i="58"/>
  <c r="BF580" i="58"/>
  <c r="BF579" i="58"/>
  <c r="BF578" i="58"/>
  <c r="BF577" i="58"/>
  <c r="BF576" i="58"/>
  <c r="BF575" i="58"/>
  <c r="BF574" i="58"/>
  <c r="BF573" i="58"/>
  <c r="BF572" i="58"/>
  <c r="BF571" i="58"/>
  <c r="BF570" i="58"/>
  <c r="BF569" i="58"/>
  <c r="BF568" i="58"/>
  <c r="BF567" i="58"/>
  <c r="BF566" i="58"/>
  <c r="BF565" i="58"/>
  <c r="BF564" i="58"/>
  <c r="BF563" i="58"/>
  <c r="BF562" i="58"/>
  <c r="BF561" i="58"/>
  <c r="BF560" i="58"/>
  <c r="BF559" i="58"/>
  <c r="BF558" i="58"/>
  <c r="BF557" i="58"/>
  <c r="BF556" i="58"/>
  <c r="BF555" i="58"/>
  <c r="BF554" i="58"/>
  <c r="BF553" i="58"/>
  <c r="BF552" i="58"/>
  <c r="BF551" i="58"/>
  <c r="BF550" i="58"/>
  <c r="BF549" i="58"/>
  <c r="BF548" i="58"/>
  <c r="BF547" i="58"/>
  <c r="BF546" i="58"/>
  <c r="BF545" i="58"/>
  <c r="BF544" i="58"/>
  <c r="BF543" i="58"/>
  <c r="BF542" i="58"/>
  <c r="BF541" i="58"/>
  <c r="BF540" i="58"/>
  <c r="BF539" i="58"/>
  <c r="BF538" i="58"/>
  <c r="BF537" i="58"/>
  <c r="BF536" i="58"/>
  <c r="BF535" i="58"/>
  <c r="BF534" i="58"/>
  <c r="BF533" i="58"/>
  <c r="BF532" i="58"/>
  <c r="BF531" i="58"/>
  <c r="BF530" i="58"/>
  <c r="BF529" i="58"/>
  <c r="BF528" i="58"/>
  <c r="BF527" i="58"/>
  <c r="BF526" i="58"/>
  <c r="BF525" i="58"/>
  <c r="BF524" i="58"/>
  <c r="BF523" i="58"/>
  <c r="BF522" i="58"/>
  <c r="BF521" i="58"/>
  <c r="BF520" i="58"/>
  <c r="BF519" i="58"/>
  <c r="BF518" i="58"/>
  <c r="BF517" i="58"/>
  <c r="BF516" i="58"/>
  <c r="BF515" i="58"/>
  <c r="BF514" i="58"/>
  <c r="BF513" i="58"/>
  <c r="BF512" i="58"/>
  <c r="BF511" i="58"/>
  <c r="BF510" i="58"/>
  <c r="BF509" i="58"/>
  <c r="BF508" i="58"/>
  <c r="BF507" i="58"/>
  <c r="BF506" i="58"/>
  <c r="BF505" i="58"/>
  <c r="BF504" i="58"/>
  <c r="BF503" i="58"/>
  <c r="BF502" i="58"/>
  <c r="BF501" i="58"/>
  <c r="BF500" i="58"/>
  <c r="BF499" i="58"/>
  <c r="BF498" i="58"/>
  <c r="BF497" i="58"/>
  <c r="BF496" i="58"/>
  <c r="BF495" i="58"/>
  <c r="BF494" i="58"/>
  <c r="BF493" i="58"/>
  <c r="BF492" i="58"/>
  <c r="BF491" i="58"/>
  <c r="BF490" i="58"/>
  <c r="BF489" i="58"/>
  <c r="BF488" i="58"/>
  <c r="BF487" i="58"/>
  <c r="BF486" i="58"/>
  <c r="BF485" i="58"/>
  <c r="BF484" i="58"/>
  <c r="BF483" i="58"/>
  <c r="BF482" i="58"/>
  <c r="BF481" i="58"/>
  <c r="BF480" i="58"/>
  <c r="BF479" i="58"/>
  <c r="BF478" i="58"/>
  <c r="BF477" i="58"/>
  <c r="BF476" i="58"/>
  <c r="BF475" i="58"/>
  <c r="BF474" i="58"/>
  <c r="BF473" i="58"/>
  <c r="BF472" i="58"/>
  <c r="BF471" i="58"/>
  <c r="BF470" i="58"/>
  <c r="BF469" i="58"/>
  <c r="BF468" i="58"/>
  <c r="BF467" i="58"/>
  <c r="BF466" i="58"/>
  <c r="BF465" i="58"/>
  <c r="BF464" i="58"/>
  <c r="BF463" i="58"/>
  <c r="BF462" i="58"/>
  <c r="BF461" i="58"/>
  <c r="BF460" i="58"/>
  <c r="BF459" i="58"/>
  <c r="BF458" i="58"/>
  <c r="BF457" i="58"/>
  <c r="BF456" i="58"/>
  <c r="BF455" i="58"/>
  <c r="BF454" i="58"/>
  <c r="BF453" i="58"/>
  <c r="BF452" i="58"/>
  <c r="BF451" i="58"/>
  <c r="BF450" i="58"/>
  <c r="BF449" i="58"/>
  <c r="BF448" i="58"/>
  <c r="BF447" i="58"/>
  <c r="BF446" i="58"/>
  <c r="BF445" i="58"/>
  <c r="BF444" i="58"/>
  <c r="BF443" i="58"/>
  <c r="BF442" i="58"/>
  <c r="BF441" i="58"/>
  <c r="BF440" i="58"/>
  <c r="BF439" i="58"/>
  <c r="BF438" i="58"/>
  <c r="BF437" i="58"/>
  <c r="BF436" i="58"/>
  <c r="BF435" i="58"/>
  <c r="BF434" i="58"/>
  <c r="BF433" i="58"/>
  <c r="BF432" i="58"/>
  <c r="BF431" i="58"/>
  <c r="BF430" i="58"/>
  <c r="BF429" i="58"/>
  <c r="BF428" i="58"/>
  <c r="BF427" i="58"/>
  <c r="BF426" i="58"/>
  <c r="BF425" i="58"/>
  <c r="BF424" i="58"/>
  <c r="BF423" i="58"/>
  <c r="BF422" i="58"/>
  <c r="BF421" i="58"/>
  <c r="BF420" i="58"/>
  <c r="BF419" i="58"/>
  <c r="BF418" i="58"/>
  <c r="BF417" i="58"/>
  <c r="BF416" i="58"/>
  <c r="BF415" i="58"/>
  <c r="BF414" i="58"/>
  <c r="BF413" i="58"/>
  <c r="BF412" i="58"/>
  <c r="BF411" i="58"/>
  <c r="BF410" i="58"/>
  <c r="BF409" i="58"/>
  <c r="BF408" i="58"/>
  <c r="BF407" i="58"/>
  <c r="BF406" i="58"/>
  <c r="BF405" i="58"/>
  <c r="BF404" i="58"/>
  <c r="BF403" i="58"/>
  <c r="BF402" i="58"/>
  <c r="BF401" i="58"/>
  <c r="BF400" i="58"/>
  <c r="BF399" i="58"/>
  <c r="BF398" i="58"/>
  <c r="BF397" i="58"/>
  <c r="BF396" i="58"/>
  <c r="BF395" i="58"/>
  <c r="BF394" i="58"/>
  <c r="BF393" i="58"/>
  <c r="BF392" i="58"/>
  <c r="BF391" i="58"/>
  <c r="BF390" i="58"/>
  <c r="BF389" i="58"/>
  <c r="BF388" i="58"/>
  <c r="BF387" i="58"/>
  <c r="BF386" i="58"/>
  <c r="BF385" i="58"/>
  <c r="BF384" i="58"/>
  <c r="BF383" i="58"/>
  <c r="BF382" i="58"/>
  <c r="BF381" i="58"/>
  <c r="BF380" i="58"/>
  <c r="BF379" i="58"/>
  <c r="BF378" i="58"/>
  <c r="BF377" i="58"/>
  <c r="BF376" i="58"/>
  <c r="BF375" i="58"/>
  <c r="BF374" i="58"/>
  <c r="BF373" i="58"/>
  <c r="BF372" i="58"/>
  <c r="BF371" i="58"/>
  <c r="BF370" i="58"/>
  <c r="BF369" i="58"/>
  <c r="BF368" i="58"/>
  <c r="BF367" i="58"/>
  <c r="BF366" i="58"/>
  <c r="BF365" i="58"/>
  <c r="BF364" i="58"/>
  <c r="BF363" i="58"/>
  <c r="BF362" i="58"/>
  <c r="BF361" i="58"/>
  <c r="BF360" i="58"/>
  <c r="BF359" i="58"/>
  <c r="BF358" i="58"/>
  <c r="BF357" i="58"/>
  <c r="BF356" i="58"/>
  <c r="BF355" i="58"/>
  <c r="BF354" i="58"/>
  <c r="BF353" i="58"/>
  <c r="BF352" i="58"/>
  <c r="BF351" i="58"/>
  <c r="BF350" i="58"/>
  <c r="BF349" i="58"/>
  <c r="BF348" i="58"/>
  <c r="BF347" i="58"/>
  <c r="BF346" i="58"/>
  <c r="BF345" i="58"/>
  <c r="BF344" i="58"/>
  <c r="BF343" i="58"/>
  <c r="BF342" i="58"/>
  <c r="BF341" i="58"/>
  <c r="BF340" i="58"/>
  <c r="BF339" i="58"/>
  <c r="BF338" i="58"/>
  <c r="BF337" i="58"/>
  <c r="BF336" i="58"/>
  <c r="BF335" i="58"/>
  <c r="BF334" i="58"/>
  <c r="BF333" i="58"/>
  <c r="BF332" i="58"/>
  <c r="BF331" i="58"/>
  <c r="BF330" i="58"/>
  <c r="BF329" i="58"/>
  <c r="BF328" i="58"/>
  <c r="BF327" i="58"/>
  <c r="BF326" i="58"/>
  <c r="BF325" i="58"/>
  <c r="BF324" i="58"/>
  <c r="BF323" i="58"/>
  <c r="BF322" i="58"/>
  <c r="BF321" i="58"/>
  <c r="BF320" i="58"/>
  <c r="BF319" i="58"/>
  <c r="BF318" i="58"/>
  <c r="BF317" i="58"/>
  <c r="BF316" i="58"/>
  <c r="BF315" i="58"/>
  <c r="BF314" i="58"/>
  <c r="BF313" i="58"/>
  <c r="BF312" i="58"/>
  <c r="BF311" i="58"/>
  <c r="BF310" i="58"/>
  <c r="BF309" i="58"/>
  <c r="BF308" i="58"/>
  <c r="BF307" i="58"/>
  <c r="BF306" i="58"/>
  <c r="BF305" i="58"/>
  <c r="BF304" i="58"/>
  <c r="BF303" i="58"/>
  <c r="BF302" i="58"/>
  <c r="BF301" i="58"/>
  <c r="BF300" i="58"/>
  <c r="BF299" i="58"/>
  <c r="BF298" i="58"/>
  <c r="BF297" i="58"/>
  <c r="BF296" i="58"/>
  <c r="BF295" i="58"/>
  <c r="BF294" i="58"/>
  <c r="BF293" i="58"/>
  <c r="BF292" i="58"/>
  <c r="BF291" i="58"/>
  <c r="BF290" i="58"/>
  <c r="BF289" i="58"/>
  <c r="BF288" i="58"/>
  <c r="BF287" i="58"/>
  <c r="BF286" i="58"/>
  <c r="BF285" i="58"/>
  <c r="BF284" i="58"/>
  <c r="BF283" i="58"/>
  <c r="BF282" i="58"/>
  <c r="BF281" i="58"/>
  <c r="BF280" i="58"/>
  <c r="BF279" i="58"/>
  <c r="BF278" i="58"/>
  <c r="BF277" i="58"/>
  <c r="BF276" i="58"/>
  <c r="BF275" i="58"/>
  <c r="BF274" i="58"/>
  <c r="BF273" i="58"/>
  <c r="BF272" i="58"/>
  <c r="BF271" i="58"/>
  <c r="BF270" i="58"/>
  <c r="BF269" i="58"/>
  <c r="BF268" i="58"/>
  <c r="BF267" i="58"/>
  <c r="BF266" i="58"/>
  <c r="BF265" i="58"/>
  <c r="BF264" i="58"/>
  <c r="BF263" i="58"/>
  <c r="BF262" i="58"/>
  <c r="BF261" i="58"/>
  <c r="BF260" i="58"/>
  <c r="BF259" i="58"/>
  <c r="BF258" i="58"/>
  <c r="BF257" i="58"/>
  <c r="BF256" i="58"/>
  <c r="BF255" i="58"/>
  <c r="BF254" i="58"/>
  <c r="BF253" i="58"/>
  <c r="BF252" i="58"/>
  <c r="BF251" i="58"/>
  <c r="BF250" i="58"/>
  <c r="BF249" i="58"/>
  <c r="BF248" i="58"/>
  <c r="BF247" i="58"/>
  <c r="BF246" i="58"/>
  <c r="BF245" i="58"/>
  <c r="BF244" i="58"/>
  <c r="BF243" i="58"/>
  <c r="BF242" i="58"/>
  <c r="BF241" i="58"/>
  <c r="BF240" i="58"/>
  <c r="BF239" i="58"/>
  <c r="BF238" i="58"/>
  <c r="BF237" i="58"/>
  <c r="BF236" i="58"/>
  <c r="BF235" i="58"/>
  <c r="BF234" i="58"/>
  <c r="BF233" i="58"/>
  <c r="BF232" i="58"/>
  <c r="BF231" i="58"/>
  <c r="BF230" i="58"/>
  <c r="BF229" i="58"/>
  <c r="BF228" i="58"/>
  <c r="BF227" i="58"/>
  <c r="BF226" i="58"/>
  <c r="BF225" i="58"/>
  <c r="BF224" i="58"/>
  <c r="BF223" i="58"/>
  <c r="BF222" i="58"/>
  <c r="BF221" i="58"/>
  <c r="BF220" i="58"/>
  <c r="BF219" i="58"/>
  <c r="BF218" i="58"/>
  <c r="BF217" i="58"/>
  <c r="BF216" i="58"/>
  <c r="BF215" i="58"/>
  <c r="BF214" i="58"/>
  <c r="BF213" i="58"/>
  <c r="BF212" i="58"/>
  <c r="BF211" i="58"/>
  <c r="BF210" i="58"/>
  <c r="BF209" i="58"/>
  <c r="BF208" i="58"/>
  <c r="BF207" i="58"/>
  <c r="BF206" i="58"/>
  <c r="BF205" i="58"/>
  <c r="BF204" i="58"/>
  <c r="BF203" i="58"/>
  <c r="BF202" i="58"/>
  <c r="BF201" i="58"/>
  <c r="BF200" i="58"/>
  <c r="BF199" i="58"/>
  <c r="BF198" i="58"/>
  <c r="BF197" i="58"/>
  <c r="BF196" i="58"/>
  <c r="BF195" i="58"/>
  <c r="BF194" i="58"/>
  <c r="BF193" i="58"/>
  <c r="BF192" i="58"/>
  <c r="BF191" i="58"/>
  <c r="BF190" i="58"/>
  <c r="BF189" i="58"/>
  <c r="BF188" i="58"/>
  <c r="BF187" i="58"/>
  <c r="BF186" i="58"/>
  <c r="BF185" i="58"/>
  <c r="BF184" i="58"/>
  <c r="BF183" i="58"/>
  <c r="BF182" i="58"/>
  <c r="BF181" i="58"/>
  <c r="BF180" i="58"/>
  <c r="BF179" i="58"/>
  <c r="BF178" i="58"/>
  <c r="BF177" i="58"/>
  <c r="BF176" i="58"/>
  <c r="BF175" i="58"/>
  <c r="BF174" i="58"/>
  <c r="BF173" i="58"/>
  <c r="BF172" i="58"/>
  <c r="BF171" i="58"/>
  <c r="BF170" i="58"/>
  <c r="BF169" i="58"/>
  <c r="BF168" i="58"/>
  <c r="BF167" i="58"/>
  <c r="BF166" i="58"/>
  <c r="BF165" i="58"/>
  <c r="BF164" i="58"/>
  <c r="BF163" i="58"/>
  <c r="BF162" i="58"/>
  <c r="BF161" i="58"/>
  <c r="BF160" i="58"/>
  <c r="BF159" i="58"/>
  <c r="BF158" i="58"/>
  <c r="BF157" i="58"/>
  <c r="BF156" i="58"/>
  <c r="BF155" i="58"/>
  <c r="BF154" i="58"/>
  <c r="BF153" i="58"/>
  <c r="BF152" i="58"/>
  <c r="BF151" i="58"/>
  <c r="BF150" i="58"/>
  <c r="BF149" i="58"/>
  <c r="BF148" i="58"/>
  <c r="BF147" i="58"/>
  <c r="BF146" i="58"/>
  <c r="BF145" i="58"/>
  <c r="BF144" i="58"/>
  <c r="BF143" i="58"/>
  <c r="BF142" i="58"/>
  <c r="BF141" i="58"/>
  <c r="BF140" i="58"/>
  <c r="BF139" i="58"/>
  <c r="BF138" i="58"/>
  <c r="BF137" i="58"/>
  <c r="BF136" i="58"/>
  <c r="BF135" i="58"/>
  <c r="BF134" i="58"/>
  <c r="BF133" i="58"/>
  <c r="BF132" i="58"/>
  <c r="BF131" i="58"/>
  <c r="BF130" i="58"/>
  <c r="BF129" i="58"/>
  <c r="BF128" i="58"/>
  <c r="BF127" i="58"/>
  <c r="BF126" i="58"/>
  <c r="BF125" i="58"/>
  <c r="BF124" i="58"/>
  <c r="BF123" i="58"/>
  <c r="BF122" i="58"/>
  <c r="BF121" i="58"/>
  <c r="BF120" i="58"/>
  <c r="BF119" i="58"/>
  <c r="BF118" i="58"/>
  <c r="BF117" i="58"/>
  <c r="BF116" i="58"/>
  <c r="BF115" i="58"/>
  <c r="BF114" i="58"/>
  <c r="BF113" i="58"/>
  <c r="BF112" i="58"/>
  <c r="BF111" i="58"/>
  <c r="BF110" i="58"/>
  <c r="BF109" i="58"/>
  <c r="BF108" i="58"/>
  <c r="BF107" i="58"/>
  <c r="BF106" i="58"/>
  <c r="BF105" i="58"/>
  <c r="BF104" i="58"/>
  <c r="BF103" i="58"/>
  <c r="BF102" i="58"/>
  <c r="BF101" i="58"/>
  <c r="BF100" i="58"/>
  <c r="BF99" i="58"/>
  <c r="BF98" i="58"/>
  <c r="BF97" i="58"/>
  <c r="BF96" i="58"/>
  <c r="BF95" i="58"/>
  <c r="BF94" i="58"/>
  <c r="BF93" i="58"/>
  <c r="BF92" i="58"/>
  <c r="BF91" i="58"/>
  <c r="BF90" i="58"/>
  <c r="BF89" i="58"/>
  <c r="BF88" i="58"/>
  <c r="BF87" i="58"/>
  <c r="BF86" i="58"/>
  <c r="BF85" i="58"/>
  <c r="BF84" i="58"/>
  <c r="BF83" i="58"/>
  <c r="BF82" i="58"/>
  <c r="BF81" i="58"/>
  <c r="BF80" i="58"/>
  <c r="BF79" i="58"/>
  <c r="BF78" i="58"/>
  <c r="BF77" i="58"/>
  <c r="BF76" i="58"/>
  <c r="BF75" i="58"/>
  <c r="BF74" i="58"/>
  <c r="BF73" i="58"/>
  <c r="BF72" i="58"/>
  <c r="BF71" i="58"/>
  <c r="BF70" i="58"/>
  <c r="BF69" i="58"/>
  <c r="BF68" i="58"/>
  <c r="BF67" i="58"/>
  <c r="BF66" i="58"/>
  <c r="BF65" i="58"/>
  <c r="BF64" i="58"/>
  <c r="BF63" i="58"/>
  <c r="BF62" i="58"/>
  <c r="BF61" i="58"/>
  <c r="BF60" i="58"/>
  <c r="BF59" i="58"/>
  <c r="BF58" i="58"/>
  <c r="BF57" i="58"/>
  <c r="BF56" i="58"/>
  <c r="BF55" i="58"/>
  <c r="BF54" i="58"/>
  <c r="BF53" i="58"/>
  <c r="BF52" i="58"/>
  <c r="BF51" i="58"/>
  <c r="BF50" i="58"/>
  <c r="BF49" i="58"/>
  <c r="BF48" i="58"/>
  <c r="BF47" i="58"/>
  <c r="BF46" i="58"/>
  <c r="BF45" i="58"/>
  <c r="BF44" i="58"/>
  <c r="BF43" i="58"/>
  <c r="BF42" i="58"/>
  <c r="BF41" i="58"/>
  <c r="BF40" i="58"/>
  <c r="BF39" i="58"/>
  <c r="BF38" i="58"/>
  <c r="BF37" i="58"/>
  <c r="BF36" i="58"/>
  <c r="BF35" i="58"/>
  <c r="BF34" i="58"/>
  <c r="BF33" i="58"/>
  <c r="BF32" i="58"/>
  <c r="BF31" i="58"/>
  <c r="BF30" i="58"/>
  <c r="BF29" i="58"/>
  <c r="BF28" i="58"/>
  <c r="BF27" i="58"/>
  <c r="BF26" i="58"/>
  <c r="BF25" i="58"/>
  <c r="BF24" i="58"/>
  <c r="BF23" i="58"/>
  <c r="BF22" i="58"/>
  <c r="BF21" i="58"/>
  <c r="BF20" i="58"/>
  <c r="BF19" i="58"/>
  <c r="BF18" i="58"/>
  <c r="BF17" i="58"/>
  <c r="BF16" i="58"/>
  <c r="BF15" i="58"/>
  <c r="BF14" i="58"/>
  <c r="BF13" i="58"/>
  <c r="BF12" i="58"/>
  <c r="BF11" i="58"/>
  <c r="BF10" i="58"/>
  <c r="BF9" i="58"/>
  <c r="BF8" i="58"/>
  <c r="BF7" i="58"/>
  <c r="AY820" i="58"/>
  <c r="AY819" i="58"/>
  <c r="AY818" i="58"/>
  <c r="AY817" i="58"/>
  <c r="AY816" i="58"/>
  <c r="AY815" i="58"/>
  <c r="AY814" i="58"/>
  <c r="AY813" i="58"/>
  <c r="AY812" i="58"/>
  <c r="AY811" i="58"/>
  <c r="AY810" i="58"/>
  <c r="AY809" i="58"/>
  <c r="AY808" i="58"/>
  <c r="AY807" i="58"/>
  <c r="AY806" i="58"/>
  <c r="AY805" i="58"/>
  <c r="AY804" i="58"/>
  <c r="AY803" i="58"/>
  <c r="AY802" i="58"/>
  <c r="AY801" i="58"/>
  <c r="AY800" i="58"/>
  <c r="AY799" i="58"/>
  <c r="AY798" i="58"/>
  <c r="AY797" i="58"/>
  <c r="AY796" i="58"/>
  <c r="AY795" i="58"/>
  <c r="AY794" i="58"/>
  <c r="AY793" i="58"/>
  <c r="AY792" i="58"/>
  <c r="AY791" i="58"/>
  <c r="AY790" i="58"/>
  <c r="AY789" i="58"/>
  <c r="AY788" i="58"/>
  <c r="AY787" i="58"/>
  <c r="AY786" i="58"/>
  <c r="AY785" i="58"/>
  <c r="AY784" i="58"/>
  <c r="AY783" i="58"/>
  <c r="AY782" i="58"/>
  <c r="AY781" i="58"/>
  <c r="AY780" i="58"/>
  <c r="AY779" i="58"/>
  <c r="AY778" i="58"/>
  <c r="AY777" i="58"/>
  <c r="AY776" i="58"/>
  <c r="AY775" i="58"/>
  <c r="AY774" i="58"/>
  <c r="AY773" i="58"/>
  <c r="AY772" i="58"/>
  <c r="AY771" i="58"/>
  <c r="AY770" i="58"/>
  <c r="AY769" i="58"/>
  <c r="AY768" i="58"/>
  <c r="AY767" i="58"/>
  <c r="AY766" i="58"/>
  <c r="AY765" i="58"/>
  <c r="AY764" i="58"/>
  <c r="AY763" i="58"/>
  <c r="AY762" i="58"/>
  <c r="AY761" i="58"/>
  <c r="AY760" i="58"/>
  <c r="AY759" i="58"/>
  <c r="AY758" i="58"/>
  <c r="AY757" i="58"/>
  <c r="AY756" i="58"/>
  <c r="AY755" i="58"/>
  <c r="AY754" i="58"/>
  <c r="AY753" i="58"/>
  <c r="AY752" i="58"/>
  <c r="AY751" i="58"/>
  <c r="AY750" i="58"/>
  <c r="AY749" i="58"/>
  <c r="AY748" i="58"/>
  <c r="AY747" i="58"/>
  <c r="AY746" i="58"/>
  <c r="AY745" i="58"/>
  <c r="AY744" i="58"/>
  <c r="AY743" i="58"/>
  <c r="AY742" i="58"/>
  <c r="AY741" i="58"/>
  <c r="AY740" i="58"/>
  <c r="AY739" i="58"/>
  <c r="AY738" i="58"/>
  <c r="AY737" i="58"/>
  <c r="AY736" i="58"/>
  <c r="AY735" i="58"/>
  <c r="AY734" i="58"/>
  <c r="AY733" i="58"/>
  <c r="AY732" i="58"/>
  <c r="AY731" i="58"/>
  <c r="AY730" i="58"/>
  <c r="AY729" i="58"/>
  <c r="AY728" i="58"/>
  <c r="AY727" i="58"/>
  <c r="AY726" i="58"/>
  <c r="AY725" i="58"/>
  <c r="AY724" i="58"/>
  <c r="AY723" i="58"/>
  <c r="AY722" i="58"/>
  <c r="AY721" i="58"/>
  <c r="AY720" i="58"/>
  <c r="AY719" i="58"/>
  <c r="AY718" i="58"/>
  <c r="AY717" i="58"/>
  <c r="AY716" i="58"/>
  <c r="AY715" i="58"/>
  <c r="AY714" i="58"/>
  <c r="AY713" i="58"/>
  <c r="AY712" i="58"/>
  <c r="AY711" i="58"/>
  <c r="AY710" i="58"/>
  <c r="AY709" i="58"/>
  <c r="AY708" i="58"/>
  <c r="AY707" i="58"/>
  <c r="AY706" i="58"/>
  <c r="AY705" i="58"/>
  <c r="AY704" i="58"/>
  <c r="AY703" i="58"/>
  <c r="AY702" i="58"/>
  <c r="AY701" i="58"/>
  <c r="AY700" i="58"/>
  <c r="AY699" i="58"/>
  <c r="AY698" i="58"/>
  <c r="AY697" i="58"/>
  <c r="AY696" i="58"/>
  <c r="AY695" i="58"/>
  <c r="AY694" i="58"/>
  <c r="AY693" i="58"/>
  <c r="AY692" i="58"/>
  <c r="AY691" i="58"/>
  <c r="AY690" i="58"/>
  <c r="AY689" i="58"/>
  <c r="AY688" i="58"/>
  <c r="AY687" i="58"/>
  <c r="AY686" i="58"/>
  <c r="AY685" i="58"/>
  <c r="AY684" i="58"/>
  <c r="AY683" i="58"/>
  <c r="AY682" i="58"/>
  <c r="AY681" i="58"/>
  <c r="AY680" i="58"/>
  <c r="AY679" i="58"/>
  <c r="AY678" i="58"/>
  <c r="AY677" i="58"/>
  <c r="AY676" i="58"/>
  <c r="AY675" i="58"/>
  <c r="AY674" i="58"/>
  <c r="AY673" i="58"/>
  <c r="AY672" i="58"/>
  <c r="AY671" i="58"/>
  <c r="AY670" i="58"/>
  <c r="AY669" i="58"/>
  <c r="AY668" i="58"/>
  <c r="AY667" i="58"/>
  <c r="AY666" i="58"/>
  <c r="AY665" i="58"/>
  <c r="AY664" i="58"/>
  <c r="AY663" i="58"/>
  <c r="AY662" i="58"/>
  <c r="AY661" i="58"/>
  <c r="AY660" i="58"/>
  <c r="AY659" i="58"/>
  <c r="AY658" i="58"/>
  <c r="AY657" i="58"/>
  <c r="AY656" i="58"/>
  <c r="AY655" i="58"/>
  <c r="AY654" i="58"/>
  <c r="AY653" i="58"/>
  <c r="AY652" i="58"/>
  <c r="AY651" i="58"/>
  <c r="AY650" i="58"/>
  <c r="AY649" i="58"/>
  <c r="AY648" i="58"/>
  <c r="AY647" i="58"/>
  <c r="AY646" i="58"/>
  <c r="AY645" i="58"/>
  <c r="AY644" i="58"/>
  <c r="AY643" i="58"/>
  <c r="AY642" i="58"/>
  <c r="AY641" i="58"/>
  <c r="AY640" i="58"/>
  <c r="AY639" i="58"/>
  <c r="AY638" i="58"/>
  <c r="AY637" i="58"/>
  <c r="AY636" i="58"/>
  <c r="AY635" i="58"/>
  <c r="AY634" i="58"/>
  <c r="AY633" i="58"/>
  <c r="AY632" i="58"/>
  <c r="AY631" i="58"/>
  <c r="AY630" i="58"/>
  <c r="AY629" i="58"/>
  <c r="AY628" i="58"/>
  <c r="AY627" i="58"/>
  <c r="AY626" i="58"/>
  <c r="AY625" i="58"/>
  <c r="AY624" i="58"/>
  <c r="AY623" i="58"/>
  <c r="AY622" i="58"/>
  <c r="AY621" i="58"/>
  <c r="AY620" i="58"/>
  <c r="AY619" i="58"/>
  <c r="AY618" i="58"/>
  <c r="AY617" i="58"/>
  <c r="AY616" i="58"/>
  <c r="AY615" i="58"/>
  <c r="AY614" i="58"/>
  <c r="AY613" i="58"/>
  <c r="AY612" i="58"/>
  <c r="AY611" i="58"/>
  <c r="AY610" i="58"/>
  <c r="AY609" i="58"/>
  <c r="AY608" i="58"/>
  <c r="AY607" i="58"/>
  <c r="AY606" i="58"/>
  <c r="AY605" i="58"/>
  <c r="AY604" i="58"/>
  <c r="AY603" i="58"/>
  <c r="AY602" i="58"/>
  <c r="AY601" i="58"/>
  <c r="AY600" i="58"/>
  <c r="AY599" i="58"/>
  <c r="AY598" i="58"/>
  <c r="AY597" i="58"/>
  <c r="AY596" i="58"/>
  <c r="AY595" i="58"/>
  <c r="AY594" i="58"/>
  <c r="AY593" i="58"/>
  <c r="AY592" i="58"/>
  <c r="AY591" i="58"/>
  <c r="AY590" i="58"/>
  <c r="AY589" i="58"/>
  <c r="AY588" i="58"/>
  <c r="AY587" i="58"/>
  <c r="AY586" i="58"/>
  <c r="AY585" i="58"/>
  <c r="AY584" i="58"/>
  <c r="AY583" i="58"/>
  <c r="AY582" i="58"/>
  <c r="AY581" i="58"/>
  <c r="AY580" i="58"/>
  <c r="AY579" i="58"/>
  <c r="AY578" i="58"/>
  <c r="AY577" i="58"/>
  <c r="AY576" i="58"/>
  <c r="AY575" i="58"/>
  <c r="AY574" i="58"/>
  <c r="AY573" i="58"/>
  <c r="AY572" i="58"/>
  <c r="AY571" i="58"/>
  <c r="AY570" i="58"/>
  <c r="AY569" i="58"/>
  <c r="AY568" i="58"/>
  <c r="AY567" i="58"/>
  <c r="AY566" i="58"/>
  <c r="AY565" i="58"/>
  <c r="AY564" i="58"/>
  <c r="AY563" i="58"/>
  <c r="AY562" i="58"/>
  <c r="AY561" i="58"/>
  <c r="AY560" i="58"/>
  <c r="AY559" i="58"/>
  <c r="AY558" i="58"/>
  <c r="AY557" i="58"/>
  <c r="AY556" i="58"/>
  <c r="AY555" i="58"/>
  <c r="AY554" i="58"/>
  <c r="AY553" i="58"/>
  <c r="AY552" i="58"/>
  <c r="AY551" i="58"/>
  <c r="AY550" i="58"/>
  <c r="AY549" i="58"/>
  <c r="AY548" i="58"/>
  <c r="AY547" i="58"/>
  <c r="AY546" i="58"/>
  <c r="AY545" i="58"/>
  <c r="AY544" i="58"/>
  <c r="AY543" i="58"/>
  <c r="AY542" i="58"/>
  <c r="AY541" i="58"/>
  <c r="AY540" i="58"/>
  <c r="AY539" i="58"/>
  <c r="AY538" i="58"/>
  <c r="AY537" i="58"/>
  <c r="AY536" i="58"/>
  <c r="AY535" i="58"/>
  <c r="AY534" i="58"/>
  <c r="AY533" i="58"/>
  <c r="AY532" i="58"/>
  <c r="AY531" i="58"/>
  <c r="AY530" i="58"/>
  <c r="AY529" i="58"/>
  <c r="AY528" i="58"/>
  <c r="AY527" i="58"/>
  <c r="AY526" i="58"/>
  <c r="AY525" i="58"/>
  <c r="AY524" i="58"/>
  <c r="AY523" i="58"/>
  <c r="AY522" i="58"/>
  <c r="AY521" i="58"/>
  <c r="AY520" i="58"/>
  <c r="AY519" i="58"/>
  <c r="AY518" i="58"/>
  <c r="AY517" i="58"/>
  <c r="AY516" i="58"/>
  <c r="AY515" i="58"/>
  <c r="AY514" i="58"/>
  <c r="AY513" i="58"/>
  <c r="AY512" i="58"/>
  <c r="AY511" i="58"/>
  <c r="AY510" i="58"/>
  <c r="AY509" i="58"/>
  <c r="AY508" i="58"/>
  <c r="AY507" i="58"/>
  <c r="AY506" i="58"/>
  <c r="AY505" i="58"/>
  <c r="AY504" i="58"/>
  <c r="AY503" i="58"/>
  <c r="AY502" i="58"/>
  <c r="AY501" i="58"/>
  <c r="AY500" i="58"/>
  <c r="AY499" i="58"/>
  <c r="AY498" i="58"/>
  <c r="AY497" i="58"/>
  <c r="AY496" i="58"/>
  <c r="AY495" i="58"/>
  <c r="AY494" i="58"/>
  <c r="AY493" i="58"/>
  <c r="AY492" i="58"/>
  <c r="AY491" i="58"/>
  <c r="AY490" i="58"/>
  <c r="AY489" i="58"/>
  <c r="AY488" i="58"/>
  <c r="AY487" i="58"/>
  <c r="AY486" i="58"/>
  <c r="AY485" i="58"/>
  <c r="AY484" i="58"/>
  <c r="AY483" i="58"/>
  <c r="AY482" i="58"/>
  <c r="AY481" i="58"/>
  <c r="AY480" i="58"/>
  <c r="AY479" i="58"/>
  <c r="AY478" i="58"/>
  <c r="AY477" i="58"/>
  <c r="AY476" i="58"/>
  <c r="AY475" i="58"/>
  <c r="AY474" i="58"/>
  <c r="AY473" i="58"/>
  <c r="AY472" i="58"/>
  <c r="AY471" i="58"/>
  <c r="AY470" i="58"/>
  <c r="AY469" i="58"/>
  <c r="AY468" i="58"/>
  <c r="AY467" i="58"/>
  <c r="AY466" i="58"/>
  <c r="AY465" i="58"/>
  <c r="AY464" i="58"/>
  <c r="AY463" i="58"/>
  <c r="AY462" i="58"/>
  <c r="AY461" i="58"/>
  <c r="AY460" i="58"/>
  <c r="AY459" i="58"/>
  <c r="AY458" i="58"/>
  <c r="AY457" i="58"/>
  <c r="AY456" i="58"/>
  <c r="AY455" i="58"/>
  <c r="AY454" i="58"/>
  <c r="AY453" i="58"/>
  <c r="AY452" i="58"/>
  <c r="AY451" i="58"/>
  <c r="AY450" i="58"/>
  <c r="AY449" i="58"/>
  <c r="AY448" i="58"/>
  <c r="AY447" i="58"/>
  <c r="AY446" i="58"/>
  <c r="AY445" i="58"/>
  <c r="AY444" i="58"/>
  <c r="AY443" i="58"/>
  <c r="AY442" i="58"/>
  <c r="AY441" i="58"/>
  <c r="AY440" i="58"/>
  <c r="AY439" i="58"/>
  <c r="AY438" i="58"/>
  <c r="AY437" i="58"/>
  <c r="AY436" i="58"/>
  <c r="AY435" i="58"/>
  <c r="AY434" i="58"/>
  <c r="AY433" i="58"/>
  <c r="AY432" i="58"/>
  <c r="AY431" i="58"/>
  <c r="AY430" i="58"/>
  <c r="AY429" i="58"/>
  <c r="AY428" i="58"/>
  <c r="AY427" i="58"/>
  <c r="AY426" i="58"/>
  <c r="AY425" i="58"/>
  <c r="AY424" i="58"/>
  <c r="AY423" i="58"/>
  <c r="AY422" i="58"/>
  <c r="AY421" i="58"/>
  <c r="AY420" i="58"/>
  <c r="AY419" i="58"/>
  <c r="AY418" i="58"/>
  <c r="AY417" i="58"/>
  <c r="AY416" i="58"/>
  <c r="AY415" i="58"/>
  <c r="AY414" i="58"/>
  <c r="AY413" i="58"/>
  <c r="AY412" i="58"/>
  <c r="AY411" i="58"/>
  <c r="AY410" i="58"/>
  <c r="AY409" i="58"/>
  <c r="AY408" i="58"/>
  <c r="AY407" i="58"/>
  <c r="AY406" i="58"/>
  <c r="AY405" i="58"/>
  <c r="AY404" i="58"/>
  <c r="AY403" i="58"/>
  <c r="AY402" i="58"/>
  <c r="AY401" i="58"/>
  <c r="AY400" i="58"/>
  <c r="AY399" i="58"/>
  <c r="AY398" i="58"/>
  <c r="AY397" i="58"/>
  <c r="AY396" i="58"/>
  <c r="AY395" i="58"/>
  <c r="AY394" i="58"/>
  <c r="AY393" i="58"/>
  <c r="AY392" i="58"/>
  <c r="AY391" i="58"/>
  <c r="AY390" i="58"/>
  <c r="AY389" i="58"/>
  <c r="AY388" i="58"/>
  <c r="AY387" i="58"/>
  <c r="AY386" i="58"/>
  <c r="AY385" i="58"/>
  <c r="AY384" i="58"/>
  <c r="AY383" i="58"/>
  <c r="AY382" i="58"/>
  <c r="AY381" i="58"/>
  <c r="AY380" i="58"/>
  <c r="AY379" i="58"/>
  <c r="AY378" i="58"/>
  <c r="AY377" i="58"/>
  <c r="AY376" i="58"/>
  <c r="AY375" i="58"/>
  <c r="AY374" i="58"/>
  <c r="AY373" i="58"/>
  <c r="AY372" i="58"/>
  <c r="AY371" i="58"/>
  <c r="AY370" i="58"/>
  <c r="AY369" i="58"/>
  <c r="AY368" i="58"/>
  <c r="AY367" i="58"/>
  <c r="AY366" i="58"/>
  <c r="AY365" i="58"/>
  <c r="AY364" i="58"/>
  <c r="AY363" i="58"/>
  <c r="AY362" i="58"/>
  <c r="AY361" i="58"/>
  <c r="AY360" i="58"/>
  <c r="AY359" i="58"/>
  <c r="AY358" i="58"/>
  <c r="AY357" i="58"/>
  <c r="AY356" i="58"/>
  <c r="AY355" i="58"/>
  <c r="AY354" i="58"/>
  <c r="AY353" i="58"/>
  <c r="AY352" i="58"/>
  <c r="AY351" i="58"/>
  <c r="AY350" i="58"/>
  <c r="AY349" i="58"/>
  <c r="AY348" i="58"/>
  <c r="AY347" i="58"/>
  <c r="AY346" i="58"/>
  <c r="AY345" i="58"/>
  <c r="AY344" i="58"/>
  <c r="AY343" i="58"/>
  <c r="AY342" i="58"/>
  <c r="AY341" i="58"/>
  <c r="AY340" i="58"/>
  <c r="AY339" i="58"/>
  <c r="AY338" i="58"/>
  <c r="AY337" i="58"/>
  <c r="AY336" i="58"/>
  <c r="AY335" i="58"/>
  <c r="AY334" i="58"/>
  <c r="AY333" i="58"/>
  <c r="AY332" i="58"/>
  <c r="AY331" i="58"/>
  <c r="AY330" i="58"/>
  <c r="AY329" i="58"/>
  <c r="AY328" i="58"/>
  <c r="AY327" i="58"/>
  <c r="AY326" i="58"/>
  <c r="AY325" i="58"/>
  <c r="AY324" i="58"/>
  <c r="AY323" i="58"/>
  <c r="AY322" i="58"/>
  <c r="AY321" i="58"/>
  <c r="AY320" i="58"/>
  <c r="AY319" i="58"/>
  <c r="AY318" i="58"/>
  <c r="AY317" i="58"/>
  <c r="AY316" i="58"/>
  <c r="AY315" i="58"/>
  <c r="AY314" i="58"/>
  <c r="AY313" i="58"/>
  <c r="AY312" i="58"/>
  <c r="AY311" i="58"/>
  <c r="AY310" i="58"/>
  <c r="AY309" i="58"/>
  <c r="AY308" i="58"/>
  <c r="AY307" i="58"/>
  <c r="AY306" i="58"/>
  <c r="AY305" i="58"/>
  <c r="AY304" i="58"/>
  <c r="AY303" i="58"/>
  <c r="AY302" i="58"/>
  <c r="AY301" i="58"/>
  <c r="AY300" i="58"/>
  <c r="AY299" i="58"/>
  <c r="AY298" i="58"/>
  <c r="AY297" i="58"/>
  <c r="AY296" i="58"/>
  <c r="AY295" i="58"/>
  <c r="AY294" i="58"/>
  <c r="AY293" i="58"/>
  <c r="AY292" i="58"/>
  <c r="AY291" i="58"/>
  <c r="AY290" i="58"/>
  <c r="AY289" i="58"/>
  <c r="AY288" i="58"/>
  <c r="AY287" i="58"/>
  <c r="AY286" i="58"/>
  <c r="AY285" i="58"/>
  <c r="AY284" i="58"/>
  <c r="AY283" i="58"/>
  <c r="AY282" i="58"/>
  <c r="AY281" i="58"/>
  <c r="AY280" i="58"/>
  <c r="AY279" i="58"/>
  <c r="AY278" i="58"/>
  <c r="AY277" i="58"/>
  <c r="AY276" i="58"/>
  <c r="AY275" i="58"/>
  <c r="AY274" i="58"/>
  <c r="AY273" i="58"/>
  <c r="AY272" i="58"/>
  <c r="AY271" i="58"/>
  <c r="AY270" i="58"/>
  <c r="AY269" i="58"/>
  <c r="AY268" i="58"/>
  <c r="AY267" i="58"/>
  <c r="AY266" i="58"/>
  <c r="AY265" i="58"/>
  <c r="AY264" i="58"/>
  <c r="AY263" i="58"/>
  <c r="AY262" i="58"/>
  <c r="AY261" i="58"/>
  <c r="AY260" i="58"/>
  <c r="AY259" i="58"/>
  <c r="AY258" i="58"/>
  <c r="AY257" i="58"/>
  <c r="AY256" i="58"/>
  <c r="AY255" i="58"/>
  <c r="AY254" i="58"/>
  <c r="AY253" i="58"/>
  <c r="AY252" i="58"/>
  <c r="AY251" i="58"/>
  <c r="AY250" i="58"/>
  <c r="AY249" i="58"/>
  <c r="AY248" i="58"/>
  <c r="AY247" i="58"/>
  <c r="AY246" i="58"/>
  <c r="AY245" i="58"/>
  <c r="AY244" i="58"/>
  <c r="AY243" i="58"/>
  <c r="AY242" i="58"/>
  <c r="AY241" i="58"/>
  <c r="AY240" i="58"/>
  <c r="AY239" i="58"/>
  <c r="AY238" i="58"/>
  <c r="AY237" i="58"/>
  <c r="AY236" i="58"/>
  <c r="AY235" i="58"/>
  <c r="AY234" i="58"/>
  <c r="AY233" i="58"/>
  <c r="AY232" i="58"/>
  <c r="AY231" i="58"/>
  <c r="AY230" i="58"/>
  <c r="AY229" i="58"/>
  <c r="AY228" i="58"/>
  <c r="AY227" i="58"/>
  <c r="AY226" i="58"/>
  <c r="AY225" i="58"/>
  <c r="AY224" i="58"/>
  <c r="AY223" i="58"/>
  <c r="AY222" i="58"/>
  <c r="AY221" i="58"/>
  <c r="AY220" i="58"/>
  <c r="AY219" i="58"/>
  <c r="AY218" i="58"/>
  <c r="AY217" i="58"/>
  <c r="AY216" i="58"/>
  <c r="AY215" i="58"/>
  <c r="AY214" i="58"/>
  <c r="AY213" i="58"/>
  <c r="AY212" i="58"/>
  <c r="AY211" i="58"/>
  <c r="AY210" i="58"/>
  <c r="AY209" i="58"/>
  <c r="AY208" i="58"/>
  <c r="AY207" i="58"/>
  <c r="AY206" i="58"/>
  <c r="AY205" i="58"/>
  <c r="AY204" i="58"/>
  <c r="AY203" i="58"/>
  <c r="AY202" i="58"/>
  <c r="AY201" i="58"/>
  <c r="AY200" i="58"/>
  <c r="AY199" i="58"/>
  <c r="AY198" i="58"/>
  <c r="AY197" i="58"/>
  <c r="AY196" i="58"/>
  <c r="AY195" i="58"/>
  <c r="AY194" i="58"/>
  <c r="AY193" i="58"/>
  <c r="AY192" i="58"/>
  <c r="AY191" i="58"/>
  <c r="AY190" i="58"/>
  <c r="AY189" i="58"/>
  <c r="AY188" i="58"/>
  <c r="AY187" i="58"/>
  <c r="AY186" i="58"/>
  <c r="AY185" i="58"/>
  <c r="AY184" i="58"/>
  <c r="AY183" i="58"/>
  <c r="AY182" i="58"/>
  <c r="AY181" i="58"/>
  <c r="AY180" i="58"/>
  <c r="AY179" i="58"/>
  <c r="AY178" i="58"/>
  <c r="AY177" i="58"/>
  <c r="AY176" i="58"/>
  <c r="AY175" i="58"/>
  <c r="AY174" i="58"/>
  <c r="AY173" i="58"/>
  <c r="AY172" i="58"/>
  <c r="AY171" i="58"/>
  <c r="AY170" i="58"/>
  <c r="AY169" i="58"/>
  <c r="AY168" i="58"/>
  <c r="AY167" i="58"/>
  <c r="AY166" i="58"/>
  <c r="AY165" i="58"/>
  <c r="AY164" i="58"/>
  <c r="AY163" i="58"/>
  <c r="AY162" i="58"/>
  <c r="AY161" i="58"/>
  <c r="AY160" i="58"/>
  <c r="AY159" i="58"/>
  <c r="AY158" i="58"/>
  <c r="AY157" i="58"/>
  <c r="AY156" i="58"/>
  <c r="AY155" i="58"/>
  <c r="AY154" i="58"/>
  <c r="AY153" i="58"/>
  <c r="AY152" i="58"/>
  <c r="AY151" i="58"/>
  <c r="AY150" i="58"/>
  <c r="AY149" i="58"/>
  <c r="AY148" i="58"/>
  <c r="AY147" i="58"/>
  <c r="AY146" i="58"/>
  <c r="AY145" i="58"/>
  <c r="AY144" i="58"/>
  <c r="AY143" i="58"/>
  <c r="AY142" i="58"/>
  <c r="AY141" i="58"/>
  <c r="AY140" i="58"/>
  <c r="AY139" i="58"/>
  <c r="AY138" i="58"/>
  <c r="AY137" i="58"/>
  <c r="AY136" i="58"/>
  <c r="AY135" i="58"/>
  <c r="AY134" i="58"/>
  <c r="AY133" i="58"/>
  <c r="AY132" i="58"/>
  <c r="AY131" i="58"/>
  <c r="AY130" i="58"/>
  <c r="AY129" i="58"/>
  <c r="AY128" i="58"/>
  <c r="AY127" i="58"/>
  <c r="AY126" i="58"/>
  <c r="AY125" i="58"/>
  <c r="AY124" i="58"/>
  <c r="AY123" i="58"/>
  <c r="AY122" i="58"/>
  <c r="AY121" i="58"/>
  <c r="AY120" i="58"/>
  <c r="AY119" i="58"/>
  <c r="AY118" i="58"/>
  <c r="AY117" i="58"/>
  <c r="AY116" i="58"/>
  <c r="AY115" i="58"/>
  <c r="AY114" i="58"/>
  <c r="AY113" i="58"/>
  <c r="AY112" i="58"/>
  <c r="AY111" i="58"/>
  <c r="AY110" i="58"/>
  <c r="AY109" i="58"/>
  <c r="AY108" i="58"/>
  <c r="AY107" i="58"/>
  <c r="AY106" i="58"/>
  <c r="AY105" i="58"/>
  <c r="AY104" i="58"/>
  <c r="AY103" i="58"/>
  <c r="AY102" i="58"/>
  <c r="AY101" i="58"/>
  <c r="AY100" i="58"/>
  <c r="AY99" i="58"/>
  <c r="AY98" i="58"/>
  <c r="AY97" i="58"/>
  <c r="AY96" i="58"/>
  <c r="AY95" i="58"/>
  <c r="AY94" i="58"/>
  <c r="AY93" i="58"/>
  <c r="AY92" i="58"/>
  <c r="AY91" i="58"/>
  <c r="AY90" i="58"/>
  <c r="AY89" i="58"/>
  <c r="AY88" i="58"/>
  <c r="AY87" i="58"/>
  <c r="AY86" i="58"/>
  <c r="AY85" i="58"/>
  <c r="AY84" i="58"/>
  <c r="AY83" i="58"/>
  <c r="AY82" i="58"/>
  <c r="AY81" i="58"/>
  <c r="AY80" i="58"/>
  <c r="AY79" i="58"/>
  <c r="AY78" i="58"/>
  <c r="AY77" i="58"/>
  <c r="AY76" i="58"/>
  <c r="AY75" i="58"/>
  <c r="AY74" i="58"/>
  <c r="AY73" i="58"/>
  <c r="AY72" i="58"/>
  <c r="AY71" i="58"/>
  <c r="AY70" i="58"/>
  <c r="AY69" i="58"/>
  <c r="AY68" i="58"/>
  <c r="AY67" i="58"/>
  <c r="AY66" i="58"/>
  <c r="AY65" i="58"/>
  <c r="AY64" i="58"/>
  <c r="AY63" i="58"/>
  <c r="AY62" i="58"/>
  <c r="AY61" i="58"/>
  <c r="AY60" i="58"/>
  <c r="AY59" i="58"/>
  <c r="AY58" i="58"/>
  <c r="AY57" i="58"/>
  <c r="AY56" i="58"/>
  <c r="AY55" i="58"/>
  <c r="AY54" i="58"/>
  <c r="AY53" i="58"/>
  <c r="AY52" i="58"/>
  <c r="AY51" i="58"/>
  <c r="AY50" i="58"/>
  <c r="AY49" i="58"/>
  <c r="AY48" i="58"/>
  <c r="AY47" i="58"/>
  <c r="AY46" i="58"/>
  <c r="AY45" i="58"/>
  <c r="AY44" i="58"/>
  <c r="AY43" i="58"/>
  <c r="AY42" i="58"/>
  <c r="AY41" i="58"/>
  <c r="AY40" i="58"/>
  <c r="AY39" i="58"/>
  <c r="AY38" i="58"/>
  <c r="AY37" i="58"/>
  <c r="AY36" i="58"/>
  <c r="AY35" i="58"/>
  <c r="AY34" i="58"/>
  <c r="AY33" i="58"/>
  <c r="AY32" i="58"/>
  <c r="AY31" i="58"/>
  <c r="AY30" i="58"/>
  <c r="AY29" i="58"/>
  <c r="AY28" i="58"/>
  <c r="AY27" i="58"/>
  <c r="AY26" i="58"/>
  <c r="AY25" i="58"/>
  <c r="AY24" i="58"/>
  <c r="AY23" i="58"/>
  <c r="AY22" i="58"/>
  <c r="AY21" i="58"/>
  <c r="AY20" i="58"/>
  <c r="AY19" i="58"/>
  <c r="AY18" i="58"/>
  <c r="AY17" i="58"/>
  <c r="AY16" i="58"/>
  <c r="AY15" i="58"/>
  <c r="AY14" i="58"/>
  <c r="AY13" i="58"/>
  <c r="AY12" i="58"/>
  <c r="AY11" i="58"/>
  <c r="AY10" i="58"/>
  <c r="AY9" i="58"/>
  <c r="AY8" i="58"/>
  <c r="AX820" i="58"/>
  <c r="AX819" i="58"/>
  <c r="AX818" i="58"/>
  <c r="AX817" i="58"/>
  <c r="AX816" i="58"/>
  <c r="AX815" i="58"/>
  <c r="AX814" i="58"/>
  <c r="AX813" i="58"/>
  <c r="AX812" i="58"/>
  <c r="AX811" i="58"/>
  <c r="AX810" i="58"/>
  <c r="AX809" i="58"/>
  <c r="AX808" i="58"/>
  <c r="AX807" i="58"/>
  <c r="AX806" i="58"/>
  <c r="AX805" i="58"/>
  <c r="AX804" i="58"/>
  <c r="AX803" i="58"/>
  <c r="AX802" i="58"/>
  <c r="AX801" i="58"/>
  <c r="AX800" i="58"/>
  <c r="AX799" i="58"/>
  <c r="AX798" i="58"/>
  <c r="AX797" i="58"/>
  <c r="AX796" i="58"/>
  <c r="AX795" i="58"/>
  <c r="AX794" i="58"/>
  <c r="AX793" i="58"/>
  <c r="AX792" i="58"/>
  <c r="AX791" i="58"/>
  <c r="AX790" i="58"/>
  <c r="AX789" i="58"/>
  <c r="AX788" i="58"/>
  <c r="AX787" i="58"/>
  <c r="AX786" i="58"/>
  <c r="AX785" i="58"/>
  <c r="AX784" i="58"/>
  <c r="AX783" i="58"/>
  <c r="AX782" i="58"/>
  <c r="AX781" i="58"/>
  <c r="AX780" i="58"/>
  <c r="AX779" i="58"/>
  <c r="AX778" i="58"/>
  <c r="AX777" i="58"/>
  <c r="AX776" i="58"/>
  <c r="AX775" i="58"/>
  <c r="AX774" i="58"/>
  <c r="AX773" i="58"/>
  <c r="AX772" i="58"/>
  <c r="AX771" i="58"/>
  <c r="AX770" i="58"/>
  <c r="AX769" i="58"/>
  <c r="AX768" i="58"/>
  <c r="AX767" i="58"/>
  <c r="AX766" i="58"/>
  <c r="AX765" i="58"/>
  <c r="AX764" i="58"/>
  <c r="AX763" i="58"/>
  <c r="AX762" i="58"/>
  <c r="AX761" i="58"/>
  <c r="AX760" i="58"/>
  <c r="AX759" i="58"/>
  <c r="AX758" i="58"/>
  <c r="AX757" i="58"/>
  <c r="AX756" i="58"/>
  <c r="AX755" i="58"/>
  <c r="AX754" i="58"/>
  <c r="AX753" i="58"/>
  <c r="AX752" i="58"/>
  <c r="AX751" i="58"/>
  <c r="AX750" i="58"/>
  <c r="AX749" i="58"/>
  <c r="AX748" i="58"/>
  <c r="AX747" i="58"/>
  <c r="AX746" i="58"/>
  <c r="AX745" i="58"/>
  <c r="AX744" i="58"/>
  <c r="AX743" i="58"/>
  <c r="AX742" i="58"/>
  <c r="AX741" i="58"/>
  <c r="AX740" i="58"/>
  <c r="AX739" i="58"/>
  <c r="AX738" i="58"/>
  <c r="AX737" i="58"/>
  <c r="AX736" i="58"/>
  <c r="AX735" i="58"/>
  <c r="AX734" i="58"/>
  <c r="AX733" i="58"/>
  <c r="AX732" i="58"/>
  <c r="AX731" i="58"/>
  <c r="AX730" i="58"/>
  <c r="AX729" i="58"/>
  <c r="AX728" i="58"/>
  <c r="AX727" i="58"/>
  <c r="AX726" i="58"/>
  <c r="AX725" i="58"/>
  <c r="AX724" i="58"/>
  <c r="AX723" i="58"/>
  <c r="AX722" i="58"/>
  <c r="AX721" i="58"/>
  <c r="AX720" i="58"/>
  <c r="AX719" i="58"/>
  <c r="AX718" i="58"/>
  <c r="AX717" i="58"/>
  <c r="AX716" i="58"/>
  <c r="AX715" i="58"/>
  <c r="AX714" i="58"/>
  <c r="AX713" i="58"/>
  <c r="AX712" i="58"/>
  <c r="AX711" i="58"/>
  <c r="AX710" i="58"/>
  <c r="AX709" i="58"/>
  <c r="AX708" i="58"/>
  <c r="AX707" i="58"/>
  <c r="AX706" i="58"/>
  <c r="AX705" i="58"/>
  <c r="AX704" i="58"/>
  <c r="AX703" i="58"/>
  <c r="AX702" i="58"/>
  <c r="AX701" i="58"/>
  <c r="AX700" i="58"/>
  <c r="AX699" i="58"/>
  <c r="AX698" i="58"/>
  <c r="AX697" i="58"/>
  <c r="AX696" i="58"/>
  <c r="AX695" i="58"/>
  <c r="AX694" i="58"/>
  <c r="AX693" i="58"/>
  <c r="AX692" i="58"/>
  <c r="AX691" i="58"/>
  <c r="AX690" i="58"/>
  <c r="AX689" i="58"/>
  <c r="AX688" i="58"/>
  <c r="AX687" i="58"/>
  <c r="AX686" i="58"/>
  <c r="AX685" i="58"/>
  <c r="AX684" i="58"/>
  <c r="AX683" i="58"/>
  <c r="AX682" i="58"/>
  <c r="AX681" i="58"/>
  <c r="AX680" i="58"/>
  <c r="AX679" i="58"/>
  <c r="AX678" i="58"/>
  <c r="AX677" i="58"/>
  <c r="AX676" i="58"/>
  <c r="AX675" i="58"/>
  <c r="AX674" i="58"/>
  <c r="AX673" i="58"/>
  <c r="AX672" i="58"/>
  <c r="AX671" i="58"/>
  <c r="AX670" i="58"/>
  <c r="AX669" i="58"/>
  <c r="AX668" i="58"/>
  <c r="AX667" i="58"/>
  <c r="AX666" i="58"/>
  <c r="AX665" i="58"/>
  <c r="AX664" i="58"/>
  <c r="AX663" i="58"/>
  <c r="AX662" i="58"/>
  <c r="AX661" i="58"/>
  <c r="AX660" i="58"/>
  <c r="AX659" i="58"/>
  <c r="AX658" i="58"/>
  <c r="AX657" i="58"/>
  <c r="AX656" i="58"/>
  <c r="AX655" i="58"/>
  <c r="AX654" i="58"/>
  <c r="AX653" i="58"/>
  <c r="AX652" i="58"/>
  <c r="AX651" i="58"/>
  <c r="AX650" i="58"/>
  <c r="AX649" i="58"/>
  <c r="AX648" i="58"/>
  <c r="AX647" i="58"/>
  <c r="AX646" i="58"/>
  <c r="AX645" i="58"/>
  <c r="AX644" i="58"/>
  <c r="AX643" i="58"/>
  <c r="AX642" i="58"/>
  <c r="AX641" i="58"/>
  <c r="AX640" i="58"/>
  <c r="AX639" i="58"/>
  <c r="AX638" i="58"/>
  <c r="AX637" i="58"/>
  <c r="AX636" i="58"/>
  <c r="AX635" i="58"/>
  <c r="AX634" i="58"/>
  <c r="AX633" i="58"/>
  <c r="AX632" i="58"/>
  <c r="AX631" i="58"/>
  <c r="AX630" i="58"/>
  <c r="AX629" i="58"/>
  <c r="AX628" i="58"/>
  <c r="AX627" i="58"/>
  <c r="AX626" i="58"/>
  <c r="AX625" i="58"/>
  <c r="AX624" i="58"/>
  <c r="AX623" i="58"/>
  <c r="AX622" i="58"/>
  <c r="AX621" i="58"/>
  <c r="AX620" i="58"/>
  <c r="AX619" i="58"/>
  <c r="AX618" i="58"/>
  <c r="AX617" i="58"/>
  <c r="AX616" i="58"/>
  <c r="AX615" i="58"/>
  <c r="AX614" i="58"/>
  <c r="AX613" i="58"/>
  <c r="AX612" i="58"/>
  <c r="AX611" i="58"/>
  <c r="AX610" i="58"/>
  <c r="AX609" i="58"/>
  <c r="AX608" i="58"/>
  <c r="AX607" i="58"/>
  <c r="AX606" i="58"/>
  <c r="AX605" i="58"/>
  <c r="AX604" i="58"/>
  <c r="AX603" i="58"/>
  <c r="AX602" i="58"/>
  <c r="AX601" i="58"/>
  <c r="AX600" i="58"/>
  <c r="AX599" i="58"/>
  <c r="AX598" i="58"/>
  <c r="AX597" i="58"/>
  <c r="AX596" i="58"/>
  <c r="AX595" i="58"/>
  <c r="AX594" i="58"/>
  <c r="AX593" i="58"/>
  <c r="AX592" i="58"/>
  <c r="AX591" i="58"/>
  <c r="AX590" i="58"/>
  <c r="AX589" i="58"/>
  <c r="AX588" i="58"/>
  <c r="AX587" i="58"/>
  <c r="AX586" i="58"/>
  <c r="AX585" i="58"/>
  <c r="AX584" i="58"/>
  <c r="AX583" i="58"/>
  <c r="AX582" i="58"/>
  <c r="AX581" i="58"/>
  <c r="AX580" i="58"/>
  <c r="AX579" i="58"/>
  <c r="AX578" i="58"/>
  <c r="AX577" i="58"/>
  <c r="AX576" i="58"/>
  <c r="AX575" i="58"/>
  <c r="AX574" i="58"/>
  <c r="AX573" i="58"/>
  <c r="AX572" i="58"/>
  <c r="AX571" i="58"/>
  <c r="AX570" i="58"/>
  <c r="AX569" i="58"/>
  <c r="AX568" i="58"/>
  <c r="AX567" i="58"/>
  <c r="AX566" i="58"/>
  <c r="AX565" i="58"/>
  <c r="AX564" i="58"/>
  <c r="AX563" i="58"/>
  <c r="AX562" i="58"/>
  <c r="AX561" i="58"/>
  <c r="AX560" i="58"/>
  <c r="AX559" i="58"/>
  <c r="AX558" i="58"/>
  <c r="AX557" i="58"/>
  <c r="AX556" i="58"/>
  <c r="AX555" i="58"/>
  <c r="AX554" i="58"/>
  <c r="AX553" i="58"/>
  <c r="AX552" i="58"/>
  <c r="AX551" i="58"/>
  <c r="AX550" i="58"/>
  <c r="AX549" i="58"/>
  <c r="AX548" i="58"/>
  <c r="AX547" i="58"/>
  <c r="AX546" i="58"/>
  <c r="AX545" i="58"/>
  <c r="AX544" i="58"/>
  <c r="AX543" i="58"/>
  <c r="AX542" i="58"/>
  <c r="AX541" i="58"/>
  <c r="AX540" i="58"/>
  <c r="AX539" i="58"/>
  <c r="AX538" i="58"/>
  <c r="AX537" i="58"/>
  <c r="AX536" i="58"/>
  <c r="AX535" i="58"/>
  <c r="AX534" i="58"/>
  <c r="AX533" i="58"/>
  <c r="AX532" i="58"/>
  <c r="AX531" i="58"/>
  <c r="AX530" i="58"/>
  <c r="AX529" i="58"/>
  <c r="AX528" i="58"/>
  <c r="AX527" i="58"/>
  <c r="AX526" i="58"/>
  <c r="AX525" i="58"/>
  <c r="AX524" i="58"/>
  <c r="AX523" i="58"/>
  <c r="AX522" i="58"/>
  <c r="AX521" i="58"/>
  <c r="AX520" i="58"/>
  <c r="AX519" i="58"/>
  <c r="AX518" i="58"/>
  <c r="AX517" i="58"/>
  <c r="AX516" i="58"/>
  <c r="AX515" i="58"/>
  <c r="AX514" i="58"/>
  <c r="AX513" i="58"/>
  <c r="AX512" i="58"/>
  <c r="AX511" i="58"/>
  <c r="AX510" i="58"/>
  <c r="AX509" i="58"/>
  <c r="AX508" i="58"/>
  <c r="AX507" i="58"/>
  <c r="AX506" i="58"/>
  <c r="AX505" i="58"/>
  <c r="AX504" i="58"/>
  <c r="AX503" i="58"/>
  <c r="AX502" i="58"/>
  <c r="AX501" i="58"/>
  <c r="AX500" i="58"/>
  <c r="AX499" i="58"/>
  <c r="AX498" i="58"/>
  <c r="AX497" i="58"/>
  <c r="AX496" i="58"/>
  <c r="AX495" i="58"/>
  <c r="AX494" i="58"/>
  <c r="AX493" i="58"/>
  <c r="AX492" i="58"/>
  <c r="AX491" i="58"/>
  <c r="AX490" i="58"/>
  <c r="AX489" i="58"/>
  <c r="AX488" i="58"/>
  <c r="AX487" i="58"/>
  <c r="AX486" i="58"/>
  <c r="AX485" i="58"/>
  <c r="AX484" i="58"/>
  <c r="AX483" i="58"/>
  <c r="AX482" i="58"/>
  <c r="AX481" i="58"/>
  <c r="AX480" i="58"/>
  <c r="AX479" i="58"/>
  <c r="AX478" i="58"/>
  <c r="AX477" i="58"/>
  <c r="AX476" i="58"/>
  <c r="AX475" i="58"/>
  <c r="AX474" i="58"/>
  <c r="AX473" i="58"/>
  <c r="AX472" i="58"/>
  <c r="AX471" i="58"/>
  <c r="AX470" i="58"/>
  <c r="AX469" i="58"/>
  <c r="AX468" i="58"/>
  <c r="AX467" i="58"/>
  <c r="AX466" i="58"/>
  <c r="AX465" i="58"/>
  <c r="AX464" i="58"/>
  <c r="AX463" i="58"/>
  <c r="AX462" i="58"/>
  <c r="AX461" i="58"/>
  <c r="AX460" i="58"/>
  <c r="AX459" i="58"/>
  <c r="AX458" i="58"/>
  <c r="AX457" i="58"/>
  <c r="AX456" i="58"/>
  <c r="AX455" i="58"/>
  <c r="AX454" i="58"/>
  <c r="AX453" i="58"/>
  <c r="AX452" i="58"/>
  <c r="AX451" i="58"/>
  <c r="AX450" i="58"/>
  <c r="AX449" i="58"/>
  <c r="AX448" i="58"/>
  <c r="AX447" i="58"/>
  <c r="AX446" i="58"/>
  <c r="AX445" i="58"/>
  <c r="AX444" i="58"/>
  <c r="AX443" i="58"/>
  <c r="AX442" i="58"/>
  <c r="AX441" i="58"/>
  <c r="AX440" i="58"/>
  <c r="AX439" i="58"/>
  <c r="AX438" i="58"/>
  <c r="AX437" i="58"/>
  <c r="AX436" i="58"/>
  <c r="AX435" i="58"/>
  <c r="AX434" i="58"/>
  <c r="AX433" i="58"/>
  <c r="AX432" i="58"/>
  <c r="AX431" i="58"/>
  <c r="AX430" i="58"/>
  <c r="AX429" i="58"/>
  <c r="AX428" i="58"/>
  <c r="AX427" i="58"/>
  <c r="AX426" i="58"/>
  <c r="AX425" i="58"/>
  <c r="AX424" i="58"/>
  <c r="AX423" i="58"/>
  <c r="AX422" i="58"/>
  <c r="AX421" i="58"/>
  <c r="AX420" i="58"/>
  <c r="AX419" i="58"/>
  <c r="AX418" i="58"/>
  <c r="AX417" i="58"/>
  <c r="AX416" i="58"/>
  <c r="AX415" i="58"/>
  <c r="AX414" i="58"/>
  <c r="AX413" i="58"/>
  <c r="AX412" i="58"/>
  <c r="AX411" i="58"/>
  <c r="AX410" i="58"/>
  <c r="AX409" i="58"/>
  <c r="AX408" i="58"/>
  <c r="AX407" i="58"/>
  <c r="AX406" i="58"/>
  <c r="AX405" i="58"/>
  <c r="AX404" i="58"/>
  <c r="AX403" i="58"/>
  <c r="AX402" i="58"/>
  <c r="AX401" i="58"/>
  <c r="AX400" i="58"/>
  <c r="AX399" i="58"/>
  <c r="AX398" i="58"/>
  <c r="AX397" i="58"/>
  <c r="AX396" i="58"/>
  <c r="AX395" i="58"/>
  <c r="AX394" i="58"/>
  <c r="AX393" i="58"/>
  <c r="AX392" i="58"/>
  <c r="AX391" i="58"/>
  <c r="AX390" i="58"/>
  <c r="AX389" i="58"/>
  <c r="AX388" i="58"/>
  <c r="AX387" i="58"/>
  <c r="AX386" i="58"/>
  <c r="AX385" i="58"/>
  <c r="AX384" i="58"/>
  <c r="AX383" i="58"/>
  <c r="AX382" i="58"/>
  <c r="AX381" i="58"/>
  <c r="AX380" i="58"/>
  <c r="AX379" i="58"/>
  <c r="AX378" i="58"/>
  <c r="AX377" i="58"/>
  <c r="AX376" i="58"/>
  <c r="AX375" i="58"/>
  <c r="AX374" i="58"/>
  <c r="AX373" i="58"/>
  <c r="AX372" i="58"/>
  <c r="AX371" i="58"/>
  <c r="AX370" i="58"/>
  <c r="AX369" i="58"/>
  <c r="AX368" i="58"/>
  <c r="AX367" i="58"/>
  <c r="AX366" i="58"/>
  <c r="AX365" i="58"/>
  <c r="AX364" i="58"/>
  <c r="AX363" i="58"/>
  <c r="AX362" i="58"/>
  <c r="AX361" i="58"/>
  <c r="AX360" i="58"/>
  <c r="AX359" i="58"/>
  <c r="AX358" i="58"/>
  <c r="AX357" i="58"/>
  <c r="AX356" i="58"/>
  <c r="AX355" i="58"/>
  <c r="AX354" i="58"/>
  <c r="AX353" i="58"/>
  <c r="AX352" i="58"/>
  <c r="AX351" i="58"/>
  <c r="AX350" i="58"/>
  <c r="AX349" i="58"/>
  <c r="AX348" i="58"/>
  <c r="AX347" i="58"/>
  <c r="AX346" i="58"/>
  <c r="AX345" i="58"/>
  <c r="AX344" i="58"/>
  <c r="AX343" i="58"/>
  <c r="AX342" i="58"/>
  <c r="AX341" i="58"/>
  <c r="AX340" i="58"/>
  <c r="AX339" i="58"/>
  <c r="AX338" i="58"/>
  <c r="AX337" i="58"/>
  <c r="AX336" i="58"/>
  <c r="AX335" i="58"/>
  <c r="AX334" i="58"/>
  <c r="AX333" i="58"/>
  <c r="AX332" i="58"/>
  <c r="AX331" i="58"/>
  <c r="AX330" i="58"/>
  <c r="AX329" i="58"/>
  <c r="AX328" i="58"/>
  <c r="AX327" i="58"/>
  <c r="AX326" i="58"/>
  <c r="AX325" i="58"/>
  <c r="AX324" i="58"/>
  <c r="AX323" i="58"/>
  <c r="AX322" i="58"/>
  <c r="AX321" i="58"/>
  <c r="AX320" i="58"/>
  <c r="AX319" i="58"/>
  <c r="AX318" i="58"/>
  <c r="AX317" i="58"/>
  <c r="AX316" i="58"/>
  <c r="AX315" i="58"/>
  <c r="AX314" i="58"/>
  <c r="AX313" i="58"/>
  <c r="AX312" i="58"/>
  <c r="AX311" i="58"/>
  <c r="AX310" i="58"/>
  <c r="AX309" i="58"/>
  <c r="AX308" i="58"/>
  <c r="AX307" i="58"/>
  <c r="AX306" i="58"/>
  <c r="AX305" i="58"/>
  <c r="AX304" i="58"/>
  <c r="AX303" i="58"/>
  <c r="AX302" i="58"/>
  <c r="AX301" i="58"/>
  <c r="AX300" i="58"/>
  <c r="AX299" i="58"/>
  <c r="AX298" i="58"/>
  <c r="AX297" i="58"/>
  <c r="AX296" i="58"/>
  <c r="AX295" i="58"/>
  <c r="AX294" i="58"/>
  <c r="AX293" i="58"/>
  <c r="AX292" i="58"/>
  <c r="AX291" i="58"/>
  <c r="AX290" i="58"/>
  <c r="AX289" i="58"/>
  <c r="AX288" i="58"/>
  <c r="AX287" i="58"/>
  <c r="AX286" i="58"/>
  <c r="AX285" i="58"/>
  <c r="AX284" i="58"/>
  <c r="AX283" i="58"/>
  <c r="AX282" i="58"/>
  <c r="AX281" i="58"/>
  <c r="AX280" i="58"/>
  <c r="AX279" i="58"/>
  <c r="AX278" i="58"/>
  <c r="AX277" i="58"/>
  <c r="AX276" i="58"/>
  <c r="AX275" i="58"/>
  <c r="AX274" i="58"/>
  <c r="AX273" i="58"/>
  <c r="AX272" i="58"/>
  <c r="AX271" i="58"/>
  <c r="AX270" i="58"/>
  <c r="AX269" i="58"/>
  <c r="AX268" i="58"/>
  <c r="AX267" i="58"/>
  <c r="AX266" i="58"/>
  <c r="AX265" i="58"/>
  <c r="AX264" i="58"/>
  <c r="AX263" i="58"/>
  <c r="AX262" i="58"/>
  <c r="AX261" i="58"/>
  <c r="AX260" i="58"/>
  <c r="AX259" i="58"/>
  <c r="AX258" i="58"/>
  <c r="AX257" i="58"/>
  <c r="AX256" i="58"/>
  <c r="AX255" i="58"/>
  <c r="AX254" i="58"/>
  <c r="AX253" i="58"/>
  <c r="AX252" i="58"/>
  <c r="AX251" i="58"/>
  <c r="AX250" i="58"/>
  <c r="AX249" i="58"/>
  <c r="AX248" i="58"/>
  <c r="AX247" i="58"/>
  <c r="AX246" i="58"/>
  <c r="AX245" i="58"/>
  <c r="AX244" i="58"/>
  <c r="AX243" i="58"/>
  <c r="AX242" i="58"/>
  <c r="AX241" i="58"/>
  <c r="AX240" i="58"/>
  <c r="AX239" i="58"/>
  <c r="AX238" i="58"/>
  <c r="AX237" i="58"/>
  <c r="AX236" i="58"/>
  <c r="AX235" i="58"/>
  <c r="AX234" i="58"/>
  <c r="AX233" i="58"/>
  <c r="AX232" i="58"/>
  <c r="AX231" i="58"/>
  <c r="AX230" i="58"/>
  <c r="AX229" i="58"/>
  <c r="AX228" i="58"/>
  <c r="AX227" i="58"/>
  <c r="AX226" i="58"/>
  <c r="AX225" i="58"/>
  <c r="AX224" i="58"/>
  <c r="AX223" i="58"/>
  <c r="AX222" i="58"/>
  <c r="AX221" i="58"/>
  <c r="AX220" i="58"/>
  <c r="AX219" i="58"/>
  <c r="AX218" i="58"/>
  <c r="AX217" i="58"/>
  <c r="AX216" i="58"/>
  <c r="AX215" i="58"/>
  <c r="AX214" i="58"/>
  <c r="AX213" i="58"/>
  <c r="AX212" i="58"/>
  <c r="AX211" i="58"/>
  <c r="AX210" i="58"/>
  <c r="AX209" i="58"/>
  <c r="AX208" i="58"/>
  <c r="AX207" i="58"/>
  <c r="AX206" i="58"/>
  <c r="AX205" i="58"/>
  <c r="AX204" i="58"/>
  <c r="AX203" i="58"/>
  <c r="AX202" i="58"/>
  <c r="AX201" i="58"/>
  <c r="AX200" i="58"/>
  <c r="AX199" i="58"/>
  <c r="AX198" i="58"/>
  <c r="AX197" i="58"/>
  <c r="AX196" i="58"/>
  <c r="AX195" i="58"/>
  <c r="AX194" i="58"/>
  <c r="AX193" i="58"/>
  <c r="AX192" i="58"/>
  <c r="AX191" i="58"/>
  <c r="AX190" i="58"/>
  <c r="AX189" i="58"/>
  <c r="AX188" i="58"/>
  <c r="AX187" i="58"/>
  <c r="AX186" i="58"/>
  <c r="AX185" i="58"/>
  <c r="AX184" i="58"/>
  <c r="AX183" i="58"/>
  <c r="AX182" i="58"/>
  <c r="AX181" i="58"/>
  <c r="AX180" i="58"/>
  <c r="AX179" i="58"/>
  <c r="AX178" i="58"/>
  <c r="AX177" i="58"/>
  <c r="AX176" i="58"/>
  <c r="AX175" i="58"/>
  <c r="AX174" i="58"/>
  <c r="AX173" i="58"/>
  <c r="AX172" i="58"/>
  <c r="AX171" i="58"/>
  <c r="AX170" i="58"/>
  <c r="AX169" i="58"/>
  <c r="AX168" i="58"/>
  <c r="AX167" i="58"/>
  <c r="AX166" i="58"/>
  <c r="AX165" i="58"/>
  <c r="AX164" i="58"/>
  <c r="AX163" i="58"/>
  <c r="AX162" i="58"/>
  <c r="AX161" i="58"/>
  <c r="AX160" i="58"/>
  <c r="AX159" i="58"/>
  <c r="AX158" i="58"/>
  <c r="AX157" i="58"/>
  <c r="AX156" i="58"/>
  <c r="AX155" i="58"/>
  <c r="AX154" i="58"/>
  <c r="AX153" i="58"/>
  <c r="AX152" i="58"/>
  <c r="AX151" i="58"/>
  <c r="AX150" i="58"/>
  <c r="AX149" i="58"/>
  <c r="AX148" i="58"/>
  <c r="AX147" i="58"/>
  <c r="AX146" i="58"/>
  <c r="AX145" i="58"/>
  <c r="AX144" i="58"/>
  <c r="AX143" i="58"/>
  <c r="AX142" i="58"/>
  <c r="AX141" i="58"/>
  <c r="AX140" i="58"/>
  <c r="AX139" i="58"/>
  <c r="AX138" i="58"/>
  <c r="AX137" i="58"/>
  <c r="AX136" i="58"/>
  <c r="AX135" i="58"/>
  <c r="AX134" i="58"/>
  <c r="AX133" i="58"/>
  <c r="AX132" i="58"/>
  <c r="AX131" i="58"/>
  <c r="AX130" i="58"/>
  <c r="AX129" i="58"/>
  <c r="AX128" i="58"/>
  <c r="AX127" i="58"/>
  <c r="AX126" i="58"/>
  <c r="AX125" i="58"/>
  <c r="AX124" i="58"/>
  <c r="AX123" i="58"/>
  <c r="AX122" i="58"/>
  <c r="AX121" i="58"/>
  <c r="AX120" i="58"/>
  <c r="AX119" i="58"/>
  <c r="AX118" i="58"/>
  <c r="AX117" i="58"/>
  <c r="AX116" i="58"/>
  <c r="AX115" i="58"/>
  <c r="AX114" i="58"/>
  <c r="AX113" i="58"/>
  <c r="AX112" i="58"/>
  <c r="AX111" i="58"/>
  <c r="AX110" i="58"/>
  <c r="AX109" i="58"/>
  <c r="AX108" i="58"/>
  <c r="AX107" i="58"/>
  <c r="AX106" i="58"/>
  <c r="AX105" i="58"/>
  <c r="AX104" i="58"/>
  <c r="AX103" i="58"/>
  <c r="AX102" i="58"/>
  <c r="AX101" i="58"/>
  <c r="AX100" i="58"/>
  <c r="AX99" i="58"/>
  <c r="AX98" i="58"/>
  <c r="AX97" i="58"/>
  <c r="AX96" i="58"/>
  <c r="AX95" i="58"/>
  <c r="AX94" i="58"/>
  <c r="AX93" i="58"/>
  <c r="AX92" i="58"/>
  <c r="AX91" i="58"/>
  <c r="AX90" i="58"/>
  <c r="AX89" i="58"/>
  <c r="AX88" i="58"/>
  <c r="AX87" i="58"/>
  <c r="AX86" i="58"/>
  <c r="AX85" i="58"/>
  <c r="AX84" i="58"/>
  <c r="AX83" i="58"/>
  <c r="AX82" i="58"/>
  <c r="AX81" i="58"/>
  <c r="AX80" i="58"/>
  <c r="AX79" i="58"/>
  <c r="AX78" i="58"/>
  <c r="AX77" i="58"/>
  <c r="AX76" i="58"/>
  <c r="AX75" i="58"/>
  <c r="AX74" i="58"/>
  <c r="AX73" i="58"/>
  <c r="AX72" i="58"/>
  <c r="AX71" i="58"/>
  <c r="AX70" i="58"/>
  <c r="AX69" i="58"/>
  <c r="AX68" i="58"/>
  <c r="AX67" i="58"/>
  <c r="AX66" i="58"/>
  <c r="AX65" i="58"/>
  <c r="AX64" i="58"/>
  <c r="AX63" i="58"/>
  <c r="AX62" i="58"/>
  <c r="AX61" i="58"/>
  <c r="AX60" i="58"/>
  <c r="AX59" i="58"/>
  <c r="AX58" i="58"/>
  <c r="AX57" i="58"/>
  <c r="AX56" i="58"/>
  <c r="AX55" i="58"/>
  <c r="AX54" i="58"/>
  <c r="AX53" i="58"/>
  <c r="AX52" i="58"/>
  <c r="AX51" i="58"/>
  <c r="AX50" i="58"/>
  <c r="AX49" i="58"/>
  <c r="AX48" i="58"/>
  <c r="AX47" i="58"/>
  <c r="AX46" i="58"/>
  <c r="AX45" i="58"/>
  <c r="AX44" i="58"/>
  <c r="AX43" i="58"/>
  <c r="AX42" i="58"/>
  <c r="AX41" i="58"/>
  <c r="AX40" i="58"/>
  <c r="AX39" i="58"/>
  <c r="AX38" i="58"/>
  <c r="AX37" i="58"/>
  <c r="AX36" i="58"/>
  <c r="AX35" i="58"/>
  <c r="AX34" i="58"/>
  <c r="AX33" i="58"/>
  <c r="AX32" i="58"/>
  <c r="AX31" i="58"/>
  <c r="AX30" i="58"/>
  <c r="AX29" i="58"/>
  <c r="AX28" i="58"/>
  <c r="AX27" i="58"/>
  <c r="AX26" i="58"/>
  <c r="AX25" i="58"/>
  <c r="AX24" i="58"/>
  <c r="AX23" i="58"/>
  <c r="AX22" i="58"/>
  <c r="AX21" i="58"/>
  <c r="AX20" i="58"/>
  <c r="AX19" i="58"/>
  <c r="AX18" i="58"/>
  <c r="AX17" i="58"/>
  <c r="AX16" i="58"/>
  <c r="AX15" i="58"/>
  <c r="AX14" i="58"/>
  <c r="AX13" i="58"/>
  <c r="AX12" i="58"/>
  <c r="AX11" i="58"/>
  <c r="AX10" i="58"/>
  <c r="AX9" i="58"/>
  <c r="AX8" i="58"/>
  <c r="AY7" i="58"/>
  <c r="AX7" i="58"/>
  <c r="AQ820" i="58"/>
  <c r="AQ819" i="58"/>
  <c r="AQ818" i="58"/>
  <c r="AQ817" i="58"/>
  <c r="AQ816" i="58"/>
  <c r="AQ815" i="58"/>
  <c r="AQ814" i="58"/>
  <c r="AQ813" i="58"/>
  <c r="AQ812" i="58"/>
  <c r="AQ811" i="58"/>
  <c r="AQ810" i="58"/>
  <c r="AQ809" i="58"/>
  <c r="AQ808" i="58"/>
  <c r="AQ807" i="58"/>
  <c r="AQ806" i="58"/>
  <c r="AQ805" i="58"/>
  <c r="AQ804" i="58"/>
  <c r="AQ803" i="58"/>
  <c r="AQ802" i="58"/>
  <c r="AQ801" i="58"/>
  <c r="AQ800" i="58"/>
  <c r="AQ799" i="58"/>
  <c r="AQ798" i="58"/>
  <c r="AQ797" i="58"/>
  <c r="AQ796" i="58"/>
  <c r="AQ795" i="58"/>
  <c r="AQ794" i="58"/>
  <c r="AQ793" i="58"/>
  <c r="AQ792" i="58"/>
  <c r="AQ791" i="58"/>
  <c r="AQ790" i="58"/>
  <c r="AQ789" i="58"/>
  <c r="AQ788" i="58"/>
  <c r="AQ787" i="58"/>
  <c r="AQ786" i="58"/>
  <c r="AQ785" i="58"/>
  <c r="AQ784" i="58"/>
  <c r="AQ783" i="58"/>
  <c r="AQ782" i="58"/>
  <c r="AQ781" i="58"/>
  <c r="AQ780" i="58"/>
  <c r="AQ779" i="58"/>
  <c r="AQ778" i="58"/>
  <c r="AQ777" i="58"/>
  <c r="AQ776" i="58"/>
  <c r="AQ775" i="58"/>
  <c r="AQ774" i="58"/>
  <c r="AQ773" i="58"/>
  <c r="AQ772" i="58"/>
  <c r="AQ771" i="58"/>
  <c r="AQ770" i="58"/>
  <c r="AQ769" i="58"/>
  <c r="AQ768" i="58"/>
  <c r="AQ767" i="58"/>
  <c r="AQ766" i="58"/>
  <c r="AQ765" i="58"/>
  <c r="AQ764" i="58"/>
  <c r="AQ763" i="58"/>
  <c r="AQ762" i="58"/>
  <c r="AQ761" i="58"/>
  <c r="AQ760" i="58"/>
  <c r="AQ759" i="58"/>
  <c r="AQ758" i="58"/>
  <c r="AQ757" i="58"/>
  <c r="AQ756" i="58"/>
  <c r="AQ755" i="58"/>
  <c r="AQ754" i="58"/>
  <c r="AQ753" i="58"/>
  <c r="AQ752" i="58"/>
  <c r="AQ751" i="58"/>
  <c r="AQ750" i="58"/>
  <c r="AQ749" i="58"/>
  <c r="AQ748" i="58"/>
  <c r="AQ747" i="58"/>
  <c r="AQ746" i="58"/>
  <c r="AQ745" i="58"/>
  <c r="AQ744" i="58"/>
  <c r="AQ743" i="58"/>
  <c r="AQ742" i="58"/>
  <c r="AQ741" i="58"/>
  <c r="AQ740" i="58"/>
  <c r="AQ739" i="58"/>
  <c r="AQ738" i="58"/>
  <c r="AQ737" i="58"/>
  <c r="AQ736" i="58"/>
  <c r="AQ735" i="58"/>
  <c r="AQ734" i="58"/>
  <c r="AQ733" i="58"/>
  <c r="AQ732" i="58"/>
  <c r="AQ731" i="58"/>
  <c r="AQ730" i="58"/>
  <c r="AQ729" i="58"/>
  <c r="AQ728" i="58"/>
  <c r="AQ727" i="58"/>
  <c r="AQ726" i="58"/>
  <c r="AQ725" i="58"/>
  <c r="AQ724" i="58"/>
  <c r="AQ723" i="58"/>
  <c r="AQ722" i="58"/>
  <c r="AQ721" i="58"/>
  <c r="AQ720" i="58"/>
  <c r="AQ719" i="58"/>
  <c r="AQ718" i="58"/>
  <c r="AQ717" i="58"/>
  <c r="AQ716" i="58"/>
  <c r="AQ715" i="58"/>
  <c r="AQ714" i="58"/>
  <c r="AQ713" i="58"/>
  <c r="AQ712" i="58"/>
  <c r="AQ711" i="58"/>
  <c r="AQ710" i="58"/>
  <c r="AQ709" i="58"/>
  <c r="AQ708" i="58"/>
  <c r="AQ707" i="58"/>
  <c r="AQ706" i="58"/>
  <c r="AQ705" i="58"/>
  <c r="AQ704" i="58"/>
  <c r="AQ703" i="58"/>
  <c r="AQ702" i="58"/>
  <c r="AQ701" i="58"/>
  <c r="AQ700" i="58"/>
  <c r="AQ699" i="58"/>
  <c r="AQ698" i="58"/>
  <c r="AQ697" i="58"/>
  <c r="AQ696" i="58"/>
  <c r="AQ695" i="58"/>
  <c r="AQ694" i="58"/>
  <c r="AQ693" i="58"/>
  <c r="AQ692" i="58"/>
  <c r="AQ691" i="58"/>
  <c r="AQ690" i="58"/>
  <c r="AQ689" i="58"/>
  <c r="AQ688" i="58"/>
  <c r="AQ687" i="58"/>
  <c r="AQ686" i="58"/>
  <c r="AQ685" i="58"/>
  <c r="AQ684" i="58"/>
  <c r="AQ683" i="58"/>
  <c r="AQ682" i="58"/>
  <c r="AQ681" i="58"/>
  <c r="AQ680" i="58"/>
  <c r="AQ679" i="58"/>
  <c r="AQ678" i="58"/>
  <c r="AQ677" i="58"/>
  <c r="AQ676" i="58"/>
  <c r="AQ675" i="58"/>
  <c r="AQ674" i="58"/>
  <c r="AQ673" i="58"/>
  <c r="AQ672" i="58"/>
  <c r="AQ671" i="58"/>
  <c r="AQ670" i="58"/>
  <c r="AQ669" i="58"/>
  <c r="AQ668" i="58"/>
  <c r="AQ667" i="58"/>
  <c r="AQ666" i="58"/>
  <c r="AQ665" i="58"/>
  <c r="AQ664" i="58"/>
  <c r="AQ663" i="58"/>
  <c r="AQ662" i="58"/>
  <c r="AQ661" i="58"/>
  <c r="AQ660" i="58"/>
  <c r="AQ659" i="58"/>
  <c r="AQ658" i="58"/>
  <c r="AQ657" i="58"/>
  <c r="AQ656" i="58"/>
  <c r="AQ655" i="58"/>
  <c r="AQ654" i="58"/>
  <c r="AQ653" i="58"/>
  <c r="AQ652" i="58"/>
  <c r="AQ651" i="58"/>
  <c r="AQ650" i="58"/>
  <c r="AQ649" i="58"/>
  <c r="AQ648" i="58"/>
  <c r="AQ647" i="58"/>
  <c r="AQ646" i="58"/>
  <c r="AQ645" i="58"/>
  <c r="AQ644" i="58"/>
  <c r="AQ643" i="58"/>
  <c r="AQ642" i="58"/>
  <c r="AQ641" i="58"/>
  <c r="AQ640" i="58"/>
  <c r="AQ639" i="58"/>
  <c r="AQ638" i="58"/>
  <c r="AQ637" i="58"/>
  <c r="AQ636" i="58"/>
  <c r="AQ635" i="58"/>
  <c r="AQ634" i="58"/>
  <c r="AQ633" i="58"/>
  <c r="AQ632" i="58"/>
  <c r="AQ631" i="58"/>
  <c r="AQ630" i="58"/>
  <c r="AQ629" i="58"/>
  <c r="AQ628" i="58"/>
  <c r="AQ627" i="58"/>
  <c r="AQ626" i="58"/>
  <c r="AQ625" i="58"/>
  <c r="AQ624" i="58"/>
  <c r="AQ623" i="58"/>
  <c r="AQ622" i="58"/>
  <c r="AQ621" i="58"/>
  <c r="AQ620" i="58"/>
  <c r="AQ619" i="58"/>
  <c r="AQ618" i="58"/>
  <c r="AQ617" i="58"/>
  <c r="AQ616" i="58"/>
  <c r="AQ615" i="58"/>
  <c r="AQ614" i="58"/>
  <c r="AQ613" i="58"/>
  <c r="AQ612" i="58"/>
  <c r="AQ611" i="58"/>
  <c r="AQ610" i="58"/>
  <c r="AQ609" i="58"/>
  <c r="AQ608" i="58"/>
  <c r="AQ607" i="58"/>
  <c r="AQ606" i="58"/>
  <c r="AQ605" i="58"/>
  <c r="AQ604" i="58"/>
  <c r="AQ603" i="58"/>
  <c r="AQ602" i="58"/>
  <c r="AQ601" i="58"/>
  <c r="AQ600" i="58"/>
  <c r="AQ599" i="58"/>
  <c r="AQ598" i="58"/>
  <c r="AQ597" i="58"/>
  <c r="AQ596" i="58"/>
  <c r="AQ595" i="58"/>
  <c r="AQ594" i="58"/>
  <c r="AQ593" i="58"/>
  <c r="AQ592" i="58"/>
  <c r="AQ591" i="58"/>
  <c r="AQ590" i="58"/>
  <c r="AQ589" i="58"/>
  <c r="AQ588" i="58"/>
  <c r="AQ587" i="58"/>
  <c r="AQ586" i="58"/>
  <c r="AQ585" i="58"/>
  <c r="AQ584" i="58"/>
  <c r="AQ583" i="58"/>
  <c r="AQ582" i="58"/>
  <c r="AQ581" i="58"/>
  <c r="AQ580" i="58"/>
  <c r="AQ579" i="58"/>
  <c r="AQ578" i="58"/>
  <c r="AQ577" i="58"/>
  <c r="AQ576" i="58"/>
  <c r="AQ575" i="58"/>
  <c r="AQ574" i="58"/>
  <c r="AQ573" i="58"/>
  <c r="AQ572" i="58"/>
  <c r="AQ571" i="58"/>
  <c r="AQ570" i="58"/>
  <c r="AQ569" i="58"/>
  <c r="AQ568" i="58"/>
  <c r="AQ567" i="58"/>
  <c r="AQ566" i="58"/>
  <c r="AQ565" i="58"/>
  <c r="AQ564" i="58"/>
  <c r="AQ563" i="58"/>
  <c r="AQ562" i="58"/>
  <c r="AQ561" i="58"/>
  <c r="AQ560" i="58"/>
  <c r="AQ559" i="58"/>
  <c r="AQ558" i="58"/>
  <c r="AQ557" i="58"/>
  <c r="AQ556" i="58"/>
  <c r="AQ555" i="58"/>
  <c r="AQ554" i="58"/>
  <c r="AQ553" i="58"/>
  <c r="AQ552" i="58"/>
  <c r="AQ551" i="58"/>
  <c r="AQ550" i="58"/>
  <c r="AQ549" i="58"/>
  <c r="AQ548" i="58"/>
  <c r="AQ547" i="58"/>
  <c r="AQ546" i="58"/>
  <c r="AQ545" i="58"/>
  <c r="AQ544" i="58"/>
  <c r="AQ543" i="58"/>
  <c r="AQ542" i="58"/>
  <c r="AQ541" i="58"/>
  <c r="AQ540" i="58"/>
  <c r="AQ539" i="58"/>
  <c r="AQ538" i="58"/>
  <c r="AQ537" i="58"/>
  <c r="AQ536" i="58"/>
  <c r="AQ535" i="58"/>
  <c r="AQ534" i="58"/>
  <c r="AQ533" i="58"/>
  <c r="AQ532" i="58"/>
  <c r="AQ531" i="58"/>
  <c r="AQ530" i="58"/>
  <c r="AQ529" i="58"/>
  <c r="AQ528" i="58"/>
  <c r="AQ527" i="58"/>
  <c r="AQ526" i="58"/>
  <c r="AQ525" i="58"/>
  <c r="AQ524" i="58"/>
  <c r="AQ523" i="58"/>
  <c r="AQ522" i="58"/>
  <c r="AQ521" i="58"/>
  <c r="AQ520" i="58"/>
  <c r="AQ519" i="58"/>
  <c r="AQ518" i="58"/>
  <c r="AQ517" i="58"/>
  <c r="AQ516" i="58"/>
  <c r="AQ515" i="58"/>
  <c r="AQ514" i="58"/>
  <c r="AQ513" i="58"/>
  <c r="AQ512" i="58"/>
  <c r="AQ511" i="58"/>
  <c r="AQ510" i="58"/>
  <c r="AQ509" i="58"/>
  <c r="AQ508" i="58"/>
  <c r="AQ507" i="58"/>
  <c r="AQ506" i="58"/>
  <c r="AQ505" i="58"/>
  <c r="AQ504" i="58"/>
  <c r="AQ503" i="58"/>
  <c r="AQ502" i="58"/>
  <c r="AQ501" i="58"/>
  <c r="AQ500" i="58"/>
  <c r="AQ499" i="58"/>
  <c r="AQ498" i="58"/>
  <c r="AQ497" i="58"/>
  <c r="AQ496" i="58"/>
  <c r="AQ495" i="58"/>
  <c r="AQ494" i="58"/>
  <c r="AQ493" i="58"/>
  <c r="AQ492" i="58"/>
  <c r="AQ491" i="58"/>
  <c r="AQ490" i="58"/>
  <c r="AQ489" i="58"/>
  <c r="AQ488" i="58"/>
  <c r="AQ487" i="58"/>
  <c r="AQ486" i="58"/>
  <c r="AQ485" i="58"/>
  <c r="AQ484" i="58"/>
  <c r="AQ483" i="58"/>
  <c r="AQ482" i="58"/>
  <c r="AQ481" i="58"/>
  <c r="AQ480" i="58"/>
  <c r="AQ479" i="58"/>
  <c r="AQ478" i="58"/>
  <c r="AQ477" i="58"/>
  <c r="AQ476" i="58"/>
  <c r="AQ475" i="58"/>
  <c r="AQ474" i="58"/>
  <c r="AQ473" i="58"/>
  <c r="AQ472" i="58"/>
  <c r="AQ471" i="58"/>
  <c r="AQ470" i="58"/>
  <c r="AQ469" i="58"/>
  <c r="AQ468" i="58"/>
  <c r="AQ467" i="58"/>
  <c r="AQ466" i="58"/>
  <c r="AQ465" i="58"/>
  <c r="AQ464" i="58"/>
  <c r="AQ463" i="58"/>
  <c r="AQ462" i="58"/>
  <c r="AQ461" i="58"/>
  <c r="AQ460" i="58"/>
  <c r="AQ459" i="58"/>
  <c r="AQ458" i="58"/>
  <c r="AQ457" i="58"/>
  <c r="AQ456" i="58"/>
  <c r="AQ455" i="58"/>
  <c r="AQ454" i="58"/>
  <c r="AQ453" i="58"/>
  <c r="AQ452" i="58"/>
  <c r="AQ451" i="58"/>
  <c r="AQ450" i="58"/>
  <c r="AQ449" i="58"/>
  <c r="AQ448" i="58"/>
  <c r="AQ447" i="58"/>
  <c r="AQ446" i="58"/>
  <c r="AQ445" i="58"/>
  <c r="AQ444" i="58"/>
  <c r="AQ443" i="58"/>
  <c r="AQ442" i="58"/>
  <c r="AQ441" i="58"/>
  <c r="AQ440" i="58"/>
  <c r="AQ439" i="58"/>
  <c r="AQ438" i="58"/>
  <c r="AQ437" i="58"/>
  <c r="AQ436" i="58"/>
  <c r="AQ435" i="58"/>
  <c r="AQ434" i="58"/>
  <c r="AQ433" i="58"/>
  <c r="AQ432" i="58"/>
  <c r="AQ431" i="58"/>
  <c r="AQ430" i="58"/>
  <c r="AQ429" i="58"/>
  <c r="AQ428" i="58"/>
  <c r="AQ427" i="58"/>
  <c r="AQ426" i="58"/>
  <c r="AQ425" i="58"/>
  <c r="AQ424" i="58"/>
  <c r="AQ423" i="58"/>
  <c r="AQ422" i="58"/>
  <c r="AQ421" i="58"/>
  <c r="AQ420" i="58"/>
  <c r="AQ419" i="58"/>
  <c r="AQ418" i="58"/>
  <c r="AQ417" i="58"/>
  <c r="AQ416" i="58"/>
  <c r="AQ415" i="58"/>
  <c r="AQ414" i="58"/>
  <c r="AQ413" i="58"/>
  <c r="AQ412" i="58"/>
  <c r="AQ411" i="58"/>
  <c r="AQ410" i="58"/>
  <c r="AQ409" i="58"/>
  <c r="AQ408" i="58"/>
  <c r="AQ407" i="58"/>
  <c r="AQ406" i="58"/>
  <c r="AQ405" i="58"/>
  <c r="AQ404" i="58"/>
  <c r="AQ403" i="58"/>
  <c r="AQ402" i="58"/>
  <c r="AQ401" i="58"/>
  <c r="AQ400" i="58"/>
  <c r="AQ399" i="58"/>
  <c r="AQ398" i="58"/>
  <c r="AQ397" i="58"/>
  <c r="AQ396" i="58"/>
  <c r="AQ395" i="58"/>
  <c r="AQ394" i="58"/>
  <c r="AQ393" i="58"/>
  <c r="AQ392" i="58"/>
  <c r="AQ391" i="58"/>
  <c r="AQ390" i="58"/>
  <c r="AQ389" i="58"/>
  <c r="AQ388" i="58"/>
  <c r="AQ387" i="58"/>
  <c r="AQ386" i="58"/>
  <c r="AQ385" i="58"/>
  <c r="AQ384" i="58"/>
  <c r="AQ383" i="58"/>
  <c r="AQ382" i="58"/>
  <c r="AQ381" i="58"/>
  <c r="AQ380" i="58"/>
  <c r="AQ379" i="58"/>
  <c r="AQ378" i="58"/>
  <c r="AQ377" i="58"/>
  <c r="AQ376" i="58"/>
  <c r="AQ375" i="58"/>
  <c r="AQ374" i="58"/>
  <c r="AQ373" i="58"/>
  <c r="AQ372" i="58"/>
  <c r="AQ371" i="58"/>
  <c r="AQ370" i="58"/>
  <c r="AQ369" i="58"/>
  <c r="AQ368" i="58"/>
  <c r="AQ367" i="58"/>
  <c r="AQ366" i="58"/>
  <c r="AQ365" i="58"/>
  <c r="AQ364" i="58"/>
  <c r="AQ363" i="58"/>
  <c r="AQ362" i="58"/>
  <c r="AQ361" i="58"/>
  <c r="AQ360" i="58"/>
  <c r="AQ359" i="58"/>
  <c r="AQ358" i="58"/>
  <c r="AQ357" i="58"/>
  <c r="AQ356" i="58"/>
  <c r="AQ355" i="58"/>
  <c r="AQ354" i="58"/>
  <c r="AQ353" i="58"/>
  <c r="AQ352" i="58"/>
  <c r="AQ351" i="58"/>
  <c r="AQ350" i="58"/>
  <c r="AQ349" i="58"/>
  <c r="AQ348" i="58"/>
  <c r="AQ347" i="58"/>
  <c r="AQ346" i="58"/>
  <c r="AQ345" i="58"/>
  <c r="AQ344" i="58"/>
  <c r="AQ343" i="58"/>
  <c r="AQ342" i="58"/>
  <c r="AQ341" i="58"/>
  <c r="AQ340" i="58"/>
  <c r="AQ339" i="58"/>
  <c r="AQ338" i="58"/>
  <c r="AQ337" i="58"/>
  <c r="AQ336" i="58"/>
  <c r="AQ335" i="58"/>
  <c r="AQ334" i="58"/>
  <c r="AQ333" i="58"/>
  <c r="AQ332" i="58"/>
  <c r="AQ331" i="58"/>
  <c r="AQ330" i="58"/>
  <c r="AQ329" i="58"/>
  <c r="AQ328" i="58"/>
  <c r="AQ327" i="58"/>
  <c r="AQ326" i="58"/>
  <c r="AQ325" i="58"/>
  <c r="AQ324" i="58"/>
  <c r="AQ323" i="58"/>
  <c r="AQ322" i="58"/>
  <c r="AQ321" i="58"/>
  <c r="AQ320" i="58"/>
  <c r="AQ319" i="58"/>
  <c r="AQ318" i="58"/>
  <c r="AQ317" i="58"/>
  <c r="AQ316" i="58"/>
  <c r="AQ315" i="58"/>
  <c r="AQ314" i="58"/>
  <c r="AQ313" i="58"/>
  <c r="AQ312" i="58"/>
  <c r="AQ311" i="58"/>
  <c r="AQ310" i="58"/>
  <c r="AQ309" i="58"/>
  <c r="AQ308" i="58"/>
  <c r="AQ307" i="58"/>
  <c r="AQ306" i="58"/>
  <c r="AQ305" i="58"/>
  <c r="AQ304" i="58"/>
  <c r="AQ303" i="58"/>
  <c r="AQ302" i="58"/>
  <c r="AQ301" i="58"/>
  <c r="AQ300" i="58"/>
  <c r="AQ299" i="58"/>
  <c r="AQ298" i="58"/>
  <c r="AQ297" i="58"/>
  <c r="AQ296" i="58"/>
  <c r="AQ295" i="58"/>
  <c r="AQ294" i="58"/>
  <c r="AQ293" i="58"/>
  <c r="AQ292" i="58"/>
  <c r="AQ291" i="58"/>
  <c r="AQ290" i="58"/>
  <c r="AQ289" i="58"/>
  <c r="AQ288" i="58"/>
  <c r="AQ287" i="58"/>
  <c r="AQ286" i="58"/>
  <c r="AQ285" i="58"/>
  <c r="AQ284" i="58"/>
  <c r="AQ283" i="58"/>
  <c r="AQ282" i="58"/>
  <c r="AQ281" i="58"/>
  <c r="AQ280" i="58"/>
  <c r="AQ279" i="58"/>
  <c r="AQ278" i="58"/>
  <c r="AQ277" i="58"/>
  <c r="AQ276" i="58"/>
  <c r="AQ275" i="58"/>
  <c r="AQ274" i="58"/>
  <c r="AQ273" i="58"/>
  <c r="AQ272" i="58"/>
  <c r="AQ271" i="58"/>
  <c r="AQ270" i="58"/>
  <c r="AQ269" i="58"/>
  <c r="AQ268" i="58"/>
  <c r="AQ267" i="58"/>
  <c r="AQ266" i="58"/>
  <c r="AQ265" i="58"/>
  <c r="AQ264" i="58"/>
  <c r="AQ263" i="58"/>
  <c r="AQ262" i="58"/>
  <c r="AQ261" i="58"/>
  <c r="AQ260" i="58"/>
  <c r="AQ259" i="58"/>
  <c r="AQ258" i="58"/>
  <c r="AQ257" i="58"/>
  <c r="AQ256" i="58"/>
  <c r="AQ255" i="58"/>
  <c r="AQ254" i="58"/>
  <c r="AQ253" i="58"/>
  <c r="AQ252" i="58"/>
  <c r="AQ251" i="58"/>
  <c r="AQ250" i="58"/>
  <c r="AQ249" i="58"/>
  <c r="AQ248" i="58"/>
  <c r="AQ247" i="58"/>
  <c r="AQ246" i="58"/>
  <c r="AQ245" i="58"/>
  <c r="AQ244" i="58"/>
  <c r="AQ243" i="58"/>
  <c r="AQ242" i="58"/>
  <c r="AQ241" i="58"/>
  <c r="AQ240" i="58"/>
  <c r="AQ239" i="58"/>
  <c r="AQ238" i="58"/>
  <c r="AQ237" i="58"/>
  <c r="AQ236" i="58"/>
  <c r="AQ235" i="58"/>
  <c r="AQ234" i="58"/>
  <c r="AQ233" i="58"/>
  <c r="AQ232" i="58"/>
  <c r="AQ231" i="58"/>
  <c r="AQ230" i="58"/>
  <c r="AQ229" i="58"/>
  <c r="AQ228" i="58"/>
  <c r="AQ227" i="58"/>
  <c r="AQ226" i="58"/>
  <c r="AQ225" i="58"/>
  <c r="AQ224" i="58"/>
  <c r="AQ223" i="58"/>
  <c r="AQ222" i="58"/>
  <c r="AQ221" i="58"/>
  <c r="AQ220" i="58"/>
  <c r="AQ219" i="58"/>
  <c r="AQ218" i="58"/>
  <c r="AQ217" i="58"/>
  <c r="AQ216" i="58"/>
  <c r="AQ215" i="58"/>
  <c r="AQ214" i="58"/>
  <c r="AQ213" i="58"/>
  <c r="AQ212" i="58"/>
  <c r="AQ211" i="58"/>
  <c r="AQ210" i="58"/>
  <c r="AQ209" i="58"/>
  <c r="AQ208" i="58"/>
  <c r="AQ207" i="58"/>
  <c r="AQ206" i="58"/>
  <c r="AQ205" i="58"/>
  <c r="AQ204" i="58"/>
  <c r="AQ203" i="58"/>
  <c r="AQ202" i="58"/>
  <c r="AQ201" i="58"/>
  <c r="AQ200" i="58"/>
  <c r="AQ199" i="58"/>
  <c r="AQ198" i="58"/>
  <c r="AQ197" i="58"/>
  <c r="AQ196" i="58"/>
  <c r="AQ195" i="58"/>
  <c r="AQ194" i="58"/>
  <c r="AQ193" i="58"/>
  <c r="AQ192" i="58"/>
  <c r="AQ191" i="58"/>
  <c r="AQ190" i="58"/>
  <c r="AQ189" i="58"/>
  <c r="AQ188" i="58"/>
  <c r="AQ187" i="58"/>
  <c r="AQ186" i="58"/>
  <c r="AQ185" i="58"/>
  <c r="AQ184" i="58"/>
  <c r="AQ183" i="58"/>
  <c r="AQ182" i="58"/>
  <c r="AQ181" i="58"/>
  <c r="AQ180" i="58"/>
  <c r="AQ179" i="58"/>
  <c r="AQ178" i="58"/>
  <c r="AQ177" i="58"/>
  <c r="AQ176" i="58"/>
  <c r="AQ175" i="58"/>
  <c r="AQ174" i="58"/>
  <c r="AQ173" i="58"/>
  <c r="AQ172" i="58"/>
  <c r="AQ171" i="58"/>
  <c r="AQ170" i="58"/>
  <c r="AQ169" i="58"/>
  <c r="AQ168" i="58"/>
  <c r="AQ167" i="58"/>
  <c r="AQ166" i="58"/>
  <c r="AQ165" i="58"/>
  <c r="AQ164" i="58"/>
  <c r="AQ163" i="58"/>
  <c r="AQ162" i="58"/>
  <c r="AQ161" i="58"/>
  <c r="AQ160" i="58"/>
  <c r="AQ159" i="58"/>
  <c r="AQ158" i="58"/>
  <c r="AQ157" i="58"/>
  <c r="AQ156" i="58"/>
  <c r="AQ155" i="58"/>
  <c r="AQ154" i="58"/>
  <c r="AQ153" i="58"/>
  <c r="AQ152" i="58"/>
  <c r="AQ151" i="58"/>
  <c r="AQ150" i="58"/>
  <c r="AQ149" i="58"/>
  <c r="AQ148" i="58"/>
  <c r="AQ147" i="58"/>
  <c r="AQ146" i="58"/>
  <c r="AQ145" i="58"/>
  <c r="AQ144" i="58"/>
  <c r="AQ143" i="58"/>
  <c r="AQ142" i="58"/>
  <c r="AQ141" i="58"/>
  <c r="AQ140" i="58"/>
  <c r="AQ139" i="58"/>
  <c r="AQ138" i="58"/>
  <c r="AQ137" i="58"/>
  <c r="AQ136" i="58"/>
  <c r="AQ135" i="58"/>
  <c r="AQ134" i="58"/>
  <c r="AQ133" i="58"/>
  <c r="AQ132" i="58"/>
  <c r="AQ131" i="58"/>
  <c r="AQ130" i="58"/>
  <c r="AQ129" i="58"/>
  <c r="AQ128" i="58"/>
  <c r="AQ127" i="58"/>
  <c r="AQ126" i="58"/>
  <c r="AQ125" i="58"/>
  <c r="AQ124" i="58"/>
  <c r="AQ123" i="58"/>
  <c r="AQ122" i="58"/>
  <c r="AQ121" i="58"/>
  <c r="AQ120" i="58"/>
  <c r="AQ119" i="58"/>
  <c r="AQ118" i="58"/>
  <c r="AQ117" i="58"/>
  <c r="AQ116" i="58"/>
  <c r="AQ115" i="58"/>
  <c r="AQ114" i="58"/>
  <c r="AQ113" i="58"/>
  <c r="AQ112" i="58"/>
  <c r="AQ111" i="58"/>
  <c r="AQ110" i="58"/>
  <c r="AQ109" i="58"/>
  <c r="AQ108" i="58"/>
  <c r="AQ107" i="58"/>
  <c r="AQ106" i="58"/>
  <c r="AQ105" i="58"/>
  <c r="AQ104" i="58"/>
  <c r="AQ103" i="58"/>
  <c r="AQ102" i="58"/>
  <c r="AQ101" i="58"/>
  <c r="AQ100" i="58"/>
  <c r="AQ99" i="58"/>
  <c r="AQ98" i="58"/>
  <c r="AQ97" i="58"/>
  <c r="AQ96" i="58"/>
  <c r="AQ95" i="58"/>
  <c r="AQ94" i="58"/>
  <c r="AQ93" i="58"/>
  <c r="AQ92" i="58"/>
  <c r="AQ91" i="58"/>
  <c r="AQ90" i="58"/>
  <c r="AQ89" i="58"/>
  <c r="AQ88" i="58"/>
  <c r="AQ87" i="58"/>
  <c r="AQ86" i="58"/>
  <c r="AQ85" i="58"/>
  <c r="AQ84" i="58"/>
  <c r="AQ83" i="58"/>
  <c r="AQ82" i="58"/>
  <c r="AQ81" i="58"/>
  <c r="AQ80" i="58"/>
  <c r="AQ79" i="58"/>
  <c r="AQ78" i="58"/>
  <c r="AQ77" i="58"/>
  <c r="AQ76" i="58"/>
  <c r="AQ75" i="58"/>
  <c r="AQ74" i="58"/>
  <c r="AQ73" i="58"/>
  <c r="AQ72" i="58"/>
  <c r="AQ71" i="58"/>
  <c r="AQ70" i="58"/>
  <c r="AQ69" i="58"/>
  <c r="AQ68" i="58"/>
  <c r="AQ67" i="58"/>
  <c r="AQ66" i="58"/>
  <c r="AQ65" i="58"/>
  <c r="AQ64" i="58"/>
  <c r="AQ63" i="58"/>
  <c r="AQ62" i="58"/>
  <c r="AQ61" i="58"/>
  <c r="AQ60" i="58"/>
  <c r="AQ59" i="58"/>
  <c r="AQ58" i="58"/>
  <c r="AQ57" i="58"/>
  <c r="AQ56" i="58"/>
  <c r="AQ55" i="58"/>
  <c r="AQ54" i="58"/>
  <c r="AQ53" i="58"/>
  <c r="AQ52" i="58"/>
  <c r="AQ51" i="58"/>
  <c r="AQ50" i="58"/>
  <c r="AQ49" i="58"/>
  <c r="AQ48" i="58"/>
  <c r="AQ47" i="58"/>
  <c r="AQ46" i="58"/>
  <c r="AQ45" i="58"/>
  <c r="AQ44" i="58"/>
  <c r="AQ43" i="58"/>
  <c r="AQ42" i="58"/>
  <c r="AQ41" i="58"/>
  <c r="AQ40" i="58"/>
  <c r="AQ39" i="58"/>
  <c r="AQ38" i="58"/>
  <c r="AQ37" i="58"/>
  <c r="AQ36" i="58"/>
  <c r="AQ35" i="58"/>
  <c r="AQ34" i="58"/>
  <c r="AQ33" i="58"/>
  <c r="AQ32" i="58"/>
  <c r="AQ31" i="58"/>
  <c r="AQ30" i="58"/>
  <c r="AQ29" i="58"/>
  <c r="AQ28" i="58"/>
  <c r="AQ27" i="58"/>
  <c r="AQ26" i="58"/>
  <c r="AQ25" i="58"/>
  <c r="AQ24" i="58"/>
  <c r="AQ23" i="58"/>
  <c r="AQ22" i="58"/>
  <c r="AQ21" i="58"/>
  <c r="AQ20" i="58"/>
  <c r="AQ19" i="58"/>
  <c r="AQ18" i="58"/>
  <c r="AQ17" i="58"/>
  <c r="AQ16" i="58"/>
  <c r="AQ15" i="58"/>
  <c r="AQ14" i="58"/>
  <c r="AQ13" i="58"/>
  <c r="AQ12" i="58"/>
  <c r="AQ11" i="58"/>
  <c r="AQ10" i="58"/>
  <c r="AQ9" i="58"/>
  <c r="AQ8" i="58"/>
  <c r="AP820" i="58"/>
  <c r="AP819" i="58"/>
  <c r="AP818" i="58"/>
  <c r="AP817" i="58"/>
  <c r="AP816" i="58"/>
  <c r="AP815" i="58"/>
  <c r="AP814" i="58"/>
  <c r="AP813" i="58"/>
  <c r="AP812" i="58"/>
  <c r="AP811" i="58"/>
  <c r="AP810" i="58"/>
  <c r="AP809" i="58"/>
  <c r="AP808" i="58"/>
  <c r="AP807" i="58"/>
  <c r="AP806" i="58"/>
  <c r="AP805" i="58"/>
  <c r="AP804" i="58"/>
  <c r="AP803" i="58"/>
  <c r="AP802" i="58"/>
  <c r="AP801" i="58"/>
  <c r="AP800" i="58"/>
  <c r="AP799" i="58"/>
  <c r="AP798" i="58"/>
  <c r="AP797" i="58"/>
  <c r="AP796" i="58"/>
  <c r="AP795" i="58"/>
  <c r="AP794" i="58"/>
  <c r="AP793" i="58"/>
  <c r="AP792" i="58"/>
  <c r="AP791" i="58"/>
  <c r="AP790" i="58"/>
  <c r="AP789" i="58"/>
  <c r="AP788" i="58"/>
  <c r="AP787" i="58"/>
  <c r="AP786" i="58"/>
  <c r="AP785" i="58"/>
  <c r="AP784" i="58"/>
  <c r="AP783" i="58"/>
  <c r="AP782" i="58"/>
  <c r="AP781" i="58"/>
  <c r="AP780" i="58"/>
  <c r="AP779" i="58"/>
  <c r="AP778" i="58"/>
  <c r="AP777" i="58"/>
  <c r="AP776" i="58"/>
  <c r="AP775" i="58"/>
  <c r="AP774" i="58"/>
  <c r="AP773" i="58"/>
  <c r="AP772" i="58"/>
  <c r="AP771" i="58"/>
  <c r="AP770" i="58"/>
  <c r="AP769" i="58"/>
  <c r="AP768" i="58"/>
  <c r="AP767" i="58"/>
  <c r="AP766" i="58"/>
  <c r="AP765" i="58"/>
  <c r="AP764" i="58"/>
  <c r="AP763" i="58"/>
  <c r="AP762" i="58"/>
  <c r="AP761" i="58"/>
  <c r="AP760" i="58"/>
  <c r="AP759" i="58"/>
  <c r="AP758" i="58"/>
  <c r="AP757" i="58"/>
  <c r="AP756" i="58"/>
  <c r="AP755" i="58"/>
  <c r="AP754" i="58"/>
  <c r="AP753" i="58"/>
  <c r="AP752" i="58"/>
  <c r="AP751" i="58"/>
  <c r="AP750" i="58"/>
  <c r="AP749" i="58"/>
  <c r="AP748" i="58"/>
  <c r="AP747" i="58"/>
  <c r="AP746" i="58"/>
  <c r="AP745" i="58"/>
  <c r="AP744" i="58"/>
  <c r="AP743" i="58"/>
  <c r="AP742" i="58"/>
  <c r="AP741" i="58"/>
  <c r="AP740" i="58"/>
  <c r="AP739" i="58"/>
  <c r="AP738" i="58"/>
  <c r="AP737" i="58"/>
  <c r="AP736" i="58"/>
  <c r="AP735" i="58"/>
  <c r="AP734" i="58"/>
  <c r="AP733" i="58"/>
  <c r="AP732" i="58"/>
  <c r="AP731" i="58"/>
  <c r="AP730" i="58"/>
  <c r="AP729" i="58"/>
  <c r="AP728" i="58"/>
  <c r="AP727" i="58"/>
  <c r="AP726" i="58"/>
  <c r="AP725" i="58"/>
  <c r="AP724" i="58"/>
  <c r="AP723" i="58"/>
  <c r="AP722" i="58"/>
  <c r="AP721" i="58"/>
  <c r="AP720" i="58"/>
  <c r="AP719" i="58"/>
  <c r="AP718" i="58"/>
  <c r="AP717" i="58"/>
  <c r="AP716" i="58"/>
  <c r="AP715" i="58"/>
  <c r="AP714" i="58"/>
  <c r="AP713" i="58"/>
  <c r="AP712" i="58"/>
  <c r="AP711" i="58"/>
  <c r="AP710" i="58"/>
  <c r="AP709" i="58"/>
  <c r="AP708" i="58"/>
  <c r="AP707" i="58"/>
  <c r="AP706" i="58"/>
  <c r="AP705" i="58"/>
  <c r="AP704" i="58"/>
  <c r="AP703" i="58"/>
  <c r="AP702" i="58"/>
  <c r="AP701" i="58"/>
  <c r="AP700" i="58"/>
  <c r="AP699" i="58"/>
  <c r="AP698" i="58"/>
  <c r="AP697" i="58"/>
  <c r="AP696" i="58"/>
  <c r="AP695" i="58"/>
  <c r="AP694" i="58"/>
  <c r="AP693" i="58"/>
  <c r="AP692" i="58"/>
  <c r="AP691" i="58"/>
  <c r="AP690" i="58"/>
  <c r="AP689" i="58"/>
  <c r="AP688" i="58"/>
  <c r="AP687" i="58"/>
  <c r="AP686" i="58"/>
  <c r="AP685" i="58"/>
  <c r="AP684" i="58"/>
  <c r="AP683" i="58"/>
  <c r="AP682" i="58"/>
  <c r="AP681" i="58"/>
  <c r="AP680" i="58"/>
  <c r="AP679" i="58"/>
  <c r="AP678" i="58"/>
  <c r="AP677" i="58"/>
  <c r="AP676" i="58"/>
  <c r="AP675" i="58"/>
  <c r="AP674" i="58"/>
  <c r="AP673" i="58"/>
  <c r="AP672" i="58"/>
  <c r="AP671" i="58"/>
  <c r="AP670" i="58"/>
  <c r="AP669" i="58"/>
  <c r="AP668" i="58"/>
  <c r="AP667" i="58"/>
  <c r="AP666" i="58"/>
  <c r="AP665" i="58"/>
  <c r="AP664" i="58"/>
  <c r="AP663" i="58"/>
  <c r="AP662" i="58"/>
  <c r="AP661" i="58"/>
  <c r="AP660" i="58"/>
  <c r="AP659" i="58"/>
  <c r="AP658" i="58"/>
  <c r="AP657" i="58"/>
  <c r="AP656" i="58"/>
  <c r="AP655" i="58"/>
  <c r="AP654" i="58"/>
  <c r="AP653" i="58"/>
  <c r="AP652" i="58"/>
  <c r="AP651" i="58"/>
  <c r="AP650" i="58"/>
  <c r="AP649" i="58"/>
  <c r="AP648" i="58"/>
  <c r="AP647" i="58"/>
  <c r="AP646" i="58"/>
  <c r="AP645" i="58"/>
  <c r="AP644" i="58"/>
  <c r="AP643" i="58"/>
  <c r="AP642" i="58"/>
  <c r="AP641" i="58"/>
  <c r="AP640" i="58"/>
  <c r="AP639" i="58"/>
  <c r="AP638" i="58"/>
  <c r="AP637" i="58"/>
  <c r="AP636" i="58"/>
  <c r="AP635" i="58"/>
  <c r="AP634" i="58"/>
  <c r="AP633" i="58"/>
  <c r="AP632" i="58"/>
  <c r="AP631" i="58"/>
  <c r="AP630" i="58"/>
  <c r="AP629" i="58"/>
  <c r="AP628" i="58"/>
  <c r="AP627" i="58"/>
  <c r="AP626" i="58"/>
  <c r="AP625" i="58"/>
  <c r="AP624" i="58"/>
  <c r="AP623" i="58"/>
  <c r="AP622" i="58"/>
  <c r="AP621" i="58"/>
  <c r="AP620" i="58"/>
  <c r="AP619" i="58"/>
  <c r="AP618" i="58"/>
  <c r="AP617" i="58"/>
  <c r="AP616" i="58"/>
  <c r="AP615" i="58"/>
  <c r="AP614" i="58"/>
  <c r="AP613" i="58"/>
  <c r="AP612" i="58"/>
  <c r="AP611" i="58"/>
  <c r="AP610" i="58"/>
  <c r="AP609" i="58"/>
  <c r="AP608" i="58"/>
  <c r="AP607" i="58"/>
  <c r="AP606" i="58"/>
  <c r="AP605" i="58"/>
  <c r="AP604" i="58"/>
  <c r="AP603" i="58"/>
  <c r="AP602" i="58"/>
  <c r="AP601" i="58"/>
  <c r="AP600" i="58"/>
  <c r="AP599" i="58"/>
  <c r="AP598" i="58"/>
  <c r="AP597" i="58"/>
  <c r="AP596" i="58"/>
  <c r="AP595" i="58"/>
  <c r="AP594" i="58"/>
  <c r="AP593" i="58"/>
  <c r="AP592" i="58"/>
  <c r="AP591" i="58"/>
  <c r="AP590" i="58"/>
  <c r="AP589" i="58"/>
  <c r="AP588" i="58"/>
  <c r="AP587" i="58"/>
  <c r="AP586" i="58"/>
  <c r="AP585" i="58"/>
  <c r="AP584" i="58"/>
  <c r="AP583" i="58"/>
  <c r="AP582" i="58"/>
  <c r="AP581" i="58"/>
  <c r="AP580" i="58"/>
  <c r="AP579" i="58"/>
  <c r="AP578" i="58"/>
  <c r="AP577" i="58"/>
  <c r="AP576" i="58"/>
  <c r="AP575" i="58"/>
  <c r="AP574" i="58"/>
  <c r="AP573" i="58"/>
  <c r="AP572" i="58"/>
  <c r="AP571" i="58"/>
  <c r="AP570" i="58"/>
  <c r="AP569" i="58"/>
  <c r="AP568" i="58"/>
  <c r="AP567" i="58"/>
  <c r="AP566" i="58"/>
  <c r="AP565" i="58"/>
  <c r="AP564" i="58"/>
  <c r="AP563" i="58"/>
  <c r="AP562" i="58"/>
  <c r="AP561" i="58"/>
  <c r="AP560" i="58"/>
  <c r="AP559" i="58"/>
  <c r="AP558" i="58"/>
  <c r="AP557" i="58"/>
  <c r="AP556" i="58"/>
  <c r="AP555" i="58"/>
  <c r="AP554" i="58"/>
  <c r="AP553" i="58"/>
  <c r="AP552" i="58"/>
  <c r="AP551" i="58"/>
  <c r="AP550" i="58"/>
  <c r="AP549" i="58"/>
  <c r="AP548" i="58"/>
  <c r="AP547" i="58"/>
  <c r="AP546" i="58"/>
  <c r="AP545" i="58"/>
  <c r="AP544" i="58"/>
  <c r="AP543" i="58"/>
  <c r="AP542" i="58"/>
  <c r="AP541" i="58"/>
  <c r="AP540" i="58"/>
  <c r="AP539" i="58"/>
  <c r="AP538" i="58"/>
  <c r="AP537" i="58"/>
  <c r="AP536" i="58"/>
  <c r="AP535" i="58"/>
  <c r="AP534" i="58"/>
  <c r="AP533" i="58"/>
  <c r="AP532" i="58"/>
  <c r="AP531" i="58"/>
  <c r="AP530" i="58"/>
  <c r="AP529" i="58"/>
  <c r="AP528" i="58"/>
  <c r="AP527" i="58"/>
  <c r="AP526" i="58"/>
  <c r="AP525" i="58"/>
  <c r="AP524" i="58"/>
  <c r="AP523" i="58"/>
  <c r="AP522" i="58"/>
  <c r="AP521" i="58"/>
  <c r="AP520" i="58"/>
  <c r="AP519" i="58"/>
  <c r="AP518" i="58"/>
  <c r="AP517" i="58"/>
  <c r="AP516" i="58"/>
  <c r="AP515" i="58"/>
  <c r="AP514" i="58"/>
  <c r="AP513" i="58"/>
  <c r="AP512" i="58"/>
  <c r="AP511" i="58"/>
  <c r="AP510" i="58"/>
  <c r="AP509" i="58"/>
  <c r="AP508" i="58"/>
  <c r="AP507" i="58"/>
  <c r="AP506" i="58"/>
  <c r="AP505" i="58"/>
  <c r="AP504" i="58"/>
  <c r="AP503" i="58"/>
  <c r="AP502" i="58"/>
  <c r="AP501" i="58"/>
  <c r="AP500" i="58"/>
  <c r="AP499" i="58"/>
  <c r="AP498" i="58"/>
  <c r="AP497" i="58"/>
  <c r="AP496" i="58"/>
  <c r="AP495" i="58"/>
  <c r="AP494" i="58"/>
  <c r="AP493" i="58"/>
  <c r="AP492" i="58"/>
  <c r="AP491" i="58"/>
  <c r="AP490" i="58"/>
  <c r="AP489" i="58"/>
  <c r="AP488" i="58"/>
  <c r="AP487" i="58"/>
  <c r="AP486" i="58"/>
  <c r="AP485" i="58"/>
  <c r="AP484" i="58"/>
  <c r="AP483" i="58"/>
  <c r="AP482" i="58"/>
  <c r="AP481" i="58"/>
  <c r="AP480" i="58"/>
  <c r="AP479" i="58"/>
  <c r="AP478" i="58"/>
  <c r="AP477" i="58"/>
  <c r="AP476" i="58"/>
  <c r="AP475" i="58"/>
  <c r="AP474" i="58"/>
  <c r="AP473" i="58"/>
  <c r="AP472" i="58"/>
  <c r="AP471" i="58"/>
  <c r="AP470" i="58"/>
  <c r="AP469" i="58"/>
  <c r="AP468" i="58"/>
  <c r="AP467" i="58"/>
  <c r="AP466" i="58"/>
  <c r="AP465" i="58"/>
  <c r="AP464" i="58"/>
  <c r="AP463" i="58"/>
  <c r="AP462" i="58"/>
  <c r="AP461" i="58"/>
  <c r="AP460" i="58"/>
  <c r="AP459" i="58"/>
  <c r="AP458" i="58"/>
  <c r="AP457" i="58"/>
  <c r="AP456" i="58"/>
  <c r="AP455" i="58"/>
  <c r="AP454" i="58"/>
  <c r="AP453" i="58"/>
  <c r="AP452" i="58"/>
  <c r="AP451" i="58"/>
  <c r="AP450" i="58"/>
  <c r="AP449" i="58"/>
  <c r="AP448" i="58"/>
  <c r="AP447" i="58"/>
  <c r="AP446" i="58"/>
  <c r="AP445" i="58"/>
  <c r="AP444" i="58"/>
  <c r="AP443" i="58"/>
  <c r="AP442" i="58"/>
  <c r="AP441" i="58"/>
  <c r="AP440" i="58"/>
  <c r="AP439" i="58"/>
  <c r="AP438" i="58"/>
  <c r="AP437" i="58"/>
  <c r="AP436" i="58"/>
  <c r="AP435" i="58"/>
  <c r="AP434" i="58"/>
  <c r="AP433" i="58"/>
  <c r="AP432" i="58"/>
  <c r="AP431" i="58"/>
  <c r="AP430" i="58"/>
  <c r="AP429" i="58"/>
  <c r="AP428" i="58"/>
  <c r="AP427" i="58"/>
  <c r="AP426" i="58"/>
  <c r="AP425" i="58"/>
  <c r="AP424" i="58"/>
  <c r="AP423" i="58"/>
  <c r="AP422" i="58"/>
  <c r="AP421" i="58"/>
  <c r="AP420" i="58"/>
  <c r="AP419" i="58"/>
  <c r="AP418" i="58"/>
  <c r="AP417" i="58"/>
  <c r="AP416" i="58"/>
  <c r="AP415" i="58"/>
  <c r="AP414" i="58"/>
  <c r="AP413" i="58"/>
  <c r="AP412" i="58"/>
  <c r="AP411" i="58"/>
  <c r="AP410" i="58"/>
  <c r="AP409" i="58"/>
  <c r="AP408" i="58"/>
  <c r="AP407" i="58"/>
  <c r="AP406" i="58"/>
  <c r="AP405" i="58"/>
  <c r="AP404" i="58"/>
  <c r="AP403" i="58"/>
  <c r="AP402" i="58"/>
  <c r="AP401" i="58"/>
  <c r="AP400" i="58"/>
  <c r="AP399" i="58"/>
  <c r="AP398" i="58"/>
  <c r="AP397" i="58"/>
  <c r="AP396" i="58"/>
  <c r="AP395" i="58"/>
  <c r="AP394" i="58"/>
  <c r="AP393" i="58"/>
  <c r="AP392" i="58"/>
  <c r="AP391" i="58"/>
  <c r="AP390" i="58"/>
  <c r="AP389" i="58"/>
  <c r="AP388" i="58"/>
  <c r="AP387" i="58"/>
  <c r="AP386" i="58"/>
  <c r="AP385" i="58"/>
  <c r="AP384" i="58"/>
  <c r="AP383" i="58"/>
  <c r="AP382" i="58"/>
  <c r="AP381" i="58"/>
  <c r="AP380" i="58"/>
  <c r="AP379" i="58"/>
  <c r="AP378" i="58"/>
  <c r="AP377" i="58"/>
  <c r="AP376" i="58"/>
  <c r="AP375" i="58"/>
  <c r="AP374" i="58"/>
  <c r="AP373" i="58"/>
  <c r="AP372" i="58"/>
  <c r="AP371" i="58"/>
  <c r="AP370" i="58"/>
  <c r="AP369" i="58"/>
  <c r="AP368" i="58"/>
  <c r="AP367" i="58"/>
  <c r="AP366" i="58"/>
  <c r="AP365" i="58"/>
  <c r="AP364" i="58"/>
  <c r="AP363" i="58"/>
  <c r="AP362" i="58"/>
  <c r="AP361" i="58"/>
  <c r="AP360" i="58"/>
  <c r="AP359" i="58"/>
  <c r="AP358" i="58"/>
  <c r="AP357" i="58"/>
  <c r="AP356" i="58"/>
  <c r="AP355" i="58"/>
  <c r="AP354" i="58"/>
  <c r="AP353" i="58"/>
  <c r="AP352" i="58"/>
  <c r="AP351" i="58"/>
  <c r="AP350" i="58"/>
  <c r="AP349" i="58"/>
  <c r="AP348" i="58"/>
  <c r="AP347" i="58"/>
  <c r="AP346" i="58"/>
  <c r="AP345" i="58"/>
  <c r="AP344" i="58"/>
  <c r="AP343" i="58"/>
  <c r="AP342" i="58"/>
  <c r="AP341" i="58"/>
  <c r="AP340" i="58"/>
  <c r="AP339" i="58"/>
  <c r="AP338" i="58"/>
  <c r="AP337" i="58"/>
  <c r="AP336" i="58"/>
  <c r="AP335" i="58"/>
  <c r="AP334" i="58"/>
  <c r="AP333" i="58"/>
  <c r="AP332" i="58"/>
  <c r="AP331" i="58"/>
  <c r="AP330" i="58"/>
  <c r="AP329" i="58"/>
  <c r="AP328" i="58"/>
  <c r="AP327" i="58"/>
  <c r="AP326" i="58"/>
  <c r="AP325" i="58"/>
  <c r="AP324" i="58"/>
  <c r="AP323" i="58"/>
  <c r="AP322" i="58"/>
  <c r="AP321" i="58"/>
  <c r="AP320" i="58"/>
  <c r="AP319" i="58"/>
  <c r="AP318" i="58"/>
  <c r="AP317" i="58"/>
  <c r="AP316" i="58"/>
  <c r="AP315" i="58"/>
  <c r="AP314" i="58"/>
  <c r="AP313" i="58"/>
  <c r="AP312" i="58"/>
  <c r="AP311" i="58"/>
  <c r="AP310" i="58"/>
  <c r="AP309" i="58"/>
  <c r="AP308" i="58"/>
  <c r="AP307" i="58"/>
  <c r="AP306" i="58"/>
  <c r="AP305" i="58"/>
  <c r="AP304" i="58"/>
  <c r="AP303" i="58"/>
  <c r="AP302" i="58"/>
  <c r="AP301" i="58"/>
  <c r="AP300" i="58"/>
  <c r="AP299" i="58"/>
  <c r="AP298" i="58"/>
  <c r="AP297" i="58"/>
  <c r="AP296" i="58"/>
  <c r="AP295" i="58"/>
  <c r="AP294" i="58"/>
  <c r="AP293" i="58"/>
  <c r="AP292" i="58"/>
  <c r="AP291" i="58"/>
  <c r="AP290" i="58"/>
  <c r="AP289" i="58"/>
  <c r="AP288" i="58"/>
  <c r="AP287" i="58"/>
  <c r="AP286" i="58"/>
  <c r="AP285" i="58"/>
  <c r="AP284" i="58"/>
  <c r="AP283" i="58"/>
  <c r="AP282" i="58"/>
  <c r="AP281" i="58"/>
  <c r="AP280" i="58"/>
  <c r="AP279" i="58"/>
  <c r="AP278" i="58"/>
  <c r="AP277" i="58"/>
  <c r="AP276" i="58"/>
  <c r="AP275" i="58"/>
  <c r="AP274" i="58"/>
  <c r="AP273" i="58"/>
  <c r="AP272" i="58"/>
  <c r="AP271" i="58"/>
  <c r="AP270" i="58"/>
  <c r="AP269" i="58"/>
  <c r="AP268" i="58"/>
  <c r="AP267" i="58"/>
  <c r="AP266" i="58"/>
  <c r="AP265" i="58"/>
  <c r="AP264" i="58"/>
  <c r="AP263" i="58"/>
  <c r="AP262" i="58"/>
  <c r="AP261" i="58"/>
  <c r="AP260" i="58"/>
  <c r="AP259" i="58"/>
  <c r="AP258" i="58"/>
  <c r="AP257" i="58"/>
  <c r="AP256" i="58"/>
  <c r="AP255" i="58"/>
  <c r="AP254" i="58"/>
  <c r="AP253" i="58"/>
  <c r="AP252" i="58"/>
  <c r="AP251" i="58"/>
  <c r="AP250" i="58"/>
  <c r="AP249" i="58"/>
  <c r="AP248" i="58"/>
  <c r="AP247" i="58"/>
  <c r="AP246" i="58"/>
  <c r="AP245" i="58"/>
  <c r="AP244" i="58"/>
  <c r="AP243" i="58"/>
  <c r="AP242" i="58"/>
  <c r="AP241" i="58"/>
  <c r="AP240" i="58"/>
  <c r="AP239" i="58"/>
  <c r="AP238" i="58"/>
  <c r="AP237" i="58"/>
  <c r="AP236" i="58"/>
  <c r="AP235" i="58"/>
  <c r="AP234" i="58"/>
  <c r="AP233" i="58"/>
  <c r="AP232" i="58"/>
  <c r="AP231" i="58"/>
  <c r="AP230" i="58"/>
  <c r="AP229" i="58"/>
  <c r="AP228" i="58"/>
  <c r="AP227" i="58"/>
  <c r="AP226" i="58"/>
  <c r="AP225" i="58"/>
  <c r="AP224" i="58"/>
  <c r="AP223" i="58"/>
  <c r="AP222" i="58"/>
  <c r="AP221" i="58"/>
  <c r="AP220" i="58"/>
  <c r="AP219" i="58"/>
  <c r="AP218" i="58"/>
  <c r="AP217" i="58"/>
  <c r="AP216" i="58"/>
  <c r="AP215" i="58"/>
  <c r="AP214" i="58"/>
  <c r="AP213" i="58"/>
  <c r="AP212" i="58"/>
  <c r="AP211" i="58"/>
  <c r="AP210" i="58"/>
  <c r="AP209" i="58"/>
  <c r="AP208" i="58"/>
  <c r="AP207" i="58"/>
  <c r="AP206" i="58"/>
  <c r="AP205" i="58"/>
  <c r="AP204" i="58"/>
  <c r="AP203" i="58"/>
  <c r="AP202" i="58"/>
  <c r="AP201" i="58"/>
  <c r="AP200" i="58"/>
  <c r="AP199" i="58"/>
  <c r="AP198" i="58"/>
  <c r="AP197" i="58"/>
  <c r="AP196" i="58"/>
  <c r="AP195" i="58"/>
  <c r="AP194" i="58"/>
  <c r="AP193" i="58"/>
  <c r="AP192" i="58"/>
  <c r="AP191" i="58"/>
  <c r="AP190" i="58"/>
  <c r="AP189" i="58"/>
  <c r="AP188" i="58"/>
  <c r="AP187" i="58"/>
  <c r="AP186" i="58"/>
  <c r="AP185" i="58"/>
  <c r="AP184" i="58"/>
  <c r="AP183" i="58"/>
  <c r="AP182" i="58"/>
  <c r="AP181" i="58"/>
  <c r="AP180" i="58"/>
  <c r="AP179" i="58"/>
  <c r="AP178" i="58"/>
  <c r="AP177" i="58"/>
  <c r="AP176" i="58"/>
  <c r="AP175" i="58"/>
  <c r="AP174" i="58"/>
  <c r="AP173" i="58"/>
  <c r="AP172" i="58"/>
  <c r="AP171" i="58"/>
  <c r="AP170" i="58"/>
  <c r="AP169" i="58"/>
  <c r="AP168" i="58"/>
  <c r="AP167" i="58"/>
  <c r="AP166" i="58"/>
  <c r="AP165" i="58"/>
  <c r="AP164" i="58"/>
  <c r="AP163" i="58"/>
  <c r="AP162" i="58"/>
  <c r="AP161" i="58"/>
  <c r="AP160" i="58"/>
  <c r="AP159" i="58"/>
  <c r="AP158" i="58"/>
  <c r="AP157" i="58"/>
  <c r="AP156" i="58"/>
  <c r="AP155" i="58"/>
  <c r="AP154" i="58"/>
  <c r="AP153" i="58"/>
  <c r="AP152" i="58"/>
  <c r="AP151" i="58"/>
  <c r="AP150" i="58"/>
  <c r="AP149" i="58"/>
  <c r="AP148" i="58"/>
  <c r="AP147" i="58"/>
  <c r="AP146" i="58"/>
  <c r="AP145" i="58"/>
  <c r="AP144" i="58"/>
  <c r="AP143" i="58"/>
  <c r="AP142" i="58"/>
  <c r="AP141" i="58"/>
  <c r="AP140" i="58"/>
  <c r="AP139" i="58"/>
  <c r="AP138" i="58"/>
  <c r="AP137" i="58"/>
  <c r="AP136" i="58"/>
  <c r="AP135" i="58"/>
  <c r="AP134" i="58"/>
  <c r="AP133" i="58"/>
  <c r="AP132" i="58"/>
  <c r="AP131" i="58"/>
  <c r="AP130" i="58"/>
  <c r="AP129" i="58"/>
  <c r="AP128" i="58"/>
  <c r="AP127" i="58"/>
  <c r="AP126" i="58"/>
  <c r="AP125" i="58"/>
  <c r="AP124" i="58"/>
  <c r="AP123" i="58"/>
  <c r="AP122" i="58"/>
  <c r="AP121" i="58"/>
  <c r="AP120" i="58"/>
  <c r="AP119" i="58"/>
  <c r="AP118" i="58"/>
  <c r="AP117" i="58"/>
  <c r="AP116" i="58"/>
  <c r="AP115" i="58"/>
  <c r="AP114" i="58"/>
  <c r="AP113" i="58"/>
  <c r="AP112" i="58"/>
  <c r="AP111" i="58"/>
  <c r="AP110" i="58"/>
  <c r="AP109" i="58"/>
  <c r="AP108" i="58"/>
  <c r="AP107" i="58"/>
  <c r="AP106" i="58"/>
  <c r="AP105" i="58"/>
  <c r="AP104" i="58"/>
  <c r="AP103" i="58"/>
  <c r="AP102" i="58"/>
  <c r="AP101" i="58"/>
  <c r="AP100" i="58"/>
  <c r="AP99" i="58"/>
  <c r="AP98" i="58"/>
  <c r="AP97" i="58"/>
  <c r="AP96" i="58"/>
  <c r="AP95" i="58"/>
  <c r="AP94" i="58"/>
  <c r="AP93" i="58"/>
  <c r="AP92" i="58"/>
  <c r="AP91" i="58"/>
  <c r="AP90" i="58"/>
  <c r="AP89" i="58"/>
  <c r="AP88" i="58"/>
  <c r="AP87" i="58"/>
  <c r="AP86" i="58"/>
  <c r="AP85" i="58"/>
  <c r="AP84" i="58"/>
  <c r="AP83" i="58"/>
  <c r="AP82" i="58"/>
  <c r="AP81" i="58"/>
  <c r="AP80" i="58"/>
  <c r="AP79" i="58"/>
  <c r="AP78" i="58"/>
  <c r="AP77" i="58"/>
  <c r="AP76" i="58"/>
  <c r="AP75" i="58"/>
  <c r="AP74" i="58"/>
  <c r="AP73" i="58"/>
  <c r="AP72" i="58"/>
  <c r="AP71" i="58"/>
  <c r="AP70" i="58"/>
  <c r="AP69" i="58"/>
  <c r="AP68" i="58"/>
  <c r="AP67" i="58"/>
  <c r="AP66" i="58"/>
  <c r="AP65" i="58"/>
  <c r="AP64" i="58"/>
  <c r="AP63" i="58"/>
  <c r="AP62" i="58"/>
  <c r="AP61" i="58"/>
  <c r="AP60" i="58"/>
  <c r="AP59" i="58"/>
  <c r="AP58" i="58"/>
  <c r="AP57" i="58"/>
  <c r="AP56" i="58"/>
  <c r="AP55" i="58"/>
  <c r="AP54" i="58"/>
  <c r="AP53" i="58"/>
  <c r="AP52" i="58"/>
  <c r="AP51" i="58"/>
  <c r="AP50" i="58"/>
  <c r="AP49" i="58"/>
  <c r="AP48" i="58"/>
  <c r="AP47" i="58"/>
  <c r="AP46" i="58"/>
  <c r="AP45" i="58"/>
  <c r="AP44" i="58"/>
  <c r="AP43" i="58"/>
  <c r="AP42" i="58"/>
  <c r="AP41" i="58"/>
  <c r="AP40" i="58"/>
  <c r="AP39" i="58"/>
  <c r="AP38" i="58"/>
  <c r="AP37" i="58"/>
  <c r="AP36" i="58"/>
  <c r="AP35" i="58"/>
  <c r="AP34" i="58"/>
  <c r="AP33" i="58"/>
  <c r="AP32" i="58"/>
  <c r="AP31" i="58"/>
  <c r="AP30" i="58"/>
  <c r="AP29" i="58"/>
  <c r="AP28" i="58"/>
  <c r="AP27" i="58"/>
  <c r="AP26" i="58"/>
  <c r="AP25" i="58"/>
  <c r="AP24" i="58"/>
  <c r="AP23" i="58"/>
  <c r="AP22" i="58"/>
  <c r="AP21" i="58"/>
  <c r="AP20" i="58"/>
  <c r="AP19" i="58"/>
  <c r="AP18" i="58"/>
  <c r="AP17" i="58"/>
  <c r="AP16" i="58"/>
  <c r="AP15" i="58"/>
  <c r="AP14" i="58"/>
  <c r="AP13" i="58"/>
  <c r="AP12" i="58"/>
  <c r="AP11" i="58"/>
  <c r="AP10" i="58"/>
  <c r="AP9" i="58"/>
  <c r="AP8" i="58"/>
  <c r="AP7" i="58"/>
  <c r="AQ7" i="58"/>
  <c r="AI820" i="58"/>
  <c r="AI819" i="58"/>
  <c r="AI818" i="58"/>
  <c r="AI817" i="58"/>
  <c r="AI816" i="58"/>
  <c r="AI815" i="58"/>
  <c r="AI814" i="58"/>
  <c r="AI813" i="58"/>
  <c r="AI812" i="58"/>
  <c r="AI811" i="58"/>
  <c r="AI810" i="58"/>
  <c r="AI809" i="58"/>
  <c r="AI808" i="58"/>
  <c r="AI807" i="58"/>
  <c r="AI806" i="58"/>
  <c r="AI805" i="58"/>
  <c r="AI804" i="58"/>
  <c r="AI803" i="58"/>
  <c r="AI802" i="58"/>
  <c r="AI801" i="58"/>
  <c r="AI800" i="58"/>
  <c r="AI799" i="58"/>
  <c r="AI798" i="58"/>
  <c r="AI797" i="58"/>
  <c r="AI796" i="58"/>
  <c r="AI795" i="58"/>
  <c r="AI794" i="58"/>
  <c r="AI793" i="58"/>
  <c r="AI792" i="58"/>
  <c r="AI791" i="58"/>
  <c r="AI790" i="58"/>
  <c r="AI789" i="58"/>
  <c r="AI788" i="58"/>
  <c r="AI787" i="58"/>
  <c r="AI786" i="58"/>
  <c r="AI785" i="58"/>
  <c r="AI784" i="58"/>
  <c r="AI783" i="58"/>
  <c r="AI782" i="58"/>
  <c r="AI781" i="58"/>
  <c r="AI780" i="58"/>
  <c r="AI779" i="58"/>
  <c r="AI778" i="58"/>
  <c r="AI777" i="58"/>
  <c r="AI776" i="58"/>
  <c r="AI775" i="58"/>
  <c r="AI774" i="58"/>
  <c r="AI773" i="58"/>
  <c r="AI772" i="58"/>
  <c r="AI771" i="58"/>
  <c r="AI770" i="58"/>
  <c r="AI769" i="58"/>
  <c r="AI768" i="58"/>
  <c r="AI767" i="58"/>
  <c r="AI766" i="58"/>
  <c r="AI765" i="58"/>
  <c r="AI764" i="58"/>
  <c r="AI763" i="58"/>
  <c r="AI762" i="58"/>
  <c r="AI761" i="58"/>
  <c r="AI760" i="58"/>
  <c r="AI759" i="58"/>
  <c r="AI758" i="58"/>
  <c r="AI757" i="58"/>
  <c r="AI756" i="58"/>
  <c r="AI755" i="58"/>
  <c r="AI754" i="58"/>
  <c r="AI753" i="58"/>
  <c r="AI752" i="58"/>
  <c r="AI751" i="58"/>
  <c r="AI750" i="58"/>
  <c r="AI749" i="58"/>
  <c r="AI748" i="58"/>
  <c r="AI747" i="58"/>
  <c r="AI746" i="58"/>
  <c r="AI745" i="58"/>
  <c r="AI744" i="58"/>
  <c r="AI743" i="58"/>
  <c r="AI742" i="58"/>
  <c r="AI741" i="58"/>
  <c r="AI740" i="58"/>
  <c r="AI739" i="58"/>
  <c r="AI738" i="58"/>
  <c r="AI737" i="58"/>
  <c r="AI736" i="58"/>
  <c r="AI735" i="58"/>
  <c r="AI734" i="58"/>
  <c r="AI733" i="58"/>
  <c r="AI732" i="58"/>
  <c r="AI731" i="58"/>
  <c r="AI730" i="58"/>
  <c r="AI729" i="58"/>
  <c r="AI728" i="58"/>
  <c r="AI727" i="58"/>
  <c r="AI726" i="58"/>
  <c r="AI725" i="58"/>
  <c r="AI724" i="58"/>
  <c r="AI723" i="58"/>
  <c r="AI722" i="58"/>
  <c r="AI721" i="58"/>
  <c r="AI720" i="58"/>
  <c r="AI719" i="58"/>
  <c r="AI718" i="58"/>
  <c r="AI717" i="58"/>
  <c r="AI716" i="58"/>
  <c r="AI715" i="58"/>
  <c r="AI714" i="58"/>
  <c r="AI713" i="58"/>
  <c r="AI712" i="58"/>
  <c r="AI711" i="58"/>
  <c r="AI710" i="58"/>
  <c r="AI709" i="58"/>
  <c r="AI708" i="58"/>
  <c r="AI707" i="58"/>
  <c r="AI706" i="58"/>
  <c r="AI705" i="58"/>
  <c r="AI704" i="58"/>
  <c r="AI703" i="58"/>
  <c r="AI702" i="58"/>
  <c r="AI701" i="58"/>
  <c r="AI700" i="58"/>
  <c r="AI699" i="58"/>
  <c r="AI698" i="58"/>
  <c r="AI697" i="58"/>
  <c r="AI696" i="58"/>
  <c r="AI695" i="58"/>
  <c r="AI694" i="58"/>
  <c r="AI693" i="58"/>
  <c r="AI692" i="58"/>
  <c r="AI691" i="58"/>
  <c r="AI690" i="58"/>
  <c r="AI689" i="58"/>
  <c r="AI688" i="58"/>
  <c r="AI687" i="58"/>
  <c r="AI686" i="58"/>
  <c r="AI685" i="58"/>
  <c r="AI684" i="58"/>
  <c r="AI683" i="58"/>
  <c r="AI682" i="58"/>
  <c r="AI681" i="58"/>
  <c r="AI680" i="58"/>
  <c r="AI679" i="58"/>
  <c r="AI678" i="58"/>
  <c r="AI677" i="58"/>
  <c r="AI676" i="58"/>
  <c r="AI675" i="58"/>
  <c r="AI674" i="58"/>
  <c r="AI673" i="58"/>
  <c r="AI672" i="58"/>
  <c r="AI671" i="58"/>
  <c r="AI670" i="58"/>
  <c r="AI669" i="58"/>
  <c r="AI668" i="58"/>
  <c r="AI667" i="58"/>
  <c r="AI666" i="58"/>
  <c r="AI665" i="58"/>
  <c r="AI664" i="58"/>
  <c r="AI663" i="58"/>
  <c r="AI662" i="58"/>
  <c r="AI661" i="58"/>
  <c r="AI660" i="58"/>
  <c r="AI659" i="58"/>
  <c r="AI658" i="58"/>
  <c r="AI657" i="58"/>
  <c r="AI656" i="58"/>
  <c r="AI655" i="58"/>
  <c r="AI654" i="58"/>
  <c r="AI653" i="58"/>
  <c r="AI652" i="58"/>
  <c r="AI651" i="58"/>
  <c r="AI650" i="58"/>
  <c r="AI649" i="58"/>
  <c r="AI648" i="58"/>
  <c r="AI647" i="58"/>
  <c r="AI646" i="58"/>
  <c r="AI645" i="58"/>
  <c r="AI644" i="58"/>
  <c r="AI643" i="58"/>
  <c r="AI642" i="58"/>
  <c r="AI641" i="58"/>
  <c r="AI640" i="58"/>
  <c r="AI639" i="58"/>
  <c r="AI638" i="58"/>
  <c r="AI637" i="58"/>
  <c r="AI636" i="58"/>
  <c r="AI635" i="58"/>
  <c r="AI634" i="58"/>
  <c r="AI633" i="58"/>
  <c r="AI632" i="58"/>
  <c r="AI631" i="58"/>
  <c r="AI630" i="58"/>
  <c r="AI629" i="58"/>
  <c r="AI628" i="58"/>
  <c r="AI627" i="58"/>
  <c r="AI626" i="58"/>
  <c r="AI625" i="58"/>
  <c r="AI624" i="58"/>
  <c r="AI623" i="58"/>
  <c r="AI622" i="58"/>
  <c r="AI621" i="58"/>
  <c r="AI620" i="58"/>
  <c r="AI619" i="58"/>
  <c r="AI618" i="58"/>
  <c r="AI617" i="58"/>
  <c r="AI616" i="58"/>
  <c r="AI615" i="58"/>
  <c r="AI614" i="58"/>
  <c r="AI613" i="58"/>
  <c r="AI612" i="58"/>
  <c r="AI611" i="58"/>
  <c r="AI610" i="58"/>
  <c r="AI609" i="58"/>
  <c r="AI608" i="58"/>
  <c r="AI607" i="58"/>
  <c r="AI606" i="58"/>
  <c r="AI605" i="58"/>
  <c r="AI604" i="58"/>
  <c r="AI603" i="58"/>
  <c r="AI602" i="58"/>
  <c r="AI601" i="58"/>
  <c r="AI600" i="58"/>
  <c r="AI599" i="58"/>
  <c r="AI598" i="58"/>
  <c r="AI597" i="58"/>
  <c r="AI596" i="58"/>
  <c r="AI595" i="58"/>
  <c r="AI594" i="58"/>
  <c r="AI593" i="58"/>
  <c r="AI592" i="58"/>
  <c r="AI591" i="58"/>
  <c r="AI590" i="58"/>
  <c r="AI589" i="58"/>
  <c r="AI588" i="58"/>
  <c r="AI587" i="58"/>
  <c r="AI586" i="58"/>
  <c r="AI585" i="58"/>
  <c r="AI584" i="58"/>
  <c r="AI583" i="58"/>
  <c r="AI582" i="58"/>
  <c r="AI581" i="58"/>
  <c r="AI580" i="58"/>
  <c r="AI579" i="58"/>
  <c r="AI578" i="58"/>
  <c r="AI577" i="58"/>
  <c r="AI576" i="58"/>
  <c r="AI575" i="58"/>
  <c r="AI574" i="58"/>
  <c r="AI573" i="58"/>
  <c r="AI572" i="58"/>
  <c r="AI571" i="58"/>
  <c r="AI570" i="58"/>
  <c r="AI569" i="58"/>
  <c r="AI568" i="58"/>
  <c r="AI567" i="58"/>
  <c r="AI566" i="58"/>
  <c r="AI565" i="58"/>
  <c r="AI564" i="58"/>
  <c r="AI563" i="58"/>
  <c r="AI562" i="58"/>
  <c r="AI561" i="58"/>
  <c r="AI560" i="58"/>
  <c r="AI559" i="58"/>
  <c r="AI558" i="58"/>
  <c r="AI557" i="58"/>
  <c r="AI556" i="58"/>
  <c r="AI555" i="58"/>
  <c r="AI554" i="58"/>
  <c r="AI553" i="58"/>
  <c r="AI552" i="58"/>
  <c r="AI551" i="58"/>
  <c r="AI550" i="58"/>
  <c r="AI549" i="58"/>
  <c r="AI548" i="58"/>
  <c r="AI547" i="58"/>
  <c r="AI546" i="58"/>
  <c r="AI545" i="58"/>
  <c r="AI544" i="58"/>
  <c r="AI543" i="58"/>
  <c r="AI542" i="58"/>
  <c r="AI541" i="58"/>
  <c r="AI540" i="58"/>
  <c r="AI539" i="58"/>
  <c r="AI538" i="58"/>
  <c r="AI537" i="58"/>
  <c r="AI536" i="58"/>
  <c r="AI535" i="58"/>
  <c r="AI534" i="58"/>
  <c r="AI533" i="58"/>
  <c r="AI532" i="58"/>
  <c r="AI531" i="58"/>
  <c r="AI530" i="58"/>
  <c r="AI529" i="58"/>
  <c r="AI528" i="58"/>
  <c r="AI527" i="58"/>
  <c r="AI526" i="58"/>
  <c r="AI525" i="58"/>
  <c r="AI524" i="58"/>
  <c r="AI523" i="58"/>
  <c r="AI522" i="58"/>
  <c r="AI521" i="58"/>
  <c r="AI520" i="58"/>
  <c r="AI519" i="58"/>
  <c r="AI518" i="58"/>
  <c r="AI517" i="58"/>
  <c r="AI516" i="58"/>
  <c r="AI515" i="58"/>
  <c r="AI514" i="58"/>
  <c r="AI513" i="58"/>
  <c r="AI512" i="58"/>
  <c r="AI511" i="58"/>
  <c r="AI510" i="58"/>
  <c r="AI509" i="58"/>
  <c r="AI508" i="58"/>
  <c r="AI507" i="58"/>
  <c r="AI506" i="58"/>
  <c r="AI505" i="58"/>
  <c r="AI504" i="58"/>
  <c r="AI503" i="58"/>
  <c r="AI502" i="58"/>
  <c r="AI501" i="58"/>
  <c r="AI500" i="58"/>
  <c r="AI499" i="58"/>
  <c r="AI498" i="58"/>
  <c r="AI497" i="58"/>
  <c r="AI496" i="58"/>
  <c r="AI495" i="58"/>
  <c r="AI494" i="58"/>
  <c r="AI493" i="58"/>
  <c r="AI492" i="58"/>
  <c r="AI491" i="58"/>
  <c r="AI490" i="58"/>
  <c r="AI489" i="58"/>
  <c r="AI488" i="58"/>
  <c r="AI487" i="58"/>
  <c r="AI486" i="58"/>
  <c r="AI485" i="58"/>
  <c r="AI484" i="58"/>
  <c r="AI483" i="58"/>
  <c r="AI482" i="58"/>
  <c r="AI481" i="58"/>
  <c r="AI480" i="58"/>
  <c r="AI479" i="58"/>
  <c r="AI478" i="58"/>
  <c r="AI477" i="58"/>
  <c r="AI476" i="58"/>
  <c r="AI475" i="58"/>
  <c r="AI474" i="58"/>
  <c r="AI473" i="58"/>
  <c r="AI472" i="58"/>
  <c r="AI471" i="58"/>
  <c r="AI470" i="58"/>
  <c r="AI469" i="58"/>
  <c r="AI468" i="58"/>
  <c r="AI467" i="58"/>
  <c r="AI466" i="58"/>
  <c r="AI465" i="58"/>
  <c r="AI464" i="58"/>
  <c r="AI463" i="58"/>
  <c r="AI462" i="58"/>
  <c r="AI461" i="58"/>
  <c r="AI460" i="58"/>
  <c r="AI459" i="58"/>
  <c r="AI458" i="58"/>
  <c r="AI457" i="58"/>
  <c r="AI456" i="58"/>
  <c r="AI455" i="58"/>
  <c r="AI454" i="58"/>
  <c r="AI453" i="58"/>
  <c r="AI452" i="58"/>
  <c r="AI451" i="58"/>
  <c r="AI450" i="58"/>
  <c r="AI449" i="58"/>
  <c r="AI448" i="58"/>
  <c r="AI447" i="58"/>
  <c r="AI446" i="58"/>
  <c r="AI445" i="58"/>
  <c r="AI444" i="58"/>
  <c r="AI443" i="58"/>
  <c r="AI442" i="58"/>
  <c r="AI441" i="58"/>
  <c r="AI440" i="58"/>
  <c r="AI439" i="58"/>
  <c r="AI438" i="58"/>
  <c r="AI437" i="58"/>
  <c r="AI436" i="58"/>
  <c r="AI435" i="58"/>
  <c r="AI434" i="58"/>
  <c r="AI433" i="58"/>
  <c r="AI432" i="58"/>
  <c r="AI431" i="58"/>
  <c r="AI430" i="58"/>
  <c r="AI429" i="58"/>
  <c r="AI428" i="58"/>
  <c r="AI427" i="58"/>
  <c r="AI426" i="58"/>
  <c r="AI425" i="58"/>
  <c r="AI424" i="58"/>
  <c r="AI423" i="58"/>
  <c r="AI422" i="58"/>
  <c r="AI421" i="58"/>
  <c r="AI420" i="58"/>
  <c r="AI419" i="58"/>
  <c r="AI418" i="58"/>
  <c r="AI417" i="58"/>
  <c r="AI416" i="58"/>
  <c r="AI415" i="58"/>
  <c r="AI414" i="58"/>
  <c r="AI413" i="58"/>
  <c r="AI412" i="58"/>
  <c r="AI411" i="58"/>
  <c r="AI410" i="58"/>
  <c r="AI409" i="58"/>
  <c r="AI408" i="58"/>
  <c r="AI407" i="58"/>
  <c r="AI406" i="58"/>
  <c r="AI405" i="58"/>
  <c r="AI404" i="58"/>
  <c r="AI403" i="58"/>
  <c r="AI402" i="58"/>
  <c r="AI401" i="58"/>
  <c r="AI400" i="58"/>
  <c r="AI399" i="58"/>
  <c r="AI398" i="58"/>
  <c r="AI397" i="58"/>
  <c r="AI396" i="58"/>
  <c r="AI395" i="58"/>
  <c r="AI394" i="58"/>
  <c r="AI393" i="58"/>
  <c r="AI392" i="58"/>
  <c r="AI391" i="58"/>
  <c r="AI390" i="58"/>
  <c r="AI389" i="58"/>
  <c r="AI388" i="58"/>
  <c r="AI387" i="58"/>
  <c r="AI386" i="58"/>
  <c r="AI385" i="58"/>
  <c r="AI384" i="58"/>
  <c r="AI383" i="58"/>
  <c r="AI382" i="58"/>
  <c r="AI381" i="58"/>
  <c r="AI380" i="58"/>
  <c r="AI379" i="58"/>
  <c r="AI378" i="58"/>
  <c r="AI377" i="58"/>
  <c r="AI376" i="58"/>
  <c r="AI375" i="58"/>
  <c r="AI374" i="58"/>
  <c r="AI373" i="58"/>
  <c r="AI372" i="58"/>
  <c r="AI371" i="58"/>
  <c r="AI370" i="58"/>
  <c r="AI369" i="58"/>
  <c r="AI368" i="58"/>
  <c r="AI367" i="58"/>
  <c r="AI366" i="58"/>
  <c r="AI365" i="58"/>
  <c r="AI364" i="58"/>
  <c r="AI363" i="58"/>
  <c r="AI362" i="58"/>
  <c r="AI361" i="58"/>
  <c r="AI360" i="58"/>
  <c r="AI359" i="58"/>
  <c r="AI358" i="58"/>
  <c r="AI357" i="58"/>
  <c r="AI356" i="58"/>
  <c r="AI355" i="58"/>
  <c r="AI354" i="58"/>
  <c r="AI353" i="58"/>
  <c r="AI352" i="58"/>
  <c r="AI351" i="58"/>
  <c r="AI350" i="58"/>
  <c r="AI349" i="58"/>
  <c r="AI348" i="58"/>
  <c r="AI347" i="58"/>
  <c r="AI346" i="58"/>
  <c r="AI345" i="58"/>
  <c r="AI344" i="58"/>
  <c r="AI343" i="58"/>
  <c r="AI342" i="58"/>
  <c r="AI341" i="58"/>
  <c r="AI340" i="58"/>
  <c r="AI339" i="58"/>
  <c r="AI338" i="58"/>
  <c r="AI337" i="58"/>
  <c r="AI336" i="58"/>
  <c r="AI335" i="58"/>
  <c r="AI334" i="58"/>
  <c r="AI333" i="58"/>
  <c r="AI332" i="58"/>
  <c r="AI331" i="58"/>
  <c r="AI330" i="58"/>
  <c r="AI329" i="58"/>
  <c r="AI328" i="58"/>
  <c r="AI327" i="58"/>
  <c r="AI326" i="58"/>
  <c r="AI325" i="58"/>
  <c r="AI324" i="58"/>
  <c r="AI323" i="58"/>
  <c r="AI322" i="58"/>
  <c r="AI321" i="58"/>
  <c r="AI320" i="58"/>
  <c r="AI319" i="58"/>
  <c r="AI318" i="58"/>
  <c r="AI317" i="58"/>
  <c r="AI316" i="58"/>
  <c r="AI315" i="58"/>
  <c r="AI314" i="58"/>
  <c r="AI313" i="58"/>
  <c r="AI312" i="58"/>
  <c r="AI311" i="58"/>
  <c r="AI310" i="58"/>
  <c r="AI309" i="58"/>
  <c r="AI308" i="58"/>
  <c r="AI307" i="58"/>
  <c r="AI306" i="58"/>
  <c r="AI305" i="58"/>
  <c r="AI304" i="58"/>
  <c r="AI303" i="58"/>
  <c r="AI302" i="58"/>
  <c r="AI301" i="58"/>
  <c r="AI300" i="58"/>
  <c r="AI299" i="58"/>
  <c r="AI298" i="58"/>
  <c r="AI297" i="58"/>
  <c r="AI296" i="58"/>
  <c r="AI295" i="58"/>
  <c r="AI294" i="58"/>
  <c r="AI293" i="58"/>
  <c r="AI292" i="58"/>
  <c r="AI291" i="58"/>
  <c r="AI290" i="58"/>
  <c r="AI289" i="58"/>
  <c r="AI288" i="58"/>
  <c r="AI287" i="58"/>
  <c r="AI286" i="58"/>
  <c r="AI285" i="58"/>
  <c r="AI284" i="58"/>
  <c r="AI283" i="58"/>
  <c r="AI282" i="58"/>
  <c r="AI281" i="58"/>
  <c r="AI280" i="58"/>
  <c r="AI279" i="58"/>
  <c r="AI278" i="58"/>
  <c r="AI277" i="58"/>
  <c r="AI276" i="58"/>
  <c r="AI275" i="58"/>
  <c r="AI274" i="58"/>
  <c r="AI273" i="58"/>
  <c r="AI272" i="58"/>
  <c r="AI271" i="58"/>
  <c r="AI270" i="58"/>
  <c r="AI269" i="58"/>
  <c r="AI268" i="58"/>
  <c r="AI267" i="58"/>
  <c r="AI266" i="58"/>
  <c r="AI265" i="58"/>
  <c r="AI264" i="58"/>
  <c r="AI263" i="58"/>
  <c r="AI262" i="58"/>
  <c r="AI261" i="58"/>
  <c r="AI260" i="58"/>
  <c r="AI259" i="58"/>
  <c r="AI258" i="58"/>
  <c r="AI257" i="58"/>
  <c r="AI256" i="58"/>
  <c r="AI255" i="58"/>
  <c r="AI254" i="58"/>
  <c r="AI253" i="58"/>
  <c r="AI252" i="58"/>
  <c r="AI251" i="58"/>
  <c r="AI250" i="58"/>
  <c r="AI249" i="58"/>
  <c r="AI248" i="58"/>
  <c r="AI247" i="58"/>
  <c r="AI246" i="58"/>
  <c r="AI245" i="58"/>
  <c r="AI244" i="58"/>
  <c r="AI243" i="58"/>
  <c r="AI242" i="58"/>
  <c r="AI241" i="58"/>
  <c r="AI240" i="58"/>
  <c r="AI239" i="58"/>
  <c r="AI238" i="58"/>
  <c r="AI237" i="58"/>
  <c r="AI236" i="58"/>
  <c r="AI235" i="58"/>
  <c r="AI234" i="58"/>
  <c r="AI233" i="58"/>
  <c r="AI232" i="58"/>
  <c r="AI231" i="58"/>
  <c r="AI230" i="58"/>
  <c r="AI229" i="58"/>
  <c r="AI228" i="58"/>
  <c r="AI227" i="58"/>
  <c r="AI226" i="58"/>
  <c r="AI225" i="58"/>
  <c r="AI224" i="58"/>
  <c r="AI223" i="58"/>
  <c r="AI222" i="58"/>
  <c r="AI221" i="58"/>
  <c r="AI220" i="58"/>
  <c r="AI219" i="58"/>
  <c r="AI218" i="58"/>
  <c r="AI217" i="58"/>
  <c r="AI216" i="58"/>
  <c r="AI215" i="58"/>
  <c r="AI214" i="58"/>
  <c r="AI213" i="58"/>
  <c r="AI212" i="58"/>
  <c r="AI211" i="58"/>
  <c r="AI210" i="58"/>
  <c r="AI209" i="58"/>
  <c r="AI208" i="58"/>
  <c r="AI207" i="58"/>
  <c r="AI206" i="58"/>
  <c r="AI205" i="58"/>
  <c r="AI204" i="58"/>
  <c r="AI203" i="58"/>
  <c r="AI202" i="58"/>
  <c r="AI201" i="58"/>
  <c r="AI200" i="58"/>
  <c r="AI199" i="58"/>
  <c r="AI198" i="58"/>
  <c r="AI197" i="58"/>
  <c r="AI196" i="58"/>
  <c r="AI195" i="58"/>
  <c r="AI194" i="58"/>
  <c r="AI193" i="58"/>
  <c r="AI192" i="58"/>
  <c r="AI191" i="58"/>
  <c r="AI190" i="58"/>
  <c r="AI189" i="58"/>
  <c r="AI188" i="58"/>
  <c r="AI187" i="58"/>
  <c r="AI186" i="58"/>
  <c r="AI185" i="58"/>
  <c r="AI184" i="58"/>
  <c r="AI183" i="58"/>
  <c r="AI182" i="58"/>
  <c r="AI181" i="58"/>
  <c r="AI180" i="58"/>
  <c r="AI179" i="58"/>
  <c r="AI178" i="58"/>
  <c r="AI177" i="58"/>
  <c r="AI176" i="58"/>
  <c r="AI175" i="58"/>
  <c r="AI174" i="58"/>
  <c r="AI173" i="58"/>
  <c r="AI172" i="58"/>
  <c r="AI171" i="58"/>
  <c r="AI170" i="58"/>
  <c r="AI169" i="58"/>
  <c r="AI168" i="58"/>
  <c r="AI167" i="58"/>
  <c r="AI166" i="58"/>
  <c r="AI165" i="58"/>
  <c r="AI164" i="58"/>
  <c r="AI163" i="58"/>
  <c r="AI162" i="58"/>
  <c r="AI161" i="58"/>
  <c r="AI160" i="58"/>
  <c r="AI159" i="58"/>
  <c r="AI158" i="58"/>
  <c r="AI157" i="58"/>
  <c r="AI156" i="58"/>
  <c r="AI155" i="58"/>
  <c r="AI154" i="58"/>
  <c r="AI153" i="58"/>
  <c r="AI152" i="58"/>
  <c r="AI151" i="58"/>
  <c r="AI150" i="58"/>
  <c r="AI149" i="58"/>
  <c r="AI148" i="58"/>
  <c r="AI147" i="58"/>
  <c r="AI146" i="58"/>
  <c r="AI145" i="58"/>
  <c r="AI144" i="58"/>
  <c r="AI143" i="58"/>
  <c r="AI142" i="58"/>
  <c r="AI141" i="58"/>
  <c r="AI140" i="58"/>
  <c r="AI139" i="58"/>
  <c r="AI138" i="58"/>
  <c r="AI137" i="58"/>
  <c r="AI136" i="58"/>
  <c r="AI135" i="58"/>
  <c r="AI134" i="58"/>
  <c r="AI133" i="58"/>
  <c r="AI132" i="58"/>
  <c r="AI131" i="58"/>
  <c r="AI130" i="58"/>
  <c r="AI129" i="58"/>
  <c r="AI128" i="58"/>
  <c r="AI127" i="58"/>
  <c r="AI126" i="58"/>
  <c r="AI125" i="58"/>
  <c r="AI124" i="58"/>
  <c r="AI123" i="58"/>
  <c r="AI122" i="58"/>
  <c r="AI121" i="58"/>
  <c r="AI120" i="58"/>
  <c r="AI119" i="58"/>
  <c r="AI118" i="58"/>
  <c r="AI117" i="58"/>
  <c r="AI116" i="58"/>
  <c r="AI115" i="58"/>
  <c r="AI114" i="58"/>
  <c r="AI113" i="58"/>
  <c r="AI112" i="58"/>
  <c r="AI111" i="58"/>
  <c r="AI110" i="58"/>
  <c r="AI109" i="58"/>
  <c r="AI108" i="58"/>
  <c r="AI107" i="58"/>
  <c r="AI106" i="58"/>
  <c r="AI105" i="58"/>
  <c r="AI104" i="58"/>
  <c r="AI103" i="58"/>
  <c r="AI102" i="58"/>
  <c r="AI101" i="58"/>
  <c r="AI100" i="58"/>
  <c r="AI99" i="58"/>
  <c r="AI98" i="58"/>
  <c r="AI97" i="58"/>
  <c r="AI96" i="58"/>
  <c r="AI95" i="58"/>
  <c r="AI94" i="58"/>
  <c r="AI93" i="58"/>
  <c r="AI92" i="58"/>
  <c r="AI91" i="58"/>
  <c r="AI90" i="58"/>
  <c r="AI89" i="58"/>
  <c r="AI88" i="58"/>
  <c r="AI87" i="58"/>
  <c r="AI86" i="58"/>
  <c r="AI85" i="58"/>
  <c r="AI84" i="58"/>
  <c r="AI83" i="58"/>
  <c r="AI82" i="58"/>
  <c r="AI81" i="58"/>
  <c r="AI80" i="58"/>
  <c r="AI79" i="58"/>
  <c r="AI78" i="58"/>
  <c r="AI77" i="58"/>
  <c r="AI76" i="58"/>
  <c r="AI75" i="58"/>
  <c r="AI74" i="58"/>
  <c r="AI73" i="58"/>
  <c r="AI72" i="58"/>
  <c r="AI71" i="58"/>
  <c r="AI70" i="58"/>
  <c r="AI69" i="58"/>
  <c r="AI68" i="58"/>
  <c r="AI67" i="58"/>
  <c r="AI66" i="58"/>
  <c r="AI65" i="58"/>
  <c r="AI64" i="58"/>
  <c r="AI63" i="58"/>
  <c r="AI62" i="58"/>
  <c r="AI61" i="58"/>
  <c r="AI60" i="58"/>
  <c r="AI59" i="58"/>
  <c r="AI58" i="58"/>
  <c r="AI57" i="58"/>
  <c r="AI56" i="58"/>
  <c r="AI55" i="58"/>
  <c r="AI54" i="58"/>
  <c r="AI53" i="58"/>
  <c r="AI52" i="58"/>
  <c r="AI51" i="58"/>
  <c r="AI50" i="58"/>
  <c r="AI49" i="58"/>
  <c r="AI48" i="58"/>
  <c r="AI47" i="58"/>
  <c r="AI46" i="58"/>
  <c r="AI45" i="58"/>
  <c r="AI44" i="58"/>
  <c r="AI43" i="58"/>
  <c r="AI42" i="58"/>
  <c r="AI41" i="58"/>
  <c r="AI40" i="58"/>
  <c r="AI39" i="58"/>
  <c r="AI38" i="58"/>
  <c r="AI37" i="58"/>
  <c r="AI36" i="58"/>
  <c r="AI35" i="58"/>
  <c r="AI34" i="58"/>
  <c r="AI33" i="58"/>
  <c r="AI32" i="58"/>
  <c r="AI31" i="58"/>
  <c r="AI30" i="58"/>
  <c r="AI29" i="58"/>
  <c r="AI28" i="58"/>
  <c r="AI27" i="58"/>
  <c r="AI26" i="58"/>
  <c r="AI25" i="58"/>
  <c r="AI24" i="58"/>
  <c r="AI23" i="58"/>
  <c r="AI22" i="58"/>
  <c r="AI21" i="58"/>
  <c r="AI20" i="58"/>
  <c r="AI19" i="58"/>
  <c r="AI18" i="58"/>
  <c r="AI17" i="58"/>
  <c r="AI16" i="58"/>
  <c r="AI15" i="58"/>
  <c r="AI14" i="58"/>
  <c r="AI13" i="58"/>
  <c r="AI12" i="58"/>
  <c r="AI11" i="58"/>
  <c r="AI10" i="58"/>
  <c r="AI9" i="58"/>
  <c r="AI8" i="58"/>
  <c r="AH820" i="58"/>
  <c r="AH819" i="58"/>
  <c r="AH818" i="58"/>
  <c r="AH817" i="58"/>
  <c r="AH816" i="58"/>
  <c r="AH815" i="58"/>
  <c r="AH814" i="58"/>
  <c r="AH813" i="58"/>
  <c r="AH812" i="58"/>
  <c r="AH811" i="58"/>
  <c r="AH810" i="58"/>
  <c r="AH809" i="58"/>
  <c r="AH808" i="58"/>
  <c r="AH807" i="58"/>
  <c r="AH806" i="58"/>
  <c r="AH805" i="58"/>
  <c r="AH804" i="58"/>
  <c r="AH803" i="58"/>
  <c r="AH802" i="58"/>
  <c r="AH801" i="58"/>
  <c r="AH800" i="58"/>
  <c r="AH799" i="58"/>
  <c r="AH798" i="58"/>
  <c r="AH797" i="58"/>
  <c r="AH796" i="58"/>
  <c r="AH795" i="58"/>
  <c r="AH794" i="58"/>
  <c r="AH793" i="58"/>
  <c r="AH792" i="58"/>
  <c r="AH791" i="58"/>
  <c r="AH790" i="58"/>
  <c r="AH789" i="58"/>
  <c r="AH788" i="58"/>
  <c r="AH787" i="58"/>
  <c r="AH786" i="58"/>
  <c r="AH785" i="58"/>
  <c r="AH784" i="58"/>
  <c r="AH783" i="58"/>
  <c r="AH782" i="58"/>
  <c r="AH781" i="58"/>
  <c r="AH780" i="58"/>
  <c r="AH779" i="58"/>
  <c r="AH778" i="58"/>
  <c r="AH777" i="58"/>
  <c r="AH776" i="58"/>
  <c r="AH775" i="58"/>
  <c r="AH774" i="58"/>
  <c r="AH773" i="58"/>
  <c r="AH772" i="58"/>
  <c r="AH771" i="58"/>
  <c r="AH770" i="58"/>
  <c r="AH769" i="58"/>
  <c r="AH768" i="58"/>
  <c r="AH767" i="58"/>
  <c r="AH766" i="58"/>
  <c r="AH765" i="58"/>
  <c r="AH764" i="58"/>
  <c r="AH763" i="58"/>
  <c r="AH762" i="58"/>
  <c r="AH761" i="58"/>
  <c r="AH760" i="58"/>
  <c r="AH759" i="58"/>
  <c r="AH758" i="58"/>
  <c r="AH757" i="58"/>
  <c r="AH756" i="58"/>
  <c r="AH755" i="58"/>
  <c r="AH754" i="58"/>
  <c r="AH753" i="58"/>
  <c r="AH752" i="58"/>
  <c r="AH751" i="58"/>
  <c r="AH750" i="58"/>
  <c r="AH749" i="58"/>
  <c r="AH748" i="58"/>
  <c r="AH747" i="58"/>
  <c r="AH746" i="58"/>
  <c r="AH745" i="58"/>
  <c r="AH744" i="58"/>
  <c r="AH743" i="58"/>
  <c r="AH742" i="58"/>
  <c r="AH741" i="58"/>
  <c r="AH740" i="58"/>
  <c r="AH739" i="58"/>
  <c r="AH738" i="58"/>
  <c r="AH737" i="58"/>
  <c r="AH736" i="58"/>
  <c r="AH735" i="58"/>
  <c r="AH734" i="58"/>
  <c r="AH733" i="58"/>
  <c r="AH732" i="58"/>
  <c r="AH731" i="58"/>
  <c r="AH730" i="58"/>
  <c r="AH729" i="58"/>
  <c r="AH728" i="58"/>
  <c r="AH727" i="58"/>
  <c r="AH726" i="58"/>
  <c r="AH725" i="58"/>
  <c r="AH724" i="58"/>
  <c r="AH723" i="58"/>
  <c r="AH722" i="58"/>
  <c r="AH721" i="58"/>
  <c r="AH720" i="58"/>
  <c r="AH719" i="58"/>
  <c r="AH718" i="58"/>
  <c r="AH717" i="58"/>
  <c r="AH716" i="58"/>
  <c r="AH715" i="58"/>
  <c r="AH714" i="58"/>
  <c r="AH713" i="58"/>
  <c r="AH712" i="58"/>
  <c r="AH711" i="58"/>
  <c r="AH710" i="58"/>
  <c r="AH709" i="58"/>
  <c r="AH708" i="58"/>
  <c r="AH707" i="58"/>
  <c r="AH706" i="58"/>
  <c r="AH705" i="58"/>
  <c r="AH704" i="58"/>
  <c r="AH703" i="58"/>
  <c r="AH702" i="58"/>
  <c r="AH701" i="58"/>
  <c r="AH700" i="58"/>
  <c r="AH699" i="58"/>
  <c r="AH698" i="58"/>
  <c r="AH697" i="58"/>
  <c r="AH696" i="58"/>
  <c r="AH695" i="58"/>
  <c r="AH694" i="58"/>
  <c r="AH693" i="58"/>
  <c r="AH692" i="58"/>
  <c r="AH691" i="58"/>
  <c r="AH690" i="58"/>
  <c r="AH689" i="58"/>
  <c r="AH688" i="58"/>
  <c r="AH687" i="58"/>
  <c r="AH686" i="58"/>
  <c r="AH685" i="58"/>
  <c r="AH684" i="58"/>
  <c r="AH683" i="58"/>
  <c r="AH682" i="58"/>
  <c r="AH681" i="58"/>
  <c r="AH680" i="58"/>
  <c r="AH679" i="58"/>
  <c r="AH678" i="58"/>
  <c r="AH677" i="58"/>
  <c r="AH676" i="58"/>
  <c r="AH675" i="58"/>
  <c r="AH674" i="58"/>
  <c r="AH673" i="58"/>
  <c r="AH672" i="58"/>
  <c r="AH671" i="58"/>
  <c r="AH670" i="58"/>
  <c r="AH669" i="58"/>
  <c r="AH668" i="58"/>
  <c r="AH667" i="58"/>
  <c r="AH666" i="58"/>
  <c r="AH665" i="58"/>
  <c r="AH664" i="58"/>
  <c r="AH663" i="58"/>
  <c r="AH662" i="58"/>
  <c r="AH661" i="58"/>
  <c r="AH660" i="58"/>
  <c r="AH659" i="58"/>
  <c r="AH658" i="58"/>
  <c r="AH657" i="58"/>
  <c r="AH656" i="58"/>
  <c r="AH655" i="58"/>
  <c r="AH654" i="58"/>
  <c r="AH653" i="58"/>
  <c r="AH652" i="58"/>
  <c r="AH651" i="58"/>
  <c r="AH650" i="58"/>
  <c r="AH649" i="58"/>
  <c r="AH648" i="58"/>
  <c r="AH647" i="58"/>
  <c r="AH646" i="58"/>
  <c r="AH645" i="58"/>
  <c r="AH644" i="58"/>
  <c r="AH643" i="58"/>
  <c r="AH642" i="58"/>
  <c r="AH641" i="58"/>
  <c r="AH640" i="58"/>
  <c r="AH639" i="58"/>
  <c r="AH638" i="58"/>
  <c r="AH637" i="58"/>
  <c r="AH636" i="58"/>
  <c r="AH635" i="58"/>
  <c r="AH634" i="58"/>
  <c r="AH633" i="58"/>
  <c r="AH632" i="58"/>
  <c r="AH631" i="58"/>
  <c r="AH630" i="58"/>
  <c r="AH629" i="58"/>
  <c r="AH628" i="58"/>
  <c r="AH627" i="58"/>
  <c r="AH626" i="58"/>
  <c r="AH625" i="58"/>
  <c r="AH624" i="58"/>
  <c r="AH623" i="58"/>
  <c r="AH622" i="58"/>
  <c r="AH621" i="58"/>
  <c r="AH620" i="58"/>
  <c r="AH619" i="58"/>
  <c r="AH618" i="58"/>
  <c r="AH617" i="58"/>
  <c r="AH616" i="58"/>
  <c r="AH615" i="58"/>
  <c r="AH614" i="58"/>
  <c r="AH613" i="58"/>
  <c r="AH612" i="58"/>
  <c r="AH611" i="58"/>
  <c r="AH610" i="58"/>
  <c r="AH609" i="58"/>
  <c r="AH608" i="58"/>
  <c r="AH607" i="58"/>
  <c r="AH606" i="58"/>
  <c r="AH605" i="58"/>
  <c r="AH604" i="58"/>
  <c r="AH603" i="58"/>
  <c r="AH602" i="58"/>
  <c r="AH601" i="58"/>
  <c r="AH600" i="58"/>
  <c r="AH599" i="58"/>
  <c r="AH598" i="58"/>
  <c r="AH597" i="58"/>
  <c r="AH596" i="58"/>
  <c r="AH595" i="58"/>
  <c r="AH594" i="58"/>
  <c r="AH593" i="58"/>
  <c r="AH592" i="58"/>
  <c r="AH591" i="58"/>
  <c r="AH590" i="58"/>
  <c r="AH589" i="58"/>
  <c r="AH588" i="58"/>
  <c r="AH587" i="58"/>
  <c r="AH586" i="58"/>
  <c r="AH585" i="58"/>
  <c r="AH584" i="58"/>
  <c r="AH583" i="58"/>
  <c r="AH582" i="58"/>
  <c r="AH581" i="58"/>
  <c r="AH580" i="58"/>
  <c r="AH579" i="58"/>
  <c r="AH578" i="58"/>
  <c r="AH577" i="58"/>
  <c r="AH576" i="58"/>
  <c r="AH575" i="58"/>
  <c r="AH574" i="58"/>
  <c r="AH573" i="58"/>
  <c r="AH572" i="58"/>
  <c r="AH571" i="58"/>
  <c r="AH570" i="58"/>
  <c r="AH569" i="58"/>
  <c r="AH568" i="58"/>
  <c r="AH567" i="58"/>
  <c r="AH566" i="58"/>
  <c r="AH565" i="58"/>
  <c r="AH564" i="58"/>
  <c r="AH563" i="58"/>
  <c r="AH562" i="58"/>
  <c r="AH561" i="58"/>
  <c r="AH560" i="58"/>
  <c r="AH559" i="58"/>
  <c r="AH558" i="58"/>
  <c r="AH557" i="58"/>
  <c r="AH556" i="58"/>
  <c r="AH555" i="58"/>
  <c r="AH554" i="58"/>
  <c r="AH553" i="58"/>
  <c r="AH552" i="58"/>
  <c r="AH551" i="58"/>
  <c r="AH550" i="58"/>
  <c r="AH549" i="58"/>
  <c r="AH548" i="58"/>
  <c r="AH547" i="58"/>
  <c r="AH546" i="58"/>
  <c r="AH545" i="58"/>
  <c r="AH544" i="58"/>
  <c r="AH543" i="58"/>
  <c r="AH542" i="58"/>
  <c r="AH541" i="58"/>
  <c r="AH540" i="58"/>
  <c r="AH539" i="58"/>
  <c r="AH538" i="58"/>
  <c r="AH537" i="58"/>
  <c r="AH536" i="58"/>
  <c r="AH535" i="58"/>
  <c r="AH534" i="58"/>
  <c r="AH533" i="58"/>
  <c r="AH532" i="58"/>
  <c r="AH531" i="58"/>
  <c r="AH530" i="58"/>
  <c r="AH529" i="58"/>
  <c r="AH528" i="58"/>
  <c r="AH527" i="58"/>
  <c r="AH526" i="58"/>
  <c r="AH525" i="58"/>
  <c r="AH524" i="58"/>
  <c r="AH523" i="58"/>
  <c r="AH522" i="58"/>
  <c r="AH521" i="58"/>
  <c r="AH520" i="58"/>
  <c r="AH519" i="58"/>
  <c r="AH518" i="58"/>
  <c r="AH517" i="58"/>
  <c r="AH516" i="58"/>
  <c r="AH515" i="58"/>
  <c r="AH514" i="58"/>
  <c r="AH513" i="58"/>
  <c r="AH512" i="58"/>
  <c r="AH511" i="58"/>
  <c r="AH510" i="58"/>
  <c r="AH509" i="58"/>
  <c r="AH508" i="58"/>
  <c r="AH507" i="58"/>
  <c r="AH506" i="58"/>
  <c r="AH505" i="58"/>
  <c r="AH504" i="58"/>
  <c r="AH503" i="58"/>
  <c r="AH502" i="58"/>
  <c r="AH501" i="58"/>
  <c r="AH500" i="58"/>
  <c r="AH499" i="58"/>
  <c r="AH498" i="58"/>
  <c r="AH497" i="58"/>
  <c r="AH496" i="58"/>
  <c r="AH495" i="58"/>
  <c r="AH494" i="58"/>
  <c r="AH493" i="58"/>
  <c r="AH492" i="58"/>
  <c r="AH491" i="58"/>
  <c r="AH490" i="58"/>
  <c r="AH489" i="58"/>
  <c r="AH488" i="58"/>
  <c r="AH487" i="58"/>
  <c r="AH486" i="58"/>
  <c r="AH485" i="58"/>
  <c r="AH484" i="58"/>
  <c r="AH483" i="58"/>
  <c r="AH482" i="58"/>
  <c r="AH481" i="58"/>
  <c r="AH480" i="58"/>
  <c r="AH479" i="58"/>
  <c r="AH478" i="58"/>
  <c r="AH477" i="58"/>
  <c r="AH476" i="58"/>
  <c r="AH475" i="58"/>
  <c r="AH474" i="58"/>
  <c r="AH473" i="58"/>
  <c r="AH472" i="58"/>
  <c r="AH471" i="58"/>
  <c r="AH470" i="58"/>
  <c r="AH469" i="58"/>
  <c r="AH468" i="58"/>
  <c r="AH467" i="58"/>
  <c r="AH466" i="58"/>
  <c r="AH465" i="58"/>
  <c r="AH464" i="58"/>
  <c r="AH463" i="58"/>
  <c r="AH462" i="58"/>
  <c r="AH461" i="58"/>
  <c r="AH460" i="58"/>
  <c r="AH459" i="58"/>
  <c r="AH458" i="58"/>
  <c r="AH457" i="58"/>
  <c r="AH456" i="58"/>
  <c r="AH455" i="58"/>
  <c r="AH454" i="58"/>
  <c r="AH453" i="58"/>
  <c r="AH452" i="58"/>
  <c r="AH451" i="58"/>
  <c r="AH450" i="58"/>
  <c r="AH449" i="58"/>
  <c r="AH448" i="58"/>
  <c r="AH447" i="58"/>
  <c r="AH446" i="58"/>
  <c r="AH445" i="58"/>
  <c r="AH444" i="58"/>
  <c r="AH443" i="58"/>
  <c r="AH442" i="58"/>
  <c r="AH441" i="58"/>
  <c r="AH440" i="58"/>
  <c r="AH439" i="58"/>
  <c r="AH438" i="58"/>
  <c r="AH437" i="58"/>
  <c r="AH436" i="58"/>
  <c r="AH435" i="58"/>
  <c r="AH434" i="58"/>
  <c r="AH433" i="58"/>
  <c r="AH432" i="58"/>
  <c r="AH431" i="58"/>
  <c r="AH430" i="58"/>
  <c r="AH429" i="58"/>
  <c r="AH428" i="58"/>
  <c r="AH427" i="58"/>
  <c r="AH426" i="58"/>
  <c r="AH425" i="58"/>
  <c r="AH424" i="58"/>
  <c r="AH423" i="58"/>
  <c r="AH422" i="58"/>
  <c r="AH421" i="58"/>
  <c r="AH420" i="58"/>
  <c r="AH419" i="58"/>
  <c r="AH418" i="58"/>
  <c r="AH417" i="58"/>
  <c r="AH416" i="58"/>
  <c r="AH415" i="58"/>
  <c r="AH414" i="58"/>
  <c r="AH413" i="58"/>
  <c r="AH412" i="58"/>
  <c r="AH411" i="58"/>
  <c r="AH410" i="58"/>
  <c r="AH409" i="58"/>
  <c r="AH408" i="58"/>
  <c r="AH407" i="58"/>
  <c r="AH406" i="58"/>
  <c r="AH405" i="58"/>
  <c r="AH404" i="58"/>
  <c r="AH403" i="58"/>
  <c r="AH402" i="58"/>
  <c r="AH401" i="58"/>
  <c r="AH400" i="58"/>
  <c r="AH399" i="58"/>
  <c r="AH398" i="58"/>
  <c r="AH397" i="58"/>
  <c r="AH396" i="58"/>
  <c r="AH395" i="58"/>
  <c r="AH394" i="58"/>
  <c r="AH393" i="58"/>
  <c r="AH392" i="58"/>
  <c r="AH391" i="58"/>
  <c r="AH390" i="58"/>
  <c r="AH389" i="58"/>
  <c r="AH388" i="58"/>
  <c r="AH387" i="58"/>
  <c r="AH386" i="58"/>
  <c r="AH385" i="58"/>
  <c r="AH384" i="58"/>
  <c r="AH383" i="58"/>
  <c r="AH382" i="58"/>
  <c r="AH381" i="58"/>
  <c r="AH380" i="58"/>
  <c r="AH379" i="58"/>
  <c r="AH378" i="58"/>
  <c r="AH377" i="58"/>
  <c r="AH376" i="58"/>
  <c r="AH375" i="58"/>
  <c r="AH374" i="58"/>
  <c r="AH373" i="58"/>
  <c r="AH372" i="58"/>
  <c r="AH371" i="58"/>
  <c r="AH370" i="58"/>
  <c r="AH369" i="58"/>
  <c r="AH368" i="58"/>
  <c r="AH367" i="58"/>
  <c r="AH366" i="58"/>
  <c r="AH365" i="58"/>
  <c r="AH364" i="58"/>
  <c r="AH363" i="58"/>
  <c r="AH362" i="58"/>
  <c r="AH361" i="58"/>
  <c r="AH360" i="58"/>
  <c r="AH359" i="58"/>
  <c r="AH358" i="58"/>
  <c r="AH357" i="58"/>
  <c r="AH356" i="58"/>
  <c r="AH355" i="58"/>
  <c r="AH354" i="58"/>
  <c r="AH353" i="58"/>
  <c r="AH352" i="58"/>
  <c r="AH351" i="58"/>
  <c r="AH350" i="58"/>
  <c r="AH349" i="58"/>
  <c r="AH348" i="58"/>
  <c r="AH347" i="58"/>
  <c r="AH346" i="58"/>
  <c r="AH345" i="58"/>
  <c r="AH344" i="58"/>
  <c r="AH343" i="58"/>
  <c r="AH342" i="58"/>
  <c r="AH341" i="58"/>
  <c r="AH340" i="58"/>
  <c r="AH339" i="58"/>
  <c r="AH338" i="58"/>
  <c r="AH337" i="58"/>
  <c r="AH336" i="58"/>
  <c r="AH335" i="58"/>
  <c r="AH334" i="58"/>
  <c r="AH333" i="58"/>
  <c r="AH332" i="58"/>
  <c r="AH331" i="58"/>
  <c r="AH330" i="58"/>
  <c r="AH329" i="58"/>
  <c r="AH328" i="58"/>
  <c r="AH327" i="58"/>
  <c r="AH326" i="58"/>
  <c r="AH325" i="58"/>
  <c r="AH324" i="58"/>
  <c r="AH323" i="58"/>
  <c r="AH322" i="58"/>
  <c r="AH321" i="58"/>
  <c r="AH320" i="58"/>
  <c r="AH319" i="58"/>
  <c r="AH318" i="58"/>
  <c r="AH317" i="58"/>
  <c r="AH316" i="58"/>
  <c r="AH315" i="58"/>
  <c r="AH314" i="58"/>
  <c r="AH313" i="58"/>
  <c r="AH312" i="58"/>
  <c r="AH311" i="58"/>
  <c r="AH310" i="58"/>
  <c r="AH309" i="58"/>
  <c r="AH308" i="58"/>
  <c r="AH307" i="58"/>
  <c r="AH306" i="58"/>
  <c r="AH305" i="58"/>
  <c r="AH304" i="58"/>
  <c r="AH303" i="58"/>
  <c r="AH302" i="58"/>
  <c r="AH301" i="58"/>
  <c r="AH300" i="58"/>
  <c r="AH299" i="58"/>
  <c r="AH298" i="58"/>
  <c r="AH297" i="58"/>
  <c r="AH296" i="58"/>
  <c r="AH295" i="58"/>
  <c r="AH294" i="58"/>
  <c r="AH293" i="58"/>
  <c r="AH292" i="58"/>
  <c r="AH291" i="58"/>
  <c r="AH290" i="58"/>
  <c r="AH289" i="58"/>
  <c r="AH288" i="58"/>
  <c r="AH287" i="58"/>
  <c r="AH286" i="58"/>
  <c r="AH285" i="58"/>
  <c r="AH284" i="58"/>
  <c r="AH283" i="58"/>
  <c r="AH282" i="58"/>
  <c r="AH281" i="58"/>
  <c r="AH280" i="58"/>
  <c r="AH279" i="58"/>
  <c r="AH278" i="58"/>
  <c r="AH277" i="58"/>
  <c r="AH276" i="58"/>
  <c r="AH275" i="58"/>
  <c r="AH274" i="58"/>
  <c r="AH273" i="58"/>
  <c r="AH272" i="58"/>
  <c r="AH271" i="58"/>
  <c r="AH270" i="58"/>
  <c r="AH269" i="58"/>
  <c r="AH268" i="58"/>
  <c r="AH267" i="58"/>
  <c r="AH266" i="58"/>
  <c r="AH265" i="58"/>
  <c r="AH264" i="58"/>
  <c r="AH263" i="58"/>
  <c r="AH262" i="58"/>
  <c r="AH261" i="58"/>
  <c r="AH260" i="58"/>
  <c r="AH259" i="58"/>
  <c r="AH258" i="58"/>
  <c r="AH257" i="58"/>
  <c r="AH256" i="58"/>
  <c r="AH255" i="58"/>
  <c r="AH254" i="58"/>
  <c r="AH253" i="58"/>
  <c r="AH252" i="58"/>
  <c r="AH251" i="58"/>
  <c r="AH250" i="58"/>
  <c r="AH249" i="58"/>
  <c r="AH248" i="58"/>
  <c r="AH247" i="58"/>
  <c r="AH246" i="58"/>
  <c r="AH245" i="58"/>
  <c r="AH244" i="58"/>
  <c r="AH243" i="58"/>
  <c r="AH242" i="58"/>
  <c r="AH241" i="58"/>
  <c r="AH240" i="58"/>
  <c r="AH239" i="58"/>
  <c r="AH238" i="58"/>
  <c r="AH237" i="58"/>
  <c r="AH236" i="58"/>
  <c r="AH235" i="58"/>
  <c r="AH234" i="58"/>
  <c r="AH233" i="58"/>
  <c r="AH232" i="58"/>
  <c r="AH231" i="58"/>
  <c r="AH230" i="58"/>
  <c r="AH229" i="58"/>
  <c r="AH228" i="58"/>
  <c r="AH227" i="58"/>
  <c r="AH226" i="58"/>
  <c r="AH225" i="58"/>
  <c r="AH224" i="58"/>
  <c r="AH223" i="58"/>
  <c r="AH222" i="58"/>
  <c r="AH221" i="58"/>
  <c r="AH220" i="58"/>
  <c r="AH219" i="58"/>
  <c r="AH218" i="58"/>
  <c r="AH217" i="58"/>
  <c r="AH216" i="58"/>
  <c r="AH215" i="58"/>
  <c r="AH214" i="58"/>
  <c r="AH213" i="58"/>
  <c r="AH212" i="58"/>
  <c r="AH211" i="58"/>
  <c r="AH210" i="58"/>
  <c r="AH209" i="58"/>
  <c r="AH208" i="58"/>
  <c r="AH207" i="58"/>
  <c r="AH206" i="58"/>
  <c r="AH205" i="58"/>
  <c r="AH204" i="58"/>
  <c r="AH203" i="58"/>
  <c r="AH202" i="58"/>
  <c r="AH201" i="58"/>
  <c r="AH200" i="58"/>
  <c r="AH199" i="58"/>
  <c r="AH198" i="58"/>
  <c r="AH197" i="58"/>
  <c r="AH196" i="58"/>
  <c r="AH195" i="58"/>
  <c r="AH194" i="58"/>
  <c r="AH193" i="58"/>
  <c r="AH192" i="58"/>
  <c r="AH191" i="58"/>
  <c r="AH190" i="58"/>
  <c r="AH189" i="58"/>
  <c r="AH188" i="58"/>
  <c r="AH187" i="58"/>
  <c r="AH186" i="58"/>
  <c r="AH185" i="58"/>
  <c r="AH184" i="58"/>
  <c r="AH183" i="58"/>
  <c r="AH182" i="58"/>
  <c r="AH181" i="58"/>
  <c r="AH180" i="58"/>
  <c r="AH179" i="58"/>
  <c r="AH178" i="58"/>
  <c r="AH177" i="58"/>
  <c r="AH176" i="58"/>
  <c r="AH175" i="58"/>
  <c r="AH174" i="58"/>
  <c r="AH173" i="58"/>
  <c r="AH172" i="58"/>
  <c r="AH171" i="58"/>
  <c r="AH170" i="58"/>
  <c r="AH169" i="58"/>
  <c r="AH168" i="58"/>
  <c r="AH167" i="58"/>
  <c r="AH166" i="58"/>
  <c r="AH165" i="58"/>
  <c r="AH164" i="58"/>
  <c r="AH163" i="58"/>
  <c r="AH162" i="58"/>
  <c r="AH161" i="58"/>
  <c r="AH160" i="58"/>
  <c r="AH159" i="58"/>
  <c r="AH158" i="58"/>
  <c r="AH157" i="58"/>
  <c r="AH156" i="58"/>
  <c r="AH155" i="58"/>
  <c r="AH154" i="58"/>
  <c r="AH153" i="58"/>
  <c r="AH152" i="58"/>
  <c r="AH151" i="58"/>
  <c r="AH150" i="58"/>
  <c r="AH149" i="58"/>
  <c r="AH148" i="58"/>
  <c r="AH147" i="58"/>
  <c r="AH146" i="58"/>
  <c r="AH145" i="58"/>
  <c r="AH144" i="58"/>
  <c r="AH143" i="58"/>
  <c r="AH142" i="58"/>
  <c r="AH141" i="58"/>
  <c r="AH140" i="58"/>
  <c r="AH139" i="58"/>
  <c r="AH138" i="58"/>
  <c r="AH137" i="58"/>
  <c r="AH136" i="58"/>
  <c r="AH135" i="58"/>
  <c r="AH134" i="58"/>
  <c r="AH133" i="58"/>
  <c r="AH132" i="58"/>
  <c r="AH131" i="58"/>
  <c r="AH130" i="58"/>
  <c r="AH129" i="58"/>
  <c r="AH128" i="58"/>
  <c r="AH127" i="58"/>
  <c r="AH126" i="58"/>
  <c r="AH125" i="58"/>
  <c r="AH124" i="58"/>
  <c r="AH123" i="58"/>
  <c r="AH122" i="58"/>
  <c r="AH121" i="58"/>
  <c r="AH120" i="58"/>
  <c r="AH119" i="58"/>
  <c r="AH118" i="58"/>
  <c r="AH117" i="58"/>
  <c r="AH116" i="58"/>
  <c r="AH115" i="58"/>
  <c r="AH114" i="58"/>
  <c r="AH113" i="58"/>
  <c r="AH112" i="58"/>
  <c r="AH111" i="58"/>
  <c r="AH110" i="58"/>
  <c r="AH109" i="58"/>
  <c r="AH108" i="58"/>
  <c r="AH107" i="58"/>
  <c r="AH106" i="58"/>
  <c r="AH105" i="58"/>
  <c r="AH104" i="58"/>
  <c r="AH103" i="58"/>
  <c r="AH102" i="58"/>
  <c r="AH101" i="58"/>
  <c r="AH100" i="58"/>
  <c r="AH99" i="58"/>
  <c r="AH98" i="58"/>
  <c r="AH97" i="58"/>
  <c r="AH96" i="58"/>
  <c r="AH95" i="58"/>
  <c r="AH94" i="58"/>
  <c r="AH93" i="58"/>
  <c r="AH92" i="58"/>
  <c r="AH91" i="58"/>
  <c r="AH90" i="58"/>
  <c r="AH89" i="58"/>
  <c r="AH88" i="58"/>
  <c r="AH87" i="58"/>
  <c r="AH86" i="58"/>
  <c r="AH85" i="58"/>
  <c r="AH84" i="58"/>
  <c r="AH83" i="58"/>
  <c r="AH82" i="58"/>
  <c r="AH81" i="58"/>
  <c r="AH80" i="58"/>
  <c r="AH79" i="58"/>
  <c r="AH78" i="58"/>
  <c r="AH77" i="58"/>
  <c r="AH76" i="58"/>
  <c r="AH75" i="58"/>
  <c r="AH74" i="58"/>
  <c r="AH73" i="58"/>
  <c r="AH72" i="58"/>
  <c r="AH71" i="58"/>
  <c r="AH70" i="58"/>
  <c r="AH69" i="58"/>
  <c r="AH68" i="58"/>
  <c r="AH67" i="58"/>
  <c r="AH66" i="58"/>
  <c r="AH65" i="58"/>
  <c r="AH64" i="58"/>
  <c r="AH63" i="58"/>
  <c r="AH62" i="58"/>
  <c r="AH61" i="58"/>
  <c r="AH60" i="58"/>
  <c r="AH59" i="58"/>
  <c r="AH58" i="58"/>
  <c r="AH57" i="58"/>
  <c r="AH56" i="58"/>
  <c r="AH55" i="58"/>
  <c r="AH54" i="58"/>
  <c r="AH53" i="58"/>
  <c r="AH52" i="58"/>
  <c r="AH51" i="58"/>
  <c r="AH50" i="58"/>
  <c r="AH49" i="58"/>
  <c r="AH48" i="58"/>
  <c r="AH47" i="58"/>
  <c r="AH46" i="58"/>
  <c r="AH45" i="58"/>
  <c r="AH44" i="58"/>
  <c r="AH43" i="58"/>
  <c r="AH42" i="58"/>
  <c r="AH41" i="58"/>
  <c r="AH40" i="58"/>
  <c r="AH39" i="58"/>
  <c r="AH38" i="58"/>
  <c r="AH37" i="58"/>
  <c r="AH36" i="58"/>
  <c r="AH35" i="58"/>
  <c r="AH34" i="58"/>
  <c r="AH33" i="58"/>
  <c r="AH32" i="58"/>
  <c r="AH31" i="58"/>
  <c r="AH30" i="58"/>
  <c r="AH29" i="58"/>
  <c r="AH28" i="58"/>
  <c r="AH27" i="58"/>
  <c r="AH26" i="58"/>
  <c r="AH25" i="58"/>
  <c r="AH24" i="58"/>
  <c r="AH23" i="58"/>
  <c r="AH22" i="58"/>
  <c r="AH21" i="58"/>
  <c r="AH20" i="58"/>
  <c r="AH19" i="58"/>
  <c r="AH18" i="58"/>
  <c r="AH17" i="58"/>
  <c r="AH16" i="58"/>
  <c r="AH15" i="58"/>
  <c r="AH14" i="58"/>
  <c r="AH13" i="58"/>
  <c r="AH12" i="58"/>
  <c r="AH11" i="58"/>
  <c r="AH10" i="58"/>
  <c r="AH9" i="58"/>
  <c r="AH8" i="58"/>
  <c r="AI7" i="58"/>
  <c r="AH7" i="58"/>
  <c r="AA820" i="58"/>
  <c r="AA819" i="58"/>
  <c r="AA818" i="58"/>
  <c r="AA817" i="58"/>
  <c r="AA816" i="58"/>
  <c r="AA815" i="58"/>
  <c r="AA814" i="58"/>
  <c r="AA813" i="58"/>
  <c r="AA812" i="58"/>
  <c r="AA811" i="58"/>
  <c r="AA810" i="58"/>
  <c r="AA809" i="58"/>
  <c r="AA808" i="58"/>
  <c r="AA807" i="58"/>
  <c r="AA806" i="58"/>
  <c r="AA805" i="58"/>
  <c r="AA804" i="58"/>
  <c r="AA803" i="58"/>
  <c r="AA802" i="58"/>
  <c r="AA801" i="58"/>
  <c r="AA800" i="58"/>
  <c r="AA799" i="58"/>
  <c r="AA798" i="58"/>
  <c r="AA797" i="58"/>
  <c r="AA796" i="58"/>
  <c r="AA795" i="58"/>
  <c r="AA794" i="58"/>
  <c r="AA793" i="58"/>
  <c r="AA792" i="58"/>
  <c r="AA791" i="58"/>
  <c r="AA790" i="58"/>
  <c r="AA789" i="58"/>
  <c r="AA788" i="58"/>
  <c r="AA787" i="58"/>
  <c r="AA786" i="58"/>
  <c r="AA785" i="58"/>
  <c r="AA784" i="58"/>
  <c r="AA783" i="58"/>
  <c r="AA782" i="58"/>
  <c r="AA781" i="58"/>
  <c r="AA780" i="58"/>
  <c r="AA779" i="58"/>
  <c r="AA778" i="58"/>
  <c r="AA777" i="58"/>
  <c r="AA776" i="58"/>
  <c r="AA775" i="58"/>
  <c r="AA774" i="58"/>
  <c r="AA773" i="58"/>
  <c r="AA772" i="58"/>
  <c r="AA771" i="58"/>
  <c r="AA770" i="58"/>
  <c r="AA769" i="58"/>
  <c r="AA768" i="58"/>
  <c r="AA767" i="58"/>
  <c r="AA766" i="58"/>
  <c r="AA765" i="58"/>
  <c r="AA764" i="58"/>
  <c r="AA763" i="58"/>
  <c r="AA762" i="58"/>
  <c r="AA761" i="58"/>
  <c r="AA760" i="58"/>
  <c r="AA759" i="58"/>
  <c r="AA758" i="58"/>
  <c r="AA757" i="58"/>
  <c r="AA756" i="58"/>
  <c r="AA755" i="58"/>
  <c r="AA754" i="58"/>
  <c r="AA753" i="58"/>
  <c r="AA752" i="58"/>
  <c r="AA751" i="58"/>
  <c r="AA750" i="58"/>
  <c r="AA749" i="58"/>
  <c r="AA748" i="58"/>
  <c r="AA747" i="58"/>
  <c r="AA746" i="58"/>
  <c r="AA745" i="58"/>
  <c r="AA744" i="58"/>
  <c r="AA743" i="58"/>
  <c r="AA742" i="58"/>
  <c r="AA741" i="58"/>
  <c r="AA740" i="58"/>
  <c r="AA739" i="58"/>
  <c r="AA738" i="58"/>
  <c r="AA737" i="58"/>
  <c r="AA736" i="58"/>
  <c r="AA735" i="58"/>
  <c r="AA734" i="58"/>
  <c r="AA733" i="58"/>
  <c r="AA732" i="58"/>
  <c r="AA731" i="58"/>
  <c r="AA730" i="58"/>
  <c r="AA729" i="58"/>
  <c r="AA728" i="58"/>
  <c r="AA727" i="58"/>
  <c r="AA726" i="58"/>
  <c r="AA725" i="58"/>
  <c r="AA724" i="58"/>
  <c r="AA723" i="58"/>
  <c r="AA722" i="58"/>
  <c r="AA721" i="58"/>
  <c r="AA720" i="58"/>
  <c r="AA719" i="58"/>
  <c r="AA718" i="58"/>
  <c r="AA717" i="58"/>
  <c r="AA716" i="58"/>
  <c r="AA715" i="58"/>
  <c r="AA714" i="58"/>
  <c r="AA713" i="58"/>
  <c r="AA712" i="58"/>
  <c r="AA711" i="58"/>
  <c r="AA710" i="58"/>
  <c r="AA709" i="58"/>
  <c r="AA708" i="58"/>
  <c r="AA707" i="58"/>
  <c r="AA706" i="58"/>
  <c r="AA705" i="58"/>
  <c r="AA704" i="58"/>
  <c r="AA703" i="58"/>
  <c r="AA702" i="58"/>
  <c r="AA701" i="58"/>
  <c r="AA700" i="58"/>
  <c r="AA699" i="58"/>
  <c r="AA698" i="58"/>
  <c r="AA697" i="58"/>
  <c r="AA696" i="58"/>
  <c r="AA695" i="58"/>
  <c r="AA694" i="58"/>
  <c r="AA693" i="58"/>
  <c r="AA692" i="58"/>
  <c r="AA691" i="58"/>
  <c r="AA690" i="58"/>
  <c r="AA689" i="58"/>
  <c r="AA688" i="58"/>
  <c r="AA687" i="58"/>
  <c r="AA686" i="58"/>
  <c r="AA685" i="58"/>
  <c r="AA684" i="58"/>
  <c r="AA683" i="58"/>
  <c r="AA682" i="58"/>
  <c r="AA681" i="58"/>
  <c r="AA680" i="58"/>
  <c r="AA679" i="58"/>
  <c r="AA678" i="58"/>
  <c r="AA677" i="58"/>
  <c r="AA676" i="58"/>
  <c r="AA675" i="58"/>
  <c r="AA674" i="58"/>
  <c r="AA673" i="58"/>
  <c r="AA672" i="58"/>
  <c r="AA671" i="58"/>
  <c r="AA670" i="58"/>
  <c r="AA669" i="58"/>
  <c r="AA668" i="58"/>
  <c r="AA667" i="58"/>
  <c r="AA666" i="58"/>
  <c r="AA665" i="58"/>
  <c r="AA664" i="58"/>
  <c r="AA663" i="58"/>
  <c r="AA662" i="58"/>
  <c r="AA661" i="58"/>
  <c r="AA660" i="58"/>
  <c r="AA659" i="58"/>
  <c r="AA658" i="58"/>
  <c r="AA657" i="58"/>
  <c r="AA656" i="58"/>
  <c r="AA655" i="58"/>
  <c r="AA654" i="58"/>
  <c r="AA653" i="58"/>
  <c r="AA652" i="58"/>
  <c r="AA651" i="58"/>
  <c r="AA650" i="58"/>
  <c r="AA649" i="58"/>
  <c r="AA648" i="58"/>
  <c r="AA647" i="58"/>
  <c r="AA646" i="58"/>
  <c r="AA645" i="58"/>
  <c r="AA644" i="58"/>
  <c r="AA643" i="58"/>
  <c r="AA642" i="58"/>
  <c r="AA641" i="58"/>
  <c r="AA640" i="58"/>
  <c r="AA639" i="58"/>
  <c r="AA638" i="58"/>
  <c r="AA637" i="58"/>
  <c r="AA636" i="58"/>
  <c r="AA635" i="58"/>
  <c r="AA634" i="58"/>
  <c r="AA633" i="58"/>
  <c r="AA632" i="58"/>
  <c r="AA631" i="58"/>
  <c r="AA630" i="58"/>
  <c r="AA629" i="58"/>
  <c r="AA628" i="58"/>
  <c r="AA627" i="58"/>
  <c r="AA626" i="58"/>
  <c r="AA625" i="58"/>
  <c r="AA624" i="58"/>
  <c r="AA623" i="58"/>
  <c r="AA622" i="58"/>
  <c r="AA621" i="58"/>
  <c r="AA620" i="58"/>
  <c r="AA619" i="58"/>
  <c r="AA618" i="58"/>
  <c r="AA617" i="58"/>
  <c r="AA616" i="58"/>
  <c r="AA615" i="58"/>
  <c r="AA614" i="58"/>
  <c r="AA613" i="58"/>
  <c r="AA612" i="58"/>
  <c r="AA611" i="58"/>
  <c r="AA610" i="58"/>
  <c r="AA609" i="58"/>
  <c r="AA608" i="58"/>
  <c r="AA607" i="58"/>
  <c r="AA606" i="58"/>
  <c r="AA605" i="58"/>
  <c r="AA604" i="58"/>
  <c r="AA603" i="58"/>
  <c r="AA602" i="58"/>
  <c r="AA601" i="58"/>
  <c r="AA600" i="58"/>
  <c r="AA599" i="58"/>
  <c r="AA598" i="58"/>
  <c r="AA597" i="58"/>
  <c r="AA596" i="58"/>
  <c r="AA595" i="58"/>
  <c r="AA594" i="58"/>
  <c r="AA593" i="58"/>
  <c r="AA592" i="58"/>
  <c r="AA591" i="58"/>
  <c r="AA590" i="58"/>
  <c r="AA589" i="58"/>
  <c r="AA588" i="58"/>
  <c r="AA587" i="58"/>
  <c r="AA586" i="58"/>
  <c r="AA585" i="58"/>
  <c r="AA584" i="58"/>
  <c r="AA583" i="58"/>
  <c r="AA582" i="58"/>
  <c r="AA581" i="58"/>
  <c r="AA580" i="58"/>
  <c r="AA579" i="58"/>
  <c r="AA578" i="58"/>
  <c r="AA577" i="58"/>
  <c r="AA576" i="58"/>
  <c r="AA575" i="58"/>
  <c r="AA574" i="58"/>
  <c r="AA573" i="58"/>
  <c r="AA572" i="58"/>
  <c r="AA571" i="58"/>
  <c r="AA570" i="58"/>
  <c r="AA569" i="58"/>
  <c r="AA568" i="58"/>
  <c r="AA567" i="58"/>
  <c r="AA566" i="58"/>
  <c r="AA565" i="58"/>
  <c r="AA564" i="58"/>
  <c r="AA563" i="58"/>
  <c r="AA562" i="58"/>
  <c r="AA561" i="58"/>
  <c r="AA560" i="58"/>
  <c r="AA559" i="58"/>
  <c r="AA558" i="58"/>
  <c r="AA557" i="58"/>
  <c r="AA556" i="58"/>
  <c r="AA555" i="58"/>
  <c r="AA554" i="58"/>
  <c r="AA553" i="58"/>
  <c r="AA552" i="58"/>
  <c r="AA551" i="58"/>
  <c r="AA550" i="58"/>
  <c r="AA549" i="58"/>
  <c r="AA548" i="58"/>
  <c r="AA547" i="58"/>
  <c r="AA546" i="58"/>
  <c r="AA545" i="58"/>
  <c r="AA544" i="58"/>
  <c r="AA543" i="58"/>
  <c r="AA542" i="58"/>
  <c r="AA541" i="58"/>
  <c r="AA540" i="58"/>
  <c r="AA539" i="58"/>
  <c r="AA538" i="58"/>
  <c r="AA537" i="58"/>
  <c r="AA536" i="58"/>
  <c r="AA535" i="58"/>
  <c r="AA534" i="58"/>
  <c r="AA533" i="58"/>
  <c r="AA532" i="58"/>
  <c r="AA531" i="58"/>
  <c r="AA530" i="58"/>
  <c r="AA529" i="58"/>
  <c r="AA528" i="58"/>
  <c r="AA527" i="58"/>
  <c r="AA526" i="58"/>
  <c r="AA525" i="58"/>
  <c r="AA524" i="58"/>
  <c r="AA523" i="58"/>
  <c r="AA522" i="58"/>
  <c r="AA521" i="58"/>
  <c r="AA520" i="58"/>
  <c r="AA519" i="58"/>
  <c r="AA518" i="58"/>
  <c r="AA517" i="58"/>
  <c r="AA516" i="58"/>
  <c r="AA515" i="58"/>
  <c r="AA514" i="58"/>
  <c r="AA513" i="58"/>
  <c r="AA512" i="58"/>
  <c r="AA511" i="58"/>
  <c r="AA510" i="58"/>
  <c r="AA509" i="58"/>
  <c r="AA508" i="58"/>
  <c r="AA507" i="58"/>
  <c r="AA506" i="58"/>
  <c r="AA505" i="58"/>
  <c r="AA504" i="58"/>
  <c r="AA503" i="58"/>
  <c r="AA502" i="58"/>
  <c r="AA501" i="58"/>
  <c r="AA500" i="58"/>
  <c r="AA499" i="58"/>
  <c r="AA498" i="58"/>
  <c r="AA497" i="58"/>
  <c r="AA496" i="58"/>
  <c r="AA495" i="58"/>
  <c r="AA494" i="58"/>
  <c r="AA493" i="58"/>
  <c r="AA492" i="58"/>
  <c r="AA491" i="58"/>
  <c r="AA490" i="58"/>
  <c r="AA489" i="58"/>
  <c r="AA488" i="58"/>
  <c r="AA487" i="58"/>
  <c r="AA486" i="58"/>
  <c r="AA485" i="58"/>
  <c r="AA484" i="58"/>
  <c r="AA483" i="58"/>
  <c r="AA482" i="58"/>
  <c r="AA481" i="58"/>
  <c r="AA480" i="58"/>
  <c r="AA479" i="58"/>
  <c r="AA478" i="58"/>
  <c r="AA477" i="58"/>
  <c r="AA476" i="58"/>
  <c r="AA475" i="58"/>
  <c r="AA474" i="58"/>
  <c r="AA473" i="58"/>
  <c r="AA472" i="58"/>
  <c r="AA471" i="58"/>
  <c r="AA470" i="58"/>
  <c r="AA469" i="58"/>
  <c r="AA468" i="58"/>
  <c r="AA467" i="58"/>
  <c r="AA466" i="58"/>
  <c r="AA465" i="58"/>
  <c r="AA464" i="58"/>
  <c r="AA463" i="58"/>
  <c r="AA462" i="58"/>
  <c r="AA461" i="58"/>
  <c r="AA460" i="58"/>
  <c r="AA459" i="58"/>
  <c r="AA458" i="58"/>
  <c r="AA457" i="58"/>
  <c r="AA456" i="58"/>
  <c r="AA455" i="58"/>
  <c r="AA454" i="58"/>
  <c r="AA453" i="58"/>
  <c r="AA452" i="58"/>
  <c r="AA451" i="58"/>
  <c r="AA450" i="58"/>
  <c r="AA449" i="58"/>
  <c r="AA448" i="58"/>
  <c r="AA447" i="58"/>
  <c r="AA446" i="58"/>
  <c r="AA445" i="58"/>
  <c r="AA444" i="58"/>
  <c r="AA443" i="58"/>
  <c r="AA442" i="58"/>
  <c r="AA441" i="58"/>
  <c r="AA440" i="58"/>
  <c r="AA439" i="58"/>
  <c r="AA438" i="58"/>
  <c r="AA437" i="58"/>
  <c r="AA436" i="58"/>
  <c r="AA435" i="58"/>
  <c r="AA434" i="58"/>
  <c r="AA433" i="58"/>
  <c r="AA432" i="58"/>
  <c r="AA431" i="58"/>
  <c r="AA430" i="58"/>
  <c r="AA429" i="58"/>
  <c r="AA428" i="58"/>
  <c r="AA427" i="58"/>
  <c r="AA426" i="58"/>
  <c r="AA425" i="58"/>
  <c r="AA424" i="58"/>
  <c r="AA423" i="58"/>
  <c r="AA422" i="58"/>
  <c r="AA421" i="58"/>
  <c r="AA420" i="58"/>
  <c r="AA419" i="58"/>
  <c r="AA418" i="58"/>
  <c r="AA417" i="58"/>
  <c r="AA416" i="58"/>
  <c r="AA415" i="58"/>
  <c r="AA414" i="58"/>
  <c r="AA413" i="58"/>
  <c r="AA412" i="58"/>
  <c r="AA411" i="58"/>
  <c r="AA410" i="58"/>
  <c r="AA409" i="58"/>
  <c r="AA408" i="58"/>
  <c r="AA407" i="58"/>
  <c r="AA406" i="58"/>
  <c r="AA405" i="58"/>
  <c r="AA404" i="58"/>
  <c r="AA403" i="58"/>
  <c r="AA402" i="58"/>
  <c r="AA401" i="58"/>
  <c r="AA400" i="58"/>
  <c r="AA399" i="58"/>
  <c r="AA398" i="58"/>
  <c r="AA397" i="58"/>
  <c r="AA396" i="58"/>
  <c r="AA395" i="58"/>
  <c r="AA394" i="58"/>
  <c r="AA393" i="58"/>
  <c r="AA392" i="58"/>
  <c r="AA391" i="58"/>
  <c r="AA390" i="58"/>
  <c r="AA389" i="58"/>
  <c r="AA388" i="58"/>
  <c r="AA387" i="58"/>
  <c r="AA386" i="58"/>
  <c r="AA385" i="58"/>
  <c r="AA384" i="58"/>
  <c r="AA383" i="58"/>
  <c r="AA382" i="58"/>
  <c r="AA381" i="58"/>
  <c r="AA380" i="58"/>
  <c r="AA379" i="58"/>
  <c r="AA378" i="58"/>
  <c r="AA377" i="58"/>
  <c r="AA376" i="58"/>
  <c r="AA375" i="58"/>
  <c r="AA374" i="58"/>
  <c r="AA373" i="58"/>
  <c r="AA372" i="58"/>
  <c r="AA371" i="58"/>
  <c r="AA370" i="58"/>
  <c r="AA369" i="58"/>
  <c r="AA368" i="58"/>
  <c r="AA367" i="58"/>
  <c r="AA366" i="58"/>
  <c r="AA365" i="58"/>
  <c r="AA364" i="58"/>
  <c r="AA363" i="58"/>
  <c r="AA362" i="58"/>
  <c r="AA361" i="58"/>
  <c r="AA360" i="58"/>
  <c r="AA359" i="58"/>
  <c r="AA358" i="58"/>
  <c r="AA357" i="58"/>
  <c r="AA356" i="58"/>
  <c r="AA355" i="58"/>
  <c r="AA354" i="58"/>
  <c r="AA353" i="58"/>
  <c r="AA352" i="58"/>
  <c r="AA351" i="58"/>
  <c r="AA350" i="58"/>
  <c r="AA349" i="58"/>
  <c r="AA348" i="58"/>
  <c r="AA347" i="58"/>
  <c r="AA346" i="58"/>
  <c r="AA345" i="58"/>
  <c r="AA344" i="58"/>
  <c r="AA343" i="58"/>
  <c r="AA342" i="58"/>
  <c r="AA341" i="58"/>
  <c r="AA340" i="58"/>
  <c r="AA339" i="58"/>
  <c r="AA338" i="58"/>
  <c r="AA337" i="58"/>
  <c r="AA336" i="58"/>
  <c r="AA335" i="58"/>
  <c r="AA334" i="58"/>
  <c r="AA333" i="58"/>
  <c r="AA332" i="58"/>
  <c r="AA331" i="58"/>
  <c r="AA330" i="58"/>
  <c r="AA329" i="58"/>
  <c r="AA328" i="58"/>
  <c r="AA327" i="58"/>
  <c r="AA326" i="58"/>
  <c r="AA325" i="58"/>
  <c r="AA324" i="58"/>
  <c r="AA323" i="58"/>
  <c r="AA322" i="58"/>
  <c r="AA321" i="58"/>
  <c r="AA320" i="58"/>
  <c r="AA319" i="58"/>
  <c r="AA318" i="58"/>
  <c r="AA317" i="58"/>
  <c r="AA316" i="58"/>
  <c r="AA315" i="58"/>
  <c r="AA314" i="58"/>
  <c r="AA313" i="58"/>
  <c r="AA312" i="58"/>
  <c r="AA311" i="58"/>
  <c r="AA310" i="58"/>
  <c r="AA309" i="58"/>
  <c r="AA308" i="58"/>
  <c r="AA307" i="58"/>
  <c r="AA306" i="58"/>
  <c r="AA305" i="58"/>
  <c r="AA304" i="58"/>
  <c r="AA303" i="58"/>
  <c r="AA302" i="58"/>
  <c r="AA301" i="58"/>
  <c r="AA300" i="58"/>
  <c r="AA299" i="58"/>
  <c r="AA298" i="58"/>
  <c r="AA297" i="58"/>
  <c r="AA296" i="58"/>
  <c r="AA295" i="58"/>
  <c r="AA294" i="58"/>
  <c r="AA293" i="58"/>
  <c r="AA292" i="58"/>
  <c r="AA291" i="58"/>
  <c r="AA290" i="58"/>
  <c r="AA289" i="58"/>
  <c r="AA288" i="58"/>
  <c r="AA287" i="58"/>
  <c r="AA286" i="58"/>
  <c r="AA285" i="58"/>
  <c r="AA284" i="58"/>
  <c r="AA283" i="58"/>
  <c r="AA282" i="58"/>
  <c r="AA281" i="58"/>
  <c r="AA280" i="58"/>
  <c r="AA279" i="58"/>
  <c r="AA278" i="58"/>
  <c r="AA277" i="58"/>
  <c r="AA276" i="58"/>
  <c r="AA275" i="58"/>
  <c r="AA274" i="58"/>
  <c r="AA273" i="58"/>
  <c r="AA272" i="58"/>
  <c r="AA271" i="58"/>
  <c r="AA270" i="58"/>
  <c r="AA269" i="58"/>
  <c r="AA268" i="58"/>
  <c r="AA267" i="58"/>
  <c r="AA266" i="58"/>
  <c r="AA265" i="58"/>
  <c r="AA264" i="58"/>
  <c r="AA263" i="58"/>
  <c r="AA262" i="58"/>
  <c r="AA261" i="58"/>
  <c r="AA260" i="58"/>
  <c r="AA259" i="58"/>
  <c r="AA258" i="58"/>
  <c r="AA257" i="58"/>
  <c r="AA256" i="58"/>
  <c r="AA255" i="58"/>
  <c r="AA254" i="58"/>
  <c r="AA253" i="58"/>
  <c r="AA252" i="58"/>
  <c r="AA251" i="58"/>
  <c r="AA250" i="58"/>
  <c r="AA249" i="58"/>
  <c r="AA248" i="58"/>
  <c r="AA247" i="58"/>
  <c r="AA246" i="58"/>
  <c r="AA245" i="58"/>
  <c r="AA244" i="58"/>
  <c r="AA243" i="58"/>
  <c r="AA242" i="58"/>
  <c r="AA241" i="58"/>
  <c r="AA240" i="58"/>
  <c r="AA239" i="58"/>
  <c r="AA238" i="58"/>
  <c r="AA237" i="58"/>
  <c r="AA236" i="58"/>
  <c r="AA235" i="58"/>
  <c r="AA234" i="58"/>
  <c r="AA233" i="58"/>
  <c r="AA232" i="58"/>
  <c r="AA231" i="58"/>
  <c r="AA230" i="58"/>
  <c r="AA229" i="58"/>
  <c r="AA228" i="58"/>
  <c r="AA227" i="58"/>
  <c r="AA226" i="58"/>
  <c r="AA225" i="58"/>
  <c r="AA224" i="58"/>
  <c r="AA223" i="58"/>
  <c r="AA222" i="58"/>
  <c r="AA221" i="58"/>
  <c r="AA220" i="58"/>
  <c r="AA219" i="58"/>
  <c r="AA218" i="58"/>
  <c r="AA217" i="58"/>
  <c r="AA216" i="58"/>
  <c r="AA215" i="58"/>
  <c r="AA214" i="58"/>
  <c r="AA213" i="58"/>
  <c r="AA212" i="58"/>
  <c r="AA211" i="58"/>
  <c r="AA210" i="58"/>
  <c r="AA209" i="58"/>
  <c r="AA208" i="58"/>
  <c r="AA207" i="58"/>
  <c r="AA206" i="58"/>
  <c r="AA205" i="58"/>
  <c r="AA204" i="58"/>
  <c r="AA203" i="58"/>
  <c r="AA202" i="58"/>
  <c r="AA201" i="58"/>
  <c r="AA200" i="58"/>
  <c r="AA199" i="58"/>
  <c r="AA198" i="58"/>
  <c r="AA197" i="58"/>
  <c r="AA196" i="58"/>
  <c r="AA195" i="58"/>
  <c r="AA194" i="58"/>
  <c r="AA193" i="58"/>
  <c r="AA192" i="58"/>
  <c r="AA191" i="58"/>
  <c r="AA190" i="58"/>
  <c r="AA189" i="58"/>
  <c r="AA188" i="58"/>
  <c r="AA187" i="58"/>
  <c r="AA186" i="58"/>
  <c r="AA185" i="58"/>
  <c r="AA184" i="58"/>
  <c r="AA183" i="58"/>
  <c r="AA182" i="58"/>
  <c r="AA181" i="58"/>
  <c r="AA180" i="58"/>
  <c r="AA179" i="58"/>
  <c r="AA178" i="58"/>
  <c r="AA177" i="58"/>
  <c r="AA176" i="58"/>
  <c r="AA175" i="58"/>
  <c r="AA174" i="58"/>
  <c r="AA173" i="58"/>
  <c r="AA172" i="58"/>
  <c r="AA171" i="58"/>
  <c r="AA170" i="58"/>
  <c r="AA169" i="58"/>
  <c r="AA168" i="58"/>
  <c r="AA167" i="58"/>
  <c r="AA166" i="58"/>
  <c r="AA165" i="58"/>
  <c r="AA164" i="58"/>
  <c r="AA163" i="58"/>
  <c r="AA162" i="58"/>
  <c r="AA161" i="58"/>
  <c r="AA160" i="58"/>
  <c r="AA159" i="58"/>
  <c r="AA158" i="58"/>
  <c r="AA157" i="58"/>
  <c r="AA156" i="58"/>
  <c r="AA155" i="58"/>
  <c r="AA154" i="58"/>
  <c r="AA153" i="58"/>
  <c r="AA152" i="58"/>
  <c r="AA151" i="58"/>
  <c r="AA150" i="58"/>
  <c r="AA149" i="58"/>
  <c r="AA148" i="58"/>
  <c r="AA147" i="58"/>
  <c r="AA146" i="58"/>
  <c r="AA145" i="58"/>
  <c r="AA144" i="58"/>
  <c r="AA143" i="58"/>
  <c r="AA142" i="58"/>
  <c r="AA141" i="58"/>
  <c r="AA140" i="58"/>
  <c r="AA139" i="58"/>
  <c r="AA138" i="58"/>
  <c r="AA137" i="58"/>
  <c r="AA136" i="58"/>
  <c r="AA135" i="58"/>
  <c r="AA134" i="58"/>
  <c r="AA133" i="58"/>
  <c r="AA132" i="58"/>
  <c r="AA131" i="58"/>
  <c r="AA130" i="58"/>
  <c r="AA129" i="58"/>
  <c r="AA128" i="58"/>
  <c r="AA127" i="58"/>
  <c r="AA126" i="58"/>
  <c r="AA125" i="58"/>
  <c r="AA124" i="58"/>
  <c r="AA123" i="58"/>
  <c r="AA122" i="58"/>
  <c r="AA121" i="58"/>
  <c r="AA120" i="58"/>
  <c r="AA119" i="58"/>
  <c r="AA118" i="58"/>
  <c r="AA117" i="58"/>
  <c r="AA116" i="58"/>
  <c r="AA115" i="58"/>
  <c r="AA114" i="58"/>
  <c r="AA113" i="58"/>
  <c r="AA112" i="58"/>
  <c r="AA111" i="58"/>
  <c r="AA110" i="58"/>
  <c r="AA109" i="58"/>
  <c r="AA108" i="58"/>
  <c r="AA107" i="58"/>
  <c r="AA106" i="58"/>
  <c r="AA105" i="58"/>
  <c r="AA104" i="58"/>
  <c r="AA103" i="58"/>
  <c r="AA102" i="58"/>
  <c r="AA101" i="58"/>
  <c r="AA100" i="58"/>
  <c r="AA99" i="58"/>
  <c r="AA98" i="58"/>
  <c r="AA97" i="58"/>
  <c r="AA96" i="58"/>
  <c r="AA95" i="58"/>
  <c r="AA94" i="58"/>
  <c r="AA93" i="58"/>
  <c r="AA92" i="58"/>
  <c r="AA91" i="58"/>
  <c r="AA90" i="58"/>
  <c r="AA89" i="58"/>
  <c r="AA88" i="58"/>
  <c r="AA87" i="58"/>
  <c r="AA86" i="58"/>
  <c r="AA85" i="58"/>
  <c r="AA84" i="58"/>
  <c r="AA83" i="58"/>
  <c r="AA82" i="58"/>
  <c r="AA81" i="58"/>
  <c r="AA80" i="58"/>
  <c r="AA79" i="58"/>
  <c r="AA78" i="58"/>
  <c r="AA77" i="58"/>
  <c r="AA76" i="58"/>
  <c r="AA75" i="58"/>
  <c r="AA74" i="58"/>
  <c r="AA73" i="58"/>
  <c r="AA72" i="58"/>
  <c r="AA71" i="58"/>
  <c r="AA70" i="58"/>
  <c r="AA69" i="58"/>
  <c r="AA68" i="58"/>
  <c r="AA67" i="58"/>
  <c r="AA66" i="58"/>
  <c r="AA65" i="58"/>
  <c r="AA64" i="58"/>
  <c r="AA63" i="58"/>
  <c r="AA62" i="58"/>
  <c r="AA61" i="58"/>
  <c r="AA60" i="58"/>
  <c r="AA59" i="58"/>
  <c r="AA58" i="58"/>
  <c r="AA57" i="58"/>
  <c r="AA56" i="58"/>
  <c r="AA55" i="58"/>
  <c r="AA54" i="58"/>
  <c r="AA53" i="58"/>
  <c r="AA52" i="58"/>
  <c r="AA51" i="58"/>
  <c r="AA50" i="58"/>
  <c r="AA49" i="58"/>
  <c r="AA48" i="58"/>
  <c r="AA47" i="58"/>
  <c r="AA46" i="58"/>
  <c r="AA45" i="58"/>
  <c r="AA44" i="58"/>
  <c r="AA43" i="58"/>
  <c r="AA42" i="58"/>
  <c r="AA41" i="58"/>
  <c r="AA40" i="58"/>
  <c r="AA39" i="58"/>
  <c r="AA38" i="58"/>
  <c r="AA37" i="58"/>
  <c r="AA36" i="58"/>
  <c r="AA35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2" i="58"/>
  <c r="AA11" i="58"/>
  <c r="AA10" i="58"/>
  <c r="AA9" i="58"/>
  <c r="AA8" i="58"/>
  <c r="Z820" i="58"/>
  <c r="Z819" i="58"/>
  <c r="Z818" i="58"/>
  <c r="Z817" i="58"/>
  <c r="Z816" i="58"/>
  <c r="Z815" i="58"/>
  <c r="Z814" i="58"/>
  <c r="Z813" i="58"/>
  <c r="Z812" i="58"/>
  <c r="Z811" i="58"/>
  <c r="Z810" i="58"/>
  <c r="Z809" i="58"/>
  <c r="Z808" i="58"/>
  <c r="Z807" i="58"/>
  <c r="Z806" i="58"/>
  <c r="Z805" i="58"/>
  <c r="Z804" i="58"/>
  <c r="Z803" i="58"/>
  <c r="Z802" i="58"/>
  <c r="Z801" i="58"/>
  <c r="Z800" i="58"/>
  <c r="Z799" i="58"/>
  <c r="Z798" i="58"/>
  <c r="Z797" i="58"/>
  <c r="Z796" i="58"/>
  <c r="Z795" i="58"/>
  <c r="Z794" i="58"/>
  <c r="Z793" i="58"/>
  <c r="Z792" i="58"/>
  <c r="Z791" i="58"/>
  <c r="Z790" i="58"/>
  <c r="Z789" i="58"/>
  <c r="Z788" i="58"/>
  <c r="Z787" i="58"/>
  <c r="Z786" i="58"/>
  <c r="Z785" i="58"/>
  <c r="Z784" i="58"/>
  <c r="Z783" i="58"/>
  <c r="Z782" i="58"/>
  <c r="Z781" i="58"/>
  <c r="Z780" i="58"/>
  <c r="Z779" i="58"/>
  <c r="Z778" i="58"/>
  <c r="Z777" i="58"/>
  <c r="Z776" i="58"/>
  <c r="Z775" i="58"/>
  <c r="Z774" i="58"/>
  <c r="Z773" i="58"/>
  <c r="Z772" i="58"/>
  <c r="Z771" i="58"/>
  <c r="Z770" i="58"/>
  <c r="Z769" i="58"/>
  <c r="Z768" i="58"/>
  <c r="Z767" i="58"/>
  <c r="Z766" i="58"/>
  <c r="Z765" i="58"/>
  <c r="Z764" i="58"/>
  <c r="Z763" i="58"/>
  <c r="Z762" i="58"/>
  <c r="Z761" i="58"/>
  <c r="Z760" i="58"/>
  <c r="Z759" i="58"/>
  <c r="Z758" i="58"/>
  <c r="Z757" i="58"/>
  <c r="Z756" i="58"/>
  <c r="Z755" i="58"/>
  <c r="Z754" i="58"/>
  <c r="Z753" i="58"/>
  <c r="Z752" i="58"/>
  <c r="Z751" i="58"/>
  <c r="Z750" i="58"/>
  <c r="Z749" i="58"/>
  <c r="Z748" i="58"/>
  <c r="Z747" i="58"/>
  <c r="Z746" i="58"/>
  <c r="Z745" i="58"/>
  <c r="Z744" i="58"/>
  <c r="Z743" i="58"/>
  <c r="Z742" i="58"/>
  <c r="Z741" i="58"/>
  <c r="Z740" i="58"/>
  <c r="Z739" i="58"/>
  <c r="Z738" i="58"/>
  <c r="Z737" i="58"/>
  <c r="Z736" i="58"/>
  <c r="Z735" i="58"/>
  <c r="Z734" i="58"/>
  <c r="Z733" i="58"/>
  <c r="Z732" i="58"/>
  <c r="Z731" i="58"/>
  <c r="Z730" i="58"/>
  <c r="Z729" i="58"/>
  <c r="Z728" i="58"/>
  <c r="Z727" i="58"/>
  <c r="Z726" i="58"/>
  <c r="Z725" i="58"/>
  <c r="Z724" i="58"/>
  <c r="Z723" i="58"/>
  <c r="Z722" i="58"/>
  <c r="Z721" i="58"/>
  <c r="Z720" i="58"/>
  <c r="Z719" i="58"/>
  <c r="Z718" i="58"/>
  <c r="Z717" i="58"/>
  <c r="Z716" i="58"/>
  <c r="Z715" i="58"/>
  <c r="Z714" i="58"/>
  <c r="Z713" i="58"/>
  <c r="Z712" i="58"/>
  <c r="Z711" i="58"/>
  <c r="Z710" i="58"/>
  <c r="Z709" i="58"/>
  <c r="Z708" i="58"/>
  <c r="Z707" i="58"/>
  <c r="Z706" i="58"/>
  <c r="Z705" i="58"/>
  <c r="Z704" i="58"/>
  <c r="Z703" i="58"/>
  <c r="Z702" i="58"/>
  <c r="Z701" i="58"/>
  <c r="Z700" i="58"/>
  <c r="Z699" i="58"/>
  <c r="Z698" i="58"/>
  <c r="Z697" i="58"/>
  <c r="Z696" i="58"/>
  <c r="Z695" i="58"/>
  <c r="Z694" i="58"/>
  <c r="Z693" i="58"/>
  <c r="Z692" i="58"/>
  <c r="Z691" i="58"/>
  <c r="Z690" i="58"/>
  <c r="Z689" i="58"/>
  <c r="Z688" i="58"/>
  <c r="Z687" i="58"/>
  <c r="Z686" i="58"/>
  <c r="Z685" i="58"/>
  <c r="Z684" i="58"/>
  <c r="Z683" i="58"/>
  <c r="Z682" i="58"/>
  <c r="Z681" i="58"/>
  <c r="Z680" i="58"/>
  <c r="Z679" i="58"/>
  <c r="Z678" i="58"/>
  <c r="Z677" i="58"/>
  <c r="Z676" i="58"/>
  <c r="Z675" i="58"/>
  <c r="Z674" i="58"/>
  <c r="Z673" i="58"/>
  <c r="Z672" i="58"/>
  <c r="Z671" i="58"/>
  <c r="Z670" i="58"/>
  <c r="Z669" i="58"/>
  <c r="Z668" i="58"/>
  <c r="Z667" i="58"/>
  <c r="Z666" i="58"/>
  <c r="Z665" i="58"/>
  <c r="Z664" i="58"/>
  <c r="Z663" i="58"/>
  <c r="Z662" i="58"/>
  <c r="Z661" i="58"/>
  <c r="Z660" i="58"/>
  <c r="Z659" i="58"/>
  <c r="Z658" i="58"/>
  <c r="Z657" i="58"/>
  <c r="Z656" i="58"/>
  <c r="Z655" i="58"/>
  <c r="Z654" i="58"/>
  <c r="Z653" i="58"/>
  <c r="Z652" i="58"/>
  <c r="Z651" i="58"/>
  <c r="Z650" i="58"/>
  <c r="Z649" i="58"/>
  <c r="Z648" i="58"/>
  <c r="Z647" i="58"/>
  <c r="Z646" i="58"/>
  <c r="Z645" i="58"/>
  <c r="Z644" i="58"/>
  <c r="Z643" i="58"/>
  <c r="Z642" i="58"/>
  <c r="Z641" i="58"/>
  <c r="Z640" i="58"/>
  <c r="Z639" i="58"/>
  <c r="Z638" i="58"/>
  <c r="Z637" i="58"/>
  <c r="Z636" i="58"/>
  <c r="Z635" i="58"/>
  <c r="Z634" i="58"/>
  <c r="Z633" i="58"/>
  <c r="Z632" i="58"/>
  <c r="Z631" i="58"/>
  <c r="Z630" i="58"/>
  <c r="Z629" i="58"/>
  <c r="Z628" i="58"/>
  <c r="Z627" i="58"/>
  <c r="Z626" i="58"/>
  <c r="Z625" i="58"/>
  <c r="Z624" i="58"/>
  <c r="Z623" i="58"/>
  <c r="Z622" i="58"/>
  <c r="Z621" i="58"/>
  <c r="Z620" i="58"/>
  <c r="Z619" i="58"/>
  <c r="Z618" i="58"/>
  <c r="Z617" i="58"/>
  <c r="Z616" i="58"/>
  <c r="Z615" i="58"/>
  <c r="Z614" i="58"/>
  <c r="Z613" i="58"/>
  <c r="Z612" i="58"/>
  <c r="Z611" i="58"/>
  <c r="Z610" i="58"/>
  <c r="Z609" i="58"/>
  <c r="Z608" i="58"/>
  <c r="Z607" i="58"/>
  <c r="Z606" i="58"/>
  <c r="Z605" i="58"/>
  <c r="Z604" i="58"/>
  <c r="Z603" i="58"/>
  <c r="Z602" i="58"/>
  <c r="Z601" i="58"/>
  <c r="Z600" i="58"/>
  <c r="Z599" i="58"/>
  <c r="Z598" i="58"/>
  <c r="Z597" i="58"/>
  <c r="Z596" i="58"/>
  <c r="Z595" i="58"/>
  <c r="Z594" i="58"/>
  <c r="Z593" i="58"/>
  <c r="Z592" i="58"/>
  <c r="Z591" i="58"/>
  <c r="Z590" i="58"/>
  <c r="Z589" i="58"/>
  <c r="Z588" i="58"/>
  <c r="Z587" i="58"/>
  <c r="Z586" i="58"/>
  <c r="Z585" i="58"/>
  <c r="Z584" i="58"/>
  <c r="Z583" i="58"/>
  <c r="Z582" i="58"/>
  <c r="Z581" i="58"/>
  <c r="Z580" i="58"/>
  <c r="Z579" i="58"/>
  <c r="Z578" i="58"/>
  <c r="Z577" i="58"/>
  <c r="Z576" i="58"/>
  <c r="Z575" i="58"/>
  <c r="Z574" i="58"/>
  <c r="Z573" i="58"/>
  <c r="Z572" i="58"/>
  <c r="Z571" i="58"/>
  <c r="Z570" i="58"/>
  <c r="Z569" i="58"/>
  <c r="Z568" i="58"/>
  <c r="Z567" i="58"/>
  <c r="Z566" i="58"/>
  <c r="Z565" i="58"/>
  <c r="Z564" i="58"/>
  <c r="Z563" i="58"/>
  <c r="Z562" i="58"/>
  <c r="Z561" i="58"/>
  <c r="Z560" i="58"/>
  <c r="Z559" i="58"/>
  <c r="Z558" i="58"/>
  <c r="Z557" i="58"/>
  <c r="Z556" i="58"/>
  <c r="Z555" i="58"/>
  <c r="Z554" i="58"/>
  <c r="Z553" i="58"/>
  <c r="Z552" i="58"/>
  <c r="Z551" i="58"/>
  <c r="Z550" i="58"/>
  <c r="Z549" i="58"/>
  <c r="Z548" i="58"/>
  <c r="Z547" i="58"/>
  <c r="Z546" i="58"/>
  <c r="Z545" i="58"/>
  <c r="Z544" i="58"/>
  <c r="Z543" i="58"/>
  <c r="Z542" i="58"/>
  <c r="Z541" i="58"/>
  <c r="Z540" i="58"/>
  <c r="Z539" i="58"/>
  <c r="Z538" i="58"/>
  <c r="Z537" i="58"/>
  <c r="Z536" i="58"/>
  <c r="Z535" i="58"/>
  <c r="Z534" i="58"/>
  <c r="Z533" i="58"/>
  <c r="Z532" i="58"/>
  <c r="Z531" i="58"/>
  <c r="Z530" i="58"/>
  <c r="Z529" i="58"/>
  <c r="Z528" i="58"/>
  <c r="Z527" i="58"/>
  <c r="Z526" i="58"/>
  <c r="Z525" i="58"/>
  <c r="Z524" i="58"/>
  <c r="Z523" i="58"/>
  <c r="Z522" i="58"/>
  <c r="Z521" i="58"/>
  <c r="Z520" i="58"/>
  <c r="Z519" i="58"/>
  <c r="Z518" i="58"/>
  <c r="Z517" i="58"/>
  <c r="Z516" i="58"/>
  <c r="Z515" i="58"/>
  <c r="Z514" i="58"/>
  <c r="Z513" i="58"/>
  <c r="Z512" i="58"/>
  <c r="Z511" i="58"/>
  <c r="Z510" i="58"/>
  <c r="Z509" i="58"/>
  <c r="Z508" i="58"/>
  <c r="Z507" i="58"/>
  <c r="Z506" i="58"/>
  <c r="Z505" i="58"/>
  <c r="Z504" i="58"/>
  <c r="Z503" i="58"/>
  <c r="Z502" i="58"/>
  <c r="Z501" i="58"/>
  <c r="Z500" i="58"/>
  <c r="Z499" i="58"/>
  <c r="Z498" i="58"/>
  <c r="Z497" i="58"/>
  <c r="Z496" i="58"/>
  <c r="Z495" i="58"/>
  <c r="Z494" i="58"/>
  <c r="Z493" i="58"/>
  <c r="Z492" i="58"/>
  <c r="Z491" i="58"/>
  <c r="Z490" i="58"/>
  <c r="Z489" i="58"/>
  <c r="Z488" i="58"/>
  <c r="Z487" i="58"/>
  <c r="Z486" i="58"/>
  <c r="Z485" i="58"/>
  <c r="Z484" i="58"/>
  <c r="Z483" i="58"/>
  <c r="Z482" i="58"/>
  <c r="Z481" i="58"/>
  <c r="Z480" i="58"/>
  <c r="Z479" i="58"/>
  <c r="Z478" i="58"/>
  <c r="Z477" i="58"/>
  <c r="Z476" i="58"/>
  <c r="Z475" i="58"/>
  <c r="Z474" i="58"/>
  <c r="Z473" i="58"/>
  <c r="Z472" i="58"/>
  <c r="Z471" i="58"/>
  <c r="Z470" i="58"/>
  <c r="Z469" i="58"/>
  <c r="Z468" i="58"/>
  <c r="Z467" i="58"/>
  <c r="Z466" i="58"/>
  <c r="Z465" i="58"/>
  <c r="Z464" i="58"/>
  <c r="Z463" i="58"/>
  <c r="Z462" i="58"/>
  <c r="Z461" i="58"/>
  <c r="Z460" i="58"/>
  <c r="Z459" i="58"/>
  <c r="Z458" i="58"/>
  <c r="Z457" i="58"/>
  <c r="Z456" i="58"/>
  <c r="Z455" i="58"/>
  <c r="Z454" i="58"/>
  <c r="Z453" i="58"/>
  <c r="Z452" i="58"/>
  <c r="Z451" i="58"/>
  <c r="Z450" i="58"/>
  <c r="Z449" i="58"/>
  <c r="Z448" i="58"/>
  <c r="Z447" i="58"/>
  <c r="Z446" i="58"/>
  <c r="Z445" i="58"/>
  <c r="Z444" i="58"/>
  <c r="Z443" i="58"/>
  <c r="Z442" i="58"/>
  <c r="Z441" i="58"/>
  <c r="Z440" i="58"/>
  <c r="Z439" i="58"/>
  <c r="Z438" i="58"/>
  <c r="Z437" i="58"/>
  <c r="Z436" i="58"/>
  <c r="Z435" i="58"/>
  <c r="Z434" i="58"/>
  <c r="Z433" i="58"/>
  <c r="Z432" i="58"/>
  <c r="Z431" i="58"/>
  <c r="Z430" i="58"/>
  <c r="Z429" i="58"/>
  <c r="Z428" i="58"/>
  <c r="Z427" i="58"/>
  <c r="Z426" i="58"/>
  <c r="Z425" i="58"/>
  <c r="Z424" i="58"/>
  <c r="Z423" i="58"/>
  <c r="Z422" i="58"/>
  <c r="Z421" i="58"/>
  <c r="Z420" i="58"/>
  <c r="Z419" i="58"/>
  <c r="Z418" i="58"/>
  <c r="Z417" i="58"/>
  <c r="Z416" i="58"/>
  <c r="Z415" i="58"/>
  <c r="Z414" i="58"/>
  <c r="Z413" i="58"/>
  <c r="Z412" i="58"/>
  <c r="Z411" i="58"/>
  <c r="Z410" i="58"/>
  <c r="Z409" i="58"/>
  <c r="Z408" i="58"/>
  <c r="Z407" i="58"/>
  <c r="Z406" i="58"/>
  <c r="Z405" i="58"/>
  <c r="Z404" i="58"/>
  <c r="Z403" i="58"/>
  <c r="Z402" i="58"/>
  <c r="Z401" i="58"/>
  <c r="Z400" i="58"/>
  <c r="Z399" i="58"/>
  <c r="Z398" i="58"/>
  <c r="Z397" i="58"/>
  <c r="Z396" i="58"/>
  <c r="Z395" i="58"/>
  <c r="Z394" i="58"/>
  <c r="Z393" i="58"/>
  <c r="Z392" i="58"/>
  <c r="Z391" i="58"/>
  <c r="Z390" i="58"/>
  <c r="Z389" i="58"/>
  <c r="Z388" i="58"/>
  <c r="Z387" i="58"/>
  <c r="Z386" i="58"/>
  <c r="Z385" i="58"/>
  <c r="Z384" i="58"/>
  <c r="Z383" i="58"/>
  <c r="Z382" i="58"/>
  <c r="Z381" i="58"/>
  <c r="Z380" i="58"/>
  <c r="Z379" i="58"/>
  <c r="Z378" i="58"/>
  <c r="Z377" i="58"/>
  <c r="Z376" i="58"/>
  <c r="Z375" i="58"/>
  <c r="Z374" i="58"/>
  <c r="Z373" i="58"/>
  <c r="Z372" i="58"/>
  <c r="Z371" i="58"/>
  <c r="Z370" i="58"/>
  <c r="Z369" i="58"/>
  <c r="Z368" i="58"/>
  <c r="Z367" i="58"/>
  <c r="Z366" i="58"/>
  <c r="Z365" i="58"/>
  <c r="Z364" i="58"/>
  <c r="Z363" i="58"/>
  <c r="Z362" i="58"/>
  <c r="Z361" i="58"/>
  <c r="Z360" i="58"/>
  <c r="Z359" i="58"/>
  <c r="Z358" i="58"/>
  <c r="Z357" i="58"/>
  <c r="Z356" i="58"/>
  <c r="Z355" i="58"/>
  <c r="Z354" i="58"/>
  <c r="Z353" i="58"/>
  <c r="Z352" i="58"/>
  <c r="Z351" i="58"/>
  <c r="Z350" i="58"/>
  <c r="Z349" i="58"/>
  <c r="Z348" i="58"/>
  <c r="Z347" i="58"/>
  <c r="Z346" i="58"/>
  <c r="Z345" i="58"/>
  <c r="Z344" i="58"/>
  <c r="Z343" i="58"/>
  <c r="Z342" i="58"/>
  <c r="Z341" i="58"/>
  <c r="Z340" i="58"/>
  <c r="Z339" i="58"/>
  <c r="Z338" i="58"/>
  <c r="Z337" i="58"/>
  <c r="Z336" i="58"/>
  <c r="Z335" i="58"/>
  <c r="Z334" i="58"/>
  <c r="Z333" i="58"/>
  <c r="Z332" i="58"/>
  <c r="Z331" i="58"/>
  <c r="Z330" i="58"/>
  <c r="Z329" i="58"/>
  <c r="Z328" i="58"/>
  <c r="Z327" i="58"/>
  <c r="Z326" i="58"/>
  <c r="Z325" i="58"/>
  <c r="Z324" i="58"/>
  <c r="Z323" i="58"/>
  <c r="Z322" i="58"/>
  <c r="Z321" i="58"/>
  <c r="Z320" i="58"/>
  <c r="Z319" i="58"/>
  <c r="Z318" i="58"/>
  <c r="Z317" i="58"/>
  <c r="Z316" i="58"/>
  <c r="Z315" i="58"/>
  <c r="Z314" i="58"/>
  <c r="Z313" i="58"/>
  <c r="Z312" i="58"/>
  <c r="Z311" i="58"/>
  <c r="Z310" i="58"/>
  <c r="Z309" i="58"/>
  <c r="Z308" i="58"/>
  <c r="Z307" i="58"/>
  <c r="Z306" i="58"/>
  <c r="Z305" i="58"/>
  <c r="Z304" i="58"/>
  <c r="Z303" i="58"/>
  <c r="Z302" i="58"/>
  <c r="Z301" i="58"/>
  <c r="Z300" i="58"/>
  <c r="Z299" i="58"/>
  <c r="Z298" i="58"/>
  <c r="Z297" i="58"/>
  <c r="Z296" i="58"/>
  <c r="Z295" i="58"/>
  <c r="Z294" i="58"/>
  <c r="Z293" i="58"/>
  <c r="Z292" i="58"/>
  <c r="Z291" i="58"/>
  <c r="Z290" i="58"/>
  <c r="Z289" i="58"/>
  <c r="Z288" i="58"/>
  <c r="Z287" i="58"/>
  <c r="Z286" i="58"/>
  <c r="Z285" i="58"/>
  <c r="Z284" i="58"/>
  <c r="Z283" i="58"/>
  <c r="Z282" i="58"/>
  <c r="Z281" i="58"/>
  <c r="Z280" i="58"/>
  <c r="Z279" i="58"/>
  <c r="Z278" i="58"/>
  <c r="Z277" i="58"/>
  <c r="Z276" i="58"/>
  <c r="Z275" i="58"/>
  <c r="Z274" i="58"/>
  <c r="Z273" i="58"/>
  <c r="Z272" i="58"/>
  <c r="Z271" i="58"/>
  <c r="Z270" i="58"/>
  <c r="Z269" i="58"/>
  <c r="Z268" i="58"/>
  <c r="Z267" i="58"/>
  <c r="Z266" i="58"/>
  <c r="Z265" i="58"/>
  <c r="Z264" i="58"/>
  <c r="Z263" i="58"/>
  <c r="Z262" i="58"/>
  <c r="Z261" i="58"/>
  <c r="Z260" i="58"/>
  <c r="Z259" i="58"/>
  <c r="Z258" i="58"/>
  <c r="Z257" i="58"/>
  <c r="Z256" i="58"/>
  <c r="Z255" i="58"/>
  <c r="Z254" i="58"/>
  <c r="Z253" i="58"/>
  <c r="Z252" i="58"/>
  <c r="Z251" i="58"/>
  <c r="Z250" i="58"/>
  <c r="Z249" i="58"/>
  <c r="Z248" i="58"/>
  <c r="Z247" i="58"/>
  <c r="Z246" i="58"/>
  <c r="Z245" i="58"/>
  <c r="Z244" i="58"/>
  <c r="Z243" i="58"/>
  <c r="Z242" i="58"/>
  <c r="Z241" i="58"/>
  <c r="Z240" i="58"/>
  <c r="Z239" i="58"/>
  <c r="Z238" i="58"/>
  <c r="Z237" i="58"/>
  <c r="Z236" i="58"/>
  <c r="Z235" i="58"/>
  <c r="Z234" i="58"/>
  <c r="Z233" i="58"/>
  <c r="Z232" i="58"/>
  <c r="Z231" i="58"/>
  <c r="Z230" i="58"/>
  <c r="Z229" i="58"/>
  <c r="Z228" i="58"/>
  <c r="Z227" i="58"/>
  <c r="Z226" i="58"/>
  <c r="Z225" i="58"/>
  <c r="Z224" i="58"/>
  <c r="Z223" i="58"/>
  <c r="Z222" i="58"/>
  <c r="Z221" i="58"/>
  <c r="Z220" i="58"/>
  <c r="Z219" i="58"/>
  <c r="Z218" i="58"/>
  <c r="Z217" i="58"/>
  <c r="Z216" i="58"/>
  <c r="Z215" i="58"/>
  <c r="Z214" i="58"/>
  <c r="Z213" i="58"/>
  <c r="Z212" i="58"/>
  <c r="Z211" i="58"/>
  <c r="Z210" i="58"/>
  <c r="Z209" i="58"/>
  <c r="Z208" i="58"/>
  <c r="Z207" i="58"/>
  <c r="Z206" i="58"/>
  <c r="Z205" i="58"/>
  <c r="Z204" i="58"/>
  <c r="Z203" i="58"/>
  <c r="Z202" i="58"/>
  <c r="Z201" i="58"/>
  <c r="Z200" i="58"/>
  <c r="Z199" i="58"/>
  <c r="Z198" i="58"/>
  <c r="Z197" i="58"/>
  <c r="Z196" i="58"/>
  <c r="Z195" i="58"/>
  <c r="Z194" i="58"/>
  <c r="Z193" i="58"/>
  <c r="Z192" i="58"/>
  <c r="Z191" i="58"/>
  <c r="Z190" i="58"/>
  <c r="Z189" i="58"/>
  <c r="Z188" i="58"/>
  <c r="Z187" i="58"/>
  <c r="Z186" i="58"/>
  <c r="Z185" i="58"/>
  <c r="Z184" i="58"/>
  <c r="Z183" i="58"/>
  <c r="Z182" i="58"/>
  <c r="Z181" i="58"/>
  <c r="Z180" i="58"/>
  <c r="Z179" i="58"/>
  <c r="Z178" i="58"/>
  <c r="Z177" i="58"/>
  <c r="Z176" i="58"/>
  <c r="Z175" i="58"/>
  <c r="Z174" i="58"/>
  <c r="Z173" i="58"/>
  <c r="Z172" i="58"/>
  <c r="Z171" i="58"/>
  <c r="Z170" i="58"/>
  <c r="Z169" i="58"/>
  <c r="Z168" i="58"/>
  <c r="Z167" i="58"/>
  <c r="Z166" i="58"/>
  <c r="Z165" i="58"/>
  <c r="Z164" i="58"/>
  <c r="Z163" i="58"/>
  <c r="Z162" i="58"/>
  <c r="Z161" i="58"/>
  <c r="Z160" i="58"/>
  <c r="Z159" i="58"/>
  <c r="Z158" i="58"/>
  <c r="Z157" i="58"/>
  <c r="Z156" i="58"/>
  <c r="Z155" i="58"/>
  <c r="Z154" i="58"/>
  <c r="Z153" i="58"/>
  <c r="Z152" i="58"/>
  <c r="Z151" i="58"/>
  <c r="Z150" i="58"/>
  <c r="Z149" i="58"/>
  <c r="Z148" i="58"/>
  <c r="Z147" i="58"/>
  <c r="Z146" i="58"/>
  <c r="Z145" i="58"/>
  <c r="Z144" i="58"/>
  <c r="Z143" i="58"/>
  <c r="Z142" i="58"/>
  <c r="Z141" i="58"/>
  <c r="Z140" i="58"/>
  <c r="Z139" i="58"/>
  <c r="Z138" i="58"/>
  <c r="Z137" i="58"/>
  <c r="Z136" i="58"/>
  <c r="Z135" i="58"/>
  <c r="Z134" i="58"/>
  <c r="Z133" i="58"/>
  <c r="Z132" i="58"/>
  <c r="Z131" i="58"/>
  <c r="Z130" i="58"/>
  <c r="Z129" i="58"/>
  <c r="Z128" i="58"/>
  <c r="Z127" i="58"/>
  <c r="Z126" i="58"/>
  <c r="Z125" i="58"/>
  <c r="Z124" i="58"/>
  <c r="Z123" i="58"/>
  <c r="Z122" i="58"/>
  <c r="Z121" i="58"/>
  <c r="Z120" i="58"/>
  <c r="Z119" i="58"/>
  <c r="Z118" i="58"/>
  <c r="Z117" i="58"/>
  <c r="Z116" i="58"/>
  <c r="Z115" i="58"/>
  <c r="Z114" i="58"/>
  <c r="Z113" i="58"/>
  <c r="Z112" i="58"/>
  <c r="Z111" i="58"/>
  <c r="Z110" i="58"/>
  <c r="Z109" i="58"/>
  <c r="Z108" i="58"/>
  <c r="Z107" i="58"/>
  <c r="Z106" i="58"/>
  <c r="Z105" i="58"/>
  <c r="Z104" i="58"/>
  <c r="Z103" i="58"/>
  <c r="Z102" i="58"/>
  <c r="Z101" i="58"/>
  <c r="Z100" i="58"/>
  <c r="Z99" i="58"/>
  <c r="Z98" i="58"/>
  <c r="Z97" i="58"/>
  <c r="Z96" i="58"/>
  <c r="Z95" i="58"/>
  <c r="Z94" i="58"/>
  <c r="Z93" i="58"/>
  <c r="Z92" i="58"/>
  <c r="Z91" i="58"/>
  <c r="Z90" i="58"/>
  <c r="Z89" i="58"/>
  <c r="Z88" i="58"/>
  <c r="Z87" i="58"/>
  <c r="Z86" i="58"/>
  <c r="Z85" i="58"/>
  <c r="Z84" i="58"/>
  <c r="Z83" i="58"/>
  <c r="Z82" i="58"/>
  <c r="Z81" i="58"/>
  <c r="Z80" i="58"/>
  <c r="Z79" i="58"/>
  <c r="Z78" i="58"/>
  <c r="Z77" i="58"/>
  <c r="Z76" i="58"/>
  <c r="Z75" i="58"/>
  <c r="Z74" i="58"/>
  <c r="Z73" i="58"/>
  <c r="Z72" i="58"/>
  <c r="Z71" i="58"/>
  <c r="Z70" i="58"/>
  <c r="Z69" i="58"/>
  <c r="Z68" i="58"/>
  <c r="Z67" i="58"/>
  <c r="Z66" i="58"/>
  <c r="Z65" i="58"/>
  <c r="Z64" i="58"/>
  <c r="Z63" i="58"/>
  <c r="Z62" i="58"/>
  <c r="Z61" i="58"/>
  <c r="Z60" i="58"/>
  <c r="Z59" i="58"/>
  <c r="Z58" i="58"/>
  <c r="Z57" i="58"/>
  <c r="Z56" i="58"/>
  <c r="Z55" i="58"/>
  <c r="Z54" i="58"/>
  <c r="Z53" i="58"/>
  <c r="Z52" i="58"/>
  <c r="Z51" i="58"/>
  <c r="Z50" i="58"/>
  <c r="Z49" i="58"/>
  <c r="Z48" i="58"/>
  <c r="Z47" i="58"/>
  <c r="Z46" i="58"/>
  <c r="Z45" i="58"/>
  <c r="Z44" i="58"/>
  <c r="Z43" i="58"/>
  <c r="Z42" i="58"/>
  <c r="Z41" i="58"/>
  <c r="Z40" i="58"/>
  <c r="Z39" i="58"/>
  <c r="Z38" i="58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2" i="58"/>
  <c r="Z11" i="58"/>
  <c r="Z10" i="58"/>
  <c r="Z9" i="58"/>
  <c r="Z8" i="58"/>
  <c r="AA7" i="58"/>
  <c r="Z7" i="58"/>
  <c r="S820" i="58"/>
  <c r="S819" i="58"/>
  <c r="S818" i="58"/>
  <c r="S817" i="58"/>
  <c r="S816" i="58"/>
  <c r="S815" i="58"/>
  <c r="S814" i="58"/>
  <c r="S813" i="58"/>
  <c r="S812" i="58"/>
  <c r="S811" i="58"/>
  <c r="S810" i="58"/>
  <c r="S809" i="58"/>
  <c r="S808" i="58"/>
  <c r="S807" i="58"/>
  <c r="S806" i="58"/>
  <c r="S805" i="58"/>
  <c r="S804" i="58"/>
  <c r="S803" i="58"/>
  <c r="S802" i="58"/>
  <c r="S801" i="58"/>
  <c r="S800" i="58"/>
  <c r="S799" i="58"/>
  <c r="S798" i="58"/>
  <c r="S797" i="58"/>
  <c r="S796" i="58"/>
  <c r="S795" i="58"/>
  <c r="S794" i="58"/>
  <c r="S793" i="58"/>
  <c r="S792" i="58"/>
  <c r="S791" i="58"/>
  <c r="S790" i="58"/>
  <c r="S789" i="58"/>
  <c r="S788" i="58"/>
  <c r="S787" i="58"/>
  <c r="S786" i="58"/>
  <c r="S785" i="58"/>
  <c r="S784" i="58"/>
  <c r="S783" i="58"/>
  <c r="S782" i="58"/>
  <c r="S781" i="58"/>
  <c r="S780" i="58"/>
  <c r="S779" i="58"/>
  <c r="S778" i="58"/>
  <c r="S777" i="58"/>
  <c r="S776" i="58"/>
  <c r="S775" i="58"/>
  <c r="S774" i="58"/>
  <c r="S773" i="58"/>
  <c r="S772" i="58"/>
  <c r="S771" i="58"/>
  <c r="S770" i="58"/>
  <c r="S769" i="58"/>
  <c r="S768" i="58"/>
  <c r="S767" i="58"/>
  <c r="S766" i="58"/>
  <c r="S765" i="58"/>
  <c r="S764" i="58"/>
  <c r="S763" i="58"/>
  <c r="S762" i="58"/>
  <c r="S761" i="58"/>
  <c r="S760" i="58"/>
  <c r="S759" i="58"/>
  <c r="S758" i="58"/>
  <c r="S757" i="58"/>
  <c r="S756" i="58"/>
  <c r="S755" i="58"/>
  <c r="S754" i="58"/>
  <c r="S753" i="58"/>
  <c r="S752" i="58"/>
  <c r="S751" i="58"/>
  <c r="S750" i="58"/>
  <c r="S749" i="58"/>
  <c r="S748" i="58"/>
  <c r="S747" i="58"/>
  <c r="S746" i="58"/>
  <c r="S745" i="58"/>
  <c r="S744" i="58"/>
  <c r="S743" i="58"/>
  <c r="S742" i="58"/>
  <c r="S741" i="58"/>
  <c r="S740" i="58"/>
  <c r="S739" i="58"/>
  <c r="S738" i="58"/>
  <c r="S737" i="58"/>
  <c r="S736" i="58"/>
  <c r="S735" i="58"/>
  <c r="S734" i="58"/>
  <c r="S733" i="58"/>
  <c r="S732" i="58"/>
  <c r="S731" i="58"/>
  <c r="S730" i="58"/>
  <c r="S729" i="58"/>
  <c r="S728" i="58"/>
  <c r="S727" i="58"/>
  <c r="S726" i="58"/>
  <c r="S725" i="58"/>
  <c r="S724" i="58"/>
  <c r="S723" i="58"/>
  <c r="S722" i="58"/>
  <c r="S721" i="58"/>
  <c r="S720" i="58"/>
  <c r="S719" i="58"/>
  <c r="S718" i="58"/>
  <c r="S717" i="58"/>
  <c r="S716" i="58"/>
  <c r="S715" i="58"/>
  <c r="S714" i="58"/>
  <c r="S713" i="58"/>
  <c r="S712" i="58"/>
  <c r="S711" i="58"/>
  <c r="S710" i="58"/>
  <c r="S709" i="58"/>
  <c r="S708" i="58"/>
  <c r="S707" i="58"/>
  <c r="S706" i="58"/>
  <c r="S705" i="58"/>
  <c r="S704" i="58"/>
  <c r="S703" i="58"/>
  <c r="S702" i="58"/>
  <c r="S701" i="58"/>
  <c r="S700" i="58"/>
  <c r="S699" i="58"/>
  <c r="S698" i="58"/>
  <c r="S697" i="58"/>
  <c r="S696" i="58"/>
  <c r="S695" i="58"/>
  <c r="S694" i="58"/>
  <c r="S693" i="58"/>
  <c r="S692" i="58"/>
  <c r="S691" i="58"/>
  <c r="S690" i="58"/>
  <c r="S689" i="58"/>
  <c r="S688" i="58"/>
  <c r="S687" i="58"/>
  <c r="S686" i="58"/>
  <c r="S685" i="58"/>
  <c r="S684" i="58"/>
  <c r="S683" i="58"/>
  <c r="S682" i="58"/>
  <c r="S681" i="58"/>
  <c r="S680" i="58"/>
  <c r="S679" i="58"/>
  <c r="S678" i="58"/>
  <c r="S677" i="58"/>
  <c r="S676" i="58"/>
  <c r="S675" i="58"/>
  <c r="S674" i="58"/>
  <c r="S673" i="58"/>
  <c r="S672" i="58"/>
  <c r="S671" i="58"/>
  <c r="S670" i="58"/>
  <c r="S669" i="58"/>
  <c r="S668" i="58"/>
  <c r="S667" i="58"/>
  <c r="S666" i="58"/>
  <c r="S665" i="58"/>
  <c r="S664" i="58"/>
  <c r="S663" i="58"/>
  <c r="S662" i="58"/>
  <c r="S661" i="58"/>
  <c r="S660" i="58"/>
  <c r="S659" i="58"/>
  <c r="S658" i="58"/>
  <c r="S657" i="58"/>
  <c r="S656" i="58"/>
  <c r="S655" i="58"/>
  <c r="S654" i="58"/>
  <c r="S653" i="58"/>
  <c r="S652" i="58"/>
  <c r="S651" i="58"/>
  <c r="S650" i="58"/>
  <c r="S649" i="58"/>
  <c r="S648" i="58"/>
  <c r="S647" i="58"/>
  <c r="S646" i="58"/>
  <c r="S645" i="58"/>
  <c r="S644" i="58"/>
  <c r="S643" i="58"/>
  <c r="S642" i="58"/>
  <c r="S641" i="58"/>
  <c r="S640" i="58"/>
  <c r="S639" i="58"/>
  <c r="S638" i="58"/>
  <c r="S637" i="58"/>
  <c r="S636" i="58"/>
  <c r="S635" i="58"/>
  <c r="S634" i="58"/>
  <c r="S633" i="58"/>
  <c r="S632" i="58"/>
  <c r="S631" i="58"/>
  <c r="S630" i="58"/>
  <c r="S629" i="58"/>
  <c r="S628" i="58"/>
  <c r="S627" i="58"/>
  <c r="S626" i="58"/>
  <c r="S625" i="58"/>
  <c r="S624" i="58"/>
  <c r="S623" i="58"/>
  <c r="S622" i="58"/>
  <c r="S621" i="58"/>
  <c r="S620" i="58"/>
  <c r="S619" i="58"/>
  <c r="S618" i="58"/>
  <c r="S617" i="58"/>
  <c r="S616" i="58"/>
  <c r="S615" i="58"/>
  <c r="S614" i="58"/>
  <c r="S613" i="58"/>
  <c r="S612" i="58"/>
  <c r="S611" i="58"/>
  <c r="S610" i="58"/>
  <c r="S609" i="58"/>
  <c r="S608" i="58"/>
  <c r="S607" i="58"/>
  <c r="S606" i="58"/>
  <c r="S605" i="58"/>
  <c r="S604" i="58"/>
  <c r="S603" i="58"/>
  <c r="S602" i="58"/>
  <c r="S601" i="58"/>
  <c r="S600" i="58"/>
  <c r="S599" i="58"/>
  <c r="S598" i="58"/>
  <c r="S597" i="58"/>
  <c r="S596" i="58"/>
  <c r="S595" i="58"/>
  <c r="S594" i="58"/>
  <c r="S593" i="58"/>
  <c r="S592" i="58"/>
  <c r="S591" i="58"/>
  <c r="S590" i="58"/>
  <c r="S589" i="58"/>
  <c r="S588" i="58"/>
  <c r="S587" i="58"/>
  <c r="S586" i="58"/>
  <c r="S585" i="58"/>
  <c r="S584" i="58"/>
  <c r="S583" i="58"/>
  <c r="S582" i="58"/>
  <c r="S581" i="58"/>
  <c r="S580" i="58"/>
  <c r="S579" i="58"/>
  <c r="S578" i="58"/>
  <c r="S577" i="58"/>
  <c r="S576" i="58"/>
  <c r="S575" i="58"/>
  <c r="S574" i="58"/>
  <c r="S573" i="58"/>
  <c r="S572" i="58"/>
  <c r="S571" i="58"/>
  <c r="S570" i="58"/>
  <c r="S569" i="58"/>
  <c r="S568" i="58"/>
  <c r="S567" i="58"/>
  <c r="S566" i="58"/>
  <c r="S565" i="58"/>
  <c r="S564" i="58"/>
  <c r="S563" i="58"/>
  <c r="S562" i="58"/>
  <c r="S561" i="58"/>
  <c r="S560" i="58"/>
  <c r="S559" i="58"/>
  <c r="S558" i="58"/>
  <c r="S557" i="58"/>
  <c r="S556" i="58"/>
  <c r="S555" i="58"/>
  <c r="S554" i="58"/>
  <c r="S553" i="58"/>
  <c r="S552" i="58"/>
  <c r="S551" i="58"/>
  <c r="S550" i="58"/>
  <c r="S549" i="58"/>
  <c r="S548" i="58"/>
  <c r="S547" i="58"/>
  <c r="S546" i="58"/>
  <c r="S545" i="58"/>
  <c r="S544" i="58"/>
  <c r="S543" i="58"/>
  <c r="S542" i="58"/>
  <c r="S541" i="58"/>
  <c r="S540" i="58"/>
  <c r="S539" i="58"/>
  <c r="S538" i="58"/>
  <c r="S537" i="58"/>
  <c r="S536" i="58"/>
  <c r="S535" i="58"/>
  <c r="S534" i="58"/>
  <c r="S533" i="58"/>
  <c r="S532" i="58"/>
  <c r="S531" i="58"/>
  <c r="S530" i="58"/>
  <c r="S529" i="58"/>
  <c r="S528" i="58"/>
  <c r="S527" i="58"/>
  <c r="S526" i="58"/>
  <c r="S525" i="58"/>
  <c r="S524" i="58"/>
  <c r="S523" i="58"/>
  <c r="S522" i="58"/>
  <c r="S521" i="58"/>
  <c r="S520" i="58"/>
  <c r="S519" i="58"/>
  <c r="S518" i="58"/>
  <c r="S517" i="58"/>
  <c r="S516" i="58"/>
  <c r="S515" i="58"/>
  <c r="S514" i="58"/>
  <c r="S513" i="58"/>
  <c r="S512" i="58"/>
  <c r="S511" i="58"/>
  <c r="S510" i="58"/>
  <c r="S509" i="58"/>
  <c r="S508" i="58"/>
  <c r="S507" i="58"/>
  <c r="S506" i="58"/>
  <c r="S505" i="58"/>
  <c r="S504" i="58"/>
  <c r="S503" i="58"/>
  <c r="S502" i="58"/>
  <c r="S501" i="58"/>
  <c r="S500" i="58"/>
  <c r="S499" i="58"/>
  <c r="S498" i="58"/>
  <c r="S497" i="58"/>
  <c r="S496" i="58"/>
  <c r="S495" i="58"/>
  <c r="S494" i="58"/>
  <c r="S493" i="58"/>
  <c r="S492" i="58"/>
  <c r="S491" i="58"/>
  <c r="S490" i="58"/>
  <c r="S489" i="58"/>
  <c r="S488" i="58"/>
  <c r="S487" i="58"/>
  <c r="S486" i="58"/>
  <c r="S485" i="58"/>
  <c r="S484" i="58"/>
  <c r="S483" i="58"/>
  <c r="S482" i="58"/>
  <c r="S481" i="58"/>
  <c r="S480" i="58"/>
  <c r="S479" i="58"/>
  <c r="S478" i="58"/>
  <c r="S477" i="58"/>
  <c r="S476" i="58"/>
  <c r="S475" i="58"/>
  <c r="S474" i="58"/>
  <c r="S473" i="58"/>
  <c r="S472" i="58"/>
  <c r="S471" i="58"/>
  <c r="S470" i="58"/>
  <c r="S469" i="58"/>
  <c r="S468" i="58"/>
  <c r="S467" i="58"/>
  <c r="S466" i="58"/>
  <c r="S465" i="58"/>
  <c r="S464" i="58"/>
  <c r="S463" i="58"/>
  <c r="S462" i="58"/>
  <c r="S461" i="58"/>
  <c r="S460" i="58"/>
  <c r="S459" i="58"/>
  <c r="S458" i="58"/>
  <c r="S457" i="58"/>
  <c r="S456" i="58"/>
  <c r="S455" i="58"/>
  <c r="S454" i="58"/>
  <c r="S453" i="58"/>
  <c r="S452" i="58"/>
  <c r="S451" i="58"/>
  <c r="S450" i="58"/>
  <c r="S449" i="58"/>
  <c r="S448" i="58"/>
  <c r="S447" i="58"/>
  <c r="S446" i="58"/>
  <c r="S445" i="58"/>
  <c r="S444" i="58"/>
  <c r="S443" i="58"/>
  <c r="S442" i="58"/>
  <c r="S441" i="58"/>
  <c r="S440" i="58"/>
  <c r="S439" i="58"/>
  <c r="S438" i="58"/>
  <c r="S437" i="58"/>
  <c r="S436" i="58"/>
  <c r="S435" i="58"/>
  <c r="S434" i="58"/>
  <c r="S433" i="58"/>
  <c r="S432" i="58"/>
  <c r="S431" i="58"/>
  <c r="S430" i="58"/>
  <c r="S429" i="58"/>
  <c r="S428" i="58"/>
  <c r="S427" i="58"/>
  <c r="S426" i="58"/>
  <c r="S425" i="58"/>
  <c r="S424" i="58"/>
  <c r="S423" i="58"/>
  <c r="S422" i="58"/>
  <c r="S421" i="58"/>
  <c r="S420" i="58"/>
  <c r="S419" i="58"/>
  <c r="S418" i="58"/>
  <c r="S417" i="58"/>
  <c r="S416" i="58"/>
  <c r="S415" i="58"/>
  <c r="S414" i="58"/>
  <c r="S413" i="58"/>
  <c r="S412" i="58"/>
  <c r="S411" i="58"/>
  <c r="S410" i="58"/>
  <c r="S409" i="58"/>
  <c r="S408" i="58"/>
  <c r="S407" i="58"/>
  <c r="S406" i="58"/>
  <c r="S405" i="58"/>
  <c r="S404" i="58"/>
  <c r="S403" i="58"/>
  <c r="S402" i="58"/>
  <c r="S401" i="58"/>
  <c r="S400" i="58"/>
  <c r="S399" i="58"/>
  <c r="S398" i="58"/>
  <c r="S397" i="58"/>
  <c r="S396" i="58"/>
  <c r="S395" i="58"/>
  <c r="S394" i="58"/>
  <c r="S393" i="58"/>
  <c r="S392" i="58"/>
  <c r="S391" i="58"/>
  <c r="S390" i="58"/>
  <c r="S389" i="58"/>
  <c r="S388" i="58"/>
  <c r="S387" i="58"/>
  <c r="S386" i="58"/>
  <c r="S385" i="58"/>
  <c r="S384" i="58"/>
  <c r="S383" i="58"/>
  <c r="S382" i="58"/>
  <c r="S381" i="58"/>
  <c r="S380" i="58"/>
  <c r="S379" i="58"/>
  <c r="S378" i="58"/>
  <c r="S377" i="58"/>
  <c r="S376" i="58"/>
  <c r="S375" i="58"/>
  <c r="S374" i="58"/>
  <c r="S373" i="58"/>
  <c r="S372" i="58"/>
  <c r="S371" i="58"/>
  <c r="S370" i="58"/>
  <c r="S369" i="58"/>
  <c r="S368" i="58"/>
  <c r="S367" i="58"/>
  <c r="S366" i="58"/>
  <c r="S365" i="58"/>
  <c r="S364" i="58"/>
  <c r="S363" i="58"/>
  <c r="S362" i="58"/>
  <c r="S361" i="58"/>
  <c r="S360" i="58"/>
  <c r="S359" i="58"/>
  <c r="S358" i="58"/>
  <c r="S357" i="58"/>
  <c r="S356" i="58"/>
  <c r="S355" i="58"/>
  <c r="S354" i="58"/>
  <c r="S353" i="58"/>
  <c r="S352" i="58"/>
  <c r="S351" i="58"/>
  <c r="S350" i="58"/>
  <c r="S349" i="58"/>
  <c r="S348" i="58"/>
  <c r="S347" i="58"/>
  <c r="S346" i="58"/>
  <c r="S345" i="58"/>
  <c r="S344" i="58"/>
  <c r="S343" i="58"/>
  <c r="S342" i="58"/>
  <c r="S341" i="58"/>
  <c r="S340" i="58"/>
  <c r="S339" i="58"/>
  <c r="S338" i="58"/>
  <c r="S337" i="58"/>
  <c r="S336" i="58"/>
  <c r="S335" i="58"/>
  <c r="S334" i="58"/>
  <c r="S333" i="58"/>
  <c r="S332" i="58"/>
  <c r="S331" i="58"/>
  <c r="S330" i="58"/>
  <c r="S329" i="58"/>
  <c r="S328" i="58"/>
  <c r="S327" i="58"/>
  <c r="S326" i="58"/>
  <c r="S325" i="58"/>
  <c r="S324" i="58"/>
  <c r="S323" i="58"/>
  <c r="S322" i="58"/>
  <c r="S321" i="58"/>
  <c r="S320" i="58"/>
  <c r="S319" i="58"/>
  <c r="S318" i="58"/>
  <c r="S317" i="58"/>
  <c r="S316" i="58"/>
  <c r="S315" i="58"/>
  <c r="S314" i="58"/>
  <c r="S313" i="58"/>
  <c r="S312" i="58"/>
  <c r="S311" i="58"/>
  <c r="S310" i="58"/>
  <c r="S309" i="58"/>
  <c r="S308" i="58"/>
  <c r="S307" i="58"/>
  <c r="S306" i="58"/>
  <c r="S305" i="58"/>
  <c r="S304" i="58"/>
  <c r="S303" i="58"/>
  <c r="S302" i="58"/>
  <c r="S301" i="58"/>
  <c r="S300" i="58"/>
  <c r="S299" i="58"/>
  <c r="S298" i="58"/>
  <c r="S297" i="58"/>
  <c r="S296" i="58"/>
  <c r="S295" i="58"/>
  <c r="S294" i="58"/>
  <c r="S293" i="58"/>
  <c r="S292" i="58"/>
  <c r="S291" i="58"/>
  <c r="S290" i="58"/>
  <c r="S289" i="58"/>
  <c r="S288" i="58"/>
  <c r="S287" i="58"/>
  <c r="S286" i="58"/>
  <c r="S285" i="58"/>
  <c r="S284" i="58"/>
  <c r="S283" i="58"/>
  <c r="S282" i="58"/>
  <c r="S281" i="58"/>
  <c r="S280" i="58"/>
  <c r="S279" i="58"/>
  <c r="S278" i="58"/>
  <c r="S277" i="58"/>
  <c r="S276" i="58"/>
  <c r="S275" i="58"/>
  <c r="S274" i="58"/>
  <c r="S273" i="58"/>
  <c r="S272" i="58"/>
  <c r="S271" i="58"/>
  <c r="S270" i="58"/>
  <c r="S269" i="58"/>
  <c r="S268" i="58"/>
  <c r="S267" i="58"/>
  <c r="S266" i="58"/>
  <c r="S265" i="58"/>
  <c r="S264" i="58"/>
  <c r="S263" i="58"/>
  <c r="S262" i="58"/>
  <c r="S261" i="58"/>
  <c r="S260" i="58"/>
  <c r="S259" i="58"/>
  <c r="S258" i="58"/>
  <c r="S257" i="58"/>
  <c r="S256" i="58"/>
  <c r="S255" i="58"/>
  <c r="S254" i="58"/>
  <c r="S253" i="58"/>
  <c r="S252" i="58"/>
  <c r="S251" i="58"/>
  <c r="S250" i="58"/>
  <c r="S249" i="58"/>
  <c r="S248" i="58"/>
  <c r="S247" i="58"/>
  <c r="S246" i="58"/>
  <c r="S245" i="58"/>
  <c r="S244" i="58"/>
  <c r="S243" i="58"/>
  <c r="S242" i="58"/>
  <c r="S241" i="58"/>
  <c r="S240" i="58"/>
  <c r="S239" i="58"/>
  <c r="S238" i="58"/>
  <c r="S237" i="58"/>
  <c r="S236" i="58"/>
  <c r="S235" i="58"/>
  <c r="S234" i="58"/>
  <c r="S233" i="58"/>
  <c r="S232" i="58"/>
  <c r="S231" i="58"/>
  <c r="S230" i="58"/>
  <c r="S229" i="58"/>
  <c r="S228" i="58"/>
  <c r="S227" i="58"/>
  <c r="S226" i="58"/>
  <c r="S225" i="58"/>
  <c r="S224" i="58"/>
  <c r="S223" i="58"/>
  <c r="S222" i="58"/>
  <c r="S221" i="58"/>
  <c r="S220" i="58"/>
  <c r="S219" i="58"/>
  <c r="S218" i="58"/>
  <c r="S217" i="58"/>
  <c r="S216" i="58"/>
  <c r="S215" i="58"/>
  <c r="S214" i="58"/>
  <c r="S213" i="58"/>
  <c r="S212" i="58"/>
  <c r="S211" i="58"/>
  <c r="S210" i="58"/>
  <c r="S209" i="58"/>
  <c r="S208" i="58"/>
  <c r="S207" i="58"/>
  <c r="S206" i="58"/>
  <c r="S205" i="58"/>
  <c r="S204" i="58"/>
  <c r="S203" i="58"/>
  <c r="S202" i="58"/>
  <c r="S201" i="58"/>
  <c r="S200" i="58"/>
  <c r="S199" i="58"/>
  <c r="S198" i="58"/>
  <c r="S197" i="58"/>
  <c r="S196" i="58"/>
  <c r="S195" i="58"/>
  <c r="S194" i="58"/>
  <c r="S193" i="58"/>
  <c r="S192" i="58"/>
  <c r="S191" i="58"/>
  <c r="S190" i="58"/>
  <c r="S189" i="58"/>
  <c r="S188" i="58"/>
  <c r="S187" i="58"/>
  <c r="S186" i="58"/>
  <c r="S185" i="58"/>
  <c r="S184" i="58"/>
  <c r="S183" i="58"/>
  <c r="S182" i="58"/>
  <c r="S181" i="58"/>
  <c r="S180" i="58"/>
  <c r="S179" i="58"/>
  <c r="S178" i="58"/>
  <c r="S177" i="58"/>
  <c r="S176" i="58"/>
  <c r="S175" i="58"/>
  <c r="S174" i="58"/>
  <c r="S173" i="58"/>
  <c r="S172" i="58"/>
  <c r="S171" i="58"/>
  <c r="S170" i="58"/>
  <c r="S169" i="58"/>
  <c r="S168" i="58"/>
  <c r="S167" i="58"/>
  <c r="S166" i="58"/>
  <c r="S165" i="58"/>
  <c r="S164" i="58"/>
  <c r="S163" i="58"/>
  <c r="S162" i="58"/>
  <c r="S161" i="58"/>
  <c r="S160" i="58"/>
  <c r="S159" i="58"/>
  <c r="S158" i="58"/>
  <c r="S157" i="58"/>
  <c r="S156" i="58"/>
  <c r="S155" i="58"/>
  <c r="S154" i="58"/>
  <c r="S153" i="58"/>
  <c r="S152" i="58"/>
  <c r="S151" i="58"/>
  <c r="S150" i="58"/>
  <c r="S149" i="58"/>
  <c r="S148" i="58"/>
  <c r="S147" i="58"/>
  <c r="S146" i="58"/>
  <c r="S145" i="58"/>
  <c r="S144" i="58"/>
  <c r="S143" i="58"/>
  <c r="S142" i="58"/>
  <c r="S141" i="58"/>
  <c r="S140" i="58"/>
  <c r="S139" i="58"/>
  <c r="S138" i="58"/>
  <c r="S137" i="58"/>
  <c r="S136" i="58"/>
  <c r="S135" i="58"/>
  <c r="S134" i="58"/>
  <c r="S133" i="58"/>
  <c r="S132" i="58"/>
  <c r="S131" i="58"/>
  <c r="S130" i="58"/>
  <c r="S129" i="58"/>
  <c r="S128" i="58"/>
  <c r="S127" i="58"/>
  <c r="S126" i="58"/>
  <c r="S125" i="58"/>
  <c r="S124" i="58"/>
  <c r="S123" i="58"/>
  <c r="S122" i="58"/>
  <c r="S121" i="58"/>
  <c r="S120" i="58"/>
  <c r="S119" i="58"/>
  <c r="S118" i="58"/>
  <c r="S117" i="58"/>
  <c r="S116" i="58"/>
  <c r="S115" i="58"/>
  <c r="S114" i="58"/>
  <c r="S113" i="58"/>
  <c r="S112" i="58"/>
  <c r="S111" i="58"/>
  <c r="S110" i="58"/>
  <c r="S109" i="58"/>
  <c r="S108" i="58"/>
  <c r="S107" i="58"/>
  <c r="S106" i="58"/>
  <c r="S105" i="58"/>
  <c r="S104" i="58"/>
  <c r="S103" i="58"/>
  <c r="S102" i="58"/>
  <c r="S101" i="58"/>
  <c r="S100" i="58"/>
  <c r="S99" i="58"/>
  <c r="S98" i="58"/>
  <c r="S97" i="58"/>
  <c r="S96" i="58"/>
  <c r="S95" i="58"/>
  <c r="S94" i="58"/>
  <c r="S93" i="58"/>
  <c r="S92" i="58"/>
  <c r="S91" i="58"/>
  <c r="S90" i="58"/>
  <c r="S89" i="58"/>
  <c r="S88" i="58"/>
  <c r="S87" i="58"/>
  <c r="S86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S71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2" i="58"/>
  <c r="S10" i="58"/>
  <c r="S9" i="58"/>
  <c r="S8" i="58"/>
  <c r="R820" i="58"/>
  <c r="R819" i="58"/>
  <c r="R818" i="58"/>
  <c r="R817" i="58"/>
  <c r="R816" i="58"/>
  <c r="R815" i="58"/>
  <c r="R814" i="58"/>
  <c r="R813" i="58"/>
  <c r="R812" i="58"/>
  <c r="R811" i="58"/>
  <c r="R810" i="58"/>
  <c r="R809" i="58"/>
  <c r="R808" i="58"/>
  <c r="R807" i="58"/>
  <c r="R806" i="58"/>
  <c r="R805" i="58"/>
  <c r="R804" i="58"/>
  <c r="R803" i="58"/>
  <c r="R802" i="58"/>
  <c r="R801" i="58"/>
  <c r="R800" i="58"/>
  <c r="R799" i="58"/>
  <c r="R798" i="58"/>
  <c r="R797" i="58"/>
  <c r="R796" i="58"/>
  <c r="R795" i="58"/>
  <c r="R794" i="58"/>
  <c r="R793" i="58"/>
  <c r="R792" i="58"/>
  <c r="R791" i="58"/>
  <c r="R790" i="58"/>
  <c r="R789" i="58"/>
  <c r="R788" i="58"/>
  <c r="R787" i="58"/>
  <c r="R786" i="58"/>
  <c r="R785" i="58"/>
  <c r="R784" i="58"/>
  <c r="R783" i="58"/>
  <c r="R782" i="58"/>
  <c r="R781" i="58"/>
  <c r="R780" i="58"/>
  <c r="R779" i="58"/>
  <c r="R778" i="58"/>
  <c r="R777" i="58"/>
  <c r="R776" i="58"/>
  <c r="R775" i="58"/>
  <c r="R774" i="58"/>
  <c r="R773" i="58"/>
  <c r="R772" i="58"/>
  <c r="R771" i="58"/>
  <c r="R770" i="58"/>
  <c r="R769" i="58"/>
  <c r="R768" i="58"/>
  <c r="R767" i="58"/>
  <c r="R766" i="58"/>
  <c r="R765" i="58"/>
  <c r="R764" i="58"/>
  <c r="R763" i="58"/>
  <c r="R762" i="58"/>
  <c r="R761" i="58"/>
  <c r="R760" i="58"/>
  <c r="R759" i="58"/>
  <c r="R758" i="58"/>
  <c r="R757" i="58"/>
  <c r="R756" i="58"/>
  <c r="R755" i="58"/>
  <c r="R754" i="58"/>
  <c r="R753" i="58"/>
  <c r="R752" i="58"/>
  <c r="R751" i="58"/>
  <c r="R750" i="58"/>
  <c r="R749" i="58"/>
  <c r="R748" i="58"/>
  <c r="R747" i="58"/>
  <c r="R746" i="58"/>
  <c r="R745" i="58"/>
  <c r="R744" i="58"/>
  <c r="R743" i="58"/>
  <c r="R742" i="58"/>
  <c r="R741" i="58"/>
  <c r="R740" i="58"/>
  <c r="R739" i="58"/>
  <c r="R738" i="58"/>
  <c r="R737" i="58"/>
  <c r="R736" i="58"/>
  <c r="R735" i="58"/>
  <c r="R734" i="58"/>
  <c r="R733" i="58"/>
  <c r="R732" i="58"/>
  <c r="R731" i="58"/>
  <c r="R730" i="58"/>
  <c r="R729" i="58"/>
  <c r="R728" i="58"/>
  <c r="R727" i="58"/>
  <c r="R726" i="58"/>
  <c r="R725" i="58"/>
  <c r="R724" i="58"/>
  <c r="R723" i="58"/>
  <c r="R722" i="58"/>
  <c r="R721" i="58"/>
  <c r="R720" i="58"/>
  <c r="R719" i="58"/>
  <c r="R718" i="58"/>
  <c r="R717" i="58"/>
  <c r="R716" i="58"/>
  <c r="R715" i="58"/>
  <c r="R714" i="58"/>
  <c r="R713" i="58"/>
  <c r="R712" i="58"/>
  <c r="R711" i="58"/>
  <c r="R710" i="58"/>
  <c r="R709" i="58"/>
  <c r="R708" i="58"/>
  <c r="R707" i="58"/>
  <c r="R706" i="58"/>
  <c r="R705" i="58"/>
  <c r="R704" i="58"/>
  <c r="R703" i="58"/>
  <c r="R702" i="58"/>
  <c r="R701" i="58"/>
  <c r="R700" i="58"/>
  <c r="R699" i="58"/>
  <c r="R698" i="58"/>
  <c r="R697" i="58"/>
  <c r="R696" i="58"/>
  <c r="R695" i="58"/>
  <c r="R694" i="58"/>
  <c r="R693" i="58"/>
  <c r="R692" i="58"/>
  <c r="R691" i="58"/>
  <c r="R690" i="58"/>
  <c r="R689" i="58"/>
  <c r="R688" i="58"/>
  <c r="R687" i="58"/>
  <c r="R686" i="58"/>
  <c r="R685" i="58"/>
  <c r="R684" i="58"/>
  <c r="R683" i="58"/>
  <c r="R682" i="58"/>
  <c r="R681" i="58"/>
  <c r="R680" i="58"/>
  <c r="R679" i="58"/>
  <c r="R678" i="58"/>
  <c r="R677" i="58"/>
  <c r="R676" i="58"/>
  <c r="R675" i="58"/>
  <c r="R674" i="58"/>
  <c r="R673" i="58"/>
  <c r="R672" i="58"/>
  <c r="R671" i="58"/>
  <c r="R670" i="58"/>
  <c r="R669" i="58"/>
  <c r="R668" i="58"/>
  <c r="R667" i="58"/>
  <c r="R666" i="58"/>
  <c r="R665" i="58"/>
  <c r="R664" i="58"/>
  <c r="R663" i="58"/>
  <c r="R662" i="58"/>
  <c r="R661" i="58"/>
  <c r="R660" i="58"/>
  <c r="R659" i="58"/>
  <c r="R658" i="58"/>
  <c r="R657" i="58"/>
  <c r="R656" i="58"/>
  <c r="R655" i="58"/>
  <c r="R654" i="58"/>
  <c r="R653" i="58"/>
  <c r="R652" i="58"/>
  <c r="R651" i="58"/>
  <c r="R650" i="58"/>
  <c r="R649" i="58"/>
  <c r="R648" i="58"/>
  <c r="R647" i="58"/>
  <c r="R646" i="58"/>
  <c r="R645" i="58"/>
  <c r="R644" i="58"/>
  <c r="R643" i="58"/>
  <c r="R642" i="58"/>
  <c r="R641" i="58"/>
  <c r="R640" i="58"/>
  <c r="R639" i="58"/>
  <c r="R638" i="58"/>
  <c r="R637" i="58"/>
  <c r="R636" i="58"/>
  <c r="R635" i="58"/>
  <c r="R634" i="58"/>
  <c r="R633" i="58"/>
  <c r="R632" i="58"/>
  <c r="R631" i="58"/>
  <c r="R630" i="58"/>
  <c r="R629" i="58"/>
  <c r="R628" i="58"/>
  <c r="R627" i="58"/>
  <c r="R626" i="58"/>
  <c r="R625" i="58"/>
  <c r="R624" i="58"/>
  <c r="R623" i="58"/>
  <c r="R622" i="58"/>
  <c r="R621" i="58"/>
  <c r="R620" i="58"/>
  <c r="R619" i="58"/>
  <c r="R618" i="58"/>
  <c r="R617" i="58"/>
  <c r="R616" i="58"/>
  <c r="R615" i="58"/>
  <c r="R614" i="58"/>
  <c r="R613" i="58"/>
  <c r="R612" i="58"/>
  <c r="R611" i="58"/>
  <c r="R610" i="58"/>
  <c r="R609" i="58"/>
  <c r="R608" i="58"/>
  <c r="R607" i="58"/>
  <c r="R606" i="58"/>
  <c r="R605" i="58"/>
  <c r="R604" i="58"/>
  <c r="R603" i="58"/>
  <c r="R602" i="58"/>
  <c r="R601" i="58"/>
  <c r="R600" i="58"/>
  <c r="R599" i="58"/>
  <c r="R598" i="58"/>
  <c r="R597" i="58"/>
  <c r="R596" i="58"/>
  <c r="R595" i="58"/>
  <c r="R594" i="58"/>
  <c r="R593" i="58"/>
  <c r="R592" i="58"/>
  <c r="R591" i="58"/>
  <c r="R590" i="58"/>
  <c r="R589" i="58"/>
  <c r="R588" i="58"/>
  <c r="R587" i="58"/>
  <c r="R586" i="58"/>
  <c r="R585" i="58"/>
  <c r="R584" i="58"/>
  <c r="R583" i="58"/>
  <c r="R582" i="58"/>
  <c r="R581" i="58"/>
  <c r="R580" i="58"/>
  <c r="R579" i="58"/>
  <c r="R578" i="58"/>
  <c r="R577" i="58"/>
  <c r="R576" i="58"/>
  <c r="R575" i="58"/>
  <c r="R574" i="58"/>
  <c r="R573" i="58"/>
  <c r="R572" i="58"/>
  <c r="R571" i="58"/>
  <c r="R570" i="58"/>
  <c r="R569" i="58"/>
  <c r="R568" i="58"/>
  <c r="R567" i="58"/>
  <c r="R566" i="58"/>
  <c r="R565" i="58"/>
  <c r="R564" i="58"/>
  <c r="R563" i="58"/>
  <c r="R562" i="58"/>
  <c r="R561" i="58"/>
  <c r="R560" i="58"/>
  <c r="R559" i="58"/>
  <c r="R558" i="58"/>
  <c r="R557" i="58"/>
  <c r="R556" i="58"/>
  <c r="R555" i="58"/>
  <c r="R554" i="58"/>
  <c r="R553" i="58"/>
  <c r="R552" i="58"/>
  <c r="R551" i="58"/>
  <c r="R550" i="58"/>
  <c r="R549" i="58"/>
  <c r="R548" i="58"/>
  <c r="R547" i="58"/>
  <c r="R546" i="58"/>
  <c r="R545" i="58"/>
  <c r="R544" i="58"/>
  <c r="R543" i="58"/>
  <c r="R542" i="58"/>
  <c r="R541" i="58"/>
  <c r="R540" i="58"/>
  <c r="R539" i="58"/>
  <c r="R538" i="58"/>
  <c r="R537" i="58"/>
  <c r="R536" i="58"/>
  <c r="R535" i="58"/>
  <c r="R534" i="58"/>
  <c r="R533" i="58"/>
  <c r="R532" i="58"/>
  <c r="R531" i="58"/>
  <c r="R530" i="58"/>
  <c r="R529" i="58"/>
  <c r="R528" i="58"/>
  <c r="R527" i="58"/>
  <c r="R526" i="58"/>
  <c r="R525" i="58"/>
  <c r="R524" i="58"/>
  <c r="R523" i="58"/>
  <c r="R522" i="58"/>
  <c r="R521" i="58"/>
  <c r="R520" i="58"/>
  <c r="R519" i="58"/>
  <c r="R518" i="58"/>
  <c r="R517" i="58"/>
  <c r="R516" i="58"/>
  <c r="R515" i="58"/>
  <c r="R514" i="58"/>
  <c r="R513" i="58"/>
  <c r="R512" i="58"/>
  <c r="R511" i="58"/>
  <c r="R510" i="58"/>
  <c r="R509" i="58"/>
  <c r="R508" i="58"/>
  <c r="R507" i="58"/>
  <c r="R506" i="58"/>
  <c r="R505" i="58"/>
  <c r="R504" i="58"/>
  <c r="R503" i="58"/>
  <c r="R502" i="58"/>
  <c r="R501" i="58"/>
  <c r="R500" i="58"/>
  <c r="R499" i="58"/>
  <c r="R498" i="58"/>
  <c r="R497" i="58"/>
  <c r="R496" i="58"/>
  <c r="R495" i="58"/>
  <c r="R494" i="58"/>
  <c r="R493" i="58"/>
  <c r="R492" i="58"/>
  <c r="R491" i="58"/>
  <c r="R490" i="58"/>
  <c r="R489" i="58"/>
  <c r="R488" i="58"/>
  <c r="R487" i="58"/>
  <c r="R486" i="58"/>
  <c r="R485" i="58"/>
  <c r="R484" i="58"/>
  <c r="R483" i="58"/>
  <c r="R482" i="58"/>
  <c r="R481" i="58"/>
  <c r="R480" i="58"/>
  <c r="R479" i="58"/>
  <c r="R478" i="58"/>
  <c r="R477" i="58"/>
  <c r="R476" i="58"/>
  <c r="R475" i="58"/>
  <c r="R474" i="58"/>
  <c r="R473" i="58"/>
  <c r="R472" i="58"/>
  <c r="R471" i="58"/>
  <c r="R470" i="58"/>
  <c r="R469" i="58"/>
  <c r="R468" i="58"/>
  <c r="R467" i="58"/>
  <c r="R466" i="58"/>
  <c r="R465" i="58"/>
  <c r="R464" i="58"/>
  <c r="R463" i="58"/>
  <c r="R462" i="58"/>
  <c r="R461" i="58"/>
  <c r="R460" i="58"/>
  <c r="R459" i="58"/>
  <c r="R458" i="58"/>
  <c r="R457" i="58"/>
  <c r="R456" i="58"/>
  <c r="R455" i="58"/>
  <c r="R454" i="58"/>
  <c r="R453" i="58"/>
  <c r="R452" i="58"/>
  <c r="R451" i="58"/>
  <c r="R450" i="58"/>
  <c r="R449" i="58"/>
  <c r="R448" i="58"/>
  <c r="R447" i="58"/>
  <c r="R446" i="58"/>
  <c r="R445" i="58"/>
  <c r="R444" i="58"/>
  <c r="R443" i="58"/>
  <c r="R442" i="58"/>
  <c r="R441" i="58"/>
  <c r="R440" i="58"/>
  <c r="R439" i="58"/>
  <c r="R438" i="58"/>
  <c r="R437" i="58"/>
  <c r="R436" i="58"/>
  <c r="R435" i="58"/>
  <c r="R434" i="58"/>
  <c r="R433" i="58"/>
  <c r="R432" i="58"/>
  <c r="R431" i="58"/>
  <c r="R430" i="58"/>
  <c r="R429" i="58"/>
  <c r="R428" i="58"/>
  <c r="R427" i="58"/>
  <c r="R426" i="58"/>
  <c r="R425" i="58"/>
  <c r="R424" i="58"/>
  <c r="R423" i="58"/>
  <c r="R422" i="58"/>
  <c r="R421" i="58"/>
  <c r="R420" i="58"/>
  <c r="R419" i="58"/>
  <c r="R418" i="58"/>
  <c r="R417" i="58"/>
  <c r="R416" i="58"/>
  <c r="R415" i="58"/>
  <c r="R414" i="58"/>
  <c r="R413" i="58"/>
  <c r="R412" i="58"/>
  <c r="R411" i="58"/>
  <c r="R410" i="58"/>
  <c r="R409" i="58"/>
  <c r="R408" i="58"/>
  <c r="R407" i="58"/>
  <c r="R406" i="58"/>
  <c r="R405" i="58"/>
  <c r="R404" i="58"/>
  <c r="R403" i="58"/>
  <c r="R402" i="58"/>
  <c r="R401" i="58"/>
  <c r="R400" i="58"/>
  <c r="R399" i="58"/>
  <c r="R398" i="58"/>
  <c r="R397" i="58"/>
  <c r="R396" i="58"/>
  <c r="R395" i="58"/>
  <c r="R394" i="58"/>
  <c r="R393" i="58"/>
  <c r="R392" i="58"/>
  <c r="R391" i="58"/>
  <c r="R390" i="58"/>
  <c r="R389" i="58"/>
  <c r="R388" i="58"/>
  <c r="R387" i="58"/>
  <c r="R386" i="58"/>
  <c r="R385" i="58"/>
  <c r="R384" i="58"/>
  <c r="R383" i="58"/>
  <c r="R382" i="58"/>
  <c r="R381" i="58"/>
  <c r="R380" i="58"/>
  <c r="R379" i="58"/>
  <c r="R378" i="58"/>
  <c r="R377" i="58"/>
  <c r="R376" i="58"/>
  <c r="R375" i="58"/>
  <c r="R374" i="58"/>
  <c r="R373" i="58"/>
  <c r="R372" i="58"/>
  <c r="R371" i="58"/>
  <c r="R370" i="58"/>
  <c r="R369" i="58"/>
  <c r="R368" i="58"/>
  <c r="R367" i="58"/>
  <c r="R366" i="58"/>
  <c r="R365" i="58"/>
  <c r="R364" i="58"/>
  <c r="R363" i="58"/>
  <c r="R362" i="58"/>
  <c r="R361" i="58"/>
  <c r="R360" i="58"/>
  <c r="R359" i="58"/>
  <c r="R358" i="58"/>
  <c r="R357" i="58"/>
  <c r="R356" i="58"/>
  <c r="R355" i="58"/>
  <c r="R354" i="58"/>
  <c r="R353" i="58"/>
  <c r="R352" i="58"/>
  <c r="R351" i="58"/>
  <c r="R350" i="58"/>
  <c r="R349" i="58"/>
  <c r="R348" i="58"/>
  <c r="R347" i="58"/>
  <c r="R346" i="58"/>
  <c r="R345" i="58"/>
  <c r="R344" i="58"/>
  <c r="R343" i="58"/>
  <c r="R342" i="58"/>
  <c r="R341" i="58"/>
  <c r="R340" i="58"/>
  <c r="R339" i="58"/>
  <c r="R338" i="58"/>
  <c r="R337" i="58"/>
  <c r="R336" i="58"/>
  <c r="R335" i="58"/>
  <c r="R334" i="58"/>
  <c r="R333" i="58"/>
  <c r="R332" i="58"/>
  <c r="R331" i="58"/>
  <c r="R330" i="58"/>
  <c r="R329" i="58"/>
  <c r="R328" i="58"/>
  <c r="R327" i="58"/>
  <c r="R326" i="58"/>
  <c r="R325" i="58"/>
  <c r="R324" i="58"/>
  <c r="R323" i="58"/>
  <c r="R322" i="58"/>
  <c r="R321" i="58"/>
  <c r="R320" i="58"/>
  <c r="R319" i="58"/>
  <c r="R318" i="58"/>
  <c r="R317" i="58"/>
  <c r="R316" i="58"/>
  <c r="R315" i="58"/>
  <c r="R314" i="58"/>
  <c r="R313" i="58"/>
  <c r="R312" i="58"/>
  <c r="R311" i="58"/>
  <c r="R310" i="58"/>
  <c r="R309" i="58"/>
  <c r="R308" i="58"/>
  <c r="R307" i="58"/>
  <c r="R306" i="58"/>
  <c r="R305" i="58"/>
  <c r="R304" i="58"/>
  <c r="R303" i="58"/>
  <c r="R302" i="58"/>
  <c r="R301" i="58"/>
  <c r="R300" i="58"/>
  <c r="R299" i="58"/>
  <c r="R298" i="58"/>
  <c r="R297" i="58"/>
  <c r="R296" i="58"/>
  <c r="R295" i="58"/>
  <c r="R294" i="58"/>
  <c r="R293" i="58"/>
  <c r="R292" i="58"/>
  <c r="R291" i="58"/>
  <c r="R290" i="58"/>
  <c r="R289" i="58"/>
  <c r="R288" i="58"/>
  <c r="R287" i="58"/>
  <c r="R286" i="58"/>
  <c r="R285" i="58"/>
  <c r="R284" i="58"/>
  <c r="R283" i="58"/>
  <c r="R282" i="58"/>
  <c r="R281" i="58"/>
  <c r="R280" i="58"/>
  <c r="R279" i="58"/>
  <c r="R278" i="58"/>
  <c r="R277" i="58"/>
  <c r="R276" i="58"/>
  <c r="R275" i="58"/>
  <c r="R274" i="58"/>
  <c r="R273" i="58"/>
  <c r="R272" i="58"/>
  <c r="R271" i="58"/>
  <c r="R270" i="58"/>
  <c r="R269" i="58"/>
  <c r="R268" i="58"/>
  <c r="R267" i="58"/>
  <c r="R266" i="58"/>
  <c r="R265" i="58"/>
  <c r="R264" i="58"/>
  <c r="R263" i="58"/>
  <c r="R262" i="58"/>
  <c r="R261" i="58"/>
  <c r="R260" i="58"/>
  <c r="R259" i="58"/>
  <c r="R258" i="58"/>
  <c r="R257" i="58"/>
  <c r="R256" i="58"/>
  <c r="R255" i="58"/>
  <c r="R254" i="58"/>
  <c r="R253" i="58"/>
  <c r="R252" i="58"/>
  <c r="R251" i="58"/>
  <c r="R250" i="58"/>
  <c r="R249" i="58"/>
  <c r="R248" i="58"/>
  <c r="R247" i="58"/>
  <c r="R246" i="58"/>
  <c r="R245" i="58"/>
  <c r="R244" i="58"/>
  <c r="R243" i="58"/>
  <c r="R242" i="58"/>
  <c r="R241" i="58"/>
  <c r="R240" i="58"/>
  <c r="R239" i="58"/>
  <c r="R238" i="58"/>
  <c r="R237" i="58"/>
  <c r="R236" i="58"/>
  <c r="R235" i="58"/>
  <c r="R234" i="58"/>
  <c r="R233" i="58"/>
  <c r="R232" i="58"/>
  <c r="R231" i="58"/>
  <c r="R230" i="58"/>
  <c r="R229" i="58"/>
  <c r="R228" i="58"/>
  <c r="R227" i="58"/>
  <c r="R226" i="58"/>
  <c r="R225" i="58"/>
  <c r="R224" i="58"/>
  <c r="R223" i="58"/>
  <c r="R222" i="58"/>
  <c r="R221" i="58"/>
  <c r="R220" i="58"/>
  <c r="R219" i="58"/>
  <c r="R218" i="58"/>
  <c r="R217" i="58"/>
  <c r="R216" i="58"/>
  <c r="R215" i="58"/>
  <c r="R214" i="58"/>
  <c r="R213" i="58"/>
  <c r="R212" i="58"/>
  <c r="R211" i="58"/>
  <c r="R210" i="58"/>
  <c r="R209" i="58"/>
  <c r="R208" i="58"/>
  <c r="R207" i="58"/>
  <c r="R206" i="58"/>
  <c r="R205" i="58"/>
  <c r="R204" i="58"/>
  <c r="R203" i="58"/>
  <c r="R202" i="58"/>
  <c r="R201" i="58"/>
  <c r="R200" i="58"/>
  <c r="R199" i="58"/>
  <c r="R198" i="58"/>
  <c r="R197" i="58"/>
  <c r="R196" i="58"/>
  <c r="R195" i="58"/>
  <c r="R194" i="58"/>
  <c r="R193" i="58"/>
  <c r="R192" i="58"/>
  <c r="R191" i="58"/>
  <c r="R190" i="58"/>
  <c r="R189" i="58"/>
  <c r="R188" i="58"/>
  <c r="R187" i="58"/>
  <c r="R186" i="58"/>
  <c r="R185" i="58"/>
  <c r="R184" i="58"/>
  <c r="R183" i="58"/>
  <c r="R182" i="58"/>
  <c r="R181" i="58"/>
  <c r="R180" i="58"/>
  <c r="R179" i="58"/>
  <c r="R178" i="58"/>
  <c r="R177" i="58"/>
  <c r="R176" i="58"/>
  <c r="R175" i="58"/>
  <c r="R174" i="58"/>
  <c r="R173" i="58"/>
  <c r="R172" i="58"/>
  <c r="R171" i="58"/>
  <c r="R170" i="58"/>
  <c r="R169" i="58"/>
  <c r="R168" i="58"/>
  <c r="R167" i="58"/>
  <c r="R166" i="58"/>
  <c r="R165" i="58"/>
  <c r="R164" i="58"/>
  <c r="R163" i="58"/>
  <c r="R162" i="58"/>
  <c r="R161" i="58"/>
  <c r="R160" i="58"/>
  <c r="R159" i="58"/>
  <c r="R158" i="58"/>
  <c r="R157" i="58"/>
  <c r="R156" i="58"/>
  <c r="R155" i="58"/>
  <c r="R154" i="58"/>
  <c r="R153" i="58"/>
  <c r="R152" i="58"/>
  <c r="R151" i="58"/>
  <c r="R150" i="58"/>
  <c r="R149" i="58"/>
  <c r="R148" i="58"/>
  <c r="R147" i="58"/>
  <c r="R146" i="58"/>
  <c r="R145" i="58"/>
  <c r="R144" i="58"/>
  <c r="R143" i="58"/>
  <c r="R142" i="58"/>
  <c r="R141" i="58"/>
  <c r="R140" i="58"/>
  <c r="R139" i="58"/>
  <c r="R138" i="58"/>
  <c r="R137" i="58"/>
  <c r="R136" i="58"/>
  <c r="R135" i="58"/>
  <c r="R134" i="58"/>
  <c r="R133" i="58"/>
  <c r="R132" i="58"/>
  <c r="R131" i="58"/>
  <c r="R130" i="58"/>
  <c r="R129" i="58"/>
  <c r="R128" i="58"/>
  <c r="R127" i="58"/>
  <c r="R126" i="58"/>
  <c r="R125" i="58"/>
  <c r="R124" i="58"/>
  <c r="R123" i="58"/>
  <c r="R122" i="58"/>
  <c r="R121" i="58"/>
  <c r="R120" i="58"/>
  <c r="R119" i="58"/>
  <c r="R118" i="58"/>
  <c r="R117" i="58"/>
  <c r="R116" i="58"/>
  <c r="R115" i="58"/>
  <c r="R114" i="58"/>
  <c r="R113" i="58"/>
  <c r="R112" i="58"/>
  <c r="R111" i="58"/>
  <c r="R110" i="58"/>
  <c r="R109" i="58"/>
  <c r="R108" i="58"/>
  <c r="R107" i="58"/>
  <c r="R106" i="58"/>
  <c r="R105" i="58"/>
  <c r="R104" i="58"/>
  <c r="R103" i="58"/>
  <c r="R102" i="58"/>
  <c r="R101" i="58"/>
  <c r="R100" i="58"/>
  <c r="R99" i="58"/>
  <c r="R98" i="58"/>
  <c r="R97" i="58"/>
  <c r="R96" i="58"/>
  <c r="R95" i="58"/>
  <c r="R94" i="58"/>
  <c r="R93" i="58"/>
  <c r="R92" i="58"/>
  <c r="R91" i="58"/>
  <c r="R90" i="58"/>
  <c r="R89" i="58"/>
  <c r="R88" i="58"/>
  <c r="R87" i="58"/>
  <c r="R86" i="58"/>
  <c r="R85" i="58"/>
  <c r="R84" i="58"/>
  <c r="R83" i="58"/>
  <c r="R82" i="58"/>
  <c r="R81" i="58"/>
  <c r="R80" i="58"/>
  <c r="R79" i="58"/>
  <c r="R78" i="58"/>
  <c r="R77" i="58"/>
  <c r="R76" i="58"/>
  <c r="R75" i="58"/>
  <c r="R74" i="58"/>
  <c r="R73" i="58"/>
  <c r="R72" i="58"/>
  <c r="R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39" i="58"/>
  <c r="R38" i="58"/>
  <c r="R37" i="58"/>
  <c r="R36" i="58"/>
  <c r="R35" i="58"/>
  <c r="R34" i="58"/>
  <c r="R33" i="58"/>
  <c r="R32" i="58"/>
  <c r="R31" i="58"/>
  <c r="R30" i="58"/>
  <c r="R29" i="58"/>
  <c r="R28" i="58"/>
  <c r="R27" i="58"/>
  <c r="R26" i="58"/>
  <c r="R25" i="58"/>
  <c r="R24" i="58"/>
  <c r="R23" i="58"/>
  <c r="R22" i="58"/>
  <c r="R21" i="58"/>
  <c r="R20" i="58"/>
  <c r="R19" i="58"/>
  <c r="R18" i="58"/>
  <c r="R17" i="58"/>
  <c r="R16" i="58"/>
  <c r="R15" i="58"/>
  <c r="R14" i="58"/>
  <c r="R13" i="58"/>
  <c r="R12" i="58"/>
  <c r="R11" i="58"/>
  <c r="R10" i="58"/>
  <c r="R8" i="58"/>
  <c r="S7" i="58"/>
  <c r="S829" i="58"/>
  <c r="S828" i="58"/>
  <c r="S827" i="58"/>
  <c r="S826" i="58"/>
  <c r="S825" i="58"/>
  <c r="S824" i="58"/>
  <c r="S823" i="58"/>
  <c r="S822" i="58"/>
  <c r="S821" i="58"/>
  <c r="R7" i="58"/>
  <c r="K821" i="58"/>
  <c r="K820" i="58"/>
  <c r="K819" i="58"/>
  <c r="K808" i="58"/>
  <c r="K807" i="58"/>
  <c r="K806" i="58"/>
  <c r="K805" i="58"/>
  <c r="K804" i="58"/>
  <c r="K818" i="58"/>
  <c r="K817" i="58"/>
  <c r="K816" i="58"/>
  <c r="K815" i="58"/>
  <c r="K814" i="58"/>
  <c r="K813" i="58"/>
  <c r="K812" i="58"/>
  <c r="K811" i="58"/>
  <c r="K810" i="58"/>
  <c r="K809" i="58"/>
  <c r="K803" i="58"/>
  <c r="K802" i="58"/>
  <c r="K801" i="58"/>
  <c r="K800" i="58"/>
  <c r="K799" i="58"/>
  <c r="K798" i="58"/>
  <c r="K797" i="58"/>
  <c r="K796" i="58"/>
  <c r="K795" i="58"/>
  <c r="K794" i="58"/>
  <c r="K793" i="58"/>
  <c r="K792" i="58"/>
  <c r="K791" i="58"/>
  <c r="K790" i="58"/>
  <c r="K789" i="58"/>
  <c r="K788" i="58"/>
  <c r="K787" i="58"/>
  <c r="K786" i="58"/>
  <c r="K785" i="58"/>
  <c r="K784" i="58"/>
  <c r="K783" i="58"/>
  <c r="K782" i="58"/>
  <c r="K781" i="58"/>
  <c r="K780" i="58"/>
  <c r="K779" i="58"/>
  <c r="K778" i="58"/>
  <c r="K777" i="58"/>
  <c r="K776" i="58"/>
  <c r="K775" i="58"/>
  <c r="K774" i="58"/>
  <c r="K773" i="58"/>
  <c r="K772" i="58"/>
  <c r="K771" i="58"/>
  <c r="K770" i="58"/>
  <c r="K769" i="58"/>
  <c r="K768" i="58"/>
  <c r="K767" i="58"/>
  <c r="K766" i="58"/>
  <c r="K765" i="58"/>
  <c r="K764" i="58"/>
  <c r="K763" i="58"/>
  <c r="K762" i="58"/>
  <c r="K761" i="58"/>
  <c r="K760" i="58"/>
  <c r="K759" i="58"/>
  <c r="K758" i="58"/>
  <c r="K757" i="58"/>
  <c r="K756" i="58"/>
  <c r="K755" i="58"/>
  <c r="K754" i="58"/>
  <c r="K753" i="58"/>
  <c r="K752" i="58"/>
  <c r="K751" i="58"/>
  <c r="K750" i="58"/>
  <c r="K749" i="58"/>
  <c r="K748" i="58"/>
  <c r="K747" i="58"/>
  <c r="K746" i="58"/>
  <c r="K745" i="58"/>
  <c r="K744" i="58"/>
  <c r="K743" i="58"/>
  <c r="K742" i="58"/>
  <c r="K741" i="58"/>
  <c r="K740" i="58"/>
  <c r="K739" i="58"/>
  <c r="K738" i="58"/>
  <c r="K737" i="58"/>
  <c r="K736" i="58"/>
  <c r="K735" i="58"/>
  <c r="K734" i="58"/>
  <c r="K733" i="58"/>
  <c r="K732" i="58"/>
  <c r="K731" i="58"/>
  <c r="K730" i="58"/>
  <c r="K729" i="58"/>
  <c r="K728" i="58"/>
  <c r="K727" i="58"/>
  <c r="K726" i="58"/>
  <c r="K725" i="58"/>
  <c r="K724" i="58"/>
  <c r="K723" i="58"/>
  <c r="K722" i="58"/>
  <c r="K721" i="58"/>
  <c r="K720" i="58"/>
  <c r="K719" i="58"/>
  <c r="K718" i="58"/>
  <c r="K717" i="58"/>
  <c r="K716" i="58"/>
  <c r="K715" i="58"/>
  <c r="K714" i="58"/>
  <c r="K713" i="58"/>
  <c r="K712" i="58"/>
  <c r="K711" i="58"/>
  <c r="K710" i="58"/>
  <c r="K709" i="58"/>
  <c r="K708" i="58"/>
  <c r="K707" i="58"/>
  <c r="K706" i="58"/>
  <c r="K705" i="58"/>
  <c r="K704" i="58"/>
  <c r="K703" i="58"/>
  <c r="K702" i="58"/>
  <c r="K701" i="58"/>
  <c r="K700" i="58"/>
  <c r="K699" i="58"/>
  <c r="K698" i="58"/>
  <c r="K697" i="58"/>
  <c r="K696" i="58"/>
  <c r="K695" i="58"/>
  <c r="K694" i="58"/>
  <c r="K693" i="58"/>
  <c r="K692" i="58"/>
  <c r="K691" i="58"/>
  <c r="K690" i="58"/>
  <c r="K689" i="58"/>
  <c r="K688" i="58"/>
  <c r="K687" i="58"/>
  <c r="K686" i="58"/>
  <c r="K685" i="58"/>
  <c r="K684" i="58"/>
  <c r="K683" i="58"/>
  <c r="K682" i="58"/>
  <c r="K681" i="58"/>
  <c r="K680" i="58"/>
  <c r="K679" i="58"/>
  <c r="K678" i="58"/>
  <c r="K677" i="58"/>
  <c r="K676" i="58"/>
  <c r="K675" i="58"/>
  <c r="K674" i="58"/>
  <c r="K673" i="58"/>
  <c r="K672" i="58"/>
  <c r="K671" i="58"/>
  <c r="K670" i="58"/>
  <c r="K669" i="58"/>
  <c r="K668" i="58"/>
  <c r="K667" i="58"/>
  <c r="K666" i="58"/>
  <c r="K665" i="58"/>
  <c r="K664" i="58"/>
  <c r="K663" i="58"/>
  <c r="K662" i="58"/>
  <c r="K661" i="58"/>
  <c r="K660" i="58"/>
  <c r="K659" i="58"/>
  <c r="K658" i="58"/>
  <c r="K657" i="58"/>
  <c r="K656" i="58"/>
  <c r="K655" i="58"/>
  <c r="K654" i="58"/>
  <c r="K653" i="58"/>
  <c r="K652" i="58"/>
  <c r="K651" i="58"/>
  <c r="K650" i="58"/>
  <c r="K649" i="58"/>
  <c r="K648" i="58"/>
  <c r="K647" i="58"/>
  <c r="K646" i="58"/>
  <c r="K645" i="58"/>
  <c r="K644" i="58"/>
  <c r="K643" i="58"/>
  <c r="K642" i="58"/>
  <c r="K641" i="58"/>
  <c r="K640" i="58"/>
  <c r="K639" i="58"/>
  <c r="K638" i="58"/>
  <c r="K637" i="58"/>
  <c r="K636" i="58"/>
  <c r="K635" i="58"/>
  <c r="K634" i="58"/>
  <c r="K633" i="58"/>
  <c r="K632" i="58"/>
  <c r="K631" i="58"/>
  <c r="K630" i="58"/>
  <c r="K629" i="58"/>
  <c r="K628" i="58"/>
  <c r="K627" i="58"/>
  <c r="K626" i="58"/>
  <c r="K625" i="58"/>
  <c r="K624" i="58"/>
  <c r="K623" i="58"/>
  <c r="K622" i="58"/>
  <c r="K621" i="58"/>
  <c r="K620" i="58"/>
  <c r="K619" i="58"/>
  <c r="K618" i="58"/>
  <c r="K617" i="58"/>
  <c r="K616" i="58"/>
  <c r="K615" i="58"/>
  <c r="K614" i="58"/>
  <c r="K613" i="58"/>
  <c r="K612" i="58"/>
  <c r="K611" i="58"/>
  <c r="K610" i="58"/>
  <c r="K609" i="58"/>
  <c r="K608" i="58"/>
  <c r="K607" i="58"/>
  <c r="K606" i="58"/>
  <c r="K605" i="58"/>
  <c r="K604" i="58"/>
  <c r="K603" i="58"/>
  <c r="K602" i="58"/>
  <c r="K601" i="58"/>
  <c r="K600" i="58"/>
  <c r="K599" i="58"/>
  <c r="K598" i="58"/>
  <c r="K597" i="58"/>
  <c r="K596" i="58"/>
  <c r="K595" i="58"/>
  <c r="K594" i="58"/>
  <c r="K593" i="58"/>
  <c r="K592" i="58"/>
  <c r="K591" i="58"/>
  <c r="K590" i="58"/>
  <c r="K589" i="58"/>
  <c r="K588" i="58"/>
  <c r="K587" i="58"/>
  <c r="K586" i="58"/>
  <c r="K585" i="58"/>
  <c r="K584" i="58"/>
  <c r="K583" i="58"/>
  <c r="K582" i="58"/>
  <c r="K581" i="58"/>
  <c r="K580" i="58"/>
  <c r="K579" i="58"/>
  <c r="K578" i="58"/>
  <c r="K577" i="58"/>
  <c r="K576" i="58"/>
  <c r="K575" i="58"/>
  <c r="K574" i="58"/>
  <c r="K573" i="58"/>
  <c r="K572" i="58"/>
  <c r="K571" i="58"/>
  <c r="K570" i="58"/>
  <c r="K569" i="58"/>
  <c r="K568" i="58"/>
  <c r="K567" i="58"/>
  <c r="K566" i="58"/>
  <c r="K565" i="58"/>
  <c r="K564" i="58"/>
  <c r="K563" i="58"/>
  <c r="K562" i="58"/>
  <c r="K561" i="58"/>
  <c r="K560" i="58"/>
  <c r="K559" i="58"/>
  <c r="K558" i="58"/>
  <c r="K557" i="58"/>
  <c r="K556" i="58"/>
  <c r="K555" i="58"/>
  <c r="K554" i="58"/>
  <c r="K553" i="58"/>
  <c r="K552" i="58"/>
  <c r="K551" i="58"/>
  <c r="K550" i="58"/>
  <c r="K549" i="58"/>
  <c r="K548" i="58"/>
  <c r="K547" i="58"/>
  <c r="K546" i="58"/>
  <c r="K545" i="58"/>
  <c r="K544" i="58"/>
  <c r="K543" i="58"/>
  <c r="K542" i="58"/>
  <c r="K541" i="58"/>
  <c r="K540" i="58"/>
  <c r="K539" i="58"/>
  <c r="K538" i="58"/>
  <c r="K537" i="58"/>
  <c r="K536" i="58"/>
  <c r="K535" i="58"/>
  <c r="K534" i="58"/>
  <c r="K533" i="58"/>
  <c r="K532" i="58"/>
  <c r="K531" i="58"/>
  <c r="K530" i="58"/>
  <c r="K529" i="58"/>
  <c r="K528" i="58"/>
  <c r="K527" i="58"/>
  <c r="K526" i="58"/>
  <c r="K525" i="58"/>
  <c r="K524" i="58"/>
  <c r="K523" i="58"/>
  <c r="K522" i="58"/>
  <c r="K521" i="58"/>
  <c r="K520" i="58"/>
  <c r="K519" i="58"/>
  <c r="K518" i="58"/>
  <c r="K517" i="58"/>
  <c r="K516" i="58"/>
  <c r="K515" i="58"/>
  <c r="K514" i="58"/>
  <c r="K513" i="58"/>
  <c r="K512" i="58"/>
  <c r="K511" i="58"/>
  <c r="K510" i="58"/>
  <c r="K509" i="58"/>
  <c r="K508" i="58"/>
  <c r="K507" i="58"/>
  <c r="K506" i="58"/>
  <c r="K505" i="58"/>
  <c r="K504" i="58"/>
  <c r="K503" i="58"/>
  <c r="K502" i="58"/>
  <c r="K501" i="58"/>
  <c r="K500" i="58"/>
  <c r="K499" i="58"/>
  <c r="K498" i="58"/>
  <c r="K497" i="58"/>
  <c r="K496" i="58"/>
  <c r="K495" i="58"/>
  <c r="K494" i="58"/>
  <c r="K493" i="58"/>
  <c r="K492" i="58"/>
  <c r="K491" i="58"/>
  <c r="K490" i="58"/>
  <c r="K489" i="58"/>
  <c r="K488" i="58"/>
  <c r="K487" i="58"/>
  <c r="K486" i="58"/>
  <c r="K485" i="58"/>
  <c r="K484" i="58"/>
  <c r="K483" i="58"/>
  <c r="K482" i="58"/>
  <c r="K481" i="58"/>
  <c r="K480" i="58"/>
  <c r="K479" i="58"/>
  <c r="K478" i="58"/>
  <c r="K477" i="58"/>
  <c r="K476" i="58"/>
  <c r="K475" i="58"/>
  <c r="K474" i="58"/>
  <c r="K473" i="58"/>
  <c r="K472" i="58"/>
  <c r="K471" i="58"/>
  <c r="K470" i="58"/>
  <c r="K469" i="58"/>
  <c r="K468" i="58"/>
  <c r="K467" i="58"/>
  <c r="K466" i="58"/>
  <c r="K465" i="58"/>
  <c r="K464" i="58"/>
  <c r="K463" i="58"/>
  <c r="K462" i="58"/>
  <c r="K461" i="58"/>
  <c r="K460" i="58"/>
  <c r="K459" i="58"/>
  <c r="K458" i="58"/>
  <c r="K457" i="58"/>
  <c r="K456" i="58"/>
  <c r="K455" i="58"/>
  <c r="K454" i="58"/>
  <c r="K453" i="58"/>
  <c r="K452" i="58"/>
  <c r="K451" i="58"/>
  <c r="K450" i="58"/>
  <c r="K449" i="58"/>
  <c r="K448" i="58"/>
  <c r="K447" i="58"/>
  <c r="K446" i="58"/>
  <c r="K445" i="58"/>
  <c r="K444" i="58"/>
  <c r="K443" i="58"/>
  <c r="K442" i="58"/>
  <c r="K441" i="58"/>
  <c r="K440" i="58"/>
  <c r="K439" i="58"/>
  <c r="K438" i="58"/>
  <c r="K437" i="58"/>
  <c r="K436" i="58"/>
  <c r="K435" i="58"/>
  <c r="K434" i="58"/>
  <c r="K433" i="58"/>
  <c r="K432" i="58"/>
  <c r="K431" i="58"/>
  <c r="K430" i="58"/>
  <c r="K429" i="58"/>
  <c r="K428" i="58"/>
  <c r="K427" i="58"/>
  <c r="K426" i="58"/>
  <c r="K425" i="58"/>
  <c r="K424" i="58"/>
  <c r="K423" i="58"/>
  <c r="K422" i="58"/>
  <c r="K421" i="58"/>
  <c r="K420" i="58"/>
  <c r="K419" i="58"/>
  <c r="K418" i="58"/>
  <c r="K417" i="58"/>
  <c r="K416" i="58"/>
  <c r="K415" i="58"/>
  <c r="K414" i="58"/>
  <c r="K413" i="58"/>
  <c r="K412" i="58"/>
  <c r="K411" i="58"/>
  <c r="K410" i="58"/>
  <c r="K409" i="58"/>
  <c r="K408" i="58"/>
  <c r="K407" i="58"/>
  <c r="K406" i="58"/>
  <c r="K405" i="58"/>
  <c r="K404" i="58"/>
  <c r="K403" i="58"/>
  <c r="K402" i="58"/>
  <c r="K401" i="58"/>
  <c r="K400" i="58"/>
  <c r="K399" i="58"/>
  <c r="K398" i="58"/>
  <c r="K397" i="58"/>
  <c r="K396" i="58"/>
  <c r="K395" i="58"/>
  <c r="K394" i="58"/>
  <c r="K393" i="58"/>
  <c r="K392" i="58"/>
  <c r="K391" i="58"/>
  <c r="K390" i="58"/>
  <c r="K389" i="58"/>
  <c r="K388" i="58"/>
  <c r="K387" i="58"/>
  <c r="K386" i="58"/>
  <c r="K385" i="58"/>
  <c r="K384" i="58"/>
  <c r="K383" i="58"/>
  <c r="K382" i="58"/>
  <c r="K381" i="58"/>
  <c r="K380" i="58"/>
  <c r="K379" i="58"/>
  <c r="K378" i="58"/>
  <c r="K377" i="58"/>
  <c r="K376" i="58"/>
  <c r="K375" i="58"/>
  <c r="K374" i="58"/>
  <c r="K373" i="58"/>
  <c r="K372" i="58"/>
  <c r="K371" i="58"/>
  <c r="K370" i="58"/>
  <c r="K369" i="58"/>
  <c r="K368" i="58"/>
  <c r="K367" i="58"/>
  <c r="K366" i="58"/>
  <c r="K365" i="58"/>
  <c r="K364" i="58"/>
  <c r="K363" i="58"/>
  <c r="K362" i="58"/>
  <c r="K361" i="58"/>
  <c r="K360" i="58"/>
  <c r="K359" i="58"/>
  <c r="K358" i="58"/>
  <c r="K357" i="58"/>
  <c r="K356" i="58"/>
  <c r="K355" i="58"/>
  <c r="K354" i="58"/>
  <c r="K353" i="58"/>
  <c r="K352" i="58"/>
  <c r="K351" i="58"/>
  <c r="K350" i="58"/>
  <c r="K349" i="58"/>
  <c r="K348" i="58"/>
  <c r="K347" i="58"/>
  <c r="K346" i="58"/>
  <c r="K345" i="58"/>
  <c r="K344" i="58"/>
  <c r="K343" i="58"/>
  <c r="K342" i="58"/>
  <c r="K341" i="58"/>
  <c r="K340" i="58"/>
  <c r="K339" i="58"/>
  <c r="K338" i="58"/>
  <c r="K337" i="58"/>
  <c r="K336" i="58"/>
  <c r="K335" i="58"/>
  <c r="K334" i="58"/>
  <c r="K333" i="58"/>
  <c r="K332" i="58"/>
  <c r="K331" i="58"/>
  <c r="K330" i="58"/>
  <c r="K329" i="58"/>
  <c r="K328" i="58"/>
  <c r="K327" i="58"/>
  <c r="K326" i="58"/>
  <c r="K325" i="58"/>
  <c r="K324" i="58"/>
  <c r="K323" i="58"/>
  <c r="K322" i="58"/>
  <c r="K321" i="58"/>
  <c r="K320" i="58"/>
  <c r="K319" i="58"/>
  <c r="K318" i="58"/>
  <c r="K317" i="58"/>
  <c r="K316" i="58"/>
  <c r="K315" i="58"/>
  <c r="K314" i="58"/>
  <c r="K313" i="58"/>
  <c r="K312" i="58"/>
  <c r="K311" i="58"/>
  <c r="K310" i="58"/>
  <c r="K309" i="58"/>
  <c r="K308" i="58"/>
  <c r="K307" i="58"/>
  <c r="K306" i="58"/>
  <c r="K305" i="58"/>
  <c r="K304" i="58"/>
  <c r="K303" i="58"/>
  <c r="K302" i="58"/>
  <c r="K301" i="58"/>
  <c r="K300" i="58"/>
  <c r="K299" i="58"/>
  <c r="K298" i="58"/>
  <c r="K297" i="58"/>
  <c r="K296" i="58"/>
  <c r="K295" i="58"/>
  <c r="K294" i="58"/>
  <c r="K293" i="58"/>
  <c r="K292" i="58"/>
  <c r="K291" i="58"/>
  <c r="K290" i="58"/>
  <c r="K289" i="58"/>
  <c r="K288" i="58"/>
  <c r="K287" i="58"/>
  <c r="K286" i="58"/>
  <c r="K285" i="58"/>
  <c r="K284" i="58"/>
  <c r="K283" i="58"/>
  <c r="K282" i="58"/>
  <c r="K281" i="58"/>
  <c r="K280" i="58"/>
  <c r="K279" i="58"/>
  <c r="K278" i="58"/>
  <c r="K277" i="58"/>
  <c r="K276" i="58"/>
  <c r="K275" i="58"/>
  <c r="K274" i="58"/>
  <c r="K273" i="58"/>
  <c r="K272" i="58"/>
  <c r="K271" i="58"/>
  <c r="K270" i="58"/>
  <c r="K269" i="58"/>
  <c r="K268" i="58"/>
  <c r="K267" i="58"/>
  <c r="K266" i="58"/>
  <c r="K265" i="58"/>
  <c r="K264" i="58"/>
  <c r="K263" i="58"/>
  <c r="K262" i="58"/>
  <c r="K261" i="58"/>
  <c r="K260" i="58"/>
  <c r="K259" i="58"/>
  <c r="K258" i="58"/>
  <c r="K257" i="58"/>
  <c r="K256" i="58"/>
  <c r="K255" i="58"/>
  <c r="K254" i="58"/>
  <c r="K253" i="58"/>
  <c r="K252" i="58"/>
  <c r="K251" i="58"/>
  <c r="K250" i="58"/>
  <c r="K249" i="58"/>
  <c r="K248" i="58"/>
  <c r="K247" i="58"/>
  <c r="K246" i="58"/>
  <c r="K245" i="58"/>
  <c r="K244" i="58"/>
  <c r="K243" i="58"/>
  <c r="K242" i="58"/>
  <c r="K241" i="58"/>
  <c r="K240" i="58"/>
  <c r="K239" i="58"/>
  <c r="K238" i="58"/>
  <c r="K237" i="58"/>
  <c r="K236" i="58"/>
  <c r="K235" i="58"/>
  <c r="K234" i="58"/>
  <c r="K233" i="58"/>
  <c r="K232" i="58"/>
  <c r="K231" i="58"/>
  <c r="K230" i="58"/>
  <c r="K229" i="58"/>
  <c r="K228" i="58"/>
  <c r="K227" i="58"/>
  <c r="K226" i="58"/>
  <c r="K225" i="58"/>
  <c r="K224" i="58"/>
  <c r="K223" i="58"/>
  <c r="K222" i="58"/>
  <c r="K221" i="58"/>
  <c r="K220" i="58"/>
  <c r="K219" i="58"/>
  <c r="K218" i="58"/>
  <c r="K217" i="58"/>
  <c r="K216" i="58"/>
  <c r="K215" i="58"/>
  <c r="K214" i="58"/>
  <c r="K213" i="58"/>
  <c r="K212" i="58"/>
  <c r="K211" i="58"/>
  <c r="K210" i="58"/>
  <c r="K209" i="58"/>
  <c r="K208" i="58"/>
  <c r="K207" i="58"/>
  <c r="K206" i="58"/>
  <c r="K205" i="58"/>
  <c r="K204" i="58"/>
  <c r="K203" i="58"/>
  <c r="K202" i="58"/>
  <c r="K201" i="58"/>
  <c r="K200" i="58"/>
  <c r="K199" i="58"/>
  <c r="K198" i="58"/>
  <c r="K197" i="58"/>
  <c r="K196" i="58"/>
  <c r="K195" i="58"/>
  <c r="K194" i="58"/>
  <c r="K193" i="58"/>
  <c r="K192" i="58"/>
  <c r="K191" i="58"/>
  <c r="K190" i="58"/>
  <c r="K189" i="58"/>
  <c r="K188" i="58"/>
  <c r="K187" i="58"/>
  <c r="K186" i="58"/>
  <c r="K185" i="58"/>
  <c r="K184" i="58"/>
  <c r="K183" i="58"/>
  <c r="K182" i="58"/>
  <c r="K181" i="58"/>
  <c r="K180" i="58"/>
  <c r="K179" i="58"/>
  <c r="K178" i="58"/>
  <c r="K177" i="58"/>
  <c r="K176" i="58"/>
  <c r="K175" i="58"/>
  <c r="K174" i="58"/>
  <c r="K173" i="58"/>
  <c r="K172" i="58"/>
  <c r="K171" i="58"/>
  <c r="K170" i="58"/>
  <c r="K169" i="58"/>
  <c r="K168" i="58"/>
  <c r="K167" i="58"/>
  <c r="K166" i="58"/>
  <c r="K165" i="58"/>
  <c r="K164" i="58"/>
  <c r="K163" i="58"/>
  <c r="K162" i="58"/>
  <c r="K161" i="58"/>
  <c r="K160" i="58"/>
  <c r="K159" i="58"/>
  <c r="K158" i="58"/>
  <c r="K157" i="58"/>
  <c r="K156" i="58"/>
  <c r="K155" i="58"/>
  <c r="K154" i="58"/>
  <c r="K153" i="58"/>
  <c r="K152" i="58"/>
  <c r="K151" i="58"/>
  <c r="K150" i="58"/>
  <c r="K149" i="58"/>
  <c r="K148" i="58"/>
  <c r="K147" i="58"/>
  <c r="K146" i="58"/>
  <c r="K145" i="58"/>
  <c r="K144" i="58"/>
  <c r="K143" i="58"/>
  <c r="K142" i="58"/>
  <c r="K141" i="58"/>
  <c r="K140" i="58"/>
  <c r="K139" i="58"/>
  <c r="K138" i="58"/>
  <c r="K137" i="58"/>
  <c r="K136" i="58"/>
  <c r="K135" i="58"/>
  <c r="K134" i="58"/>
  <c r="K133" i="58"/>
  <c r="K132" i="58"/>
  <c r="K131" i="58"/>
  <c r="K130" i="58"/>
  <c r="K129" i="58"/>
  <c r="K128" i="58"/>
  <c r="K127" i="58"/>
  <c r="K126" i="58"/>
  <c r="K125" i="58"/>
  <c r="K124" i="58"/>
  <c r="K123" i="58"/>
  <c r="K122" i="58"/>
  <c r="K121" i="58"/>
  <c r="K120" i="58"/>
  <c r="K119" i="58"/>
  <c r="K118" i="58"/>
  <c r="K117" i="58"/>
  <c r="K116" i="58"/>
  <c r="K115" i="58"/>
  <c r="K114" i="58"/>
  <c r="K113" i="58"/>
  <c r="K112" i="58"/>
  <c r="K111" i="58"/>
  <c r="K110" i="58"/>
  <c r="K109" i="58"/>
  <c r="K108" i="58"/>
  <c r="K107" i="58"/>
  <c r="K106" i="58"/>
  <c r="K105" i="58"/>
  <c r="K104" i="58"/>
  <c r="K103" i="58"/>
  <c r="K102" i="58"/>
  <c r="K101" i="58"/>
  <c r="K100" i="58"/>
  <c r="K99" i="58"/>
  <c r="K98" i="58"/>
  <c r="K97" i="58"/>
  <c r="K96" i="58"/>
  <c r="K95" i="58"/>
  <c r="K94" i="58"/>
  <c r="K93" i="58"/>
  <c r="K92" i="58"/>
  <c r="K91" i="58"/>
  <c r="K90" i="58"/>
  <c r="K89" i="58"/>
  <c r="K88" i="58"/>
  <c r="K87" i="58"/>
  <c r="K86" i="58"/>
  <c r="K85" i="58"/>
  <c r="K84" i="58"/>
  <c r="K83" i="58"/>
  <c r="K82" i="58"/>
  <c r="K81" i="58"/>
  <c r="K80" i="58"/>
  <c r="K79" i="58"/>
  <c r="K78" i="58"/>
  <c r="K77" i="58"/>
  <c r="K76" i="58"/>
  <c r="K75" i="58"/>
  <c r="K74" i="58"/>
  <c r="K73" i="58"/>
  <c r="K72" i="58"/>
  <c r="K71" i="58"/>
  <c r="K70" i="58"/>
  <c r="K69" i="58"/>
  <c r="K68" i="58"/>
  <c r="K67" i="58"/>
  <c r="K66" i="58"/>
  <c r="K65" i="58"/>
  <c r="K64" i="58"/>
  <c r="K63" i="58"/>
  <c r="K62" i="58"/>
  <c r="K61" i="58"/>
  <c r="K60" i="58"/>
  <c r="K59" i="58"/>
  <c r="K58" i="58"/>
  <c r="K57" i="58"/>
  <c r="K56" i="58"/>
  <c r="K55" i="58"/>
  <c r="K54" i="58"/>
  <c r="K53" i="58"/>
  <c r="K52" i="58"/>
  <c r="K51" i="58"/>
  <c r="K50" i="58"/>
  <c r="K49" i="58"/>
  <c r="K48" i="58"/>
  <c r="K47" i="58"/>
  <c r="K46" i="58"/>
  <c r="K45" i="58"/>
  <c r="K44" i="58"/>
  <c r="K43" i="58"/>
  <c r="K42" i="58"/>
  <c r="K41" i="58"/>
  <c r="K40" i="58"/>
  <c r="K39" i="58"/>
  <c r="K38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K22" i="58"/>
  <c r="K21" i="58"/>
  <c r="K20" i="58"/>
  <c r="K19" i="58"/>
  <c r="K18" i="58"/>
  <c r="K17" i="58"/>
  <c r="K16" i="58"/>
  <c r="K15" i="58"/>
  <c r="K14" i="58"/>
  <c r="K13" i="58"/>
  <c r="K12" i="58"/>
  <c r="K11" i="58"/>
  <c r="K10" i="58"/>
  <c r="K9" i="58"/>
  <c r="K8" i="58"/>
  <c r="J823" i="58"/>
  <c r="J822" i="58"/>
  <c r="J821" i="58"/>
  <c r="J820" i="58"/>
  <c r="J819" i="58"/>
  <c r="J818" i="58"/>
  <c r="J817" i="58"/>
  <c r="J816" i="58"/>
  <c r="J815" i="58"/>
  <c r="J814" i="58"/>
  <c r="J813" i="58"/>
  <c r="J812" i="58"/>
  <c r="J811" i="58"/>
  <c r="J810" i="58"/>
  <c r="J809" i="58"/>
  <c r="J808" i="58"/>
  <c r="J807" i="58"/>
  <c r="J806" i="58"/>
  <c r="J805" i="58"/>
  <c r="J804" i="58"/>
  <c r="J803" i="58"/>
  <c r="J802" i="58"/>
  <c r="J801" i="58"/>
  <c r="J800" i="58"/>
  <c r="J799" i="58"/>
  <c r="J798" i="58"/>
  <c r="J797" i="58"/>
  <c r="J796" i="58"/>
  <c r="J795" i="58"/>
  <c r="J794" i="58"/>
  <c r="J793" i="58"/>
  <c r="J792" i="58"/>
  <c r="J791" i="58"/>
  <c r="J790" i="58"/>
  <c r="J789" i="58"/>
  <c r="J788" i="58"/>
  <c r="J787" i="58"/>
  <c r="J786" i="58"/>
  <c r="J785" i="58"/>
  <c r="J784" i="58"/>
  <c r="J783" i="58"/>
  <c r="J782" i="58"/>
  <c r="J781" i="58"/>
  <c r="J780" i="58"/>
  <c r="J779" i="58"/>
  <c r="J778" i="58"/>
  <c r="J777" i="58"/>
  <c r="J776" i="58"/>
  <c r="J775" i="58"/>
  <c r="J774" i="58"/>
  <c r="J773" i="58"/>
  <c r="J772" i="58"/>
  <c r="J771" i="58"/>
  <c r="J770" i="58"/>
  <c r="J769" i="58"/>
  <c r="J768" i="58"/>
  <c r="J767" i="58"/>
  <c r="J766" i="58"/>
  <c r="J765" i="58"/>
  <c r="J764" i="58"/>
  <c r="J763" i="58"/>
  <c r="J762" i="58"/>
  <c r="J761" i="58"/>
  <c r="J760" i="58"/>
  <c r="J759" i="58"/>
  <c r="J758" i="58"/>
  <c r="J757" i="58"/>
  <c r="J756" i="58"/>
  <c r="J755" i="58"/>
  <c r="J754" i="58"/>
  <c r="J753" i="58"/>
  <c r="J752" i="58"/>
  <c r="J751" i="58"/>
  <c r="J750" i="58"/>
  <c r="J749" i="58"/>
  <c r="J748" i="58"/>
  <c r="J747" i="58"/>
  <c r="J746" i="58"/>
  <c r="J745" i="58"/>
  <c r="J744" i="58"/>
  <c r="J743" i="58"/>
  <c r="J742" i="58"/>
  <c r="J741" i="58"/>
  <c r="J740" i="58"/>
  <c r="J739" i="58"/>
  <c r="J738" i="58"/>
  <c r="J737" i="58"/>
  <c r="J736" i="58"/>
  <c r="J735" i="58"/>
  <c r="J734" i="58"/>
  <c r="J733" i="58"/>
  <c r="J732" i="58"/>
  <c r="J731" i="58"/>
  <c r="J730" i="58"/>
  <c r="J729" i="58"/>
  <c r="J728" i="58"/>
  <c r="J727" i="58"/>
  <c r="J726" i="58"/>
  <c r="J725" i="58"/>
  <c r="J724" i="58"/>
  <c r="J723" i="58"/>
  <c r="J722" i="58"/>
  <c r="J721" i="58"/>
  <c r="J720" i="58"/>
  <c r="J719" i="58"/>
  <c r="J718" i="58"/>
  <c r="J717" i="58"/>
  <c r="J716" i="58"/>
  <c r="J715" i="58"/>
  <c r="J714" i="58"/>
  <c r="J713" i="58"/>
  <c r="J712" i="58"/>
  <c r="J711" i="58"/>
  <c r="J710" i="58"/>
  <c r="J709" i="58"/>
  <c r="J708" i="58"/>
  <c r="J707" i="58"/>
  <c r="J706" i="58"/>
  <c r="J705" i="58"/>
  <c r="J704" i="58"/>
  <c r="J703" i="58"/>
  <c r="J702" i="58"/>
  <c r="J701" i="58"/>
  <c r="J700" i="58"/>
  <c r="J699" i="58"/>
  <c r="J698" i="58"/>
  <c r="J697" i="58"/>
  <c r="J696" i="58"/>
  <c r="J695" i="58"/>
  <c r="J694" i="58"/>
  <c r="J693" i="58"/>
  <c r="J692" i="58"/>
  <c r="J691" i="58"/>
  <c r="J690" i="58"/>
  <c r="J689" i="58"/>
  <c r="J688" i="58"/>
  <c r="J687" i="58"/>
  <c r="J686" i="58"/>
  <c r="J685" i="58"/>
  <c r="J684" i="58"/>
  <c r="J683" i="58"/>
  <c r="J682" i="58"/>
  <c r="J681" i="58"/>
  <c r="J680" i="58"/>
  <c r="J679" i="58"/>
  <c r="J678" i="58"/>
  <c r="J677" i="58"/>
  <c r="J676" i="58"/>
  <c r="J675" i="58"/>
  <c r="J674" i="58"/>
  <c r="J673" i="58"/>
  <c r="J672" i="58"/>
  <c r="J671" i="58"/>
  <c r="J670" i="58"/>
  <c r="J669" i="58"/>
  <c r="J668" i="58"/>
  <c r="J667" i="58"/>
  <c r="J666" i="58"/>
  <c r="J665" i="58"/>
  <c r="J664" i="58"/>
  <c r="J663" i="58"/>
  <c r="J662" i="58"/>
  <c r="J661" i="58"/>
  <c r="J660" i="58"/>
  <c r="J659" i="58"/>
  <c r="J658" i="58"/>
  <c r="J657" i="58"/>
  <c r="J656" i="58"/>
  <c r="J655" i="58"/>
  <c r="J654" i="58"/>
  <c r="J653" i="58"/>
  <c r="J652" i="58"/>
  <c r="J651" i="58"/>
  <c r="J650" i="58"/>
  <c r="J649" i="58"/>
  <c r="J648" i="58"/>
  <c r="J647" i="58"/>
  <c r="J646" i="58"/>
  <c r="J645" i="58"/>
  <c r="J644" i="58"/>
  <c r="J643" i="58"/>
  <c r="J642" i="58"/>
  <c r="J641" i="58"/>
  <c r="J640" i="58"/>
  <c r="J639" i="58"/>
  <c r="J638" i="58"/>
  <c r="J637" i="58"/>
  <c r="J636" i="58"/>
  <c r="J635" i="58"/>
  <c r="J634" i="58"/>
  <c r="J633" i="58"/>
  <c r="J632" i="58"/>
  <c r="J631" i="58"/>
  <c r="J630" i="58"/>
  <c r="J629" i="58"/>
  <c r="J628" i="58"/>
  <c r="J627" i="58"/>
  <c r="J626" i="58"/>
  <c r="J625" i="58"/>
  <c r="J624" i="58"/>
  <c r="J623" i="58"/>
  <c r="J622" i="58"/>
  <c r="J621" i="58"/>
  <c r="J620" i="58"/>
  <c r="J619" i="58"/>
  <c r="J618" i="58"/>
  <c r="J617" i="58"/>
  <c r="J616" i="58"/>
  <c r="J615" i="58"/>
  <c r="J614" i="58"/>
  <c r="J613" i="58"/>
  <c r="J612" i="58"/>
  <c r="J611" i="58"/>
  <c r="J610" i="58"/>
  <c r="J609" i="58"/>
  <c r="J608" i="58"/>
  <c r="J607" i="58"/>
  <c r="J606" i="58"/>
  <c r="J605" i="58"/>
  <c r="J604" i="58"/>
  <c r="J603" i="58"/>
  <c r="J602" i="58"/>
  <c r="J601" i="58"/>
  <c r="J600" i="58"/>
  <c r="J599" i="58"/>
  <c r="J598" i="58"/>
  <c r="J597" i="58"/>
  <c r="J596" i="58"/>
  <c r="J595" i="58"/>
  <c r="J594" i="58"/>
  <c r="J593" i="58"/>
  <c r="J592" i="58"/>
  <c r="J591" i="58"/>
  <c r="J590" i="58"/>
  <c r="J589" i="58"/>
  <c r="J588" i="58"/>
  <c r="J587" i="58"/>
  <c r="J586" i="58"/>
  <c r="J585" i="58"/>
  <c r="J584" i="58"/>
  <c r="J583" i="58"/>
  <c r="J582" i="58"/>
  <c r="J581" i="58"/>
  <c r="J580" i="58"/>
  <c r="J579" i="58"/>
  <c r="J578" i="58"/>
  <c r="J577" i="58"/>
  <c r="J576" i="58"/>
  <c r="J575" i="58"/>
  <c r="J574" i="58"/>
  <c r="J573" i="58"/>
  <c r="J572" i="58"/>
  <c r="J571" i="58"/>
  <c r="J570" i="58"/>
  <c r="J569" i="58"/>
  <c r="J568" i="58"/>
  <c r="J567" i="58"/>
  <c r="J566" i="58"/>
  <c r="J565" i="58"/>
  <c r="J564" i="58"/>
  <c r="J563" i="58"/>
  <c r="J562" i="58"/>
  <c r="J561" i="58"/>
  <c r="J560" i="58"/>
  <c r="J559" i="58"/>
  <c r="J558" i="58"/>
  <c r="J557" i="58"/>
  <c r="J556" i="58"/>
  <c r="J555" i="58"/>
  <c r="J554" i="58"/>
  <c r="J553" i="58"/>
  <c r="J552" i="58"/>
  <c r="J551" i="58"/>
  <c r="J550" i="58"/>
  <c r="J549" i="58"/>
  <c r="J548" i="58"/>
  <c r="J547" i="58"/>
  <c r="J546" i="58"/>
  <c r="J545" i="58"/>
  <c r="J544" i="58"/>
  <c r="J543" i="58"/>
  <c r="J542" i="58"/>
  <c r="J541" i="58"/>
  <c r="J540" i="58"/>
  <c r="J539" i="58"/>
  <c r="J538" i="58"/>
  <c r="J537" i="58"/>
  <c r="J536" i="58"/>
  <c r="J535" i="58"/>
  <c r="J534" i="58"/>
  <c r="J533" i="58"/>
  <c r="J532" i="58"/>
  <c r="J531" i="58"/>
  <c r="J530" i="58"/>
  <c r="J529" i="58"/>
  <c r="J528" i="58"/>
  <c r="J527" i="58"/>
  <c r="J526" i="58"/>
  <c r="J525" i="58"/>
  <c r="J524" i="58"/>
  <c r="J523" i="58"/>
  <c r="J522" i="58"/>
  <c r="J521" i="58"/>
  <c r="J520" i="58"/>
  <c r="J519" i="58"/>
  <c r="J518" i="58"/>
  <c r="J517" i="58"/>
  <c r="J516" i="58"/>
  <c r="J515" i="58"/>
  <c r="J514" i="58"/>
  <c r="J513" i="58"/>
  <c r="J512" i="58"/>
  <c r="J511" i="58"/>
  <c r="J510" i="58"/>
  <c r="J509" i="58"/>
  <c r="J508" i="58"/>
  <c r="J507" i="58"/>
  <c r="J506" i="58"/>
  <c r="J505" i="58"/>
  <c r="J504" i="58"/>
  <c r="J503" i="58"/>
  <c r="J502" i="58"/>
  <c r="J501" i="58"/>
  <c r="J500" i="58"/>
  <c r="J499" i="58"/>
  <c r="J498" i="58"/>
  <c r="J497" i="58"/>
  <c r="J496" i="58"/>
  <c r="J495" i="58"/>
  <c r="J494" i="58"/>
  <c r="J493" i="58"/>
  <c r="J492" i="58"/>
  <c r="J491" i="58"/>
  <c r="J490" i="58"/>
  <c r="J489" i="58"/>
  <c r="J488" i="58"/>
  <c r="J487" i="58"/>
  <c r="J486" i="58"/>
  <c r="J485" i="58"/>
  <c r="J484" i="58"/>
  <c r="J483" i="58"/>
  <c r="J482" i="58"/>
  <c r="J481" i="58"/>
  <c r="J480" i="58"/>
  <c r="J479" i="58"/>
  <c r="J478" i="58"/>
  <c r="J477" i="58"/>
  <c r="J476" i="58"/>
  <c r="J475" i="58"/>
  <c r="J474" i="58"/>
  <c r="J473" i="58"/>
  <c r="J472" i="58"/>
  <c r="J471" i="58"/>
  <c r="J470" i="58"/>
  <c r="J469" i="58"/>
  <c r="J468" i="58"/>
  <c r="J467" i="58"/>
  <c r="J466" i="58"/>
  <c r="J465" i="58"/>
  <c r="J464" i="58"/>
  <c r="J463" i="58"/>
  <c r="J462" i="58"/>
  <c r="J461" i="58"/>
  <c r="J460" i="58"/>
  <c r="J459" i="58"/>
  <c r="J458" i="58"/>
  <c r="J457" i="58"/>
  <c r="J456" i="58"/>
  <c r="J455" i="58"/>
  <c r="J454" i="58"/>
  <c r="J453" i="58"/>
  <c r="J452" i="58"/>
  <c r="J451" i="58"/>
  <c r="J450" i="58"/>
  <c r="J449" i="58"/>
  <c r="J448" i="58"/>
  <c r="J447" i="58"/>
  <c r="J446" i="58"/>
  <c r="J445" i="58"/>
  <c r="J444" i="58"/>
  <c r="J443" i="58"/>
  <c r="J442" i="58"/>
  <c r="J441" i="58"/>
  <c r="J440" i="58"/>
  <c r="J439" i="58"/>
  <c r="J438" i="58"/>
  <c r="J437" i="58"/>
  <c r="J436" i="58"/>
  <c r="J435" i="58"/>
  <c r="J434" i="58"/>
  <c r="J433" i="58"/>
  <c r="J432" i="58"/>
  <c r="J431" i="58"/>
  <c r="J430" i="58"/>
  <c r="J429" i="58"/>
  <c r="J428" i="58"/>
  <c r="J427" i="58"/>
  <c r="J426" i="58"/>
  <c r="J425" i="58"/>
  <c r="J424" i="58"/>
  <c r="J423" i="58"/>
  <c r="J422" i="58"/>
  <c r="J421" i="58"/>
  <c r="J420" i="58"/>
  <c r="J419" i="58"/>
  <c r="J418" i="58"/>
  <c r="J417" i="58"/>
  <c r="J416" i="58"/>
  <c r="J415" i="58"/>
  <c r="J414" i="58"/>
  <c r="J413" i="58"/>
  <c r="J412" i="58"/>
  <c r="J411" i="58"/>
  <c r="J410" i="58"/>
  <c r="J409" i="58"/>
  <c r="J408" i="58"/>
  <c r="J407" i="58"/>
  <c r="J406" i="58"/>
  <c r="J405" i="58"/>
  <c r="J404" i="58"/>
  <c r="J403" i="58"/>
  <c r="J402" i="58"/>
  <c r="J401" i="58"/>
  <c r="J400" i="58"/>
  <c r="J399" i="58"/>
  <c r="J398" i="58"/>
  <c r="J397" i="58"/>
  <c r="J396" i="58"/>
  <c r="J395" i="58"/>
  <c r="J394" i="58"/>
  <c r="J393" i="58"/>
  <c r="J392" i="58"/>
  <c r="J391" i="58"/>
  <c r="J390" i="58"/>
  <c r="J389" i="58"/>
  <c r="J388" i="58"/>
  <c r="J387" i="58"/>
  <c r="J386" i="58"/>
  <c r="J385" i="58"/>
  <c r="J384" i="58"/>
  <c r="J383" i="58"/>
  <c r="J382" i="58"/>
  <c r="J381" i="58"/>
  <c r="J380" i="58"/>
  <c r="J379" i="58"/>
  <c r="J378" i="58"/>
  <c r="J377" i="58"/>
  <c r="J376" i="58"/>
  <c r="J375" i="58"/>
  <c r="J374" i="58"/>
  <c r="J373" i="58"/>
  <c r="J372" i="58"/>
  <c r="J371" i="58"/>
  <c r="J370" i="58"/>
  <c r="J369" i="58"/>
  <c r="J368" i="58"/>
  <c r="J367" i="58"/>
  <c r="J366" i="58"/>
  <c r="J365" i="58"/>
  <c r="J364" i="58"/>
  <c r="J363" i="58"/>
  <c r="J362" i="58"/>
  <c r="J361" i="58"/>
  <c r="J360" i="58"/>
  <c r="J359" i="58"/>
  <c r="J358" i="58"/>
  <c r="J357" i="58"/>
  <c r="J356" i="58"/>
  <c r="J355" i="58"/>
  <c r="J354" i="58"/>
  <c r="J353" i="58"/>
  <c r="J352" i="58"/>
  <c r="J351" i="58"/>
  <c r="J350" i="58"/>
  <c r="J349" i="58"/>
  <c r="J348" i="58"/>
  <c r="J347" i="58"/>
  <c r="J346" i="58"/>
  <c r="J345" i="58"/>
  <c r="J344" i="58"/>
  <c r="J343" i="58"/>
  <c r="J342" i="58"/>
  <c r="J341" i="58"/>
  <c r="J340" i="58"/>
  <c r="J339" i="58"/>
  <c r="J338" i="58"/>
  <c r="J337" i="58"/>
  <c r="J336" i="58"/>
  <c r="J335" i="58"/>
  <c r="J334" i="58"/>
  <c r="J333" i="58"/>
  <c r="J332" i="58"/>
  <c r="J331" i="58"/>
  <c r="J330" i="58"/>
  <c r="J329" i="58"/>
  <c r="J328" i="58"/>
  <c r="J327" i="58"/>
  <c r="J326" i="58"/>
  <c r="J325" i="58"/>
  <c r="J324" i="58"/>
  <c r="J323" i="58"/>
  <c r="J322" i="58"/>
  <c r="J321" i="58"/>
  <c r="J320" i="58"/>
  <c r="J319" i="58"/>
  <c r="J318" i="58"/>
  <c r="J317" i="58"/>
  <c r="J316" i="58"/>
  <c r="J315" i="58"/>
  <c r="J314" i="58"/>
  <c r="J313" i="58"/>
  <c r="J312" i="58"/>
  <c r="J311" i="58"/>
  <c r="J310" i="58"/>
  <c r="J309" i="58"/>
  <c r="J308" i="58"/>
  <c r="J307" i="58"/>
  <c r="J306" i="58"/>
  <c r="J305" i="58"/>
  <c r="J304" i="58"/>
  <c r="J303" i="58"/>
  <c r="J302" i="58"/>
  <c r="J301" i="58"/>
  <c r="J300" i="58"/>
  <c r="J299" i="58"/>
  <c r="J298" i="58"/>
  <c r="J297" i="58"/>
  <c r="J296" i="58"/>
  <c r="J295" i="58"/>
  <c r="J294" i="58"/>
  <c r="J293" i="58"/>
  <c r="J292" i="58"/>
  <c r="J291" i="58"/>
  <c r="J290" i="58"/>
  <c r="J289" i="58"/>
  <c r="J288" i="58"/>
  <c r="J287" i="58"/>
  <c r="J286" i="58"/>
  <c r="J285" i="58"/>
  <c r="J284" i="58"/>
  <c r="J283" i="58"/>
  <c r="J282" i="58"/>
  <c r="J281" i="58"/>
  <c r="J280" i="58"/>
  <c r="J279" i="58"/>
  <c r="J278" i="58"/>
  <c r="J277" i="58"/>
  <c r="J276" i="58"/>
  <c r="J275" i="58"/>
  <c r="J274" i="58"/>
  <c r="J273" i="58"/>
  <c r="J272" i="58"/>
  <c r="J271" i="58"/>
  <c r="J270" i="58"/>
  <c r="J269" i="58"/>
  <c r="J268" i="58"/>
  <c r="J267" i="58"/>
  <c r="J266" i="58"/>
  <c r="J265" i="58"/>
  <c r="J264" i="58"/>
  <c r="J263" i="58"/>
  <c r="J262" i="58"/>
  <c r="J261" i="58"/>
  <c r="J260" i="58"/>
  <c r="J259" i="58"/>
  <c r="J258" i="58"/>
  <c r="J257" i="58"/>
  <c r="J256" i="58"/>
  <c r="J255" i="58"/>
  <c r="J254" i="58"/>
  <c r="J253" i="58"/>
  <c r="J252" i="58"/>
  <c r="J251" i="58"/>
  <c r="J250" i="58"/>
  <c r="J249" i="58"/>
  <c r="J248" i="58"/>
  <c r="J247" i="58"/>
  <c r="J246" i="58"/>
  <c r="J245" i="58"/>
  <c r="J244" i="58"/>
  <c r="J243" i="58"/>
  <c r="J242" i="58"/>
  <c r="J241" i="58"/>
  <c r="J240" i="58"/>
  <c r="J239" i="58"/>
  <c r="J238" i="58"/>
  <c r="J237" i="58"/>
  <c r="J236" i="58"/>
  <c r="J235" i="58"/>
  <c r="J234" i="58"/>
  <c r="J233" i="58"/>
  <c r="J232" i="58"/>
  <c r="J231" i="58"/>
  <c r="J230" i="58"/>
  <c r="J229" i="58"/>
  <c r="J228" i="58"/>
  <c r="J227" i="58"/>
  <c r="J226" i="58"/>
  <c r="J225" i="58"/>
  <c r="J224" i="58"/>
  <c r="J223" i="58"/>
  <c r="J222" i="58"/>
  <c r="J221" i="58"/>
  <c r="J220" i="58"/>
  <c r="J219" i="58"/>
  <c r="J218" i="58"/>
  <c r="J217" i="58"/>
  <c r="J216" i="58"/>
  <c r="J215" i="58"/>
  <c r="J214" i="58"/>
  <c r="J213" i="58"/>
  <c r="J212" i="58"/>
  <c r="J211" i="58"/>
  <c r="J210" i="58"/>
  <c r="J209" i="58"/>
  <c r="J208" i="58"/>
  <c r="J207" i="58"/>
  <c r="J206" i="58"/>
  <c r="J205" i="58"/>
  <c r="J204" i="58"/>
  <c r="J203" i="58"/>
  <c r="J202" i="58"/>
  <c r="J201" i="58"/>
  <c r="J200" i="58"/>
  <c r="J199" i="58"/>
  <c r="J198" i="58"/>
  <c r="J197" i="58"/>
  <c r="J196" i="58"/>
  <c r="J195" i="58"/>
  <c r="J194" i="58"/>
  <c r="J193" i="58"/>
  <c r="J192" i="58"/>
  <c r="J191" i="58"/>
  <c r="J190" i="58"/>
  <c r="J189" i="58"/>
  <c r="J188" i="58"/>
  <c r="J187" i="58"/>
  <c r="J186" i="58"/>
  <c r="J185" i="58"/>
  <c r="J184" i="58"/>
  <c r="J183" i="58"/>
  <c r="J182" i="58"/>
  <c r="J181" i="58"/>
  <c r="J180" i="58"/>
  <c r="J179" i="58"/>
  <c r="J178" i="58"/>
  <c r="J177" i="58"/>
  <c r="J176" i="58"/>
  <c r="J175" i="58"/>
  <c r="J174" i="58"/>
  <c r="J173" i="58"/>
  <c r="J172" i="58"/>
  <c r="J171" i="58"/>
  <c r="J170" i="58"/>
  <c r="J169" i="58"/>
  <c r="J168" i="58"/>
  <c r="J167" i="58"/>
  <c r="J166" i="58"/>
  <c r="J165" i="58"/>
  <c r="J164" i="58"/>
  <c r="J163" i="58"/>
  <c r="J162" i="58"/>
  <c r="J161" i="58"/>
  <c r="J160" i="58"/>
  <c r="J159" i="58"/>
  <c r="J158" i="58"/>
  <c r="J157" i="58"/>
  <c r="J156" i="58"/>
  <c r="J155" i="58"/>
  <c r="J154" i="58"/>
  <c r="J153" i="58"/>
  <c r="J152" i="58"/>
  <c r="J151" i="58"/>
  <c r="J150" i="58"/>
  <c r="J149" i="58"/>
  <c r="J148" i="58"/>
  <c r="J147" i="58"/>
  <c r="J146" i="58"/>
  <c r="J145" i="58"/>
  <c r="J144" i="58"/>
  <c r="J143" i="58"/>
  <c r="J142" i="58"/>
  <c r="J141" i="58"/>
  <c r="J140" i="58"/>
  <c r="J139" i="58"/>
  <c r="J138" i="58"/>
  <c r="J137" i="58"/>
  <c r="J136" i="58"/>
  <c r="J135" i="58"/>
  <c r="J134" i="58"/>
  <c r="J133" i="58"/>
  <c r="J132" i="58"/>
  <c r="J131" i="58"/>
  <c r="J130" i="58"/>
  <c r="J129" i="58"/>
  <c r="J128" i="58"/>
  <c r="J127" i="58"/>
  <c r="J126" i="58"/>
  <c r="J125" i="58"/>
  <c r="J124" i="58"/>
  <c r="J123" i="58"/>
  <c r="J122" i="58"/>
  <c r="J121" i="58"/>
  <c r="J120" i="58"/>
  <c r="J119" i="58"/>
  <c r="J118" i="58"/>
  <c r="J117" i="58"/>
  <c r="J116" i="58"/>
  <c r="J115" i="58"/>
  <c r="J114" i="58"/>
  <c r="J113" i="58"/>
  <c r="J112" i="58"/>
  <c r="J111" i="58"/>
  <c r="J110" i="58"/>
  <c r="J109" i="58"/>
  <c r="J108" i="58"/>
  <c r="J107" i="58"/>
  <c r="J106" i="58"/>
  <c r="J105" i="58"/>
  <c r="J104" i="58"/>
  <c r="J103" i="58"/>
  <c r="J102" i="58"/>
  <c r="J101" i="58"/>
  <c r="J100" i="58"/>
  <c r="J99" i="58"/>
  <c r="J98" i="58"/>
  <c r="J97" i="58"/>
  <c r="J96" i="58"/>
  <c r="J95" i="58"/>
  <c r="J94" i="58"/>
  <c r="J93" i="58"/>
  <c r="J92" i="58"/>
  <c r="J91" i="58"/>
  <c r="J90" i="58"/>
  <c r="J89" i="58"/>
  <c r="J88" i="58"/>
  <c r="J87" i="58"/>
  <c r="J86" i="58"/>
  <c r="J85" i="58"/>
  <c r="J84" i="58"/>
  <c r="J83" i="58"/>
  <c r="J82" i="58"/>
  <c r="J81" i="58"/>
  <c r="J80" i="58"/>
  <c r="J79" i="58"/>
  <c r="J78" i="58"/>
  <c r="J77" i="58"/>
  <c r="J76" i="58"/>
  <c r="J75" i="58"/>
  <c r="J74" i="58"/>
  <c r="J73" i="58"/>
  <c r="J72" i="58"/>
  <c r="J71" i="58"/>
  <c r="J70" i="58"/>
  <c r="J69" i="58"/>
  <c r="J68" i="58"/>
  <c r="J67" i="58"/>
  <c r="J66" i="58"/>
  <c r="J65" i="58"/>
  <c r="J64" i="58"/>
  <c r="J63" i="58"/>
  <c r="J62" i="58"/>
  <c r="J61" i="58"/>
  <c r="J60" i="58"/>
  <c r="J59" i="58"/>
  <c r="J58" i="58"/>
  <c r="J5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J33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9"/>
  <c r="BO99" i="59"/>
  <c r="BO98" i="59"/>
  <c r="BO97" i="59"/>
  <c r="BO96" i="59"/>
  <c r="BG10" i="59"/>
  <c r="BG9" i="59"/>
  <c r="BG8" i="59"/>
  <c r="BG7" i="59"/>
  <c r="BF7" i="59"/>
  <c r="BG94" i="59"/>
  <c r="BG93" i="59"/>
  <c r="BG92" i="59"/>
  <c r="BG91" i="59"/>
  <c r="BG90" i="59"/>
  <c r="BG89" i="59"/>
  <c r="BG88" i="59"/>
  <c r="BG87" i="59"/>
  <c r="BG86" i="59"/>
  <c r="BG85" i="59"/>
  <c r="BG84" i="59"/>
  <c r="BG83" i="59"/>
  <c r="BG82" i="59"/>
  <c r="BG81" i="59"/>
  <c r="BG80" i="59"/>
  <c r="BG79" i="59"/>
  <c r="BG78" i="59"/>
  <c r="BG77" i="59"/>
  <c r="BG76" i="59"/>
  <c r="BG75" i="59"/>
  <c r="BG74" i="59"/>
  <c r="BG73" i="59"/>
  <c r="BG72" i="59"/>
  <c r="BG71" i="59"/>
  <c r="BG70" i="59"/>
  <c r="BG69" i="59"/>
  <c r="BG68" i="59"/>
  <c r="BG67" i="59"/>
  <c r="BG66" i="59"/>
  <c r="BG65" i="59"/>
  <c r="BG64" i="59"/>
  <c r="BG63" i="59"/>
  <c r="BG62" i="59"/>
  <c r="BG61" i="59"/>
  <c r="BG60" i="59"/>
  <c r="BG59" i="59"/>
  <c r="BG58" i="59"/>
  <c r="BG57" i="59"/>
  <c r="BG56" i="59"/>
  <c r="BG55" i="59"/>
  <c r="BG54" i="59"/>
  <c r="BG53" i="59"/>
  <c r="BG52" i="59"/>
  <c r="BG51" i="59"/>
  <c r="BG50" i="59"/>
  <c r="BG49" i="59"/>
  <c r="BG48" i="59"/>
  <c r="BG47" i="59"/>
  <c r="BG46" i="59"/>
  <c r="BG45" i="59"/>
  <c r="BG44" i="59"/>
  <c r="BG43" i="59"/>
  <c r="BG42" i="59"/>
  <c r="BG41" i="59"/>
  <c r="BG40" i="59"/>
  <c r="BG39" i="59"/>
  <c r="BG38" i="59"/>
  <c r="BG37" i="59"/>
  <c r="BG36" i="59"/>
  <c r="BG35" i="59"/>
  <c r="BG34" i="59"/>
  <c r="BG33" i="59"/>
  <c r="BG32" i="59"/>
  <c r="BG31" i="59"/>
  <c r="BG30" i="59"/>
  <c r="BG29" i="59"/>
  <c r="BG28" i="59"/>
  <c r="BG27" i="59"/>
  <c r="BG26" i="59"/>
  <c r="BG25" i="59"/>
  <c r="BG24" i="59"/>
  <c r="BG23" i="59"/>
  <c r="BG22" i="59"/>
  <c r="BG21" i="59"/>
  <c r="BG20" i="59"/>
  <c r="BG19" i="59"/>
  <c r="BG18" i="59"/>
  <c r="BG17" i="59"/>
  <c r="BG16" i="59"/>
  <c r="BG15" i="59"/>
  <c r="BG14" i="59"/>
  <c r="BG13" i="59"/>
  <c r="BG12" i="59"/>
  <c r="BG11" i="59"/>
  <c r="BF94" i="59"/>
  <c r="BF93" i="59"/>
  <c r="BF92" i="59"/>
  <c r="BF91" i="59"/>
  <c r="BF90" i="59"/>
  <c r="BF89" i="59"/>
  <c r="BF88" i="59"/>
  <c r="BF87" i="59"/>
  <c r="BF86" i="59"/>
  <c r="BF85" i="59"/>
  <c r="BF84" i="59"/>
  <c r="BF83" i="59"/>
  <c r="BF82" i="59"/>
  <c r="BF81" i="59"/>
  <c r="BF80" i="59"/>
  <c r="BF79" i="59"/>
  <c r="BF78" i="59"/>
  <c r="BF77" i="59"/>
  <c r="BF76" i="59"/>
  <c r="BF75" i="59"/>
  <c r="BF74" i="59"/>
  <c r="BF73" i="59"/>
  <c r="BF72" i="59"/>
  <c r="BF71" i="59"/>
  <c r="BF70" i="59"/>
  <c r="BF69" i="59"/>
  <c r="BF68" i="59"/>
  <c r="BF67" i="59"/>
  <c r="BF66" i="59"/>
  <c r="BF65" i="59"/>
  <c r="BF64" i="59"/>
  <c r="BF63" i="59"/>
  <c r="BF62" i="59"/>
  <c r="BF61" i="59"/>
  <c r="BF60" i="59"/>
  <c r="BF59" i="59"/>
  <c r="BF58" i="59"/>
  <c r="BF57" i="59"/>
  <c r="BF56" i="59"/>
  <c r="BF55" i="59"/>
  <c r="BF54" i="59"/>
  <c r="BF53" i="59"/>
  <c r="BF52" i="59"/>
  <c r="BF51" i="59"/>
  <c r="BF50" i="59"/>
  <c r="BF49" i="59"/>
  <c r="BF48" i="59"/>
  <c r="BF47" i="59"/>
  <c r="BF46" i="59"/>
  <c r="BF45" i="59"/>
  <c r="BF44" i="59"/>
  <c r="BF43" i="59"/>
  <c r="BF42" i="59"/>
  <c r="BF41" i="59"/>
  <c r="BF40" i="59"/>
  <c r="BF39" i="59"/>
  <c r="BF38" i="59"/>
  <c r="BF37" i="59"/>
  <c r="BF36" i="59"/>
  <c r="BF35" i="59"/>
  <c r="BF34" i="59"/>
  <c r="BF33" i="59"/>
  <c r="BF32" i="59"/>
  <c r="BF31" i="59"/>
  <c r="BF30" i="59"/>
  <c r="BF29" i="59"/>
  <c r="BF28" i="59"/>
  <c r="BF27" i="59"/>
  <c r="BF26" i="59"/>
  <c r="BF25" i="59"/>
  <c r="BF24" i="59"/>
  <c r="BF23" i="59"/>
  <c r="BF22" i="59"/>
  <c r="BF21" i="59"/>
  <c r="BF20" i="59"/>
  <c r="BF19" i="59"/>
  <c r="BF18" i="59"/>
  <c r="BF17" i="59"/>
  <c r="BF16" i="59"/>
  <c r="BF15" i="59"/>
  <c r="BF14" i="59"/>
  <c r="BF13" i="59"/>
  <c r="BF12" i="59"/>
  <c r="BF11" i="59"/>
  <c r="BF10" i="59"/>
  <c r="BF9" i="59"/>
  <c r="BF8" i="59"/>
  <c r="AY94" i="59"/>
  <c r="AY93" i="59"/>
  <c r="AY92" i="59"/>
  <c r="AY91" i="59"/>
  <c r="AY90" i="59"/>
  <c r="AY89" i="59"/>
  <c r="AY88" i="59"/>
  <c r="AY87" i="59"/>
  <c r="AY86" i="59"/>
  <c r="AY85" i="59"/>
  <c r="AY84" i="59"/>
  <c r="AY83" i="59"/>
  <c r="AY82" i="59"/>
  <c r="AY81" i="59"/>
  <c r="AY80" i="59"/>
  <c r="AY79" i="59"/>
  <c r="AY78" i="59"/>
  <c r="AY77" i="59"/>
  <c r="AY76" i="59"/>
  <c r="AY75" i="59"/>
  <c r="AY74" i="59"/>
  <c r="AY73" i="59"/>
  <c r="AY72" i="59"/>
  <c r="AY71" i="59"/>
  <c r="AY70" i="59"/>
  <c r="AY69" i="59"/>
  <c r="AY68" i="59"/>
  <c r="AY67" i="59"/>
  <c r="AY66" i="59"/>
  <c r="AY65" i="59"/>
  <c r="AY64" i="59"/>
  <c r="AY63" i="59"/>
  <c r="AY62" i="59"/>
  <c r="AY61" i="59"/>
  <c r="AY60" i="59"/>
  <c r="AY59" i="59"/>
  <c r="AY58" i="59"/>
  <c r="AY57" i="59"/>
  <c r="AY56" i="59"/>
  <c r="AY55" i="59"/>
  <c r="AY54" i="59"/>
  <c r="AY53" i="59"/>
  <c r="AY52" i="59"/>
  <c r="AY51" i="59"/>
  <c r="AY50" i="59"/>
  <c r="AY49" i="59"/>
  <c r="AY48" i="59"/>
  <c r="AY47" i="59"/>
  <c r="AY46" i="59"/>
  <c r="AY45" i="59"/>
  <c r="AY44" i="59"/>
  <c r="AY43" i="59"/>
  <c r="AY42" i="59"/>
  <c r="AY41" i="59"/>
  <c r="AY40" i="59"/>
  <c r="AY39" i="59"/>
  <c r="AY38" i="59"/>
  <c r="AY37" i="59"/>
  <c r="AY36" i="59"/>
  <c r="AY35" i="59"/>
  <c r="AY34" i="59"/>
  <c r="AY33" i="59"/>
  <c r="AY32" i="59"/>
  <c r="AY31" i="59"/>
  <c r="AY30" i="59"/>
  <c r="AY29" i="59"/>
  <c r="AY28" i="59"/>
  <c r="AY27" i="59"/>
  <c r="AY26" i="59"/>
  <c r="AY25" i="59"/>
  <c r="AY24" i="59"/>
  <c r="AY23" i="59"/>
  <c r="AY22" i="59"/>
  <c r="AY21" i="59"/>
  <c r="AY20" i="59"/>
  <c r="AY19" i="59"/>
  <c r="AY18" i="59"/>
  <c r="AY17" i="59"/>
  <c r="AY16" i="59"/>
  <c r="AY15" i="59"/>
  <c r="AY14" i="59"/>
  <c r="AY13" i="59"/>
  <c r="AY12" i="59"/>
  <c r="AY11" i="59"/>
  <c r="AY10" i="59"/>
  <c r="AY9" i="59"/>
  <c r="AY8" i="59"/>
  <c r="AY7" i="59"/>
  <c r="AX94" i="59"/>
  <c r="AX93" i="59"/>
  <c r="AX92" i="59"/>
  <c r="AX91" i="59"/>
  <c r="AX90" i="59"/>
  <c r="AX89" i="59"/>
  <c r="AX88" i="59"/>
  <c r="AX87" i="59"/>
  <c r="AX86" i="59"/>
  <c r="AX85" i="59"/>
  <c r="AX84" i="59"/>
  <c r="AX83" i="59"/>
  <c r="AX82" i="59"/>
  <c r="AX81" i="59"/>
  <c r="AX80" i="59"/>
  <c r="AX79" i="59"/>
  <c r="AX78" i="59"/>
  <c r="AX77" i="59"/>
  <c r="AX76" i="59"/>
  <c r="AX75" i="59"/>
  <c r="AX74" i="59"/>
  <c r="AX73" i="59"/>
  <c r="AX72" i="59"/>
  <c r="AX71" i="59"/>
  <c r="AX70" i="59"/>
  <c r="AX69" i="59"/>
  <c r="AX68" i="59"/>
  <c r="AX67" i="59"/>
  <c r="AX66" i="59"/>
  <c r="AX65" i="59"/>
  <c r="AX64" i="59"/>
  <c r="AX63" i="59"/>
  <c r="AX62" i="59"/>
  <c r="AX61" i="59"/>
  <c r="AX60" i="59"/>
  <c r="AX59" i="59"/>
  <c r="AX58" i="59"/>
  <c r="AX57" i="59"/>
  <c r="AX56" i="59"/>
  <c r="AX55" i="59"/>
  <c r="AX54" i="59"/>
  <c r="AX53" i="59"/>
  <c r="AX52" i="59"/>
  <c r="AX51" i="59"/>
  <c r="AX50" i="59"/>
  <c r="AX49" i="59"/>
  <c r="AX48" i="59"/>
  <c r="AX47" i="59"/>
  <c r="AX46" i="59"/>
  <c r="AX45" i="59"/>
  <c r="AX44" i="59"/>
  <c r="AX43" i="59"/>
  <c r="AX42" i="59"/>
  <c r="AX41" i="59"/>
  <c r="AX40" i="59"/>
  <c r="AX39" i="59"/>
  <c r="AX38" i="59"/>
  <c r="AX37" i="59"/>
  <c r="AX36" i="59"/>
  <c r="AX35" i="59"/>
  <c r="AX34" i="59"/>
  <c r="AX33" i="59"/>
  <c r="AX32" i="59"/>
  <c r="AX31" i="59"/>
  <c r="AX30" i="59"/>
  <c r="AX29" i="59"/>
  <c r="AX28" i="59"/>
  <c r="AX27" i="59"/>
  <c r="AX26" i="59"/>
  <c r="AX25" i="59"/>
  <c r="AX24" i="59"/>
  <c r="AX23" i="59"/>
  <c r="AX22" i="59"/>
  <c r="AX21" i="59"/>
  <c r="AX20" i="59"/>
  <c r="AX19" i="59"/>
  <c r="AX18" i="59"/>
  <c r="AX17" i="59"/>
  <c r="AX16" i="59"/>
  <c r="AX15" i="59"/>
  <c r="AX14" i="59"/>
  <c r="AX13" i="59"/>
  <c r="AX12" i="59"/>
  <c r="AX11" i="59"/>
  <c r="AX10" i="59"/>
  <c r="AX9" i="59"/>
  <c r="AX8" i="59"/>
  <c r="AX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14" i="59"/>
  <c r="AQ13" i="59"/>
  <c r="AQ12" i="59"/>
  <c r="AQ11" i="59"/>
  <c r="AQ10" i="59"/>
  <c r="AQ9" i="59"/>
  <c r="AQ8" i="59"/>
  <c r="AQ7" i="59"/>
  <c r="AP94" i="59"/>
  <c r="AP93" i="59"/>
  <c r="AP92" i="59"/>
  <c r="AP91" i="59"/>
  <c r="AP90" i="59"/>
  <c r="AP89" i="59"/>
  <c r="AP88" i="59"/>
  <c r="AP87" i="59"/>
  <c r="AP86" i="59"/>
  <c r="AP85" i="59"/>
  <c r="AP84" i="59"/>
  <c r="AP83" i="59"/>
  <c r="AP82" i="59"/>
  <c r="AP81" i="59"/>
  <c r="AP80" i="59"/>
  <c r="AP79" i="59"/>
  <c r="AP78" i="59"/>
  <c r="AP77" i="59"/>
  <c r="AP76" i="59"/>
  <c r="AP75" i="59"/>
  <c r="AP74" i="59"/>
  <c r="AP73" i="59"/>
  <c r="AP72" i="59"/>
  <c r="AP71" i="59"/>
  <c r="AP70" i="59"/>
  <c r="AP69" i="59"/>
  <c r="AP68" i="59"/>
  <c r="AP67" i="59"/>
  <c r="AP66" i="59"/>
  <c r="AP65" i="59"/>
  <c r="AP64" i="59"/>
  <c r="AP63" i="59"/>
  <c r="AP62" i="59"/>
  <c r="AP61" i="59"/>
  <c r="AP60" i="59"/>
  <c r="AP59" i="59"/>
  <c r="AP58" i="59"/>
  <c r="AP57" i="59"/>
  <c r="AP56" i="59"/>
  <c r="AP55" i="59"/>
  <c r="AP54" i="59"/>
  <c r="AP53" i="59"/>
  <c r="AP52" i="59"/>
  <c r="AP51" i="59"/>
  <c r="AP50" i="59"/>
  <c r="AP49" i="59"/>
  <c r="AP48" i="59"/>
  <c r="AP47" i="59"/>
  <c r="AP46" i="59"/>
  <c r="AP45" i="59"/>
  <c r="AP44" i="59"/>
  <c r="AP43" i="59"/>
  <c r="AP42" i="59"/>
  <c r="AP41" i="59"/>
  <c r="AP40" i="59"/>
  <c r="AP39" i="59"/>
  <c r="AP38" i="59"/>
  <c r="AP37" i="59"/>
  <c r="AP36" i="59"/>
  <c r="AP35" i="59"/>
  <c r="AP34" i="59"/>
  <c r="AP33" i="59"/>
  <c r="AP32" i="59"/>
  <c r="AP31" i="59"/>
  <c r="AP30" i="59"/>
  <c r="AP29" i="59"/>
  <c r="AP28" i="59"/>
  <c r="AP27" i="59"/>
  <c r="AP26" i="59"/>
  <c r="AP25" i="59"/>
  <c r="AP24" i="59"/>
  <c r="AP23" i="59"/>
  <c r="AP22" i="59"/>
  <c r="AP18" i="59"/>
  <c r="AP12" i="59"/>
  <c r="AI96" i="59"/>
  <c r="AI95" i="59"/>
  <c r="AI94" i="59"/>
  <c r="AI93" i="59"/>
  <c r="AI92" i="59"/>
  <c r="AI91" i="59"/>
  <c r="AI90" i="59"/>
  <c r="AI89" i="59"/>
  <c r="AI88" i="59"/>
  <c r="AI87" i="59"/>
  <c r="AI86" i="59"/>
  <c r="AI85" i="59"/>
  <c r="AI84" i="59"/>
  <c r="AI83" i="59"/>
  <c r="AI82" i="59"/>
  <c r="AI81" i="59"/>
  <c r="AI80" i="59"/>
  <c r="AI79" i="59"/>
  <c r="AI78" i="59"/>
  <c r="AI77" i="59"/>
  <c r="AI76" i="59"/>
  <c r="AI75" i="59"/>
  <c r="AI74" i="59"/>
  <c r="AI73" i="59"/>
  <c r="AI72" i="59"/>
  <c r="AI71" i="59"/>
  <c r="AI70" i="59"/>
  <c r="AI69" i="59"/>
  <c r="AI68" i="59"/>
  <c r="AI67" i="59"/>
  <c r="AI66" i="59"/>
  <c r="AI65" i="59"/>
  <c r="AI64" i="59"/>
  <c r="AI63" i="59"/>
  <c r="AI62" i="59"/>
  <c r="AI61" i="59"/>
  <c r="AI60" i="59"/>
  <c r="AI59" i="59"/>
  <c r="AI58" i="59"/>
  <c r="AI56" i="59"/>
  <c r="AI55" i="59"/>
  <c r="AI54" i="59"/>
  <c r="AI53" i="59"/>
  <c r="AI52" i="59"/>
  <c r="AI51" i="59"/>
  <c r="AI50" i="59"/>
  <c r="AI49" i="59"/>
  <c r="AI48" i="59"/>
  <c r="AI47" i="59"/>
  <c r="AI46" i="59"/>
  <c r="AI45" i="59"/>
  <c r="AI44" i="59"/>
  <c r="AI43" i="59"/>
  <c r="AI42" i="59"/>
  <c r="AI41" i="59"/>
  <c r="AI40" i="59"/>
  <c r="AI39" i="59"/>
  <c r="AI38" i="59"/>
  <c r="AI37" i="59"/>
  <c r="AI36" i="59"/>
  <c r="AI35" i="59"/>
  <c r="AI34" i="59"/>
  <c r="AI33" i="59"/>
  <c r="AI32" i="59"/>
  <c r="AI31" i="59"/>
  <c r="AI30" i="59"/>
  <c r="AI29" i="59"/>
  <c r="AI28" i="59"/>
  <c r="AI27" i="59"/>
  <c r="AI26" i="59"/>
  <c r="AI25" i="59"/>
  <c r="AI24" i="59"/>
  <c r="AI23" i="59"/>
  <c r="AI22" i="59"/>
  <c r="AI21" i="59"/>
  <c r="AI20" i="59"/>
  <c r="AI19" i="59"/>
  <c r="AI18" i="59"/>
  <c r="AI17" i="59"/>
  <c r="AI16" i="59"/>
  <c r="AI15" i="59"/>
  <c r="AI14" i="59"/>
  <c r="AI13" i="59"/>
  <c r="AI12" i="59"/>
  <c r="AI11" i="59"/>
  <c r="AI10" i="59"/>
  <c r="AI9" i="59"/>
  <c r="AI8" i="59"/>
  <c r="AI7" i="59"/>
  <c r="J13" i="59" l="1"/>
  <c r="I7" i="59" l="1"/>
  <c r="I7" i="58"/>
  <c r="BO831" i="58"/>
  <c r="BN831" i="58"/>
  <c r="BO830" i="58"/>
  <c r="BN830" i="58"/>
  <c r="BO829" i="58"/>
  <c r="BN829" i="58"/>
  <c r="BO828" i="58"/>
  <c r="BN828" i="58"/>
  <c r="BO827" i="58"/>
  <c r="BN827" i="58"/>
  <c r="BO826" i="58"/>
  <c r="BN826" i="58"/>
  <c r="BO824" i="58"/>
  <c r="BN824" i="58"/>
  <c r="BO823" i="58"/>
  <c r="BN823" i="58"/>
  <c r="BO822" i="58"/>
  <c r="BN822" i="58"/>
  <c r="BO821" i="58"/>
  <c r="BN821" i="58"/>
  <c r="BG831" i="58"/>
  <c r="BF831" i="58"/>
  <c r="BG830" i="58"/>
  <c r="BF830" i="58"/>
  <c r="BG829" i="58"/>
  <c r="BF829" i="58"/>
  <c r="BG828" i="58"/>
  <c r="BF828" i="58"/>
  <c r="BG827" i="58"/>
  <c r="BF827" i="58"/>
  <c r="BG826" i="58"/>
  <c r="BF826" i="58"/>
  <c r="BG825" i="58"/>
  <c r="BF825" i="58"/>
  <c r="BG824" i="58"/>
  <c r="BF824" i="58"/>
  <c r="BG823" i="58"/>
  <c r="BF823" i="58"/>
  <c r="BG822" i="58"/>
  <c r="BF822" i="58"/>
  <c r="BG821" i="58"/>
  <c r="BF821" i="58"/>
  <c r="AY831" i="58"/>
  <c r="AX831" i="58"/>
  <c r="AY830" i="58"/>
  <c r="AX830" i="58"/>
  <c r="AY829" i="58"/>
  <c r="AX829" i="58"/>
  <c r="AY828" i="58"/>
  <c r="AX828" i="58"/>
  <c r="AY827" i="58"/>
  <c r="AX827" i="58"/>
  <c r="AY826" i="58"/>
  <c r="AX826" i="58"/>
  <c r="AY825" i="58"/>
  <c r="AX825" i="58"/>
  <c r="AY824" i="58"/>
  <c r="AX824" i="58"/>
  <c r="AY823" i="58"/>
  <c r="AX823" i="58"/>
  <c r="AY822" i="58"/>
  <c r="AX822" i="58"/>
  <c r="AY821" i="58"/>
  <c r="AX821" i="58"/>
  <c r="AQ831" i="58"/>
  <c r="AP831" i="58"/>
  <c r="AQ830" i="58"/>
  <c r="AP830" i="58"/>
  <c r="AQ829" i="58"/>
  <c r="AP829" i="58"/>
  <c r="AQ828" i="58"/>
  <c r="AP828" i="58"/>
  <c r="AQ827" i="58"/>
  <c r="AP827" i="58"/>
  <c r="AQ826" i="58"/>
  <c r="AP826" i="58"/>
  <c r="AQ825" i="58"/>
  <c r="AP825" i="58"/>
  <c r="AQ824" i="58"/>
  <c r="AP824" i="58"/>
  <c r="AQ823" i="58"/>
  <c r="AP823" i="58"/>
  <c r="AQ822" i="58"/>
  <c r="AP822" i="58"/>
  <c r="AQ821" i="58"/>
  <c r="AP821" i="58"/>
  <c r="AI831" i="58"/>
  <c r="AH831" i="58"/>
  <c r="AI830" i="58"/>
  <c r="AH830" i="58"/>
  <c r="AI829" i="58"/>
  <c r="AH829" i="58"/>
  <c r="AI828" i="58"/>
  <c r="AH828" i="58"/>
  <c r="AI827" i="58"/>
  <c r="AH827" i="58"/>
  <c r="AI826" i="58"/>
  <c r="AH826" i="58"/>
  <c r="AI825" i="58"/>
  <c r="AH825" i="58"/>
  <c r="AI824" i="58"/>
  <c r="AH824" i="58"/>
  <c r="AI823" i="58"/>
  <c r="AH823" i="58"/>
  <c r="AI822" i="58"/>
  <c r="AH822" i="58"/>
  <c r="AI821" i="58"/>
  <c r="AH821" i="58"/>
  <c r="AA831" i="58"/>
  <c r="Z831" i="58"/>
  <c r="AA830" i="58"/>
  <c r="Z830" i="58"/>
  <c r="AA829" i="58"/>
  <c r="Z829" i="58"/>
  <c r="AA828" i="58"/>
  <c r="Z828" i="58"/>
  <c r="AA827" i="58"/>
  <c r="Z827" i="58"/>
  <c r="AA826" i="58"/>
  <c r="Z826" i="58"/>
  <c r="AA825" i="58"/>
  <c r="Z825" i="58"/>
  <c r="AA824" i="58"/>
  <c r="Z824" i="58"/>
  <c r="AA823" i="58"/>
  <c r="Z823" i="58"/>
  <c r="AA822" i="58"/>
  <c r="Z822" i="58"/>
  <c r="AA821" i="58"/>
  <c r="Z821" i="58"/>
  <c r="S831" i="58"/>
  <c r="R831" i="58"/>
  <c r="S830" i="58"/>
  <c r="R830" i="58"/>
  <c r="R829" i="58"/>
  <c r="R828" i="58"/>
  <c r="R827" i="58"/>
  <c r="R826" i="58"/>
  <c r="R825" i="58"/>
  <c r="R824" i="58"/>
  <c r="R823" i="58"/>
  <c r="R822" i="58"/>
  <c r="R821" i="58"/>
  <c r="K831" i="58"/>
  <c r="J831" i="58"/>
  <c r="K830" i="58"/>
  <c r="J830" i="58"/>
  <c r="K829" i="58"/>
  <c r="J829" i="58"/>
  <c r="K828" i="58"/>
  <c r="J828" i="58"/>
  <c r="K827" i="58"/>
  <c r="J827" i="58"/>
  <c r="K826" i="58"/>
  <c r="J826" i="58"/>
  <c r="K825" i="58"/>
  <c r="J825" i="58"/>
  <c r="K824" i="58"/>
  <c r="J824" i="58"/>
  <c r="K823" i="58"/>
  <c r="K822" i="58"/>
  <c r="BM831" i="58"/>
  <c r="BE829" i="58"/>
  <c r="Y825" i="58"/>
  <c r="Q828" i="58"/>
  <c r="I828" i="58"/>
  <c r="BO105" i="59"/>
  <c r="BN105" i="59"/>
  <c r="BO104" i="59"/>
  <c r="BN104" i="59"/>
  <c r="BO103" i="59"/>
  <c r="BN102" i="59"/>
  <c r="BO101" i="59"/>
  <c r="BN101" i="59"/>
  <c r="BN100" i="59"/>
  <c r="BN98" i="59"/>
  <c r="BN97" i="59"/>
  <c r="BN96" i="59"/>
  <c r="BF96" i="59"/>
  <c r="BG105" i="59"/>
  <c r="BF105" i="59"/>
  <c r="BG104" i="59"/>
  <c r="BF104" i="59"/>
  <c r="BG103" i="59"/>
  <c r="BF103" i="59"/>
  <c r="BG102" i="59"/>
  <c r="BF102" i="59"/>
  <c r="BG101" i="59"/>
  <c r="BF101" i="59"/>
  <c r="BG100" i="59"/>
  <c r="BF100" i="59"/>
  <c r="BG99" i="59"/>
  <c r="BF99" i="59"/>
  <c r="BG98" i="59"/>
  <c r="BF98" i="59"/>
  <c r="BG97" i="59"/>
  <c r="BF97" i="59"/>
  <c r="BG96" i="59"/>
  <c r="BG95" i="59"/>
  <c r="BF95" i="59"/>
  <c r="AY105" i="59"/>
  <c r="AX105" i="59"/>
  <c r="AY104" i="59"/>
  <c r="AX104" i="59"/>
  <c r="AY103" i="59"/>
  <c r="AX103" i="59"/>
  <c r="AY102" i="59"/>
  <c r="AX102" i="59"/>
  <c r="AY101" i="59"/>
  <c r="AX101" i="59"/>
  <c r="AY100" i="59"/>
  <c r="AX100" i="59"/>
  <c r="AY99" i="59"/>
  <c r="AX99" i="59"/>
  <c r="AY98" i="59"/>
  <c r="AX98" i="59"/>
  <c r="AY97" i="59"/>
  <c r="AX97" i="59"/>
  <c r="AY96" i="59"/>
  <c r="AX96" i="59"/>
  <c r="AY95" i="59"/>
  <c r="AX95" i="59"/>
  <c r="AQ105" i="59"/>
  <c r="AP105" i="59"/>
  <c r="AQ104" i="59"/>
  <c r="AP104" i="59"/>
  <c r="AQ103" i="59"/>
  <c r="AP103" i="59"/>
  <c r="AQ102" i="59"/>
  <c r="AP102" i="59"/>
  <c r="AQ101" i="59"/>
  <c r="AP101" i="59"/>
  <c r="AQ100" i="59"/>
  <c r="AP100" i="59"/>
  <c r="AQ99" i="59"/>
  <c r="AP99" i="59"/>
  <c r="AQ98" i="59"/>
  <c r="AP98" i="59"/>
  <c r="AQ97" i="59"/>
  <c r="AP97" i="59"/>
  <c r="AP96" i="59"/>
  <c r="AP95" i="59"/>
  <c r="AI105" i="59"/>
  <c r="AH105" i="59"/>
  <c r="AI104" i="59"/>
  <c r="AH104" i="59"/>
  <c r="AI103" i="59"/>
  <c r="AH103" i="59"/>
  <c r="AI102" i="59"/>
  <c r="AI101" i="59"/>
  <c r="AI100" i="59"/>
  <c r="AI99" i="59"/>
  <c r="AI98" i="59"/>
  <c r="AI97" i="59"/>
  <c r="AA105" i="59"/>
  <c r="Z105" i="59"/>
  <c r="AA104" i="59"/>
  <c r="Z104" i="59"/>
  <c r="AA103" i="59"/>
  <c r="Z103" i="59"/>
  <c r="AA102" i="59"/>
  <c r="Z102" i="59"/>
  <c r="AA101" i="59"/>
  <c r="Z101" i="59"/>
  <c r="AA100" i="59"/>
  <c r="Z100" i="59"/>
  <c r="AA99" i="59"/>
  <c r="Z99" i="59"/>
  <c r="AA98" i="59"/>
  <c r="Z98" i="59"/>
  <c r="AA97" i="59"/>
  <c r="Z97" i="59"/>
  <c r="AA96" i="59"/>
  <c r="Z96" i="59"/>
  <c r="AA95" i="59"/>
  <c r="Z95" i="59"/>
  <c r="S105" i="59"/>
  <c r="R105" i="59"/>
  <c r="S104" i="59"/>
  <c r="R104" i="59"/>
  <c r="S103" i="59"/>
  <c r="R103" i="59"/>
  <c r="S102" i="59"/>
  <c r="R102" i="59"/>
  <c r="S101" i="59"/>
  <c r="R101" i="59"/>
  <c r="S100" i="59"/>
  <c r="R100" i="59"/>
  <c r="S99" i="59"/>
  <c r="R99" i="59"/>
  <c r="S98" i="59"/>
  <c r="R98" i="59"/>
  <c r="S97" i="59"/>
  <c r="R97" i="59"/>
  <c r="S96" i="59"/>
  <c r="R96" i="59"/>
  <c r="R95" i="59"/>
  <c r="S95" i="59"/>
  <c r="K96" i="59"/>
  <c r="J96" i="59"/>
  <c r="K105" i="59"/>
  <c r="J105" i="59"/>
  <c r="K104" i="59"/>
  <c r="J104" i="59"/>
  <c r="K103" i="59"/>
  <c r="J103" i="59"/>
  <c r="K102" i="59"/>
  <c r="J102" i="59"/>
  <c r="K101" i="59"/>
  <c r="J101" i="59"/>
  <c r="K100" i="59"/>
  <c r="J100" i="59"/>
  <c r="K99" i="59"/>
  <c r="J99" i="59"/>
  <c r="K98" i="59"/>
  <c r="J98" i="59"/>
  <c r="K97" i="59"/>
  <c r="J97" i="59"/>
  <c r="K95" i="59"/>
  <c r="J95" i="59"/>
  <c r="BE103" i="59"/>
  <c r="AW103" i="59"/>
  <c r="AO98" i="59"/>
  <c r="AG102" i="59"/>
  <c r="Y96" i="59"/>
  <c r="Q103" i="59"/>
  <c r="I96" i="59"/>
  <c r="K7" i="59"/>
  <c r="Q100" i="59" l="1"/>
  <c r="AW95" i="59"/>
  <c r="Y95" i="59"/>
  <c r="AG830" i="58"/>
  <c r="AG823" i="58"/>
  <c r="AG822" i="58"/>
  <c r="AG821" i="58"/>
  <c r="AG824" i="58"/>
  <c r="AG827" i="58"/>
  <c r="AG826" i="58"/>
  <c r="AG825" i="58"/>
  <c r="I831" i="58"/>
  <c r="I822" i="58"/>
  <c r="I821" i="58"/>
  <c r="I826" i="58"/>
  <c r="I825" i="58"/>
  <c r="I824" i="58"/>
  <c r="I823" i="58"/>
  <c r="Q831" i="58"/>
  <c r="Q822" i="58"/>
  <c r="Q821" i="58"/>
  <c r="AO827" i="58"/>
  <c r="AO824" i="58"/>
  <c r="AO822" i="58"/>
  <c r="AO823" i="58"/>
  <c r="AO821" i="58"/>
  <c r="Y822" i="58"/>
  <c r="I827" i="58"/>
  <c r="AO101" i="59"/>
  <c r="AO104" i="59"/>
  <c r="AO103" i="59"/>
  <c r="AO105" i="59"/>
  <c r="AO102" i="59"/>
  <c r="Y830" i="58"/>
  <c r="BE826" i="58"/>
  <c r="BE96" i="59"/>
  <c r="BE95" i="59"/>
  <c r="BM821" i="58"/>
  <c r="BM825" i="58"/>
  <c r="BM830" i="58"/>
  <c r="BM829" i="58"/>
  <c r="BM827" i="58"/>
  <c r="BM826" i="58"/>
  <c r="BM824" i="58"/>
  <c r="BM823" i="58"/>
  <c r="BM822" i="58"/>
  <c r="BM828" i="58"/>
  <c r="I12" i="58"/>
  <c r="I11" i="58"/>
  <c r="I10" i="58"/>
  <c r="I17" i="58"/>
  <c r="I9" i="58"/>
  <c r="I15" i="58"/>
  <c r="I14" i="58"/>
  <c r="I16" i="58"/>
  <c r="I13" i="58"/>
  <c r="I8" i="58"/>
  <c r="I101" i="59"/>
  <c r="Q97" i="59"/>
  <c r="I99" i="59"/>
  <c r="Q98" i="59"/>
  <c r="I97" i="59"/>
  <c r="I105" i="59"/>
  <c r="Q95" i="59"/>
  <c r="Q101" i="59"/>
  <c r="Q104" i="59"/>
  <c r="Y103" i="59"/>
  <c r="AO95" i="59"/>
  <c r="AO100" i="59"/>
  <c r="AO97" i="59"/>
  <c r="AO99" i="59"/>
  <c r="AO96" i="59"/>
  <c r="I100" i="59"/>
  <c r="Q96" i="59"/>
  <c r="I104" i="59"/>
  <c r="Y99" i="59"/>
  <c r="Y101" i="59"/>
  <c r="Y98" i="59"/>
  <c r="Y100" i="59"/>
  <c r="Y105" i="59"/>
  <c r="Y97" i="59"/>
  <c r="Y102" i="59"/>
  <c r="I102" i="59"/>
  <c r="AG105" i="59"/>
  <c r="AG97" i="59"/>
  <c r="AG99" i="59"/>
  <c r="AG104" i="59"/>
  <c r="AG96" i="59"/>
  <c r="AG101" i="59"/>
  <c r="AG95" i="59"/>
  <c r="AG98" i="59"/>
  <c r="AG103" i="59"/>
  <c r="AG100" i="59"/>
  <c r="AW98" i="59"/>
  <c r="AW100" i="59"/>
  <c r="AW105" i="59"/>
  <c r="AW97" i="59"/>
  <c r="AW102" i="59"/>
  <c r="AW99" i="59"/>
  <c r="AW104" i="59"/>
  <c r="AW96" i="59"/>
  <c r="AW101" i="59"/>
  <c r="I103" i="59"/>
  <c r="Q99" i="59"/>
  <c r="AW824" i="58"/>
  <c r="AW826" i="58"/>
  <c r="AW831" i="58"/>
  <c r="AW823" i="58"/>
  <c r="AW828" i="58"/>
  <c r="AW825" i="58"/>
  <c r="AW830" i="58"/>
  <c r="AW822" i="58"/>
  <c r="AW827" i="58"/>
  <c r="AW821" i="58"/>
  <c r="I95" i="59"/>
  <c r="BE98" i="59"/>
  <c r="BE100" i="59"/>
  <c r="BE105" i="59"/>
  <c r="BE97" i="59"/>
  <c r="BE102" i="59"/>
  <c r="BE99" i="59"/>
  <c r="BE104" i="59"/>
  <c r="BE101" i="59"/>
  <c r="I98" i="59"/>
  <c r="Q102" i="59"/>
  <c r="Q105" i="59"/>
  <c r="Y104" i="59"/>
  <c r="AW829" i="58"/>
  <c r="Q826" i="58"/>
  <c r="Y828" i="58"/>
  <c r="AO830" i="58"/>
  <c r="BE824" i="58"/>
  <c r="I829" i="58"/>
  <c r="Q829" i="58"/>
  <c r="Y823" i="58"/>
  <c r="Y831" i="58"/>
  <c r="AG828" i="58"/>
  <c r="AO825" i="58"/>
  <c r="BE827" i="58"/>
  <c r="Q824" i="58"/>
  <c r="Y826" i="58"/>
  <c r="AG831" i="58"/>
  <c r="AO828" i="58"/>
  <c r="BE822" i="58"/>
  <c r="BE830" i="58"/>
  <c r="Q827" i="58"/>
  <c r="Y821" i="58"/>
  <c r="Y829" i="58"/>
  <c r="AO831" i="58"/>
  <c r="BE825" i="58"/>
  <c r="I830" i="58"/>
  <c r="Q830" i="58"/>
  <c r="Y824" i="58"/>
  <c r="AG829" i="58"/>
  <c r="AO826" i="58"/>
  <c r="BE828" i="58"/>
  <c r="Q825" i="58"/>
  <c r="Y827" i="58"/>
  <c r="AO829" i="58"/>
  <c r="BE823" i="58"/>
  <c r="BE831" i="58"/>
  <c r="I16" i="59"/>
  <c r="Q823" i="58"/>
  <c r="BE821" i="58"/>
  <c r="BM95" i="59" l="1"/>
  <c r="AA94" i="59"/>
  <c r="AA93" i="59"/>
  <c r="AA92" i="59"/>
  <c r="AA91" i="59"/>
  <c r="AA90" i="59"/>
  <c r="AA89" i="59"/>
  <c r="AA88" i="59"/>
  <c r="AA87" i="59"/>
  <c r="AA86" i="59"/>
  <c r="AA85" i="59"/>
  <c r="AA84" i="59"/>
  <c r="AA83" i="59"/>
  <c r="AA82" i="59"/>
  <c r="AA81" i="59"/>
  <c r="AA80" i="59"/>
  <c r="AA79" i="59"/>
  <c r="AA78" i="59"/>
  <c r="AA77" i="59"/>
  <c r="AA76" i="59"/>
  <c r="AA75" i="59"/>
  <c r="AA74" i="59"/>
  <c r="AA73" i="59"/>
  <c r="AA72" i="59"/>
  <c r="AA71" i="59"/>
  <c r="AA70" i="59"/>
  <c r="AA69" i="59"/>
  <c r="AA68" i="59"/>
  <c r="AA67" i="59"/>
  <c r="AA66" i="59"/>
  <c r="AA65" i="59"/>
  <c r="AA64" i="59"/>
  <c r="AA63" i="59"/>
  <c r="AA62" i="59"/>
  <c r="AA61" i="59"/>
  <c r="AA60" i="59"/>
  <c r="AA59" i="59"/>
  <c r="AA58" i="59"/>
  <c r="AA57" i="59"/>
  <c r="AA56" i="59"/>
  <c r="AA55" i="59"/>
  <c r="AA54" i="59"/>
  <c r="AA53" i="59"/>
  <c r="AA52" i="59"/>
  <c r="AA51" i="59"/>
  <c r="AA50" i="59"/>
  <c r="AA49" i="59"/>
  <c r="AA48" i="59"/>
  <c r="AA47" i="59"/>
  <c r="AA46" i="59"/>
  <c r="AA45" i="59"/>
  <c r="AA44" i="59"/>
  <c r="AA43" i="59"/>
  <c r="AA42" i="59"/>
  <c r="AA41" i="59"/>
  <c r="AA39" i="59"/>
  <c r="AA38" i="59"/>
  <c r="AA37" i="59"/>
  <c r="AA36" i="59"/>
  <c r="AA35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A14" i="59"/>
  <c r="AA13" i="59"/>
  <c r="AA12" i="59"/>
  <c r="AA11" i="59"/>
  <c r="AA10" i="59"/>
  <c r="AA9" i="59"/>
  <c r="AA8" i="59"/>
  <c r="AA7" i="59"/>
  <c r="Z61" i="59"/>
  <c r="Z60" i="59"/>
  <c r="Z59" i="59"/>
  <c r="Z94" i="59"/>
  <c r="Z93" i="59"/>
  <c r="Z92" i="59"/>
  <c r="Z91" i="59"/>
  <c r="Z90" i="59"/>
  <c r="Z89" i="59"/>
  <c r="Z88" i="59"/>
  <c r="Z87" i="59"/>
  <c r="Z86" i="59"/>
  <c r="Z85" i="59"/>
  <c r="Z84" i="59"/>
  <c r="Z83" i="59"/>
  <c r="Z82" i="59"/>
  <c r="Z81" i="59"/>
  <c r="Z80" i="59"/>
  <c r="Z79" i="59"/>
  <c r="Z78" i="59"/>
  <c r="Z77" i="59"/>
  <c r="Z76" i="59"/>
  <c r="Z75" i="59"/>
  <c r="Z74" i="59"/>
  <c r="Z73" i="59"/>
  <c r="Z72" i="59"/>
  <c r="Z71" i="59"/>
  <c r="Z70" i="59"/>
  <c r="Z69" i="59"/>
  <c r="Z68" i="59"/>
  <c r="Z67" i="59"/>
  <c r="Z66" i="59"/>
  <c r="Z65" i="59"/>
  <c r="Z64" i="59"/>
  <c r="Z63" i="59"/>
  <c r="Z62" i="59"/>
  <c r="Z58" i="59"/>
  <c r="Z57" i="59"/>
  <c r="Z56" i="59"/>
  <c r="Z55" i="59"/>
  <c r="Z54" i="59"/>
  <c r="Z53" i="59"/>
  <c r="Z52" i="59"/>
  <c r="Z51" i="59"/>
  <c r="Z50" i="59"/>
  <c r="Z49" i="59"/>
  <c r="Z48" i="59"/>
  <c r="Z47" i="59"/>
  <c r="Z46" i="59"/>
  <c r="Z45" i="59"/>
  <c r="Z44" i="59"/>
  <c r="Z43" i="59"/>
  <c r="Z42" i="59"/>
  <c r="Z41" i="59"/>
  <c r="Z39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Z15" i="59"/>
  <c r="Z14" i="59"/>
  <c r="Z13" i="59"/>
  <c r="Z12" i="59"/>
  <c r="Z11" i="59"/>
  <c r="Z10" i="59"/>
  <c r="Z9" i="59"/>
  <c r="Z8" i="59"/>
  <c r="Z7" i="59"/>
  <c r="S94" i="59"/>
  <c r="S93" i="59"/>
  <c r="S92" i="59"/>
  <c r="S91" i="59"/>
  <c r="S90" i="59"/>
  <c r="S89" i="59"/>
  <c r="S88" i="59"/>
  <c r="S87" i="59"/>
  <c r="S86" i="59"/>
  <c r="S85" i="59"/>
  <c r="S84" i="59"/>
  <c r="S83" i="59"/>
  <c r="S82" i="59"/>
  <c r="S81" i="59"/>
  <c r="S80" i="59"/>
  <c r="S79" i="59"/>
  <c r="S78" i="59"/>
  <c r="S77" i="59"/>
  <c r="S76" i="59"/>
  <c r="S75" i="59"/>
  <c r="S74" i="59"/>
  <c r="S73" i="59"/>
  <c r="S72" i="59"/>
  <c r="S71" i="59"/>
  <c r="S70" i="59"/>
  <c r="S69" i="59"/>
  <c r="S68" i="59"/>
  <c r="S67" i="59"/>
  <c r="S66" i="59"/>
  <c r="S65" i="59"/>
  <c r="S64" i="59"/>
  <c r="S63" i="59"/>
  <c r="S62" i="59"/>
  <c r="S61" i="59"/>
  <c r="S60" i="59"/>
  <c r="S59" i="59"/>
  <c r="S58" i="59"/>
  <c r="S57" i="59"/>
  <c r="S56" i="59"/>
  <c r="S55" i="59"/>
  <c r="S54" i="59"/>
  <c r="S53" i="59"/>
  <c r="S52" i="59"/>
  <c r="S51" i="59"/>
  <c r="S50" i="59"/>
  <c r="S49" i="59"/>
  <c r="S48" i="59"/>
  <c r="S47" i="59"/>
  <c r="S46" i="59"/>
  <c r="S45" i="59"/>
  <c r="S44" i="59"/>
  <c r="S43" i="59"/>
  <c r="S42" i="59"/>
  <c r="S41" i="59"/>
  <c r="S40" i="59"/>
  <c r="S39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7" i="59"/>
  <c r="S16" i="59"/>
  <c r="S15" i="59"/>
  <c r="S14" i="59"/>
  <c r="S13" i="59"/>
  <c r="S12" i="59"/>
  <c r="S11" i="59"/>
  <c r="S10" i="59"/>
  <c r="S9" i="59"/>
  <c r="S8" i="59"/>
  <c r="S7" i="59"/>
  <c r="R94" i="59"/>
  <c r="R93" i="59"/>
  <c r="R92" i="59"/>
  <c r="R91" i="59"/>
  <c r="R90" i="59"/>
  <c r="R89" i="59"/>
  <c r="R88" i="59"/>
  <c r="R87" i="59"/>
  <c r="R86" i="59"/>
  <c r="R85" i="59"/>
  <c r="R84" i="59"/>
  <c r="R83" i="59"/>
  <c r="R82" i="59"/>
  <c r="R81" i="59"/>
  <c r="R80" i="59"/>
  <c r="R79" i="59"/>
  <c r="R78" i="59"/>
  <c r="R77" i="59"/>
  <c r="R76" i="59"/>
  <c r="R75" i="59"/>
  <c r="R74" i="59"/>
  <c r="R73" i="59"/>
  <c r="R72" i="59"/>
  <c r="R71" i="59"/>
  <c r="R70" i="59"/>
  <c r="R69" i="59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3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39" i="59"/>
  <c r="R38" i="59"/>
  <c r="R37" i="59"/>
  <c r="R36" i="59"/>
  <c r="R35" i="59"/>
  <c r="R34" i="59"/>
  <c r="R33" i="59"/>
  <c r="R32" i="59"/>
  <c r="R31" i="59"/>
  <c r="R30" i="59"/>
  <c r="R29" i="59"/>
  <c r="R28" i="59"/>
  <c r="R27" i="59"/>
  <c r="R26" i="59"/>
  <c r="R25" i="59"/>
  <c r="R24" i="59"/>
  <c r="R23" i="59"/>
  <c r="R22" i="59"/>
  <c r="R21" i="59"/>
  <c r="R20" i="59"/>
  <c r="R19" i="59"/>
  <c r="R17" i="59"/>
  <c r="R16" i="59"/>
  <c r="R15" i="59"/>
  <c r="R14" i="59"/>
  <c r="R13" i="59"/>
  <c r="R12" i="59"/>
  <c r="R11" i="59"/>
  <c r="R10" i="59"/>
  <c r="R9" i="59"/>
  <c r="R8" i="59"/>
  <c r="R7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J91" i="59"/>
  <c r="J90" i="59"/>
  <c r="J94" i="59"/>
  <c r="J93" i="59"/>
  <c r="J92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2" i="59"/>
  <c r="J11" i="59"/>
  <c r="J10" i="59"/>
  <c r="J9" i="59"/>
  <c r="J8" i="59"/>
  <c r="F14" i="60" l="1"/>
  <c r="F6" i="60"/>
  <c r="F13" i="60"/>
  <c r="F12" i="60"/>
  <c r="F10" i="60"/>
  <c r="F11" i="60"/>
  <c r="F15" i="60"/>
  <c r="F8" i="60"/>
  <c r="F7" i="60"/>
  <c r="F9" i="60"/>
  <c r="BM100" i="59"/>
  <c r="BM102" i="59"/>
  <c r="BM99" i="59"/>
  <c r="BM104" i="59"/>
  <c r="BM96" i="59"/>
  <c r="BM101" i="59"/>
  <c r="BM98" i="59"/>
  <c r="BM103" i="59"/>
  <c r="BM105" i="59"/>
  <c r="BM97" i="59"/>
  <c r="K4" i="54"/>
  <c r="J13" i="20" l="1"/>
  <c r="J12" i="20"/>
  <c r="J11" i="20"/>
  <c r="J10" i="20"/>
  <c r="J9" i="20"/>
  <c r="J8" i="20"/>
  <c r="J7" i="20"/>
  <c r="J6" i="20"/>
  <c r="I13" i="20"/>
  <c r="I12" i="20"/>
  <c r="I11" i="20"/>
  <c r="I10" i="20"/>
  <c r="I9" i="20"/>
  <c r="I8" i="20"/>
  <c r="I7" i="20"/>
  <c r="I6" i="20"/>
  <c r="I12" i="18"/>
  <c r="I11" i="18"/>
  <c r="I10" i="18"/>
  <c r="I9" i="18"/>
  <c r="I8" i="18"/>
  <c r="I7" i="18"/>
  <c r="I6" i="18"/>
  <c r="H12" i="18"/>
  <c r="H11" i="18"/>
  <c r="H10" i="18"/>
  <c r="H9" i="18"/>
  <c r="H8" i="18"/>
  <c r="H7" i="18"/>
  <c r="H6" i="18"/>
  <c r="K12" i="18"/>
  <c r="K11" i="18"/>
  <c r="K10" i="18"/>
  <c r="G9" i="18"/>
  <c r="K8" i="18"/>
  <c r="J7" i="18"/>
  <c r="K6" i="18"/>
  <c r="G8" i="18" l="1"/>
  <c r="T6" i="20"/>
  <c r="R6" i="20"/>
  <c r="J6" i="18"/>
  <c r="K7" i="18"/>
  <c r="G7" i="18"/>
  <c r="J8" i="18"/>
  <c r="J9" i="18"/>
  <c r="K9" i="18"/>
  <c r="G10" i="18"/>
  <c r="J10" i="18"/>
  <c r="G11" i="18"/>
  <c r="J11" i="18"/>
  <c r="G12" i="18"/>
  <c r="J12" i="18"/>
  <c r="H16" i="60" l="1"/>
  <c r="H15" i="60"/>
  <c r="H14" i="60"/>
  <c r="H13" i="60"/>
  <c r="H12" i="60"/>
  <c r="H11" i="60"/>
  <c r="H10" i="60"/>
  <c r="H9" i="60"/>
  <c r="H8" i="60"/>
  <c r="H7" i="60"/>
  <c r="G16" i="60"/>
  <c r="G15" i="60"/>
  <c r="G14" i="60"/>
  <c r="G13" i="60"/>
  <c r="G12" i="60"/>
  <c r="G11" i="60"/>
  <c r="G10" i="60"/>
  <c r="K9" i="57"/>
  <c r="K8" i="57"/>
  <c r="K7" i="57"/>
  <c r="K6" i="57"/>
  <c r="K5" i="57"/>
  <c r="K4" i="57"/>
  <c r="J9" i="57"/>
  <c r="J8" i="57"/>
  <c r="J7" i="57"/>
  <c r="J6" i="57"/>
  <c r="J5" i="57"/>
  <c r="J4" i="57"/>
  <c r="H9" i="56"/>
  <c r="H8" i="56"/>
  <c r="H7" i="56"/>
  <c r="H6" i="56"/>
  <c r="H5" i="56"/>
  <c r="H4" i="56"/>
  <c r="G9" i="56"/>
  <c r="G8" i="56"/>
  <c r="G7" i="56"/>
  <c r="G6" i="56"/>
  <c r="G5" i="56"/>
  <c r="G4" i="56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6" i="19"/>
  <c r="I674" i="58" l="1"/>
  <c r="I673" i="58"/>
  <c r="I671" i="58"/>
  <c r="I670" i="58"/>
  <c r="I677" i="58"/>
  <c r="I669" i="58"/>
  <c r="I676" i="58"/>
  <c r="I668" i="58"/>
  <c r="I675" i="58"/>
  <c r="I672" i="58"/>
  <c r="I667" i="58"/>
  <c r="I144" i="58"/>
  <c r="I143" i="58"/>
  <c r="I142" i="58"/>
  <c r="I149" i="58"/>
  <c r="I141" i="58"/>
  <c r="I139" i="58"/>
  <c r="I147" i="58"/>
  <c r="I146" i="58"/>
  <c r="I145" i="58"/>
  <c r="I140" i="58"/>
  <c r="I148" i="58"/>
  <c r="Q343" i="58"/>
  <c r="Q342" i="58"/>
  <c r="Q340" i="58"/>
  <c r="Q347" i="58"/>
  <c r="Q339" i="58"/>
  <c r="Q346" i="58"/>
  <c r="Q338" i="58"/>
  <c r="Q345" i="58"/>
  <c r="Q344" i="58"/>
  <c r="Q341" i="58"/>
  <c r="Q337" i="58"/>
  <c r="Y543" i="58"/>
  <c r="Y542" i="58"/>
  <c r="Y541" i="58"/>
  <c r="Y540" i="58"/>
  <c r="Y539" i="58"/>
  <c r="Y538" i="58"/>
  <c r="Y545" i="58"/>
  <c r="Y544" i="58"/>
  <c r="Y537" i="58"/>
  <c r="Y535" i="58"/>
  <c r="Y536" i="58"/>
  <c r="Y105" i="58"/>
  <c r="Y97" i="58"/>
  <c r="Y104" i="58"/>
  <c r="Y96" i="58"/>
  <c r="Y103" i="58"/>
  <c r="Y102" i="58"/>
  <c r="Y95" i="58"/>
  <c r="Y101" i="58"/>
  <c r="Y100" i="58"/>
  <c r="Y99" i="58"/>
  <c r="Y98" i="58"/>
  <c r="AG298" i="58"/>
  <c r="AG297" i="58"/>
  <c r="AG296" i="58"/>
  <c r="AG295" i="58"/>
  <c r="AG294" i="58"/>
  <c r="AG303" i="58"/>
  <c r="AG302" i="58"/>
  <c r="AG293" i="58"/>
  <c r="AG301" i="58"/>
  <c r="AG299" i="58"/>
  <c r="AG300" i="58"/>
  <c r="AO495" i="58"/>
  <c r="AO501" i="58"/>
  <c r="AO493" i="58"/>
  <c r="AO500" i="58"/>
  <c r="AO492" i="58"/>
  <c r="AO498" i="58"/>
  <c r="AO497" i="58"/>
  <c r="AO496" i="58"/>
  <c r="AO494" i="58"/>
  <c r="AO499" i="58"/>
  <c r="AO491" i="58"/>
  <c r="AO59" i="58"/>
  <c r="AO58" i="58"/>
  <c r="AO57" i="58"/>
  <c r="AO56" i="58"/>
  <c r="AO55" i="58"/>
  <c r="AO60" i="58"/>
  <c r="AO52" i="58"/>
  <c r="AO54" i="58"/>
  <c r="AO53" i="58"/>
  <c r="AO61" i="58"/>
  <c r="AO51" i="58"/>
  <c r="AW253" i="58"/>
  <c r="AW252" i="58"/>
  <c r="AW259" i="58"/>
  <c r="AW251" i="58"/>
  <c r="AW257" i="58"/>
  <c r="AW256" i="58"/>
  <c r="AW255" i="58"/>
  <c r="AW249" i="58"/>
  <c r="AW258" i="58"/>
  <c r="AW254" i="58"/>
  <c r="AW250" i="58"/>
  <c r="BE718" i="58"/>
  <c r="BE717" i="58"/>
  <c r="BE716" i="58"/>
  <c r="BE715" i="58"/>
  <c r="BE714" i="58"/>
  <c r="BE721" i="58"/>
  <c r="BE713" i="58"/>
  <c r="BE720" i="58"/>
  <c r="BE712" i="58"/>
  <c r="BE711" i="58"/>
  <c r="BE719" i="58"/>
  <c r="BE279" i="58"/>
  <c r="BE278" i="58"/>
  <c r="BE277" i="58"/>
  <c r="BE276" i="58"/>
  <c r="BE275" i="58"/>
  <c r="BE274" i="58"/>
  <c r="BE281" i="58"/>
  <c r="BE273" i="58"/>
  <c r="BE280" i="58"/>
  <c r="BE272" i="58"/>
  <c r="BE271" i="58"/>
  <c r="AG35" i="59"/>
  <c r="AG34" i="59"/>
  <c r="AG32" i="59"/>
  <c r="AG33" i="59"/>
  <c r="AG38" i="59"/>
  <c r="AG30" i="59"/>
  <c r="AG37" i="59"/>
  <c r="AG31" i="59"/>
  <c r="AG29" i="59"/>
  <c r="AG39" i="59"/>
  <c r="AG36" i="59"/>
  <c r="I575" i="58"/>
  <c r="I574" i="58"/>
  <c r="I573" i="58"/>
  <c r="I572" i="58"/>
  <c r="I571" i="58"/>
  <c r="I578" i="58"/>
  <c r="I570" i="58"/>
  <c r="I577" i="58"/>
  <c r="I569" i="58"/>
  <c r="I576" i="58"/>
  <c r="I568" i="58"/>
  <c r="I399" i="58"/>
  <c r="I398" i="58"/>
  <c r="I397" i="58"/>
  <c r="I396" i="58"/>
  <c r="I402" i="58"/>
  <c r="I394" i="58"/>
  <c r="I401" i="58"/>
  <c r="I393" i="58"/>
  <c r="I392" i="58"/>
  <c r="I400" i="58"/>
  <c r="I395" i="58"/>
  <c r="I223" i="58"/>
  <c r="I222" i="58"/>
  <c r="I221" i="58"/>
  <c r="I220" i="58"/>
  <c r="I226" i="58"/>
  <c r="I218" i="58"/>
  <c r="I225" i="58"/>
  <c r="I217" i="58"/>
  <c r="I224" i="58"/>
  <c r="I219" i="58"/>
  <c r="I216" i="58"/>
  <c r="I135" i="58"/>
  <c r="I134" i="58"/>
  <c r="I133" i="58"/>
  <c r="I132" i="58"/>
  <c r="I138" i="58"/>
  <c r="I130" i="58"/>
  <c r="I137" i="58"/>
  <c r="I129" i="58"/>
  <c r="I136" i="58"/>
  <c r="I131" i="58"/>
  <c r="I128" i="58"/>
  <c r="I47" i="58"/>
  <c r="I46" i="58"/>
  <c r="I45" i="58"/>
  <c r="I44" i="58"/>
  <c r="I50" i="58"/>
  <c r="I42" i="58"/>
  <c r="I49" i="58"/>
  <c r="I41" i="58"/>
  <c r="I40" i="58"/>
  <c r="I48" i="58"/>
  <c r="I43" i="58"/>
  <c r="Q774" i="58"/>
  <c r="Q766" i="58"/>
  <c r="Q773" i="58"/>
  <c r="Q771" i="58"/>
  <c r="Q770" i="58"/>
  <c r="Q769" i="58"/>
  <c r="Q776" i="58"/>
  <c r="Q768" i="58"/>
  <c r="Q772" i="58"/>
  <c r="Q767" i="58"/>
  <c r="Q775" i="58"/>
  <c r="Q686" i="58"/>
  <c r="Q678" i="58"/>
  <c r="Q685" i="58"/>
  <c r="Q683" i="58"/>
  <c r="Q682" i="58"/>
  <c r="Q681" i="58"/>
  <c r="Q688" i="58"/>
  <c r="Q680" i="58"/>
  <c r="Q687" i="58"/>
  <c r="Q684" i="58"/>
  <c r="Q679" i="58"/>
  <c r="Q598" i="58"/>
  <c r="Q590" i="58"/>
  <c r="Q597" i="58"/>
  <c r="Q595" i="58"/>
  <c r="Q594" i="58"/>
  <c r="Q593" i="58"/>
  <c r="Q600" i="58"/>
  <c r="Q592" i="58"/>
  <c r="Q596" i="58"/>
  <c r="Q591" i="58"/>
  <c r="Q599" i="58"/>
  <c r="Q510" i="58"/>
  <c r="Q502" i="58"/>
  <c r="Q509" i="58"/>
  <c r="Q507" i="58"/>
  <c r="Q506" i="58"/>
  <c r="Q505" i="58"/>
  <c r="Q512" i="58"/>
  <c r="Q504" i="58"/>
  <c r="Q511" i="58"/>
  <c r="Q508" i="58"/>
  <c r="Q503" i="58"/>
  <c r="Q422" i="58"/>
  <c r="Q414" i="58"/>
  <c r="Q421" i="58"/>
  <c r="Q419" i="58"/>
  <c r="Q418" i="58"/>
  <c r="Q417" i="58"/>
  <c r="Q424" i="58"/>
  <c r="Q416" i="58"/>
  <c r="Q420" i="58"/>
  <c r="Q415" i="58"/>
  <c r="Q423" i="58"/>
  <c r="Q334" i="58"/>
  <c r="Q333" i="58"/>
  <c r="Q326" i="58"/>
  <c r="Q331" i="58"/>
  <c r="Q330" i="58"/>
  <c r="Q329" i="58"/>
  <c r="Q336" i="58"/>
  <c r="Q328" i="58"/>
  <c r="Q335" i="58"/>
  <c r="Q332" i="58"/>
  <c r="Q327" i="58"/>
  <c r="Q246" i="58"/>
  <c r="Q238" i="58"/>
  <c r="Q245" i="58"/>
  <c r="Q243" i="58"/>
  <c r="Q242" i="58"/>
  <c r="Q241" i="58"/>
  <c r="Q248" i="58"/>
  <c r="Q240" i="58"/>
  <c r="Q244" i="58"/>
  <c r="Q239" i="58"/>
  <c r="Q247" i="58"/>
  <c r="Q158" i="58"/>
  <c r="Q150" i="58"/>
  <c r="Q157" i="58"/>
  <c r="Q155" i="58"/>
  <c r="Q154" i="58"/>
  <c r="Q153" i="58"/>
  <c r="Q160" i="58"/>
  <c r="Q152" i="58"/>
  <c r="Q159" i="58"/>
  <c r="Q156" i="58"/>
  <c r="Q151" i="58"/>
  <c r="Q70" i="58"/>
  <c r="Q62" i="58"/>
  <c r="Q69" i="58"/>
  <c r="Q67" i="58"/>
  <c r="Q66" i="58"/>
  <c r="Q65" i="58"/>
  <c r="Q72" i="58"/>
  <c r="Q64" i="58"/>
  <c r="Q68" i="58"/>
  <c r="Q63" i="58"/>
  <c r="Q71" i="58"/>
  <c r="Y797" i="58"/>
  <c r="Y789" i="58"/>
  <c r="Y796" i="58"/>
  <c r="Y795" i="58"/>
  <c r="Y794" i="58"/>
  <c r="Y793" i="58"/>
  <c r="Y792" i="58"/>
  <c r="Y791" i="58"/>
  <c r="Y798" i="58"/>
  <c r="Y790" i="58"/>
  <c r="Y788" i="58"/>
  <c r="Y710" i="58"/>
  <c r="Y702" i="58"/>
  <c r="Y709" i="58"/>
  <c r="Y701" i="58"/>
  <c r="Y708" i="58"/>
  <c r="Y707" i="58"/>
  <c r="Y706" i="58"/>
  <c r="Y705" i="58"/>
  <c r="Y704" i="58"/>
  <c r="Y703" i="58"/>
  <c r="Y700" i="58"/>
  <c r="Y622" i="58"/>
  <c r="Y614" i="58"/>
  <c r="Y621" i="58"/>
  <c r="Y613" i="58"/>
  <c r="Y620" i="58"/>
  <c r="Y619" i="58"/>
  <c r="Y618" i="58"/>
  <c r="Y612" i="58"/>
  <c r="Y617" i="58"/>
  <c r="Y616" i="58"/>
  <c r="Y615" i="58"/>
  <c r="Y534" i="58"/>
  <c r="Y526" i="58"/>
  <c r="Y533" i="58"/>
  <c r="Y525" i="58"/>
  <c r="Y532" i="58"/>
  <c r="Y531" i="58"/>
  <c r="Y530" i="58"/>
  <c r="Y529" i="58"/>
  <c r="Y524" i="58"/>
  <c r="Y528" i="58"/>
  <c r="Y527" i="58"/>
  <c r="Y446" i="58"/>
  <c r="Y438" i="58"/>
  <c r="Y445" i="58"/>
  <c r="Y437" i="58"/>
  <c r="Y444" i="58"/>
  <c r="Y443" i="58"/>
  <c r="Y441" i="58"/>
  <c r="Y442" i="58"/>
  <c r="Y440" i="58"/>
  <c r="Y439" i="58"/>
  <c r="Y436" i="58"/>
  <c r="Y358" i="58"/>
  <c r="Y350" i="58"/>
  <c r="Y357" i="58"/>
  <c r="Y349" i="58"/>
  <c r="Y356" i="58"/>
  <c r="Y355" i="58"/>
  <c r="Y353" i="58"/>
  <c r="Y352" i="58"/>
  <c r="Y351" i="58"/>
  <c r="Y348" i="58"/>
  <c r="Y354" i="58"/>
  <c r="Y270" i="58"/>
  <c r="Y262" i="58"/>
  <c r="Y269" i="58"/>
  <c r="Y261" i="58"/>
  <c r="Y268" i="58"/>
  <c r="Y267" i="58"/>
  <c r="Y265" i="58"/>
  <c r="Y260" i="58"/>
  <c r="Y266" i="58"/>
  <c r="Y264" i="58"/>
  <c r="Y263" i="58"/>
  <c r="Y182" i="58"/>
  <c r="Y174" i="58"/>
  <c r="Y181" i="58"/>
  <c r="Y173" i="58"/>
  <c r="Y180" i="58"/>
  <c r="Y179" i="58"/>
  <c r="Y177" i="58"/>
  <c r="Y178" i="58"/>
  <c r="Y176" i="58"/>
  <c r="Y172" i="58"/>
  <c r="Y175" i="58"/>
  <c r="Y88" i="58"/>
  <c r="Y87" i="58"/>
  <c r="Y94" i="58"/>
  <c r="Y86" i="58"/>
  <c r="Y93" i="58"/>
  <c r="Y85" i="58"/>
  <c r="Y92" i="58"/>
  <c r="Y84" i="58"/>
  <c r="Y91" i="58"/>
  <c r="Y90" i="58"/>
  <c r="Y89" i="58"/>
  <c r="AG815" i="58"/>
  <c r="AG814" i="58"/>
  <c r="AG813" i="58"/>
  <c r="AG820" i="58"/>
  <c r="AG812" i="58"/>
  <c r="AG816" i="58"/>
  <c r="AG810" i="58"/>
  <c r="AG819" i="58"/>
  <c r="AG818" i="58"/>
  <c r="AG811" i="58"/>
  <c r="AG817" i="58"/>
  <c r="AG728" i="58"/>
  <c r="AG727" i="58"/>
  <c r="AG726" i="58"/>
  <c r="AG725" i="58"/>
  <c r="AG729" i="58"/>
  <c r="AG732" i="58"/>
  <c r="AG731" i="58"/>
  <c r="AG730" i="58"/>
  <c r="AG724" i="58"/>
  <c r="AG722" i="58"/>
  <c r="AG723" i="58"/>
  <c r="AG641" i="58"/>
  <c r="AG640" i="58"/>
  <c r="AG637" i="58"/>
  <c r="AG636" i="58"/>
  <c r="AG635" i="58"/>
  <c r="AG644" i="58"/>
  <c r="AG643" i="58"/>
  <c r="AG642" i="58"/>
  <c r="AG634" i="58"/>
  <c r="AG638" i="58"/>
  <c r="AG639" i="58"/>
  <c r="AG553" i="58"/>
  <c r="AG552" i="58"/>
  <c r="AG555" i="58"/>
  <c r="AG554" i="58"/>
  <c r="AG551" i="58"/>
  <c r="AG550" i="58"/>
  <c r="AG549" i="58"/>
  <c r="AG548" i="58"/>
  <c r="AG546" i="58"/>
  <c r="AG556" i="58"/>
  <c r="AG547" i="58"/>
  <c r="AG465" i="58"/>
  <c r="AG464" i="58"/>
  <c r="AG461" i="58"/>
  <c r="AG460" i="58"/>
  <c r="AG459" i="58"/>
  <c r="AG468" i="58"/>
  <c r="AG467" i="58"/>
  <c r="AG466" i="58"/>
  <c r="AG458" i="58"/>
  <c r="AG462" i="58"/>
  <c r="AG463" i="58"/>
  <c r="AG377" i="58"/>
  <c r="AG376" i="58"/>
  <c r="AG379" i="58"/>
  <c r="AG378" i="58"/>
  <c r="AG375" i="58"/>
  <c r="AG374" i="58"/>
  <c r="AG373" i="58"/>
  <c r="AG372" i="58"/>
  <c r="AG370" i="58"/>
  <c r="AG380" i="58"/>
  <c r="AG371" i="58"/>
  <c r="AG289" i="58"/>
  <c r="AG288" i="58"/>
  <c r="AG285" i="58"/>
  <c r="AG284" i="58"/>
  <c r="AG283" i="58"/>
  <c r="AG292" i="58"/>
  <c r="AG291" i="58"/>
  <c r="AG290" i="58"/>
  <c r="AG282" i="58"/>
  <c r="AG286" i="58"/>
  <c r="AG287" i="58"/>
  <c r="AG201" i="58"/>
  <c r="AG200" i="58"/>
  <c r="AG203" i="58"/>
  <c r="AG202" i="58"/>
  <c r="AG199" i="58"/>
  <c r="AG198" i="58"/>
  <c r="AG197" i="58"/>
  <c r="AG196" i="58"/>
  <c r="AG194" i="58"/>
  <c r="AG204" i="58"/>
  <c r="AG195" i="58"/>
  <c r="AG116" i="58"/>
  <c r="AG108" i="58"/>
  <c r="AG115" i="58"/>
  <c r="AG107" i="58"/>
  <c r="AG114" i="58"/>
  <c r="AG113" i="58"/>
  <c r="AG112" i="58"/>
  <c r="AG111" i="58"/>
  <c r="AG106" i="58"/>
  <c r="AG109" i="58"/>
  <c r="AG110" i="58"/>
  <c r="AG28" i="58"/>
  <c r="AG20" i="58"/>
  <c r="AG27" i="58"/>
  <c r="AG19" i="58"/>
  <c r="AG26" i="58"/>
  <c r="AG25" i="58"/>
  <c r="AG24" i="58"/>
  <c r="AG23" i="58"/>
  <c r="AG21" i="58"/>
  <c r="AG22" i="58"/>
  <c r="AG18" i="58"/>
  <c r="AO754" i="58"/>
  <c r="AO746" i="58"/>
  <c r="AO752" i="58"/>
  <c r="AO749" i="58"/>
  <c r="AO750" i="58"/>
  <c r="AO747" i="58"/>
  <c r="AO745" i="58"/>
  <c r="AO753" i="58"/>
  <c r="AO744" i="58"/>
  <c r="AO751" i="58"/>
  <c r="AO748" i="58"/>
  <c r="AO666" i="58"/>
  <c r="AO658" i="58"/>
  <c r="AO664" i="58"/>
  <c r="AO661" i="58"/>
  <c r="AO665" i="58"/>
  <c r="AO662" i="58"/>
  <c r="AO660" i="58"/>
  <c r="AO663" i="58"/>
  <c r="AO656" i="58"/>
  <c r="AO659" i="58"/>
  <c r="AO657" i="58"/>
  <c r="AO574" i="58"/>
  <c r="AO572" i="58"/>
  <c r="AO571" i="58"/>
  <c r="AO569" i="58"/>
  <c r="AO578" i="58"/>
  <c r="AO577" i="58"/>
  <c r="AO576" i="58"/>
  <c r="AO570" i="58"/>
  <c r="AO568" i="58"/>
  <c r="AO573" i="58"/>
  <c r="AO575" i="58"/>
  <c r="AO486" i="58"/>
  <c r="AO484" i="58"/>
  <c r="AO483" i="58"/>
  <c r="AO485" i="58"/>
  <c r="AO482" i="58"/>
  <c r="AO481" i="58"/>
  <c r="AO490" i="58"/>
  <c r="AO487" i="58"/>
  <c r="AO480" i="58"/>
  <c r="AO489" i="58"/>
  <c r="AO488" i="58"/>
  <c r="AO398" i="58"/>
  <c r="AO396" i="58"/>
  <c r="AO395" i="58"/>
  <c r="AO400" i="58"/>
  <c r="AO399" i="58"/>
  <c r="AO397" i="58"/>
  <c r="AO394" i="58"/>
  <c r="AO393" i="58"/>
  <c r="AO401" i="58"/>
  <c r="AO392" i="58"/>
  <c r="AO402" i="58"/>
  <c r="AO310" i="58"/>
  <c r="AO308" i="58"/>
  <c r="AO307" i="58"/>
  <c r="AO314" i="58"/>
  <c r="AO313" i="58"/>
  <c r="AO312" i="58"/>
  <c r="AO311" i="58"/>
  <c r="AO309" i="58"/>
  <c r="AO304" i="58"/>
  <c r="AO306" i="58"/>
  <c r="AO305" i="58"/>
  <c r="AO222" i="58"/>
  <c r="AO220" i="58"/>
  <c r="AO219" i="58"/>
  <c r="AO217" i="58"/>
  <c r="AO226" i="58"/>
  <c r="AO225" i="58"/>
  <c r="AO224" i="58"/>
  <c r="AO218" i="58"/>
  <c r="AO216" i="58"/>
  <c r="AO223" i="58"/>
  <c r="AO221" i="58"/>
  <c r="AO138" i="58"/>
  <c r="AO130" i="58"/>
  <c r="AO137" i="58"/>
  <c r="AO129" i="58"/>
  <c r="AO136" i="58"/>
  <c r="AO135" i="58"/>
  <c r="AO134" i="58"/>
  <c r="AO131" i="58"/>
  <c r="AO128" i="58"/>
  <c r="AO132" i="58"/>
  <c r="AO133" i="58"/>
  <c r="AO50" i="58"/>
  <c r="AO42" i="58"/>
  <c r="AO49" i="58"/>
  <c r="AO41" i="58"/>
  <c r="AO48" i="58"/>
  <c r="AO47" i="58"/>
  <c r="AO46" i="58"/>
  <c r="AO43" i="58"/>
  <c r="AO40" i="58"/>
  <c r="AO45" i="58"/>
  <c r="AO44" i="58"/>
  <c r="AW769" i="58"/>
  <c r="AW776" i="58"/>
  <c r="AW768" i="58"/>
  <c r="AW775" i="58"/>
  <c r="AW767" i="58"/>
  <c r="AW774" i="58"/>
  <c r="AW773" i="58"/>
  <c r="AW772" i="58"/>
  <c r="AW771" i="58"/>
  <c r="AW770" i="58"/>
  <c r="AW766" i="58"/>
  <c r="AW681" i="58"/>
  <c r="AW688" i="58"/>
  <c r="AW680" i="58"/>
  <c r="AW687" i="58"/>
  <c r="AW679" i="58"/>
  <c r="AW686" i="58"/>
  <c r="AW685" i="58"/>
  <c r="AW684" i="58"/>
  <c r="AW683" i="58"/>
  <c r="AW682" i="58"/>
  <c r="AW678" i="58"/>
  <c r="AW593" i="58"/>
  <c r="AW600" i="58"/>
  <c r="AW592" i="58"/>
  <c r="AW599" i="58"/>
  <c r="AW591" i="58"/>
  <c r="AW597" i="58"/>
  <c r="AW596" i="58"/>
  <c r="AW594" i="58"/>
  <c r="AW598" i="58"/>
  <c r="AW590" i="58"/>
  <c r="AW595" i="58"/>
  <c r="AW505" i="58"/>
  <c r="AW512" i="58"/>
  <c r="AW504" i="58"/>
  <c r="AW511" i="58"/>
  <c r="AW503" i="58"/>
  <c r="AW509" i="58"/>
  <c r="AW508" i="58"/>
  <c r="AW510" i="58"/>
  <c r="AW507" i="58"/>
  <c r="AW506" i="58"/>
  <c r="AW502" i="58"/>
  <c r="AW417" i="58"/>
  <c r="AW424" i="58"/>
  <c r="AW416" i="58"/>
  <c r="AW423" i="58"/>
  <c r="AW415" i="58"/>
  <c r="AW421" i="58"/>
  <c r="AW420" i="58"/>
  <c r="AW422" i="58"/>
  <c r="AW418" i="58"/>
  <c r="AW414" i="58"/>
  <c r="AW419" i="58"/>
  <c r="AW329" i="58"/>
  <c r="AW336" i="58"/>
  <c r="AW328" i="58"/>
  <c r="AW335" i="58"/>
  <c r="AW327" i="58"/>
  <c r="AW333" i="58"/>
  <c r="AW332" i="58"/>
  <c r="AW334" i="58"/>
  <c r="AW331" i="58"/>
  <c r="AW330" i="58"/>
  <c r="AW326" i="58"/>
  <c r="AW244" i="58"/>
  <c r="AW243" i="58"/>
  <c r="AW242" i="58"/>
  <c r="AW248" i="58"/>
  <c r="AW240" i="58"/>
  <c r="AW247" i="58"/>
  <c r="AW239" i="58"/>
  <c r="AW246" i="58"/>
  <c r="AW241" i="58"/>
  <c r="AW238" i="58"/>
  <c r="AW245" i="58"/>
  <c r="AW156" i="58"/>
  <c r="AW155" i="58"/>
  <c r="AW154" i="58"/>
  <c r="AW160" i="58"/>
  <c r="AW152" i="58"/>
  <c r="AW159" i="58"/>
  <c r="AW151" i="58"/>
  <c r="AW158" i="58"/>
  <c r="AW157" i="58"/>
  <c r="AW153" i="58"/>
  <c r="AW150" i="58"/>
  <c r="AW68" i="58"/>
  <c r="AW67" i="58"/>
  <c r="AW66" i="58"/>
  <c r="AW72" i="58"/>
  <c r="AW64" i="58"/>
  <c r="AW71" i="58"/>
  <c r="AW63" i="58"/>
  <c r="AW70" i="58"/>
  <c r="AW65" i="58"/>
  <c r="AW62" i="58"/>
  <c r="AW69" i="58"/>
  <c r="BE797" i="58"/>
  <c r="BE789" i="58"/>
  <c r="BE796" i="58"/>
  <c r="BE795" i="58"/>
  <c r="BE794" i="58"/>
  <c r="BE793" i="58"/>
  <c r="BE792" i="58"/>
  <c r="BE791" i="58"/>
  <c r="BE788" i="58"/>
  <c r="BE798" i="58"/>
  <c r="BE790" i="58"/>
  <c r="BE709" i="58"/>
  <c r="BE701" i="58"/>
  <c r="BE708" i="58"/>
  <c r="BE707" i="58"/>
  <c r="BE706" i="58"/>
  <c r="BE705" i="58"/>
  <c r="BE704" i="58"/>
  <c r="BE703" i="58"/>
  <c r="BE702" i="58"/>
  <c r="BE700" i="58"/>
  <c r="BE710" i="58"/>
  <c r="BE621" i="58"/>
  <c r="BE613" i="58"/>
  <c r="BE620" i="58"/>
  <c r="BE619" i="58"/>
  <c r="BE618" i="58"/>
  <c r="BE617" i="58"/>
  <c r="BE616" i="58"/>
  <c r="BE615" i="58"/>
  <c r="BE622" i="58"/>
  <c r="BE612" i="58"/>
  <c r="BE614" i="58"/>
  <c r="BE533" i="58"/>
  <c r="BE525" i="58"/>
  <c r="BE532" i="58"/>
  <c r="BE531" i="58"/>
  <c r="BE530" i="58"/>
  <c r="BE529" i="58"/>
  <c r="BE528" i="58"/>
  <c r="BE527" i="58"/>
  <c r="BE524" i="58"/>
  <c r="BE534" i="58"/>
  <c r="BE526" i="58"/>
  <c r="BE445" i="58"/>
  <c r="BE437" i="58"/>
  <c r="BE444" i="58"/>
  <c r="BE443" i="58"/>
  <c r="BE442" i="58"/>
  <c r="BE441" i="58"/>
  <c r="BE440" i="58"/>
  <c r="BE439" i="58"/>
  <c r="BE436" i="58"/>
  <c r="BE446" i="58"/>
  <c r="BE438" i="58"/>
  <c r="BE357" i="58"/>
  <c r="BE349" i="58"/>
  <c r="BE356" i="58"/>
  <c r="BE355" i="58"/>
  <c r="BE354" i="58"/>
  <c r="BE353" i="58"/>
  <c r="BE352" i="58"/>
  <c r="BE351" i="58"/>
  <c r="BE350" i="58"/>
  <c r="BE348" i="58"/>
  <c r="BE358" i="58"/>
  <c r="BE270" i="58"/>
  <c r="BE262" i="58"/>
  <c r="BE269" i="58"/>
  <c r="BE261" i="58"/>
  <c r="BE268" i="58"/>
  <c r="BE267" i="58"/>
  <c r="BE266" i="58"/>
  <c r="BE265" i="58"/>
  <c r="BE264" i="58"/>
  <c r="BE260" i="58"/>
  <c r="BE263" i="58"/>
  <c r="BE182" i="58"/>
  <c r="BE174" i="58"/>
  <c r="BE181" i="58"/>
  <c r="BE173" i="58"/>
  <c r="BE180" i="58"/>
  <c r="BE179" i="58"/>
  <c r="BE178" i="58"/>
  <c r="BE177" i="58"/>
  <c r="BE176" i="58"/>
  <c r="BE172" i="58"/>
  <c r="BE175" i="58"/>
  <c r="BE94" i="58"/>
  <c r="BE86" i="58"/>
  <c r="BE93" i="58"/>
  <c r="BE85" i="58"/>
  <c r="BE92" i="58"/>
  <c r="BE91" i="58"/>
  <c r="BE90" i="58"/>
  <c r="BE89" i="58"/>
  <c r="BE88" i="58"/>
  <c r="BE84" i="58"/>
  <c r="BE87" i="58"/>
  <c r="I320" i="58"/>
  <c r="I319" i="58"/>
  <c r="I318" i="58"/>
  <c r="I325" i="58"/>
  <c r="I317" i="58"/>
  <c r="I315" i="58"/>
  <c r="I323" i="58"/>
  <c r="I322" i="58"/>
  <c r="I316" i="58"/>
  <c r="I324" i="58"/>
  <c r="I321" i="58"/>
  <c r="Q519" i="58"/>
  <c r="Q518" i="58"/>
  <c r="Q516" i="58"/>
  <c r="Q523" i="58"/>
  <c r="Q515" i="58"/>
  <c r="Q522" i="58"/>
  <c r="Q514" i="58"/>
  <c r="Q521" i="58"/>
  <c r="Q520" i="58"/>
  <c r="Q517" i="58"/>
  <c r="Q513" i="58"/>
  <c r="Q79" i="58"/>
  <c r="Q78" i="58"/>
  <c r="Q76" i="58"/>
  <c r="Q83" i="58"/>
  <c r="Q75" i="58"/>
  <c r="Q82" i="58"/>
  <c r="Q74" i="58"/>
  <c r="Q81" i="58"/>
  <c r="Q73" i="58"/>
  <c r="Q80" i="58"/>
  <c r="Q77" i="58"/>
  <c r="Y279" i="58"/>
  <c r="Y278" i="58"/>
  <c r="Y277" i="58"/>
  <c r="Y276" i="58"/>
  <c r="Y274" i="58"/>
  <c r="Y281" i="58"/>
  <c r="Y280" i="58"/>
  <c r="Y275" i="58"/>
  <c r="Y273" i="58"/>
  <c r="Y271" i="58"/>
  <c r="Y272" i="58"/>
  <c r="AG474" i="58"/>
  <c r="AG473" i="58"/>
  <c r="AG472" i="58"/>
  <c r="AG471" i="58"/>
  <c r="AG470" i="58"/>
  <c r="AG479" i="58"/>
  <c r="AG478" i="58"/>
  <c r="AG469" i="58"/>
  <c r="AG477" i="58"/>
  <c r="AG475" i="58"/>
  <c r="AG476" i="58"/>
  <c r="AO583" i="58"/>
  <c r="AO589" i="58"/>
  <c r="AO581" i="58"/>
  <c r="AO588" i="58"/>
  <c r="AO580" i="58"/>
  <c r="AO584" i="58"/>
  <c r="AO582" i="58"/>
  <c r="AO585" i="58"/>
  <c r="AO579" i="58"/>
  <c r="AO587" i="58"/>
  <c r="AO586" i="58"/>
  <c r="AW698" i="58"/>
  <c r="AW690" i="58"/>
  <c r="AW697" i="58"/>
  <c r="AW696" i="58"/>
  <c r="AW695" i="58"/>
  <c r="AW694" i="58"/>
  <c r="AW693" i="58"/>
  <c r="AW699" i="58"/>
  <c r="AW692" i="58"/>
  <c r="AW689" i="58"/>
  <c r="AW691" i="58"/>
  <c r="AW77" i="58"/>
  <c r="AW76" i="58"/>
  <c r="AW83" i="58"/>
  <c r="AW75" i="58"/>
  <c r="AW81" i="58"/>
  <c r="AW80" i="58"/>
  <c r="AW79" i="58"/>
  <c r="AW73" i="58"/>
  <c r="AW82" i="58"/>
  <c r="AW78" i="58"/>
  <c r="AW74" i="58"/>
  <c r="BE103" i="58"/>
  <c r="BE102" i="58"/>
  <c r="BE101" i="58"/>
  <c r="BE100" i="58"/>
  <c r="BE99" i="58"/>
  <c r="BE98" i="58"/>
  <c r="BE105" i="58"/>
  <c r="BE97" i="58"/>
  <c r="BE104" i="58"/>
  <c r="BE96" i="58"/>
  <c r="BE95" i="58"/>
  <c r="I753" i="58"/>
  <c r="I745" i="58"/>
  <c r="I752" i="58"/>
  <c r="I750" i="58"/>
  <c r="I749" i="58"/>
  <c r="I748" i="58"/>
  <c r="I747" i="58"/>
  <c r="I754" i="58"/>
  <c r="I751" i="58"/>
  <c r="I746" i="58"/>
  <c r="I744" i="58"/>
  <c r="I487" i="58"/>
  <c r="I483" i="58"/>
  <c r="I486" i="58"/>
  <c r="I485" i="58"/>
  <c r="I484" i="58"/>
  <c r="I490" i="58"/>
  <c r="I482" i="58"/>
  <c r="I489" i="58"/>
  <c r="I481" i="58"/>
  <c r="I480" i="58"/>
  <c r="I488" i="58"/>
  <c r="I311" i="58"/>
  <c r="I310" i="58"/>
  <c r="I309" i="58"/>
  <c r="I308" i="58"/>
  <c r="I314" i="58"/>
  <c r="I306" i="58"/>
  <c r="I313" i="58"/>
  <c r="I305" i="58"/>
  <c r="I312" i="58"/>
  <c r="I307" i="58"/>
  <c r="I304" i="58"/>
  <c r="AG26" i="59"/>
  <c r="AG25" i="59"/>
  <c r="AG24" i="59"/>
  <c r="AG23" i="59"/>
  <c r="AG21" i="59"/>
  <c r="AG18" i="59"/>
  <c r="AG28" i="59"/>
  <c r="AG20" i="59"/>
  <c r="AG27" i="59"/>
  <c r="AG22" i="59"/>
  <c r="AG19" i="59"/>
  <c r="I736" i="58"/>
  <c r="I743" i="58"/>
  <c r="I735" i="58"/>
  <c r="I741" i="58"/>
  <c r="I740" i="58"/>
  <c r="I739" i="58"/>
  <c r="I738" i="58"/>
  <c r="I742" i="58"/>
  <c r="I737" i="58"/>
  <c r="I734" i="58"/>
  <c r="I733" i="58"/>
  <c r="I655" i="58"/>
  <c r="I653" i="58"/>
  <c r="I654" i="58"/>
  <c r="I652" i="58"/>
  <c r="I651" i="58"/>
  <c r="I649" i="58"/>
  <c r="I650" i="58"/>
  <c r="I648" i="58"/>
  <c r="I647" i="58"/>
  <c r="I645" i="58"/>
  <c r="I646" i="58"/>
  <c r="I566" i="58"/>
  <c r="I558" i="58"/>
  <c r="I562" i="58"/>
  <c r="I565" i="58"/>
  <c r="I564" i="58"/>
  <c r="I563" i="58"/>
  <c r="I561" i="58"/>
  <c r="I557" i="58"/>
  <c r="I560" i="58"/>
  <c r="I567" i="58"/>
  <c r="I559" i="58"/>
  <c r="I478" i="58"/>
  <c r="I470" i="58"/>
  <c r="I477" i="58"/>
  <c r="I476" i="58"/>
  <c r="I475" i="58"/>
  <c r="I473" i="58"/>
  <c r="I469" i="58"/>
  <c r="I472" i="58"/>
  <c r="I479" i="58"/>
  <c r="I474" i="58"/>
  <c r="I471" i="58"/>
  <c r="I390" i="58"/>
  <c r="I382" i="58"/>
  <c r="I389" i="58"/>
  <c r="I388" i="58"/>
  <c r="I387" i="58"/>
  <c r="I385" i="58"/>
  <c r="I381" i="58"/>
  <c r="I384" i="58"/>
  <c r="I383" i="58"/>
  <c r="I391" i="58"/>
  <c r="I386" i="58"/>
  <c r="I302" i="58"/>
  <c r="I294" i="58"/>
  <c r="I301" i="58"/>
  <c r="I300" i="58"/>
  <c r="I299" i="58"/>
  <c r="I297" i="58"/>
  <c r="I293" i="58"/>
  <c r="I296" i="58"/>
  <c r="I303" i="58"/>
  <c r="I298" i="58"/>
  <c r="I295" i="58"/>
  <c r="I214" i="58"/>
  <c r="I206" i="58"/>
  <c r="I213" i="58"/>
  <c r="I212" i="58"/>
  <c r="I211" i="58"/>
  <c r="I209" i="58"/>
  <c r="I205" i="58"/>
  <c r="I208" i="58"/>
  <c r="I207" i="58"/>
  <c r="I215" i="58"/>
  <c r="I210" i="58"/>
  <c r="I126" i="58"/>
  <c r="I118" i="58"/>
  <c r="I125" i="58"/>
  <c r="I124" i="58"/>
  <c r="I123" i="58"/>
  <c r="I121" i="58"/>
  <c r="I117" i="58"/>
  <c r="I120" i="58"/>
  <c r="I127" i="58"/>
  <c r="I122" i="58"/>
  <c r="I119" i="58"/>
  <c r="I38" i="58"/>
  <c r="I30" i="58"/>
  <c r="I37" i="58"/>
  <c r="I36" i="58"/>
  <c r="I35" i="58"/>
  <c r="I33" i="58"/>
  <c r="I29" i="58"/>
  <c r="I32" i="58"/>
  <c r="I31" i="58"/>
  <c r="I39" i="58"/>
  <c r="I34" i="58"/>
  <c r="Q765" i="58"/>
  <c r="Q757" i="58"/>
  <c r="Q764" i="58"/>
  <c r="Q756" i="58"/>
  <c r="Q755" i="58"/>
  <c r="Q762" i="58"/>
  <c r="Q761" i="58"/>
  <c r="Q760" i="58"/>
  <c r="Q759" i="58"/>
  <c r="Q763" i="58"/>
  <c r="Q758" i="58"/>
  <c r="Q677" i="58"/>
  <c r="Q669" i="58"/>
  <c r="Q676" i="58"/>
  <c r="Q668" i="58"/>
  <c r="Q667" i="58"/>
  <c r="Q674" i="58"/>
  <c r="Q673" i="58"/>
  <c r="Q672" i="58"/>
  <c r="Q671" i="58"/>
  <c r="Q675" i="58"/>
  <c r="Q670" i="58"/>
  <c r="Q589" i="58"/>
  <c r="Q581" i="58"/>
  <c r="Q588" i="58"/>
  <c r="Q580" i="58"/>
  <c r="Q579" i="58"/>
  <c r="Q586" i="58"/>
  <c r="Q585" i="58"/>
  <c r="Q584" i="58"/>
  <c r="Q583" i="58"/>
  <c r="Q587" i="58"/>
  <c r="Q582" i="58"/>
  <c r="Q501" i="58"/>
  <c r="Q493" i="58"/>
  <c r="Q500" i="58"/>
  <c r="Q492" i="58"/>
  <c r="Q491" i="58"/>
  <c r="Q498" i="58"/>
  <c r="Q497" i="58"/>
  <c r="Q496" i="58"/>
  <c r="Q495" i="58"/>
  <c r="Q499" i="58"/>
  <c r="Q494" i="58"/>
  <c r="Q413" i="58"/>
  <c r="Q405" i="58"/>
  <c r="Q412" i="58"/>
  <c r="Q404" i="58"/>
  <c r="Q403" i="58"/>
  <c r="Q410" i="58"/>
  <c r="Q409" i="58"/>
  <c r="Q408" i="58"/>
  <c r="Q407" i="58"/>
  <c r="Q411" i="58"/>
  <c r="Q406" i="58"/>
  <c r="Q325" i="58"/>
  <c r="Q317" i="58"/>
  <c r="Q315" i="58"/>
  <c r="Q324" i="58"/>
  <c r="Q316" i="58"/>
  <c r="Q322" i="58"/>
  <c r="Q321" i="58"/>
  <c r="Q320" i="58"/>
  <c r="Q319" i="58"/>
  <c r="Q323" i="58"/>
  <c r="Q318" i="58"/>
  <c r="Q237" i="58"/>
  <c r="Q229" i="58"/>
  <c r="Q236" i="58"/>
  <c r="Q228" i="58"/>
  <c r="Q227" i="58"/>
  <c r="Q234" i="58"/>
  <c r="Q233" i="58"/>
  <c r="Q232" i="58"/>
  <c r="Q231" i="58"/>
  <c r="Q235" i="58"/>
  <c r="Q230" i="58"/>
  <c r="Q149" i="58"/>
  <c r="Q141" i="58"/>
  <c r="Q148" i="58"/>
  <c r="Q140" i="58"/>
  <c r="Q146" i="58"/>
  <c r="Q139" i="58"/>
  <c r="Q145" i="58"/>
  <c r="Q144" i="58"/>
  <c r="Q143" i="58"/>
  <c r="Q147" i="58"/>
  <c r="Q142" i="58"/>
  <c r="Q61" i="58"/>
  <c r="Q53" i="58"/>
  <c r="Q60" i="58"/>
  <c r="Q52" i="58"/>
  <c r="Q51" i="58"/>
  <c r="Q58" i="58"/>
  <c r="Q57" i="58"/>
  <c r="Q56" i="58"/>
  <c r="Q55" i="58"/>
  <c r="Q59" i="58"/>
  <c r="Q54" i="58"/>
  <c r="Y780" i="58"/>
  <c r="Y787" i="58"/>
  <c r="Y779" i="58"/>
  <c r="Y786" i="58"/>
  <c r="Y778" i="58"/>
  <c r="Y785" i="58"/>
  <c r="Y777" i="58"/>
  <c r="Y784" i="58"/>
  <c r="Y783" i="58"/>
  <c r="Y782" i="58"/>
  <c r="Y781" i="58"/>
  <c r="Y693" i="58"/>
  <c r="Y692" i="58"/>
  <c r="Y699" i="58"/>
  <c r="Y691" i="58"/>
  <c r="Y698" i="58"/>
  <c r="Y690" i="58"/>
  <c r="Y697" i="58"/>
  <c r="Y696" i="58"/>
  <c r="Y695" i="58"/>
  <c r="Y694" i="58"/>
  <c r="Y689" i="58"/>
  <c r="Y605" i="58"/>
  <c r="Y604" i="58"/>
  <c r="Y611" i="58"/>
  <c r="Y603" i="58"/>
  <c r="Y610" i="58"/>
  <c r="Y602" i="58"/>
  <c r="Y609" i="58"/>
  <c r="Y608" i="58"/>
  <c r="Y607" i="58"/>
  <c r="Y601" i="58"/>
  <c r="Y606" i="58"/>
  <c r="Y517" i="58"/>
  <c r="Y516" i="58"/>
  <c r="Y523" i="58"/>
  <c r="Y515" i="58"/>
  <c r="Y522" i="58"/>
  <c r="Y514" i="58"/>
  <c r="Y521" i="58"/>
  <c r="Y520" i="58"/>
  <c r="Y518" i="58"/>
  <c r="Y513" i="58"/>
  <c r="Y519" i="58"/>
  <c r="Y429" i="58"/>
  <c r="Y428" i="58"/>
  <c r="Y435" i="58"/>
  <c r="Y427" i="58"/>
  <c r="Y434" i="58"/>
  <c r="Y426" i="58"/>
  <c r="Y432" i="58"/>
  <c r="Y433" i="58"/>
  <c r="Y431" i="58"/>
  <c r="Y425" i="58"/>
  <c r="Y430" i="58"/>
  <c r="Y341" i="58"/>
  <c r="Y340" i="58"/>
  <c r="Y347" i="58"/>
  <c r="Y339" i="58"/>
  <c r="Y346" i="58"/>
  <c r="Y338" i="58"/>
  <c r="Y344" i="58"/>
  <c r="Y345" i="58"/>
  <c r="Y343" i="58"/>
  <c r="Y342" i="58"/>
  <c r="Y337" i="58"/>
  <c r="Y253" i="58"/>
  <c r="Y252" i="58"/>
  <c r="Y259" i="58"/>
  <c r="Y251" i="58"/>
  <c r="Y258" i="58"/>
  <c r="Y250" i="58"/>
  <c r="Y256" i="58"/>
  <c r="Y257" i="58"/>
  <c r="Y255" i="58"/>
  <c r="Y254" i="58"/>
  <c r="Y249" i="58"/>
  <c r="Y171" i="58"/>
  <c r="Y170" i="58"/>
  <c r="Y167" i="58"/>
  <c r="Y166" i="58"/>
  <c r="Y165" i="58"/>
  <c r="Y164" i="58"/>
  <c r="Y163" i="58"/>
  <c r="Y162" i="58"/>
  <c r="Y161" i="58"/>
  <c r="Y169" i="58"/>
  <c r="Y168" i="58"/>
  <c r="Y79" i="58"/>
  <c r="Y78" i="58"/>
  <c r="Y77" i="58"/>
  <c r="Y76" i="58"/>
  <c r="Y83" i="58"/>
  <c r="Y75" i="58"/>
  <c r="Y82" i="58"/>
  <c r="Y74" i="58"/>
  <c r="Y73" i="58"/>
  <c r="Y81" i="58"/>
  <c r="Y80" i="58"/>
  <c r="AG807" i="58"/>
  <c r="AG806" i="58"/>
  <c r="AG805" i="58"/>
  <c r="AG804" i="58"/>
  <c r="AG808" i="58"/>
  <c r="AG800" i="58"/>
  <c r="AG809" i="58"/>
  <c r="AG803" i="58"/>
  <c r="AG802" i="58"/>
  <c r="AG801" i="58"/>
  <c r="AG799" i="58"/>
  <c r="AG720" i="58"/>
  <c r="AG712" i="58"/>
  <c r="AG719" i="58"/>
  <c r="AG718" i="58"/>
  <c r="AG717" i="58"/>
  <c r="AG716" i="58"/>
  <c r="AG715" i="58"/>
  <c r="AG714" i="58"/>
  <c r="AG713" i="58"/>
  <c r="AG721" i="58"/>
  <c r="AG711" i="58"/>
  <c r="AG632" i="58"/>
  <c r="AG624" i="58"/>
  <c r="AG631" i="58"/>
  <c r="AG626" i="58"/>
  <c r="AG625" i="58"/>
  <c r="AG633" i="58"/>
  <c r="AG630" i="58"/>
  <c r="AG629" i="58"/>
  <c r="AG627" i="58"/>
  <c r="AG623" i="58"/>
  <c r="AG628" i="58"/>
  <c r="AG544" i="58"/>
  <c r="AG536" i="58"/>
  <c r="AG543" i="58"/>
  <c r="AG542" i="58"/>
  <c r="AG541" i="58"/>
  <c r="AG540" i="58"/>
  <c r="AG539" i="58"/>
  <c r="AG538" i="58"/>
  <c r="AG537" i="58"/>
  <c r="AG545" i="58"/>
  <c r="AG535" i="58"/>
  <c r="AG456" i="58"/>
  <c r="AG448" i="58"/>
  <c r="AG455" i="58"/>
  <c r="AG450" i="58"/>
  <c r="AG449" i="58"/>
  <c r="AG457" i="58"/>
  <c r="AG454" i="58"/>
  <c r="AG453" i="58"/>
  <c r="AG451" i="58"/>
  <c r="AG452" i="58"/>
  <c r="AG447" i="58"/>
  <c r="AG368" i="58"/>
  <c r="AG360" i="58"/>
  <c r="AG367" i="58"/>
  <c r="AG366" i="58"/>
  <c r="AG365" i="58"/>
  <c r="AG364" i="58"/>
  <c r="AG363" i="58"/>
  <c r="AG362" i="58"/>
  <c r="AG361" i="58"/>
  <c r="AG369" i="58"/>
  <c r="AG359" i="58"/>
  <c r="AG280" i="58"/>
  <c r="AG272" i="58"/>
  <c r="AG279" i="58"/>
  <c r="AG274" i="58"/>
  <c r="AG273" i="58"/>
  <c r="AG281" i="58"/>
  <c r="AG278" i="58"/>
  <c r="AG277" i="58"/>
  <c r="AG275" i="58"/>
  <c r="AG276" i="58"/>
  <c r="AG271" i="58"/>
  <c r="AG192" i="58"/>
  <c r="AG184" i="58"/>
  <c r="AG191" i="58"/>
  <c r="AG190" i="58"/>
  <c r="AG189" i="58"/>
  <c r="AG188" i="58"/>
  <c r="AG187" i="58"/>
  <c r="AG186" i="58"/>
  <c r="AG185" i="58"/>
  <c r="AG193" i="58"/>
  <c r="AG183" i="58"/>
  <c r="AG99" i="58"/>
  <c r="AG98" i="58"/>
  <c r="AG105" i="58"/>
  <c r="AG97" i="58"/>
  <c r="AG104" i="58"/>
  <c r="AG96" i="58"/>
  <c r="AG103" i="58"/>
  <c r="AG102" i="58"/>
  <c r="AG100" i="58"/>
  <c r="AG101" i="58"/>
  <c r="AG95" i="58"/>
  <c r="AO7" i="58"/>
  <c r="AO15" i="58"/>
  <c r="AO14" i="58"/>
  <c r="AO13" i="58"/>
  <c r="AO12" i="58"/>
  <c r="AO11" i="58"/>
  <c r="AO16" i="58"/>
  <c r="AO8" i="58"/>
  <c r="AO17" i="58"/>
  <c r="AO10" i="58"/>
  <c r="AO9" i="58"/>
  <c r="AO737" i="58"/>
  <c r="AO743" i="58"/>
  <c r="AO735" i="58"/>
  <c r="AO740" i="58"/>
  <c r="AO736" i="58"/>
  <c r="AO741" i="58"/>
  <c r="AO733" i="58"/>
  <c r="AO739" i="58"/>
  <c r="AO738" i="58"/>
  <c r="AO734" i="58"/>
  <c r="AO742" i="58"/>
  <c r="AO653" i="58"/>
  <c r="AO651" i="58"/>
  <c r="AO650" i="58"/>
  <c r="AO654" i="58"/>
  <c r="AO645" i="58"/>
  <c r="AO652" i="58"/>
  <c r="AO649" i="58"/>
  <c r="AO648" i="58"/>
  <c r="AO647" i="58"/>
  <c r="AO655" i="58"/>
  <c r="AO646" i="58"/>
  <c r="AO565" i="58"/>
  <c r="AO563" i="58"/>
  <c r="AO562" i="58"/>
  <c r="AO557" i="58"/>
  <c r="AO567" i="58"/>
  <c r="AO566" i="58"/>
  <c r="AO564" i="58"/>
  <c r="AO561" i="58"/>
  <c r="AO558" i="58"/>
  <c r="AO560" i="58"/>
  <c r="AO559" i="58"/>
  <c r="AO477" i="58"/>
  <c r="AO475" i="58"/>
  <c r="AO474" i="58"/>
  <c r="AO471" i="58"/>
  <c r="AO469" i="58"/>
  <c r="AO470" i="58"/>
  <c r="AO479" i="58"/>
  <c r="AO478" i="58"/>
  <c r="AO472" i="58"/>
  <c r="AO476" i="58"/>
  <c r="AO473" i="58"/>
  <c r="AO389" i="58"/>
  <c r="AO387" i="58"/>
  <c r="AO386" i="58"/>
  <c r="AO385" i="58"/>
  <c r="AO381" i="58"/>
  <c r="AO384" i="58"/>
  <c r="AO383" i="58"/>
  <c r="AO382" i="58"/>
  <c r="AO388" i="58"/>
  <c r="AO391" i="58"/>
  <c r="AO390" i="58"/>
  <c r="AO301" i="58"/>
  <c r="AO299" i="58"/>
  <c r="AO298" i="58"/>
  <c r="AO302" i="58"/>
  <c r="AO293" i="58"/>
  <c r="AO300" i="58"/>
  <c r="AO297" i="58"/>
  <c r="AO296" i="58"/>
  <c r="AO295" i="58"/>
  <c r="AO303" i="58"/>
  <c r="AO294" i="58"/>
  <c r="AO213" i="58"/>
  <c r="AO211" i="58"/>
  <c r="AO210" i="58"/>
  <c r="AO205" i="58"/>
  <c r="AO215" i="58"/>
  <c r="AO214" i="58"/>
  <c r="AO212" i="58"/>
  <c r="AO209" i="58"/>
  <c r="AO206" i="58"/>
  <c r="AO208" i="58"/>
  <c r="AO207" i="58"/>
  <c r="AO121" i="58"/>
  <c r="AO117" i="58"/>
  <c r="AO120" i="58"/>
  <c r="AO127" i="58"/>
  <c r="AO119" i="58"/>
  <c r="AO126" i="58"/>
  <c r="AO118" i="58"/>
  <c r="AO125" i="58"/>
  <c r="AO122" i="58"/>
  <c r="AO124" i="58"/>
  <c r="AO123" i="58"/>
  <c r="AO33" i="58"/>
  <c r="AO29" i="58"/>
  <c r="AO32" i="58"/>
  <c r="AO39" i="58"/>
  <c r="AO31" i="58"/>
  <c r="AO38" i="58"/>
  <c r="AO30" i="58"/>
  <c r="AO37" i="58"/>
  <c r="AO34" i="58"/>
  <c r="AO36" i="58"/>
  <c r="AO35" i="58"/>
  <c r="AW760" i="58"/>
  <c r="AW759" i="58"/>
  <c r="AW758" i="58"/>
  <c r="AW765" i="58"/>
  <c r="AW757" i="58"/>
  <c r="AW764" i="58"/>
  <c r="AW756" i="58"/>
  <c r="AW763" i="58"/>
  <c r="AW755" i="58"/>
  <c r="AW762" i="58"/>
  <c r="AW761" i="58"/>
  <c r="AW672" i="58"/>
  <c r="AW671" i="58"/>
  <c r="AW670" i="58"/>
  <c r="AW677" i="58"/>
  <c r="AW669" i="58"/>
  <c r="AW676" i="58"/>
  <c r="AW668" i="58"/>
  <c r="AW675" i="58"/>
  <c r="AW667" i="58"/>
  <c r="AW674" i="58"/>
  <c r="AW673" i="58"/>
  <c r="AW584" i="58"/>
  <c r="AW583" i="58"/>
  <c r="AW582" i="58"/>
  <c r="AW588" i="58"/>
  <c r="AW580" i="58"/>
  <c r="AW587" i="58"/>
  <c r="AW579" i="58"/>
  <c r="AW589" i="58"/>
  <c r="AW586" i="58"/>
  <c r="AW581" i="58"/>
  <c r="AW585" i="58"/>
  <c r="AW496" i="58"/>
  <c r="AW495" i="58"/>
  <c r="AW494" i="58"/>
  <c r="AW500" i="58"/>
  <c r="AW492" i="58"/>
  <c r="AW499" i="58"/>
  <c r="AW498" i="58"/>
  <c r="AW491" i="58"/>
  <c r="AW497" i="58"/>
  <c r="AW493" i="58"/>
  <c r="AW501" i="58"/>
  <c r="AW408" i="58"/>
  <c r="AW407" i="58"/>
  <c r="AW406" i="58"/>
  <c r="AW412" i="58"/>
  <c r="AW404" i="58"/>
  <c r="AW411" i="58"/>
  <c r="AW405" i="58"/>
  <c r="AW403" i="58"/>
  <c r="AW413" i="58"/>
  <c r="AW410" i="58"/>
  <c r="AW409" i="58"/>
  <c r="AW320" i="58"/>
  <c r="AW319" i="58"/>
  <c r="AW318" i="58"/>
  <c r="AW324" i="58"/>
  <c r="AW323" i="58"/>
  <c r="AW315" i="58"/>
  <c r="AW322" i="58"/>
  <c r="AW321" i="58"/>
  <c r="AW317" i="58"/>
  <c r="AW325" i="58"/>
  <c r="AW316" i="58"/>
  <c r="AW235" i="58"/>
  <c r="AW227" i="58"/>
  <c r="AW234" i="58"/>
  <c r="AW233" i="58"/>
  <c r="AW231" i="58"/>
  <c r="AW230" i="58"/>
  <c r="AW237" i="58"/>
  <c r="AW229" i="58"/>
  <c r="AW236" i="58"/>
  <c r="AW232" i="58"/>
  <c r="AW228" i="58"/>
  <c r="AW147" i="58"/>
  <c r="AW139" i="58"/>
  <c r="AW146" i="58"/>
  <c r="AW145" i="58"/>
  <c r="AW143" i="58"/>
  <c r="AW142" i="58"/>
  <c r="AW149" i="58"/>
  <c r="AW141" i="58"/>
  <c r="AW148" i="58"/>
  <c r="AW144" i="58"/>
  <c r="AW140" i="58"/>
  <c r="AW59" i="58"/>
  <c r="AW51" i="58"/>
  <c r="AW58" i="58"/>
  <c r="AW57" i="58"/>
  <c r="AW55" i="58"/>
  <c r="AW54" i="58"/>
  <c r="AW61" i="58"/>
  <c r="AW53" i="58"/>
  <c r="AW60" i="58"/>
  <c r="AW56" i="58"/>
  <c r="AW52" i="58"/>
  <c r="BE780" i="58"/>
  <c r="BE787" i="58"/>
  <c r="BE779" i="58"/>
  <c r="BE786" i="58"/>
  <c r="BE778" i="58"/>
  <c r="BE785" i="58"/>
  <c r="BE784" i="58"/>
  <c r="BE783" i="58"/>
  <c r="BE782" i="58"/>
  <c r="BE777" i="58"/>
  <c r="BE781" i="58"/>
  <c r="BE692" i="58"/>
  <c r="BE699" i="58"/>
  <c r="BE691" i="58"/>
  <c r="BE698" i="58"/>
  <c r="BE690" i="58"/>
  <c r="BE697" i="58"/>
  <c r="BE696" i="58"/>
  <c r="BE695" i="58"/>
  <c r="BE694" i="58"/>
  <c r="BE693" i="58"/>
  <c r="BE689" i="58"/>
  <c r="BE604" i="58"/>
  <c r="BE611" i="58"/>
  <c r="BE603" i="58"/>
  <c r="BE610" i="58"/>
  <c r="BE602" i="58"/>
  <c r="BE609" i="58"/>
  <c r="BE608" i="58"/>
  <c r="BE607" i="58"/>
  <c r="BE606" i="58"/>
  <c r="BE601" i="58"/>
  <c r="BE605" i="58"/>
  <c r="BE516" i="58"/>
  <c r="BE523" i="58"/>
  <c r="BE515" i="58"/>
  <c r="BE522" i="58"/>
  <c r="BE514" i="58"/>
  <c r="BE521" i="58"/>
  <c r="BE520" i="58"/>
  <c r="BE519" i="58"/>
  <c r="BE518" i="58"/>
  <c r="BE513" i="58"/>
  <c r="BE517" i="58"/>
  <c r="BE428" i="58"/>
  <c r="BE435" i="58"/>
  <c r="BE427" i="58"/>
  <c r="BE434" i="58"/>
  <c r="BE426" i="58"/>
  <c r="BE433" i="58"/>
  <c r="BE432" i="58"/>
  <c r="BE431" i="58"/>
  <c r="BE430" i="58"/>
  <c r="BE425" i="58"/>
  <c r="BE429" i="58"/>
  <c r="BE340" i="58"/>
  <c r="BE347" i="58"/>
  <c r="BE339" i="58"/>
  <c r="BE346" i="58"/>
  <c r="BE338" i="58"/>
  <c r="BE345" i="58"/>
  <c r="BE337" i="58"/>
  <c r="BE344" i="58"/>
  <c r="BE343" i="58"/>
  <c r="BE342" i="58"/>
  <c r="BE341" i="58"/>
  <c r="BE253" i="58"/>
  <c r="BE252" i="58"/>
  <c r="BE259" i="58"/>
  <c r="BE251" i="58"/>
  <c r="BE258" i="58"/>
  <c r="BE250" i="58"/>
  <c r="BE257" i="58"/>
  <c r="BE256" i="58"/>
  <c r="BE255" i="58"/>
  <c r="BE249" i="58"/>
  <c r="BE254" i="58"/>
  <c r="BE165" i="58"/>
  <c r="BE164" i="58"/>
  <c r="BE171" i="58"/>
  <c r="BE163" i="58"/>
  <c r="BE170" i="58"/>
  <c r="BE162" i="58"/>
  <c r="BE169" i="58"/>
  <c r="BE168" i="58"/>
  <c r="BE167" i="58"/>
  <c r="BE161" i="58"/>
  <c r="BE166" i="58"/>
  <c r="BE77" i="58"/>
  <c r="BE76" i="58"/>
  <c r="BE83" i="58"/>
  <c r="BE75" i="58"/>
  <c r="BE82" i="58"/>
  <c r="BE81" i="58"/>
  <c r="BE80" i="58"/>
  <c r="BE79" i="58"/>
  <c r="BE74" i="58"/>
  <c r="BE73" i="58"/>
  <c r="BE78" i="58"/>
  <c r="I496" i="58"/>
  <c r="I495" i="58"/>
  <c r="I492" i="58"/>
  <c r="I494" i="58"/>
  <c r="I500" i="58"/>
  <c r="I501" i="58"/>
  <c r="I493" i="58"/>
  <c r="I491" i="58"/>
  <c r="I499" i="58"/>
  <c r="I498" i="58"/>
  <c r="I497" i="58"/>
  <c r="Q607" i="58"/>
  <c r="Q606" i="58"/>
  <c r="Q604" i="58"/>
  <c r="Q611" i="58"/>
  <c r="Q603" i="58"/>
  <c r="Q610" i="58"/>
  <c r="Q602" i="58"/>
  <c r="Q609" i="58"/>
  <c r="Q608" i="58"/>
  <c r="Q601" i="58"/>
  <c r="Q605" i="58"/>
  <c r="Y806" i="58"/>
  <c r="Y805" i="58"/>
  <c r="Y804" i="58"/>
  <c r="Y803" i="58"/>
  <c r="Y802" i="58"/>
  <c r="Y809" i="58"/>
  <c r="Y801" i="58"/>
  <c r="Y808" i="58"/>
  <c r="Y800" i="58"/>
  <c r="Y799" i="58"/>
  <c r="Y807" i="58"/>
  <c r="Y191" i="58"/>
  <c r="Y190" i="58"/>
  <c r="Y189" i="58"/>
  <c r="Y188" i="58"/>
  <c r="Y186" i="58"/>
  <c r="Y187" i="58"/>
  <c r="Y185" i="58"/>
  <c r="Y184" i="58"/>
  <c r="Y183" i="58"/>
  <c r="Y193" i="58"/>
  <c r="Y192" i="58"/>
  <c r="AG386" i="58"/>
  <c r="AG385" i="58"/>
  <c r="AG390" i="58"/>
  <c r="AG389" i="58"/>
  <c r="AG388" i="58"/>
  <c r="AG387" i="58"/>
  <c r="AG384" i="58"/>
  <c r="AG381" i="58"/>
  <c r="AG383" i="58"/>
  <c r="AG391" i="58"/>
  <c r="AG382" i="58"/>
  <c r="AG37" i="58"/>
  <c r="AG36" i="58"/>
  <c r="AG35" i="58"/>
  <c r="AG34" i="58"/>
  <c r="AG33" i="58"/>
  <c r="AG29" i="58"/>
  <c r="AG32" i="58"/>
  <c r="AG38" i="58"/>
  <c r="AG30" i="58"/>
  <c r="AG39" i="58"/>
  <c r="AG31" i="58"/>
  <c r="AO231" i="58"/>
  <c r="AO237" i="58"/>
  <c r="AO229" i="58"/>
  <c r="AO236" i="58"/>
  <c r="AO228" i="58"/>
  <c r="AO232" i="58"/>
  <c r="AO230" i="58"/>
  <c r="AO233" i="58"/>
  <c r="AO227" i="58"/>
  <c r="AO234" i="58"/>
  <c r="AO235" i="58"/>
  <c r="AW346" i="58"/>
  <c r="AW338" i="58"/>
  <c r="AW345" i="58"/>
  <c r="AW344" i="58"/>
  <c r="AW342" i="58"/>
  <c r="AW341" i="58"/>
  <c r="AW347" i="58"/>
  <c r="AW343" i="58"/>
  <c r="AW337" i="58"/>
  <c r="AW340" i="58"/>
  <c r="AW339" i="58"/>
  <c r="BE191" i="58"/>
  <c r="BE190" i="58"/>
  <c r="BE189" i="58"/>
  <c r="BE188" i="58"/>
  <c r="BE187" i="58"/>
  <c r="BE186" i="58"/>
  <c r="BE193" i="58"/>
  <c r="BE185" i="58"/>
  <c r="BE192" i="58"/>
  <c r="BE184" i="58"/>
  <c r="BE183" i="58"/>
  <c r="I665" i="58"/>
  <c r="I657" i="58"/>
  <c r="I664" i="58"/>
  <c r="I662" i="58"/>
  <c r="I661" i="58"/>
  <c r="I660" i="58"/>
  <c r="I659" i="58"/>
  <c r="I666" i="58"/>
  <c r="I656" i="58"/>
  <c r="I663" i="58"/>
  <c r="I658" i="58"/>
  <c r="AG8" i="59"/>
  <c r="AG7" i="59"/>
  <c r="AG10" i="59"/>
  <c r="AG9" i="59"/>
  <c r="I814" i="58"/>
  <c r="I813" i="58"/>
  <c r="I819" i="58"/>
  <c r="I811" i="58"/>
  <c r="I818" i="58"/>
  <c r="I817" i="58"/>
  <c r="I816" i="58"/>
  <c r="I810" i="58"/>
  <c r="I820" i="58"/>
  <c r="I812" i="58"/>
  <c r="I815" i="58"/>
  <c r="I727" i="58"/>
  <c r="I726" i="58"/>
  <c r="I732" i="58"/>
  <c r="I724" i="58"/>
  <c r="I731" i="58"/>
  <c r="I723" i="58"/>
  <c r="I730" i="58"/>
  <c r="I729" i="58"/>
  <c r="I725" i="58"/>
  <c r="I728" i="58"/>
  <c r="I722" i="58"/>
  <c r="I644" i="58"/>
  <c r="I636" i="58"/>
  <c r="I640" i="58"/>
  <c r="I643" i="58"/>
  <c r="I635" i="58"/>
  <c r="I634" i="58"/>
  <c r="I642" i="58"/>
  <c r="I641" i="58"/>
  <c r="I639" i="58"/>
  <c r="I638" i="58"/>
  <c r="I637" i="58"/>
  <c r="I549" i="58"/>
  <c r="I556" i="58"/>
  <c r="I548" i="58"/>
  <c r="I553" i="58"/>
  <c r="I555" i="58"/>
  <c r="I547" i="58"/>
  <c r="I554" i="58"/>
  <c r="I552" i="58"/>
  <c r="I551" i="58"/>
  <c r="I546" i="58"/>
  <c r="I550" i="58"/>
  <c r="I461" i="58"/>
  <c r="I468" i="58"/>
  <c r="I460" i="58"/>
  <c r="I467" i="58"/>
  <c r="I459" i="58"/>
  <c r="I466" i="58"/>
  <c r="I465" i="58"/>
  <c r="I464" i="58"/>
  <c r="I463" i="58"/>
  <c r="I458" i="58"/>
  <c r="I462" i="58"/>
  <c r="I373" i="58"/>
  <c r="I380" i="58"/>
  <c r="I372" i="58"/>
  <c r="I379" i="58"/>
  <c r="I371" i="58"/>
  <c r="I378" i="58"/>
  <c r="I376" i="58"/>
  <c r="I375" i="58"/>
  <c r="I370" i="58"/>
  <c r="I377" i="58"/>
  <c r="I374" i="58"/>
  <c r="I285" i="58"/>
  <c r="I292" i="58"/>
  <c r="I284" i="58"/>
  <c r="I291" i="58"/>
  <c r="I283" i="58"/>
  <c r="I290" i="58"/>
  <c r="I288" i="58"/>
  <c r="I287" i="58"/>
  <c r="I282" i="58"/>
  <c r="I286" i="58"/>
  <c r="I289" i="58"/>
  <c r="I197" i="58"/>
  <c r="I204" i="58"/>
  <c r="I196" i="58"/>
  <c r="I203" i="58"/>
  <c r="I195" i="58"/>
  <c r="I202" i="58"/>
  <c r="I200" i="58"/>
  <c r="I199" i="58"/>
  <c r="I194" i="58"/>
  <c r="I201" i="58"/>
  <c r="I198" i="58"/>
  <c r="I109" i="58"/>
  <c r="I116" i="58"/>
  <c r="I108" i="58"/>
  <c r="I115" i="58"/>
  <c r="I107" i="58"/>
  <c r="I114" i="58"/>
  <c r="I112" i="58"/>
  <c r="I111" i="58"/>
  <c r="I106" i="58"/>
  <c r="I113" i="58"/>
  <c r="I110" i="58"/>
  <c r="I21" i="58"/>
  <c r="I28" i="58"/>
  <c r="I20" i="58"/>
  <c r="I27" i="58"/>
  <c r="I19" i="58"/>
  <c r="I26" i="58"/>
  <c r="I24" i="58"/>
  <c r="I23" i="58"/>
  <c r="I18" i="58"/>
  <c r="I25" i="58"/>
  <c r="I22" i="58"/>
  <c r="Q748" i="58"/>
  <c r="Q747" i="58"/>
  <c r="Q753" i="58"/>
  <c r="Q745" i="58"/>
  <c r="Q752" i="58"/>
  <c r="Q751" i="58"/>
  <c r="Q750" i="58"/>
  <c r="Q744" i="58"/>
  <c r="Q754" i="58"/>
  <c r="Q749" i="58"/>
  <c r="Q746" i="58"/>
  <c r="Q660" i="58"/>
  <c r="Q659" i="58"/>
  <c r="Q665" i="58"/>
  <c r="Q657" i="58"/>
  <c r="Q664" i="58"/>
  <c r="Q663" i="58"/>
  <c r="Q662" i="58"/>
  <c r="Q666" i="58"/>
  <c r="Q661" i="58"/>
  <c r="Q658" i="58"/>
  <c r="Q656" i="58"/>
  <c r="Q572" i="58"/>
  <c r="Q571" i="58"/>
  <c r="Q577" i="58"/>
  <c r="Q569" i="58"/>
  <c r="Q576" i="58"/>
  <c r="Q575" i="58"/>
  <c r="Q574" i="58"/>
  <c r="Q578" i="58"/>
  <c r="Q573" i="58"/>
  <c r="Q570" i="58"/>
  <c r="Q568" i="58"/>
  <c r="Q484" i="58"/>
  <c r="Q483" i="58"/>
  <c r="Q489" i="58"/>
  <c r="Q481" i="58"/>
  <c r="Q488" i="58"/>
  <c r="Q487" i="58"/>
  <c r="Q486" i="58"/>
  <c r="Q490" i="58"/>
  <c r="Q480" i="58"/>
  <c r="Q485" i="58"/>
  <c r="Q482" i="58"/>
  <c r="Q396" i="58"/>
  <c r="Q395" i="58"/>
  <c r="Q401" i="58"/>
  <c r="Q393" i="58"/>
  <c r="Q400" i="58"/>
  <c r="Q399" i="58"/>
  <c r="Q398" i="58"/>
  <c r="Q392" i="58"/>
  <c r="Q402" i="58"/>
  <c r="Q397" i="58"/>
  <c r="Q394" i="58"/>
  <c r="Q308" i="58"/>
  <c r="Q307" i="58"/>
  <c r="Q313" i="58"/>
  <c r="Q305" i="58"/>
  <c r="Q312" i="58"/>
  <c r="Q311" i="58"/>
  <c r="Q310" i="58"/>
  <c r="Q314" i="58"/>
  <c r="Q309" i="58"/>
  <c r="Q306" i="58"/>
  <c r="Q304" i="58"/>
  <c r="Q220" i="58"/>
  <c r="Q219" i="58"/>
  <c r="Q225" i="58"/>
  <c r="Q217" i="58"/>
  <c r="Q224" i="58"/>
  <c r="Q223" i="58"/>
  <c r="Q222" i="58"/>
  <c r="Q226" i="58"/>
  <c r="Q221" i="58"/>
  <c r="Q218" i="58"/>
  <c r="Q216" i="58"/>
  <c r="Q132" i="58"/>
  <c r="Q131" i="58"/>
  <c r="Q128" i="58"/>
  <c r="Q137" i="58"/>
  <c r="Q129" i="58"/>
  <c r="Q136" i="58"/>
  <c r="Q135" i="58"/>
  <c r="Q134" i="58"/>
  <c r="Q138" i="58"/>
  <c r="Q133" i="58"/>
  <c r="Q130" i="58"/>
  <c r="Q44" i="58"/>
  <c r="Q43" i="58"/>
  <c r="Q49" i="58"/>
  <c r="Q41" i="58"/>
  <c r="Q48" i="58"/>
  <c r="Q47" i="58"/>
  <c r="Q46" i="58"/>
  <c r="Q40" i="58"/>
  <c r="Q50" i="58"/>
  <c r="Q45" i="58"/>
  <c r="Q42" i="58"/>
  <c r="Y772" i="58"/>
  <c r="Y771" i="58"/>
  <c r="Y770" i="58"/>
  <c r="Y769" i="58"/>
  <c r="Y776" i="58"/>
  <c r="Y768" i="58"/>
  <c r="Y775" i="58"/>
  <c r="Y767" i="58"/>
  <c r="Y774" i="58"/>
  <c r="Y773" i="58"/>
  <c r="Y766" i="58"/>
  <c r="Y684" i="58"/>
  <c r="Y683" i="58"/>
  <c r="Y682" i="58"/>
  <c r="Y681" i="58"/>
  <c r="Y688" i="58"/>
  <c r="Y680" i="58"/>
  <c r="Y687" i="58"/>
  <c r="Y679" i="58"/>
  <c r="Y686" i="58"/>
  <c r="Y685" i="58"/>
  <c r="Y678" i="58"/>
  <c r="Y597" i="58"/>
  <c r="Y596" i="58"/>
  <c r="Y595" i="58"/>
  <c r="Y594" i="58"/>
  <c r="Y593" i="58"/>
  <c r="Y600" i="58"/>
  <c r="Y592" i="58"/>
  <c r="Y599" i="58"/>
  <c r="Y591" i="58"/>
  <c r="Y590" i="58"/>
  <c r="Y598" i="58"/>
  <c r="Y508" i="58"/>
  <c r="Y507" i="58"/>
  <c r="Y506" i="58"/>
  <c r="Y505" i="58"/>
  <c r="Y512" i="58"/>
  <c r="Y504" i="58"/>
  <c r="Y511" i="58"/>
  <c r="Y503" i="58"/>
  <c r="Y510" i="58"/>
  <c r="Y509" i="58"/>
  <c r="Y502" i="58"/>
  <c r="Y420" i="58"/>
  <c r="Y419" i="58"/>
  <c r="Y418" i="58"/>
  <c r="Y417" i="58"/>
  <c r="Y423" i="58"/>
  <c r="Y415" i="58"/>
  <c r="Y422" i="58"/>
  <c r="Y421" i="58"/>
  <c r="Y416" i="58"/>
  <c r="Y414" i="58"/>
  <c r="Y424" i="58"/>
  <c r="Y332" i="58"/>
  <c r="Y331" i="58"/>
  <c r="Y330" i="58"/>
  <c r="Y329" i="58"/>
  <c r="Y335" i="58"/>
  <c r="Y327" i="58"/>
  <c r="Y328" i="58"/>
  <c r="Y336" i="58"/>
  <c r="Y334" i="58"/>
  <c r="Y326" i="58"/>
  <c r="Y333" i="58"/>
  <c r="Y244" i="58"/>
  <c r="Y243" i="58"/>
  <c r="Y242" i="58"/>
  <c r="Y241" i="58"/>
  <c r="Y247" i="58"/>
  <c r="Y239" i="58"/>
  <c r="Y248" i="58"/>
  <c r="Y246" i="58"/>
  <c r="Y245" i="58"/>
  <c r="Y240" i="58"/>
  <c r="Y238" i="58"/>
  <c r="Y158" i="58"/>
  <c r="Y157" i="58"/>
  <c r="Y156" i="58"/>
  <c r="Y155" i="58"/>
  <c r="Y154" i="58"/>
  <c r="Y153" i="58"/>
  <c r="Y160" i="58"/>
  <c r="Y152" i="58"/>
  <c r="Y150" i="58"/>
  <c r="Y159" i="58"/>
  <c r="Y151" i="58"/>
  <c r="Y70" i="58"/>
  <c r="Y69" i="58"/>
  <c r="Y68" i="58"/>
  <c r="Y67" i="58"/>
  <c r="Y66" i="58"/>
  <c r="Y65" i="58"/>
  <c r="Y72" i="58"/>
  <c r="Y64" i="58"/>
  <c r="Y62" i="58"/>
  <c r="Y71" i="58"/>
  <c r="Y63" i="58"/>
  <c r="AG798" i="58"/>
  <c r="AG790" i="58"/>
  <c r="AG797" i="58"/>
  <c r="AG789" i="58"/>
  <c r="AG796" i="58"/>
  <c r="AG795" i="58"/>
  <c r="AG791" i="58"/>
  <c r="AG794" i="58"/>
  <c r="AG793" i="58"/>
  <c r="AG792" i="58"/>
  <c r="AG788" i="58"/>
  <c r="AG703" i="58"/>
  <c r="AG710" i="58"/>
  <c r="AG702" i="58"/>
  <c r="AG707" i="58"/>
  <c r="AG706" i="58"/>
  <c r="AG705" i="58"/>
  <c r="AG704" i="58"/>
  <c r="AG701" i="58"/>
  <c r="AG708" i="58"/>
  <c r="AG700" i="58"/>
  <c r="AG709" i="58"/>
  <c r="AG615" i="58"/>
  <c r="AG622" i="58"/>
  <c r="AG614" i="58"/>
  <c r="AG613" i="58"/>
  <c r="AG621" i="58"/>
  <c r="AG620" i="58"/>
  <c r="AG619" i="58"/>
  <c r="AG618" i="58"/>
  <c r="AG616" i="58"/>
  <c r="AG612" i="58"/>
  <c r="AG617" i="58"/>
  <c r="AG527" i="58"/>
  <c r="AG534" i="58"/>
  <c r="AG526" i="58"/>
  <c r="AG531" i="58"/>
  <c r="AG530" i="58"/>
  <c r="AG529" i="58"/>
  <c r="AG528" i="58"/>
  <c r="AG525" i="58"/>
  <c r="AG532" i="58"/>
  <c r="AG524" i="58"/>
  <c r="AG533" i="58"/>
  <c r="AG439" i="58"/>
  <c r="AG446" i="58"/>
  <c r="AG438" i="58"/>
  <c r="AG437" i="58"/>
  <c r="AG445" i="58"/>
  <c r="AG444" i="58"/>
  <c r="AG443" i="58"/>
  <c r="AG442" i="58"/>
  <c r="AG440" i="58"/>
  <c r="AG436" i="58"/>
  <c r="AG441" i="58"/>
  <c r="AG351" i="58"/>
  <c r="AG358" i="58"/>
  <c r="AG350" i="58"/>
  <c r="AG355" i="58"/>
  <c r="AG354" i="58"/>
  <c r="AG353" i="58"/>
  <c r="AG352" i="58"/>
  <c r="AG349" i="58"/>
  <c r="AG356" i="58"/>
  <c r="AG348" i="58"/>
  <c r="AG357" i="58"/>
  <c r="AG263" i="58"/>
  <c r="AG270" i="58"/>
  <c r="AG262" i="58"/>
  <c r="AG261" i="58"/>
  <c r="AG269" i="58"/>
  <c r="AG268" i="58"/>
  <c r="AG267" i="58"/>
  <c r="AG266" i="58"/>
  <c r="AG264" i="58"/>
  <c r="AG260" i="58"/>
  <c r="AG265" i="58"/>
  <c r="AG175" i="58"/>
  <c r="AG182" i="58"/>
  <c r="AG179" i="58"/>
  <c r="AG178" i="58"/>
  <c r="AG177" i="58"/>
  <c r="AG176" i="58"/>
  <c r="AG174" i="58"/>
  <c r="AG173" i="58"/>
  <c r="AG180" i="58"/>
  <c r="AG172" i="58"/>
  <c r="AG181" i="58"/>
  <c r="AG90" i="58"/>
  <c r="AG89" i="58"/>
  <c r="AG88" i="58"/>
  <c r="AG87" i="58"/>
  <c r="AG94" i="58"/>
  <c r="AG86" i="58"/>
  <c r="AG93" i="58"/>
  <c r="AG85" i="58"/>
  <c r="AG91" i="58"/>
  <c r="AG84" i="58"/>
  <c r="AG92" i="58"/>
  <c r="AO816" i="58"/>
  <c r="AO814" i="58"/>
  <c r="AO819" i="58"/>
  <c r="AO811" i="58"/>
  <c r="AO820" i="58"/>
  <c r="AO817" i="58"/>
  <c r="AO815" i="58"/>
  <c r="AO810" i="58"/>
  <c r="AO812" i="58"/>
  <c r="AO818" i="58"/>
  <c r="AO813" i="58"/>
  <c r="AO728" i="58"/>
  <c r="AO726" i="58"/>
  <c r="AO731" i="58"/>
  <c r="AO723" i="58"/>
  <c r="AO732" i="58"/>
  <c r="AO730" i="58"/>
  <c r="AO722" i="58"/>
  <c r="AO729" i="58"/>
  <c r="AO724" i="58"/>
  <c r="AO727" i="58"/>
  <c r="AO725" i="58"/>
  <c r="AO644" i="58"/>
  <c r="AO636" i="58"/>
  <c r="AO642" i="58"/>
  <c r="AO641" i="58"/>
  <c r="AO639" i="58"/>
  <c r="AO638" i="58"/>
  <c r="AO634" i="58"/>
  <c r="AO637" i="58"/>
  <c r="AO635" i="58"/>
  <c r="AO640" i="58"/>
  <c r="AO643" i="58"/>
  <c r="AO556" i="58"/>
  <c r="AO548" i="58"/>
  <c r="AO554" i="58"/>
  <c r="AO553" i="58"/>
  <c r="AO555" i="58"/>
  <c r="AO552" i="58"/>
  <c r="AO546" i="58"/>
  <c r="AO551" i="58"/>
  <c r="AO550" i="58"/>
  <c r="AO549" i="58"/>
  <c r="AO547" i="58"/>
  <c r="AO468" i="58"/>
  <c r="AO460" i="58"/>
  <c r="AO466" i="58"/>
  <c r="AO465" i="58"/>
  <c r="AO458" i="58"/>
  <c r="AO467" i="58"/>
  <c r="AO464" i="58"/>
  <c r="AO463" i="58"/>
  <c r="AO459" i="58"/>
  <c r="AO461" i="58"/>
  <c r="AO462" i="58"/>
  <c r="AO380" i="58"/>
  <c r="AO372" i="58"/>
  <c r="AO378" i="58"/>
  <c r="AO377" i="58"/>
  <c r="AO373" i="58"/>
  <c r="AO371" i="58"/>
  <c r="AO370" i="58"/>
  <c r="AO379" i="58"/>
  <c r="AO374" i="58"/>
  <c r="AO376" i="58"/>
  <c r="AO375" i="58"/>
  <c r="AO292" i="58"/>
  <c r="AO284" i="58"/>
  <c r="AO290" i="58"/>
  <c r="AO289" i="58"/>
  <c r="AO287" i="58"/>
  <c r="AO286" i="58"/>
  <c r="AO282" i="58"/>
  <c r="AO285" i="58"/>
  <c r="AO283" i="58"/>
  <c r="AO288" i="58"/>
  <c r="AO291" i="58"/>
  <c r="AO204" i="58"/>
  <c r="AO196" i="58"/>
  <c r="AO202" i="58"/>
  <c r="AO201" i="58"/>
  <c r="AO203" i="58"/>
  <c r="AO200" i="58"/>
  <c r="AO194" i="58"/>
  <c r="AO199" i="58"/>
  <c r="AO198" i="58"/>
  <c r="AO197" i="58"/>
  <c r="AO195" i="58"/>
  <c r="AO112" i="58"/>
  <c r="AO111" i="58"/>
  <c r="AO106" i="58"/>
  <c r="AO110" i="58"/>
  <c r="AO109" i="58"/>
  <c r="AO116" i="58"/>
  <c r="AO108" i="58"/>
  <c r="AO113" i="58"/>
  <c r="AO115" i="58"/>
  <c r="AO114" i="58"/>
  <c r="AO107" i="58"/>
  <c r="AO24" i="58"/>
  <c r="AO23" i="58"/>
  <c r="AO18" i="58"/>
  <c r="AO22" i="58"/>
  <c r="AO21" i="58"/>
  <c r="AO28" i="58"/>
  <c r="AO20" i="58"/>
  <c r="AO25" i="58"/>
  <c r="AO19" i="58"/>
  <c r="AO27" i="58"/>
  <c r="AO26" i="58"/>
  <c r="AW751" i="58"/>
  <c r="AW750" i="58"/>
  <c r="AW749" i="58"/>
  <c r="AW748" i="58"/>
  <c r="AW747" i="58"/>
  <c r="AW754" i="58"/>
  <c r="AW746" i="58"/>
  <c r="AW753" i="58"/>
  <c r="AW752" i="58"/>
  <c r="AW744" i="58"/>
  <c r="AW745" i="58"/>
  <c r="AW663" i="58"/>
  <c r="AW662" i="58"/>
  <c r="AW661" i="58"/>
  <c r="AW660" i="58"/>
  <c r="AW659" i="58"/>
  <c r="AW666" i="58"/>
  <c r="AW658" i="58"/>
  <c r="AW656" i="58"/>
  <c r="AW665" i="58"/>
  <c r="AW664" i="58"/>
  <c r="AW657" i="58"/>
  <c r="AW575" i="58"/>
  <c r="AW574" i="58"/>
  <c r="AW573" i="58"/>
  <c r="AW571" i="58"/>
  <c r="AW578" i="58"/>
  <c r="AW570" i="58"/>
  <c r="AW569" i="58"/>
  <c r="AW568" i="58"/>
  <c r="AW577" i="58"/>
  <c r="AW576" i="58"/>
  <c r="AW572" i="58"/>
  <c r="AW487" i="58"/>
  <c r="AW486" i="58"/>
  <c r="AW485" i="58"/>
  <c r="AW483" i="58"/>
  <c r="AW490" i="58"/>
  <c r="AW482" i="58"/>
  <c r="AW480" i="58"/>
  <c r="AW488" i="58"/>
  <c r="AW484" i="58"/>
  <c r="AW481" i="58"/>
  <c r="AW489" i="58"/>
  <c r="AW399" i="58"/>
  <c r="AW398" i="58"/>
  <c r="AW397" i="58"/>
  <c r="AW395" i="58"/>
  <c r="AW402" i="58"/>
  <c r="AW394" i="58"/>
  <c r="AW401" i="58"/>
  <c r="AW392" i="58"/>
  <c r="AW400" i="58"/>
  <c r="AW393" i="58"/>
  <c r="AW396" i="58"/>
  <c r="AW314" i="58"/>
  <c r="AW306" i="58"/>
  <c r="AW313" i="58"/>
  <c r="AW305" i="58"/>
  <c r="AW304" i="58"/>
  <c r="AW312" i="58"/>
  <c r="AW310" i="58"/>
  <c r="AW309" i="58"/>
  <c r="AW308" i="58"/>
  <c r="AW311" i="58"/>
  <c r="AW307" i="58"/>
  <c r="AW226" i="58"/>
  <c r="AW218" i="58"/>
  <c r="AW225" i="58"/>
  <c r="AW217" i="58"/>
  <c r="AW216" i="58"/>
  <c r="AW224" i="58"/>
  <c r="AW222" i="58"/>
  <c r="AW221" i="58"/>
  <c r="AW220" i="58"/>
  <c r="AW223" i="58"/>
  <c r="AW219" i="58"/>
  <c r="AW138" i="58"/>
  <c r="AW130" i="58"/>
  <c r="AW137" i="58"/>
  <c r="AW129" i="58"/>
  <c r="AW128" i="58"/>
  <c r="AW136" i="58"/>
  <c r="AW134" i="58"/>
  <c r="AW133" i="58"/>
  <c r="AW132" i="58"/>
  <c r="AW135" i="58"/>
  <c r="AW131" i="58"/>
  <c r="AW50" i="58"/>
  <c r="AW42" i="58"/>
  <c r="AW49" i="58"/>
  <c r="AW41" i="58"/>
  <c r="AW40" i="58"/>
  <c r="AW48" i="58"/>
  <c r="AW46" i="58"/>
  <c r="AW45" i="58"/>
  <c r="AW44" i="58"/>
  <c r="AW47" i="58"/>
  <c r="AW43" i="58"/>
  <c r="BE771" i="58"/>
  <c r="BE770" i="58"/>
  <c r="BE769" i="58"/>
  <c r="BE776" i="58"/>
  <c r="BE768" i="58"/>
  <c r="BE775" i="58"/>
  <c r="BE767" i="58"/>
  <c r="BE774" i="58"/>
  <c r="BE773" i="58"/>
  <c r="BE772" i="58"/>
  <c r="BE766" i="58"/>
  <c r="BE683" i="58"/>
  <c r="BE682" i="58"/>
  <c r="BE681" i="58"/>
  <c r="BE688" i="58"/>
  <c r="BE680" i="58"/>
  <c r="BE687" i="58"/>
  <c r="BE679" i="58"/>
  <c r="BE686" i="58"/>
  <c r="BE685" i="58"/>
  <c r="BE684" i="58"/>
  <c r="BE678" i="58"/>
  <c r="BE595" i="58"/>
  <c r="BE594" i="58"/>
  <c r="BE593" i="58"/>
  <c r="BE600" i="58"/>
  <c r="BE592" i="58"/>
  <c r="BE599" i="58"/>
  <c r="BE591" i="58"/>
  <c r="BE598" i="58"/>
  <c r="BE597" i="58"/>
  <c r="BE590" i="58"/>
  <c r="BE596" i="58"/>
  <c r="BE507" i="58"/>
  <c r="BE506" i="58"/>
  <c r="BE505" i="58"/>
  <c r="BE512" i="58"/>
  <c r="BE504" i="58"/>
  <c r="BE511" i="58"/>
  <c r="BE503" i="58"/>
  <c r="BE510" i="58"/>
  <c r="BE509" i="58"/>
  <c r="BE502" i="58"/>
  <c r="BE508" i="58"/>
  <c r="BE419" i="58"/>
  <c r="BE418" i="58"/>
  <c r="BE417" i="58"/>
  <c r="BE424" i="58"/>
  <c r="BE416" i="58"/>
  <c r="BE423" i="58"/>
  <c r="BE415" i="58"/>
  <c r="BE422" i="58"/>
  <c r="BE421" i="58"/>
  <c r="BE420" i="58"/>
  <c r="BE414" i="58"/>
  <c r="BE332" i="58"/>
  <c r="BE331" i="58"/>
  <c r="BE330" i="58"/>
  <c r="BE329" i="58"/>
  <c r="BE336" i="58"/>
  <c r="BE328" i="58"/>
  <c r="BE335" i="58"/>
  <c r="BE327" i="58"/>
  <c r="BE334" i="58"/>
  <c r="BE333" i="58"/>
  <c r="BE326" i="58"/>
  <c r="BE244" i="58"/>
  <c r="BE243" i="58"/>
  <c r="BE242" i="58"/>
  <c r="BE241" i="58"/>
  <c r="BE248" i="58"/>
  <c r="BE240" i="58"/>
  <c r="BE247" i="58"/>
  <c r="BE239" i="58"/>
  <c r="BE246" i="58"/>
  <c r="BE238" i="58"/>
  <c r="BE245" i="58"/>
  <c r="BE156" i="58"/>
  <c r="BE155" i="58"/>
  <c r="BE154" i="58"/>
  <c r="BE153" i="58"/>
  <c r="BE160" i="58"/>
  <c r="BE152" i="58"/>
  <c r="BE159" i="58"/>
  <c r="BE151" i="58"/>
  <c r="BE158" i="58"/>
  <c r="BE150" i="58"/>
  <c r="BE157" i="58"/>
  <c r="BE65" i="58"/>
  <c r="BE72" i="58"/>
  <c r="BE64" i="58"/>
  <c r="BE71" i="58"/>
  <c r="BE63" i="58"/>
  <c r="BE62" i="58"/>
  <c r="BE70" i="58"/>
  <c r="BE69" i="58"/>
  <c r="BE68" i="58"/>
  <c r="BE66" i="58"/>
  <c r="BE67" i="58"/>
  <c r="AG44" i="59"/>
  <c r="AG43" i="59"/>
  <c r="AG50" i="59"/>
  <c r="AG42" i="59"/>
  <c r="AG41" i="59"/>
  <c r="AG40" i="59"/>
  <c r="AG49" i="59"/>
  <c r="AG47" i="59"/>
  <c r="AG46" i="59"/>
  <c r="AG48" i="59"/>
  <c r="AG45" i="59"/>
  <c r="Q783" i="58"/>
  <c r="Q782" i="58"/>
  <c r="Q780" i="58"/>
  <c r="Q787" i="58"/>
  <c r="Q779" i="58"/>
  <c r="Q786" i="58"/>
  <c r="Q778" i="58"/>
  <c r="Q785" i="58"/>
  <c r="Q777" i="58"/>
  <c r="Q784" i="58"/>
  <c r="Q781" i="58"/>
  <c r="Y719" i="58"/>
  <c r="Y718" i="58"/>
  <c r="Y717" i="58"/>
  <c r="Y716" i="58"/>
  <c r="Y715" i="58"/>
  <c r="Y714" i="58"/>
  <c r="Y721" i="58"/>
  <c r="Y713" i="58"/>
  <c r="Y720" i="58"/>
  <c r="Y712" i="58"/>
  <c r="Y711" i="58"/>
  <c r="AG737" i="58"/>
  <c r="AG736" i="58"/>
  <c r="AG743" i="58"/>
  <c r="AG735" i="58"/>
  <c r="AG742" i="58"/>
  <c r="AG734" i="58"/>
  <c r="AG738" i="58"/>
  <c r="AG740" i="58"/>
  <c r="AG739" i="58"/>
  <c r="AG741" i="58"/>
  <c r="AG733" i="58"/>
  <c r="AG125" i="58"/>
  <c r="AG124" i="58"/>
  <c r="AG123" i="58"/>
  <c r="AG122" i="58"/>
  <c r="AG121" i="58"/>
  <c r="AG117" i="58"/>
  <c r="AG120" i="58"/>
  <c r="AG126" i="58"/>
  <c r="AG118" i="58"/>
  <c r="AG127" i="58"/>
  <c r="AG119" i="58"/>
  <c r="AO319" i="58"/>
  <c r="AO325" i="58"/>
  <c r="AO317" i="58"/>
  <c r="AO324" i="58"/>
  <c r="AO316" i="58"/>
  <c r="AO323" i="58"/>
  <c r="AO322" i="58"/>
  <c r="AO318" i="58"/>
  <c r="AO315" i="58"/>
  <c r="AO321" i="58"/>
  <c r="AO320" i="58"/>
  <c r="AW522" i="58"/>
  <c r="AW514" i="58"/>
  <c r="AW521" i="58"/>
  <c r="AW520" i="58"/>
  <c r="AW518" i="58"/>
  <c r="AW517" i="58"/>
  <c r="AW523" i="58"/>
  <c r="AW519" i="58"/>
  <c r="AW516" i="58"/>
  <c r="AW513" i="58"/>
  <c r="AW515" i="58"/>
  <c r="BE542" i="58"/>
  <c r="BE541" i="58"/>
  <c r="BE540" i="58"/>
  <c r="BE539" i="58"/>
  <c r="BE538" i="58"/>
  <c r="BE545" i="58"/>
  <c r="BE537" i="58"/>
  <c r="BE544" i="58"/>
  <c r="BE536" i="58"/>
  <c r="BE535" i="58"/>
  <c r="BE543" i="58"/>
  <c r="I802" i="58"/>
  <c r="I801" i="58"/>
  <c r="I799" i="58"/>
  <c r="I806" i="58"/>
  <c r="I809" i="58"/>
  <c r="I805" i="58"/>
  <c r="I808" i="58"/>
  <c r="I804" i="58"/>
  <c r="I807" i="58"/>
  <c r="I803" i="58"/>
  <c r="I800" i="58"/>
  <c r="I718" i="58"/>
  <c r="I717" i="58"/>
  <c r="I715" i="58"/>
  <c r="I714" i="58"/>
  <c r="I721" i="58"/>
  <c r="I713" i="58"/>
  <c r="I720" i="58"/>
  <c r="I712" i="58"/>
  <c r="I711" i="58"/>
  <c r="I719" i="58"/>
  <c r="I716" i="58"/>
  <c r="I627" i="58"/>
  <c r="I626" i="58"/>
  <c r="I633" i="58"/>
  <c r="I625" i="58"/>
  <c r="I632" i="58"/>
  <c r="I624" i="58"/>
  <c r="I631" i="58"/>
  <c r="I630" i="58"/>
  <c r="I629" i="58"/>
  <c r="I628" i="58"/>
  <c r="I623" i="58"/>
  <c r="I540" i="58"/>
  <c r="I539" i="58"/>
  <c r="I538" i="58"/>
  <c r="I544" i="58"/>
  <c r="I545" i="58"/>
  <c r="I537" i="58"/>
  <c r="I536" i="58"/>
  <c r="I543" i="58"/>
  <c r="I542" i="58"/>
  <c r="I541" i="58"/>
  <c r="I535" i="58"/>
  <c r="I452" i="58"/>
  <c r="I456" i="58"/>
  <c r="I451" i="58"/>
  <c r="I450" i="58"/>
  <c r="I457" i="58"/>
  <c r="I449" i="58"/>
  <c r="I455" i="58"/>
  <c r="I454" i="58"/>
  <c r="I447" i="58"/>
  <c r="I453" i="58"/>
  <c r="I448" i="58"/>
  <c r="I364" i="58"/>
  <c r="I363" i="58"/>
  <c r="I362" i="58"/>
  <c r="I369" i="58"/>
  <c r="I361" i="58"/>
  <c r="I367" i="58"/>
  <c r="I366" i="58"/>
  <c r="I359" i="58"/>
  <c r="I368" i="58"/>
  <c r="I365" i="58"/>
  <c r="I360" i="58"/>
  <c r="I276" i="58"/>
  <c r="I275" i="58"/>
  <c r="I274" i="58"/>
  <c r="I281" i="58"/>
  <c r="I273" i="58"/>
  <c r="I279" i="58"/>
  <c r="I278" i="58"/>
  <c r="I277" i="58"/>
  <c r="I272" i="58"/>
  <c r="I280" i="58"/>
  <c r="I271" i="58"/>
  <c r="I188" i="58"/>
  <c r="I183" i="58"/>
  <c r="I187" i="58"/>
  <c r="I186" i="58"/>
  <c r="I193" i="58"/>
  <c r="I185" i="58"/>
  <c r="I191" i="58"/>
  <c r="I190" i="58"/>
  <c r="I192" i="58"/>
  <c r="I189" i="58"/>
  <c r="I184" i="58"/>
  <c r="I100" i="58"/>
  <c r="I99" i="58"/>
  <c r="I98" i="58"/>
  <c r="I105" i="58"/>
  <c r="I97" i="58"/>
  <c r="I103" i="58"/>
  <c r="I102" i="58"/>
  <c r="I101" i="58"/>
  <c r="I95" i="58"/>
  <c r="I96" i="58"/>
  <c r="I104" i="58"/>
  <c r="Q8" i="58"/>
  <c r="Q17" i="58"/>
  <c r="Q9" i="58"/>
  <c r="Q16" i="58"/>
  <c r="Q14" i="58"/>
  <c r="Q13" i="58"/>
  <c r="Q12" i="58"/>
  <c r="Q7" i="58"/>
  <c r="Q11" i="58"/>
  <c r="Q15" i="58"/>
  <c r="Q10" i="58"/>
  <c r="Q739" i="58"/>
  <c r="Q738" i="58"/>
  <c r="Q736" i="58"/>
  <c r="Q733" i="58"/>
  <c r="Q743" i="58"/>
  <c r="Q735" i="58"/>
  <c r="Q742" i="58"/>
  <c r="Q734" i="58"/>
  <c r="Q741" i="58"/>
  <c r="Q737" i="58"/>
  <c r="Q740" i="58"/>
  <c r="Q651" i="58"/>
  <c r="Q650" i="58"/>
  <c r="Q648" i="58"/>
  <c r="Q645" i="58"/>
  <c r="Q655" i="58"/>
  <c r="Q647" i="58"/>
  <c r="Q654" i="58"/>
  <c r="Q646" i="58"/>
  <c r="Q653" i="58"/>
  <c r="Q652" i="58"/>
  <c r="Q649" i="58"/>
  <c r="Q563" i="58"/>
  <c r="Q562" i="58"/>
  <c r="Q560" i="58"/>
  <c r="Q557" i="58"/>
  <c r="Q567" i="58"/>
  <c r="Q559" i="58"/>
  <c r="Q566" i="58"/>
  <c r="Q558" i="58"/>
  <c r="Q565" i="58"/>
  <c r="Q561" i="58"/>
  <c r="Q564" i="58"/>
  <c r="Q475" i="58"/>
  <c r="Q474" i="58"/>
  <c r="Q472" i="58"/>
  <c r="Q469" i="58"/>
  <c r="Q479" i="58"/>
  <c r="Q471" i="58"/>
  <c r="Q478" i="58"/>
  <c r="Q470" i="58"/>
  <c r="Q477" i="58"/>
  <c r="Q476" i="58"/>
  <c r="Q473" i="58"/>
  <c r="Q387" i="58"/>
  <c r="Q386" i="58"/>
  <c r="Q384" i="58"/>
  <c r="Q381" i="58"/>
  <c r="Q391" i="58"/>
  <c r="Q383" i="58"/>
  <c r="Q390" i="58"/>
  <c r="Q382" i="58"/>
  <c r="Q389" i="58"/>
  <c r="Q385" i="58"/>
  <c r="Q388" i="58"/>
  <c r="Q299" i="58"/>
  <c r="Q298" i="58"/>
  <c r="Q296" i="58"/>
  <c r="Q293" i="58"/>
  <c r="Q303" i="58"/>
  <c r="Q295" i="58"/>
  <c r="Q302" i="58"/>
  <c r="Q294" i="58"/>
  <c r="Q301" i="58"/>
  <c r="Q300" i="58"/>
  <c r="Q297" i="58"/>
  <c r="Q211" i="58"/>
  <c r="Q210" i="58"/>
  <c r="Q208" i="58"/>
  <c r="Q205" i="58"/>
  <c r="Q215" i="58"/>
  <c r="Q207" i="58"/>
  <c r="Q214" i="58"/>
  <c r="Q206" i="58"/>
  <c r="Q213" i="58"/>
  <c r="Q209" i="58"/>
  <c r="Q212" i="58"/>
  <c r="Q123" i="58"/>
  <c r="Q122" i="58"/>
  <c r="Q120" i="58"/>
  <c r="Q127" i="58"/>
  <c r="Q119" i="58"/>
  <c r="Q126" i="58"/>
  <c r="Q118" i="58"/>
  <c r="Q125" i="58"/>
  <c r="Q117" i="58"/>
  <c r="Q124" i="58"/>
  <c r="Q121" i="58"/>
  <c r="Q35" i="58"/>
  <c r="Q34" i="58"/>
  <c r="Q32" i="58"/>
  <c r="Q29" i="58"/>
  <c r="Q39" i="58"/>
  <c r="Q31" i="58"/>
  <c r="Q38" i="58"/>
  <c r="Q30" i="58"/>
  <c r="Q37" i="58"/>
  <c r="Q33" i="58"/>
  <c r="Q36" i="58"/>
  <c r="Y763" i="58"/>
  <c r="Y762" i="58"/>
  <c r="Y761" i="58"/>
  <c r="Y760" i="58"/>
  <c r="Y759" i="58"/>
  <c r="Y758" i="58"/>
  <c r="Y765" i="58"/>
  <c r="Y757" i="58"/>
  <c r="Y755" i="58"/>
  <c r="Y764" i="58"/>
  <c r="Y756" i="58"/>
  <c r="Y675" i="58"/>
  <c r="Y674" i="58"/>
  <c r="Y673" i="58"/>
  <c r="Y672" i="58"/>
  <c r="Y671" i="58"/>
  <c r="Y670" i="58"/>
  <c r="Y677" i="58"/>
  <c r="Y669" i="58"/>
  <c r="Y667" i="58"/>
  <c r="Y676" i="58"/>
  <c r="Y668" i="58"/>
  <c r="Y588" i="58"/>
  <c r="Y587" i="58"/>
  <c r="Y586" i="58"/>
  <c r="Y585" i="58"/>
  <c r="Y584" i="58"/>
  <c r="Y583" i="58"/>
  <c r="Y582" i="58"/>
  <c r="Y589" i="58"/>
  <c r="Y581" i="58"/>
  <c r="Y580" i="58"/>
  <c r="Y579" i="58"/>
  <c r="Y499" i="58"/>
  <c r="Y498" i="58"/>
  <c r="Y497" i="58"/>
  <c r="Y496" i="58"/>
  <c r="Y495" i="58"/>
  <c r="Y494" i="58"/>
  <c r="Y501" i="58"/>
  <c r="Y500" i="58"/>
  <c r="Y493" i="58"/>
  <c r="Y492" i="58"/>
  <c r="Y491" i="58"/>
  <c r="Y411" i="58"/>
  <c r="Y410" i="58"/>
  <c r="Y409" i="58"/>
  <c r="Y408" i="58"/>
  <c r="Y406" i="58"/>
  <c r="Y413" i="58"/>
  <c r="Y412" i="58"/>
  <c r="Y407" i="58"/>
  <c r="Y405" i="58"/>
  <c r="Y403" i="58"/>
  <c r="Y404" i="58"/>
  <c r="Y323" i="58"/>
  <c r="Y322" i="58"/>
  <c r="Y321" i="58"/>
  <c r="Y320" i="58"/>
  <c r="Y318" i="58"/>
  <c r="Y325" i="58"/>
  <c r="Y324" i="58"/>
  <c r="Y319" i="58"/>
  <c r="Y317" i="58"/>
  <c r="Y316" i="58"/>
  <c r="Y315" i="58"/>
  <c r="Y235" i="58"/>
  <c r="Y234" i="58"/>
  <c r="Y233" i="58"/>
  <c r="Y232" i="58"/>
  <c r="Y230" i="58"/>
  <c r="Y236" i="58"/>
  <c r="Y231" i="58"/>
  <c r="Y229" i="58"/>
  <c r="Y228" i="58"/>
  <c r="Y227" i="58"/>
  <c r="Y237" i="58"/>
  <c r="Y149" i="58"/>
  <c r="Y141" i="58"/>
  <c r="Y148" i="58"/>
  <c r="Y140" i="58"/>
  <c r="Y147" i="58"/>
  <c r="Y146" i="58"/>
  <c r="Y145" i="58"/>
  <c r="Y144" i="58"/>
  <c r="Y143" i="58"/>
  <c r="Y142" i="58"/>
  <c r="Y139" i="58"/>
  <c r="Y61" i="58"/>
  <c r="Y53" i="58"/>
  <c r="Y60" i="58"/>
  <c r="Y52" i="58"/>
  <c r="Y59" i="58"/>
  <c r="Y58" i="58"/>
  <c r="Y57" i="58"/>
  <c r="Y56" i="58"/>
  <c r="Y55" i="58"/>
  <c r="Y54" i="58"/>
  <c r="Y51" i="58"/>
  <c r="AG781" i="58"/>
  <c r="AG780" i="58"/>
  <c r="AG787" i="58"/>
  <c r="AG779" i="58"/>
  <c r="AG786" i="58"/>
  <c r="AG778" i="58"/>
  <c r="AG782" i="58"/>
  <c r="AG785" i="58"/>
  <c r="AG784" i="58"/>
  <c r="AG777" i="58"/>
  <c r="AG783" i="58"/>
  <c r="AG694" i="58"/>
  <c r="AG693" i="58"/>
  <c r="AG696" i="58"/>
  <c r="AG689" i="58"/>
  <c r="AG695" i="58"/>
  <c r="AG692" i="58"/>
  <c r="AG691" i="58"/>
  <c r="AG690" i="58"/>
  <c r="AG699" i="58"/>
  <c r="AG697" i="58"/>
  <c r="AG698" i="58"/>
  <c r="AG606" i="58"/>
  <c r="AG605" i="58"/>
  <c r="AG602" i="58"/>
  <c r="AG601" i="58"/>
  <c r="AG611" i="58"/>
  <c r="AG610" i="58"/>
  <c r="AG609" i="58"/>
  <c r="AG608" i="58"/>
  <c r="AG607" i="58"/>
  <c r="AG603" i="58"/>
  <c r="AG604" i="58"/>
  <c r="AG518" i="58"/>
  <c r="AG517" i="58"/>
  <c r="AG520" i="58"/>
  <c r="AG513" i="58"/>
  <c r="AG519" i="58"/>
  <c r="AG516" i="58"/>
  <c r="AG515" i="58"/>
  <c r="AG514" i="58"/>
  <c r="AG523" i="58"/>
  <c r="AG521" i="58"/>
  <c r="AG522" i="58"/>
  <c r="AG430" i="58"/>
  <c r="AG429" i="58"/>
  <c r="AG426" i="58"/>
  <c r="AG425" i="58"/>
  <c r="AG435" i="58"/>
  <c r="AG434" i="58"/>
  <c r="AG433" i="58"/>
  <c r="AG432" i="58"/>
  <c r="AG431" i="58"/>
  <c r="AG427" i="58"/>
  <c r="AG428" i="58"/>
  <c r="AG342" i="58"/>
  <c r="AG341" i="58"/>
  <c r="AG344" i="58"/>
  <c r="AG337" i="58"/>
  <c r="AG343" i="58"/>
  <c r="AG340" i="58"/>
  <c r="AG339" i="58"/>
  <c r="AG338" i="58"/>
  <c r="AG347" i="58"/>
  <c r="AG345" i="58"/>
  <c r="AG346" i="58"/>
  <c r="AG254" i="58"/>
  <c r="AG253" i="58"/>
  <c r="AG250" i="58"/>
  <c r="AG249" i="58"/>
  <c r="AG259" i="58"/>
  <c r="AG258" i="58"/>
  <c r="AG257" i="58"/>
  <c r="AG256" i="58"/>
  <c r="AG255" i="58"/>
  <c r="AG251" i="58"/>
  <c r="AG252" i="58"/>
  <c r="AG169" i="58"/>
  <c r="AG161" i="58"/>
  <c r="AG168" i="58"/>
  <c r="AG167" i="58"/>
  <c r="AG166" i="58"/>
  <c r="AG165" i="58"/>
  <c r="AG164" i="58"/>
  <c r="AG170" i="58"/>
  <c r="AG162" i="58"/>
  <c r="AG171" i="58"/>
  <c r="AG163" i="58"/>
  <c r="AG81" i="58"/>
  <c r="AG73" i="58"/>
  <c r="AG80" i="58"/>
  <c r="AG79" i="58"/>
  <c r="AG78" i="58"/>
  <c r="AG77" i="58"/>
  <c r="AG76" i="58"/>
  <c r="AG82" i="58"/>
  <c r="AG74" i="58"/>
  <c r="AG83" i="58"/>
  <c r="AG75" i="58"/>
  <c r="AO807" i="58"/>
  <c r="AO805" i="58"/>
  <c r="AO802" i="58"/>
  <c r="AO806" i="58"/>
  <c r="AO803" i="58"/>
  <c r="AO801" i="58"/>
  <c r="AO809" i="58"/>
  <c r="AO808" i="58"/>
  <c r="AO804" i="58"/>
  <c r="AO800" i="58"/>
  <c r="AO799" i="58"/>
  <c r="AO719" i="58"/>
  <c r="AO717" i="58"/>
  <c r="AO714" i="58"/>
  <c r="AO721" i="58"/>
  <c r="AO718" i="58"/>
  <c r="AO716" i="58"/>
  <c r="AO720" i="58"/>
  <c r="AO715" i="58"/>
  <c r="AO713" i="58"/>
  <c r="AO711" i="58"/>
  <c r="AO712" i="58"/>
  <c r="AO627" i="58"/>
  <c r="AO633" i="58"/>
  <c r="AO625" i="58"/>
  <c r="AO632" i="58"/>
  <c r="AO624" i="58"/>
  <c r="AO626" i="58"/>
  <c r="AO623" i="58"/>
  <c r="AO631" i="58"/>
  <c r="AO628" i="58"/>
  <c r="AO630" i="58"/>
  <c r="AO629" i="58"/>
  <c r="AO539" i="58"/>
  <c r="AO545" i="58"/>
  <c r="AO537" i="58"/>
  <c r="AO544" i="58"/>
  <c r="AO536" i="58"/>
  <c r="AO541" i="58"/>
  <c r="AO540" i="58"/>
  <c r="AO538" i="58"/>
  <c r="AO535" i="58"/>
  <c r="AO542" i="58"/>
  <c r="AO543" i="58"/>
  <c r="AO451" i="58"/>
  <c r="AO457" i="58"/>
  <c r="AO449" i="58"/>
  <c r="AO456" i="58"/>
  <c r="AO448" i="58"/>
  <c r="AO455" i="58"/>
  <c r="AO454" i="58"/>
  <c r="AO453" i="58"/>
  <c r="AO447" i="58"/>
  <c r="AO452" i="58"/>
  <c r="AO450" i="58"/>
  <c r="AO363" i="58"/>
  <c r="AO369" i="58"/>
  <c r="AO361" i="58"/>
  <c r="AO368" i="58"/>
  <c r="AO360" i="58"/>
  <c r="AO367" i="58"/>
  <c r="AO359" i="58"/>
  <c r="AO366" i="58"/>
  <c r="AO365" i="58"/>
  <c r="AO364" i="58"/>
  <c r="AO362" i="58"/>
  <c r="AO275" i="58"/>
  <c r="AO281" i="58"/>
  <c r="AO273" i="58"/>
  <c r="AO280" i="58"/>
  <c r="AO272" i="58"/>
  <c r="AO274" i="58"/>
  <c r="AO271" i="58"/>
  <c r="AO279" i="58"/>
  <c r="AO276" i="58"/>
  <c r="AO278" i="58"/>
  <c r="AO277" i="58"/>
  <c r="AO187" i="58"/>
  <c r="AO193" i="58"/>
  <c r="AO185" i="58"/>
  <c r="AO192" i="58"/>
  <c r="AO184" i="58"/>
  <c r="AO189" i="58"/>
  <c r="AO188" i="58"/>
  <c r="AO186" i="58"/>
  <c r="AO183" i="58"/>
  <c r="AO190" i="58"/>
  <c r="AO191" i="58"/>
  <c r="AO103" i="58"/>
  <c r="AO102" i="58"/>
  <c r="AO101" i="58"/>
  <c r="AO95" i="58"/>
  <c r="AO100" i="58"/>
  <c r="AO99" i="58"/>
  <c r="AO104" i="58"/>
  <c r="AO96" i="58"/>
  <c r="AO105" i="58"/>
  <c r="AO98" i="58"/>
  <c r="AO97" i="58"/>
  <c r="AW15" i="58"/>
  <c r="AW14" i="58"/>
  <c r="AW7" i="58"/>
  <c r="AW13" i="58"/>
  <c r="AW11" i="58"/>
  <c r="AW10" i="58"/>
  <c r="AW17" i="58"/>
  <c r="AW9" i="58"/>
  <c r="AW16" i="58"/>
  <c r="AW12" i="58"/>
  <c r="AW8" i="58"/>
  <c r="AW742" i="58"/>
  <c r="AW734" i="58"/>
  <c r="AW741" i="58"/>
  <c r="AW740" i="58"/>
  <c r="AW739" i="58"/>
  <c r="AW738" i="58"/>
  <c r="AW737" i="58"/>
  <c r="AW733" i="58"/>
  <c r="AW736" i="58"/>
  <c r="AW735" i="58"/>
  <c r="AW743" i="58"/>
  <c r="AW654" i="58"/>
  <c r="AW646" i="58"/>
  <c r="AW653" i="58"/>
  <c r="AW652" i="58"/>
  <c r="AW651" i="58"/>
  <c r="AW650" i="58"/>
  <c r="AW649" i="58"/>
  <c r="AW648" i="58"/>
  <c r="AW647" i="58"/>
  <c r="AW645" i="58"/>
  <c r="AW655" i="58"/>
  <c r="AW566" i="58"/>
  <c r="AW558" i="58"/>
  <c r="AW565" i="58"/>
  <c r="AW564" i="58"/>
  <c r="AW562" i="58"/>
  <c r="AW561" i="58"/>
  <c r="AW567" i="58"/>
  <c r="AW563" i="58"/>
  <c r="AW557" i="58"/>
  <c r="AW559" i="58"/>
  <c r="AW560" i="58"/>
  <c r="AW478" i="58"/>
  <c r="AW470" i="58"/>
  <c r="AW477" i="58"/>
  <c r="AW476" i="58"/>
  <c r="AW474" i="58"/>
  <c r="AW473" i="58"/>
  <c r="AW475" i="58"/>
  <c r="AW472" i="58"/>
  <c r="AW471" i="58"/>
  <c r="AW469" i="58"/>
  <c r="AW479" i="58"/>
  <c r="AW390" i="58"/>
  <c r="AW382" i="58"/>
  <c r="AW389" i="58"/>
  <c r="AW388" i="58"/>
  <c r="AW386" i="58"/>
  <c r="AW385" i="58"/>
  <c r="AW383" i="58"/>
  <c r="AW381" i="58"/>
  <c r="AW391" i="58"/>
  <c r="AW387" i="58"/>
  <c r="AW384" i="58"/>
  <c r="AW297" i="58"/>
  <c r="AW296" i="58"/>
  <c r="AW303" i="58"/>
  <c r="AW295" i="58"/>
  <c r="AW293" i="58"/>
  <c r="AW301" i="58"/>
  <c r="AW300" i="58"/>
  <c r="AW299" i="58"/>
  <c r="AW302" i="58"/>
  <c r="AW298" i="58"/>
  <c r="AW294" i="58"/>
  <c r="AW209" i="58"/>
  <c r="AW208" i="58"/>
  <c r="AW215" i="58"/>
  <c r="AW207" i="58"/>
  <c r="AW205" i="58"/>
  <c r="AW213" i="58"/>
  <c r="AW212" i="58"/>
  <c r="AW211" i="58"/>
  <c r="AW206" i="58"/>
  <c r="AW210" i="58"/>
  <c r="AW214" i="58"/>
  <c r="AW121" i="58"/>
  <c r="AW120" i="58"/>
  <c r="AW127" i="58"/>
  <c r="AW119" i="58"/>
  <c r="AW117" i="58"/>
  <c r="AW125" i="58"/>
  <c r="AW124" i="58"/>
  <c r="AW123" i="58"/>
  <c r="AW126" i="58"/>
  <c r="AW122" i="58"/>
  <c r="AW118" i="58"/>
  <c r="AW33" i="58"/>
  <c r="AW32" i="58"/>
  <c r="AW39" i="58"/>
  <c r="AW31" i="58"/>
  <c r="AW29" i="58"/>
  <c r="AW37" i="58"/>
  <c r="AW36" i="58"/>
  <c r="AW35" i="58"/>
  <c r="AW30" i="58"/>
  <c r="AW38" i="58"/>
  <c r="AW34" i="58"/>
  <c r="BE762" i="58"/>
  <c r="BE761" i="58"/>
  <c r="BE760" i="58"/>
  <c r="BE759" i="58"/>
  <c r="BE758" i="58"/>
  <c r="BE765" i="58"/>
  <c r="BE757" i="58"/>
  <c r="BE764" i="58"/>
  <c r="BE756" i="58"/>
  <c r="BE763" i="58"/>
  <c r="BE755" i="58"/>
  <c r="BE674" i="58"/>
  <c r="BE673" i="58"/>
  <c r="BE672" i="58"/>
  <c r="BE671" i="58"/>
  <c r="BE670" i="58"/>
  <c r="BE677" i="58"/>
  <c r="BE669" i="58"/>
  <c r="BE676" i="58"/>
  <c r="BE668" i="58"/>
  <c r="BE675" i="58"/>
  <c r="BE667" i="58"/>
  <c r="BE586" i="58"/>
  <c r="BE585" i="58"/>
  <c r="BE584" i="58"/>
  <c r="BE583" i="58"/>
  <c r="BE582" i="58"/>
  <c r="BE589" i="58"/>
  <c r="BE581" i="58"/>
  <c r="BE588" i="58"/>
  <c r="BE580" i="58"/>
  <c r="BE579" i="58"/>
  <c r="BE587" i="58"/>
  <c r="BE498" i="58"/>
  <c r="BE497" i="58"/>
  <c r="BE496" i="58"/>
  <c r="BE495" i="58"/>
  <c r="BE494" i="58"/>
  <c r="BE501" i="58"/>
  <c r="BE493" i="58"/>
  <c r="BE500" i="58"/>
  <c r="BE492" i="58"/>
  <c r="BE491" i="58"/>
  <c r="BE499" i="58"/>
  <c r="BE410" i="58"/>
  <c r="BE409" i="58"/>
  <c r="BE408" i="58"/>
  <c r="BE407" i="58"/>
  <c r="BE406" i="58"/>
  <c r="BE413" i="58"/>
  <c r="BE405" i="58"/>
  <c r="BE412" i="58"/>
  <c r="BE404" i="58"/>
  <c r="BE411" i="58"/>
  <c r="BE403" i="58"/>
  <c r="BE323" i="58"/>
  <c r="BE322" i="58"/>
  <c r="BE321" i="58"/>
  <c r="BE320" i="58"/>
  <c r="BE319" i="58"/>
  <c r="BE318" i="58"/>
  <c r="BE325" i="58"/>
  <c r="BE317" i="58"/>
  <c r="BE324" i="58"/>
  <c r="BE315" i="58"/>
  <c r="BE316" i="58"/>
  <c r="BE235" i="58"/>
  <c r="BE234" i="58"/>
  <c r="BE233" i="58"/>
  <c r="BE232" i="58"/>
  <c r="BE231" i="58"/>
  <c r="BE230" i="58"/>
  <c r="BE237" i="58"/>
  <c r="BE229" i="58"/>
  <c r="BE227" i="58"/>
  <c r="BE236" i="58"/>
  <c r="BE228" i="58"/>
  <c r="BE147" i="58"/>
  <c r="BE146" i="58"/>
  <c r="BE145" i="58"/>
  <c r="BE144" i="58"/>
  <c r="BE143" i="58"/>
  <c r="BE142" i="58"/>
  <c r="BE149" i="58"/>
  <c r="BE141" i="58"/>
  <c r="BE140" i="58"/>
  <c r="BE139" i="58"/>
  <c r="BE148" i="58"/>
  <c r="BE56" i="58"/>
  <c r="BE55" i="58"/>
  <c r="BE54" i="58"/>
  <c r="BE61" i="58"/>
  <c r="BE53" i="58"/>
  <c r="BE51" i="58"/>
  <c r="BE60" i="58"/>
  <c r="BE52" i="58"/>
  <c r="BE59" i="58"/>
  <c r="BE57" i="58"/>
  <c r="BE58" i="58"/>
  <c r="I762" i="58"/>
  <c r="I761" i="58"/>
  <c r="I759" i="58"/>
  <c r="I758" i="58"/>
  <c r="I765" i="58"/>
  <c r="I757" i="58"/>
  <c r="I764" i="58"/>
  <c r="I756" i="58"/>
  <c r="I760" i="58"/>
  <c r="I755" i="58"/>
  <c r="I763" i="58"/>
  <c r="I232" i="58"/>
  <c r="I231" i="58"/>
  <c r="I230" i="58"/>
  <c r="I237" i="58"/>
  <c r="I229" i="58"/>
  <c r="I227" i="58"/>
  <c r="I235" i="58"/>
  <c r="I234" i="58"/>
  <c r="I228" i="58"/>
  <c r="I236" i="58"/>
  <c r="I233" i="58"/>
  <c r="Q431" i="58"/>
  <c r="Q430" i="58"/>
  <c r="Q428" i="58"/>
  <c r="Q435" i="58"/>
  <c r="Q427" i="58"/>
  <c r="Q434" i="58"/>
  <c r="Q426" i="58"/>
  <c r="Q433" i="58"/>
  <c r="Q425" i="58"/>
  <c r="Q432" i="58"/>
  <c r="Q429" i="58"/>
  <c r="Y631" i="58"/>
  <c r="Y630" i="58"/>
  <c r="Y629" i="58"/>
  <c r="Y628" i="58"/>
  <c r="Y627" i="58"/>
  <c r="Y626" i="58"/>
  <c r="Y633" i="58"/>
  <c r="Y625" i="58"/>
  <c r="Y632" i="58"/>
  <c r="Y624" i="58"/>
  <c r="Y623" i="58"/>
  <c r="AG650" i="58"/>
  <c r="AG649" i="58"/>
  <c r="AG648" i="58"/>
  <c r="AG647" i="58"/>
  <c r="AG646" i="58"/>
  <c r="AG655" i="58"/>
  <c r="AG654" i="58"/>
  <c r="AG645" i="58"/>
  <c r="AG653" i="58"/>
  <c r="AG651" i="58"/>
  <c r="AG652" i="58"/>
  <c r="AO763" i="58"/>
  <c r="AO761" i="58"/>
  <c r="AO758" i="58"/>
  <c r="AO764" i="58"/>
  <c r="AO760" i="58"/>
  <c r="AO759" i="58"/>
  <c r="AO765" i="58"/>
  <c r="AO762" i="58"/>
  <c r="AO757" i="58"/>
  <c r="AO756" i="58"/>
  <c r="AO755" i="58"/>
  <c r="AO149" i="58"/>
  <c r="AO148" i="58"/>
  <c r="AO147" i="58"/>
  <c r="AO146" i="58"/>
  <c r="AO145" i="58"/>
  <c r="AO144" i="58"/>
  <c r="AO143" i="58"/>
  <c r="AO140" i="58"/>
  <c r="AO142" i="58"/>
  <c r="AO139" i="58"/>
  <c r="AO141" i="58"/>
  <c r="AW434" i="58"/>
  <c r="AW426" i="58"/>
  <c r="AW433" i="58"/>
  <c r="AW432" i="58"/>
  <c r="AW430" i="58"/>
  <c r="AW429" i="58"/>
  <c r="AW428" i="58"/>
  <c r="AW427" i="58"/>
  <c r="AW435" i="58"/>
  <c r="AW425" i="58"/>
  <c r="AW431" i="58"/>
  <c r="BE806" i="58"/>
  <c r="BE805" i="58"/>
  <c r="BE804" i="58"/>
  <c r="BE803" i="58"/>
  <c r="BE802" i="58"/>
  <c r="BE809" i="58"/>
  <c r="BE801" i="58"/>
  <c r="BE808" i="58"/>
  <c r="BE800" i="58"/>
  <c r="BE799" i="58"/>
  <c r="BE807" i="58"/>
  <c r="BE366" i="58"/>
  <c r="BE365" i="58"/>
  <c r="BE364" i="58"/>
  <c r="BE363" i="58"/>
  <c r="BE362" i="58"/>
  <c r="BE369" i="58"/>
  <c r="BE361" i="58"/>
  <c r="BE368" i="58"/>
  <c r="BE360" i="58"/>
  <c r="BE359" i="58"/>
  <c r="BE367" i="58"/>
  <c r="I797" i="58"/>
  <c r="I789" i="58"/>
  <c r="I796" i="58"/>
  <c r="I794" i="58"/>
  <c r="I793" i="58"/>
  <c r="I792" i="58"/>
  <c r="I791" i="58"/>
  <c r="I795" i="58"/>
  <c r="I790" i="58"/>
  <c r="I788" i="58"/>
  <c r="I798" i="58"/>
  <c r="I619" i="58"/>
  <c r="I612" i="58"/>
  <c r="I615" i="58"/>
  <c r="I618" i="58"/>
  <c r="I617" i="58"/>
  <c r="I616" i="58"/>
  <c r="I622" i="58"/>
  <c r="I614" i="58"/>
  <c r="I621" i="58"/>
  <c r="I613" i="58"/>
  <c r="I620" i="58"/>
  <c r="I443" i="58"/>
  <c r="I436" i="58"/>
  <c r="I442" i="58"/>
  <c r="I441" i="58"/>
  <c r="I440" i="58"/>
  <c r="I439" i="58"/>
  <c r="I446" i="58"/>
  <c r="I438" i="58"/>
  <c r="I445" i="58"/>
  <c r="I437" i="58"/>
  <c r="I444" i="58"/>
  <c r="I355" i="58"/>
  <c r="I348" i="58"/>
  <c r="I354" i="58"/>
  <c r="I353" i="58"/>
  <c r="I352" i="58"/>
  <c r="I358" i="58"/>
  <c r="I350" i="58"/>
  <c r="I357" i="58"/>
  <c r="I349" i="58"/>
  <c r="I356" i="58"/>
  <c r="I351" i="58"/>
  <c r="I267" i="58"/>
  <c r="I260" i="58"/>
  <c r="I266" i="58"/>
  <c r="I265" i="58"/>
  <c r="I264" i="58"/>
  <c r="I270" i="58"/>
  <c r="I262" i="58"/>
  <c r="I269" i="58"/>
  <c r="I261" i="58"/>
  <c r="I263" i="58"/>
  <c r="I268" i="58"/>
  <c r="I179" i="58"/>
  <c r="I178" i="58"/>
  <c r="I177" i="58"/>
  <c r="I176" i="58"/>
  <c r="I182" i="58"/>
  <c r="I174" i="58"/>
  <c r="I181" i="58"/>
  <c r="I173" i="58"/>
  <c r="I175" i="58"/>
  <c r="I172" i="58"/>
  <c r="I180" i="58"/>
  <c r="I91" i="58"/>
  <c r="I84" i="58"/>
  <c r="I90" i="58"/>
  <c r="I89" i="58"/>
  <c r="I88" i="58"/>
  <c r="I94" i="58"/>
  <c r="I86" i="58"/>
  <c r="I93" i="58"/>
  <c r="I85" i="58"/>
  <c r="I92" i="58"/>
  <c r="I87" i="58"/>
  <c r="Q818" i="58"/>
  <c r="Q817" i="58"/>
  <c r="Q815" i="58"/>
  <c r="Q814" i="58"/>
  <c r="Q810" i="58"/>
  <c r="Q813" i="58"/>
  <c r="Q820" i="58"/>
  <c r="Q812" i="58"/>
  <c r="Q819" i="58"/>
  <c r="Q816" i="58"/>
  <c r="Q811" i="58"/>
  <c r="Q730" i="58"/>
  <c r="Q729" i="58"/>
  <c r="Q727" i="58"/>
  <c r="Q726" i="58"/>
  <c r="Q722" i="58"/>
  <c r="Q725" i="58"/>
  <c r="Q732" i="58"/>
  <c r="Q724" i="58"/>
  <c r="Q731" i="58"/>
  <c r="Q728" i="58"/>
  <c r="Q723" i="58"/>
  <c r="Q642" i="58"/>
  <c r="Q641" i="58"/>
  <c r="Q639" i="58"/>
  <c r="Q638" i="58"/>
  <c r="Q634" i="58"/>
  <c r="Q637" i="58"/>
  <c r="Q644" i="58"/>
  <c r="Q636" i="58"/>
  <c r="Q643" i="58"/>
  <c r="Q640" i="58"/>
  <c r="Q635" i="58"/>
  <c r="Q554" i="58"/>
  <c r="Q553" i="58"/>
  <c r="Q551" i="58"/>
  <c r="Q550" i="58"/>
  <c r="Q546" i="58"/>
  <c r="Q549" i="58"/>
  <c r="Q556" i="58"/>
  <c r="Q548" i="58"/>
  <c r="Q555" i="58"/>
  <c r="Q552" i="58"/>
  <c r="Q547" i="58"/>
  <c r="Q466" i="58"/>
  <c r="Q465" i="58"/>
  <c r="Q463" i="58"/>
  <c r="Q462" i="58"/>
  <c r="Q458" i="58"/>
  <c r="Q461" i="58"/>
  <c r="Q468" i="58"/>
  <c r="Q460" i="58"/>
  <c r="Q467" i="58"/>
  <c r="Q464" i="58"/>
  <c r="Q459" i="58"/>
  <c r="Q378" i="58"/>
  <c r="Q377" i="58"/>
  <c r="Q375" i="58"/>
  <c r="Q374" i="58"/>
  <c r="Q370" i="58"/>
  <c r="Q373" i="58"/>
  <c r="Q380" i="58"/>
  <c r="Q372" i="58"/>
  <c r="Q379" i="58"/>
  <c r="Q376" i="58"/>
  <c r="Q371" i="58"/>
  <c r="Q290" i="58"/>
  <c r="Q289" i="58"/>
  <c r="Q287" i="58"/>
  <c r="Q286" i="58"/>
  <c r="Q282" i="58"/>
  <c r="Q285" i="58"/>
  <c r="Q292" i="58"/>
  <c r="Q284" i="58"/>
  <c r="Q291" i="58"/>
  <c r="Q288" i="58"/>
  <c r="Q283" i="58"/>
  <c r="Q202" i="58"/>
  <c r="Q201" i="58"/>
  <c r="Q199" i="58"/>
  <c r="Q198" i="58"/>
  <c r="Q194" i="58"/>
  <c r="Q197" i="58"/>
  <c r="Q204" i="58"/>
  <c r="Q196" i="58"/>
  <c r="Q203" i="58"/>
  <c r="Q200" i="58"/>
  <c r="Q195" i="58"/>
  <c r="Q114" i="58"/>
  <c r="Q113" i="58"/>
  <c r="Q111" i="58"/>
  <c r="Q110" i="58"/>
  <c r="Q106" i="58"/>
  <c r="Q109" i="58"/>
  <c r="Q116" i="58"/>
  <c r="Q108" i="58"/>
  <c r="Q115" i="58"/>
  <c r="Q112" i="58"/>
  <c r="Q107" i="58"/>
  <c r="Q26" i="58"/>
  <c r="Q25" i="58"/>
  <c r="Q23" i="58"/>
  <c r="Q22" i="58"/>
  <c r="Q18" i="58"/>
  <c r="Q21" i="58"/>
  <c r="Q28" i="58"/>
  <c r="Q20" i="58"/>
  <c r="Q27" i="58"/>
  <c r="Q24" i="58"/>
  <c r="Q19" i="58"/>
  <c r="Y754" i="58"/>
  <c r="Y746" i="58"/>
  <c r="Y753" i="58"/>
  <c r="Y745" i="58"/>
  <c r="Y752" i="58"/>
  <c r="Y751" i="58"/>
  <c r="Y750" i="58"/>
  <c r="Y749" i="58"/>
  <c r="Y748" i="58"/>
  <c r="Y744" i="58"/>
  <c r="Y747" i="58"/>
  <c r="Y666" i="58"/>
  <c r="Y658" i="58"/>
  <c r="Y665" i="58"/>
  <c r="Y657" i="58"/>
  <c r="Y664" i="58"/>
  <c r="Y663" i="58"/>
  <c r="Y662" i="58"/>
  <c r="Y661" i="58"/>
  <c r="Y660" i="58"/>
  <c r="Y659" i="58"/>
  <c r="Y656" i="58"/>
  <c r="Y578" i="58"/>
  <c r="Y570" i="58"/>
  <c r="Y577" i="58"/>
  <c r="Y569" i="58"/>
  <c r="Y576" i="58"/>
  <c r="Y575" i="58"/>
  <c r="Y574" i="58"/>
  <c r="Y573" i="58"/>
  <c r="Y568" i="58"/>
  <c r="Y572" i="58"/>
  <c r="Y571" i="58"/>
  <c r="Y490" i="58"/>
  <c r="Y482" i="58"/>
  <c r="Y489" i="58"/>
  <c r="Y481" i="58"/>
  <c r="Y488" i="58"/>
  <c r="Y487" i="58"/>
  <c r="Y486" i="58"/>
  <c r="Y485" i="58"/>
  <c r="Y483" i="58"/>
  <c r="Y480" i="58"/>
  <c r="Y484" i="58"/>
  <c r="Y402" i="58"/>
  <c r="Y394" i="58"/>
  <c r="Y401" i="58"/>
  <c r="Y393" i="58"/>
  <c r="Y400" i="58"/>
  <c r="Y399" i="58"/>
  <c r="Y397" i="58"/>
  <c r="Y398" i="58"/>
  <c r="Y392" i="58"/>
  <c r="Y396" i="58"/>
  <c r="Y395" i="58"/>
  <c r="Y314" i="58"/>
  <c r="Y306" i="58"/>
  <c r="Y313" i="58"/>
  <c r="Y305" i="58"/>
  <c r="Y312" i="58"/>
  <c r="Y311" i="58"/>
  <c r="Y309" i="58"/>
  <c r="Y307" i="58"/>
  <c r="Y304" i="58"/>
  <c r="Y310" i="58"/>
  <c r="Y308" i="58"/>
  <c r="Y226" i="58"/>
  <c r="Y218" i="58"/>
  <c r="Y225" i="58"/>
  <c r="Y217" i="58"/>
  <c r="Y224" i="58"/>
  <c r="Y223" i="58"/>
  <c r="Y221" i="58"/>
  <c r="Y216" i="58"/>
  <c r="Y222" i="58"/>
  <c r="Y220" i="58"/>
  <c r="Y219" i="58"/>
  <c r="Y132" i="58"/>
  <c r="Y128" i="58"/>
  <c r="Y131" i="58"/>
  <c r="Y138" i="58"/>
  <c r="Y130" i="58"/>
  <c r="Y137" i="58"/>
  <c r="Y129" i="58"/>
  <c r="Y136" i="58"/>
  <c r="Y135" i="58"/>
  <c r="Y134" i="58"/>
  <c r="Y133" i="58"/>
  <c r="Y44" i="58"/>
  <c r="Y40" i="58"/>
  <c r="Y43" i="58"/>
  <c r="Y50" i="58"/>
  <c r="Y42" i="58"/>
  <c r="Y49" i="58"/>
  <c r="Y41" i="58"/>
  <c r="Y48" i="58"/>
  <c r="Y47" i="58"/>
  <c r="Y46" i="58"/>
  <c r="Y45" i="58"/>
  <c r="AG772" i="58"/>
  <c r="AG771" i="58"/>
  <c r="AG770" i="58"/>
  <c r="AG769" i="58"/>
  <c r="AG773" i="58"/>
  <c r="AG775" i="58"/>
  <c r="AG774" i="58"/>
  <c r="AG766" i="58"/>
  <c r="AG768" i="58"/>
  <c r="AG767" i="58"/>
  <c r="AG776" i="58"/>
  <c r="AG685" i="58"/>
  <c r="AG684" i="58"/>
  <c r="AG683" i="58"/>
  <c r="AG682" i="58"/>
  <c r="AG678" i="58"/>
  <c r="AG681" i="58"/>
  <c r="AG680" i="58"/>
  <c r="AG679" i="58"/>
  <c r="AG688" i="58"/>
  <c r="AG686" i="58"/>
  <c r="AG687" i="58"/>
  <c r="AG597" i="58"/>
  <c r="AG596" i="58"/>
  <c r="AG591" i="58"/>
  <c r="AG600" i="58"/>
  <c r="AG590" i="58"/>
  <c r="AG599" i="58"/>
  <c r="AG598" i="58"/>
  <c r="AG595" i="58"/>
  <c r="AG594" i="58"/>
  <c r="AG592" i="58"/>
  <c r="AG593" i="58"/>
  <c r="AG509" i="58"/>
  <c r="AG508" i="58"/>
  <c r="AG507" i="58"/>
  <c r="AG506" i="58"/>
  <c r="AG502" i="58"/>
  <c r="AG505" i="58"/>
  <c r="AG504" i="58"/>
  <c r="AG503" i="58"/>
  <c r="AG512" i="58"/>
  <c r="AG510" i="58"/>
  <c r="AG511" i="58"/>
  <c r="AG421" i="58"/>
  <c r="AG420" i="58"/>
  <c r="AG415" i="58"/>
  <c r="AG424" i="58"/>
  <c r="AG414" i="58"/>
  <c r="AG423" i="58"/>
  <c r="AG422" i="58"/>
  <c r="AG419" i="58"/>
  <c r="AG418" i="58"/>
  <c r="AG416" i="58"/>
  <c r="AG417" i="58"/>
  <c r="AG333" i="58"/>
  <c r="AG332" i="58"/>
  <c r="AG331" i="58"/>
  <c r="AG330" i="58"/>
  <c r="AG326" i="58"/>
  <c r="AG329" i="58"/>
  <c r="AG328" i="58"/>
  <c r="AG327" i="58"/>
  <c r="AG336" i="58"/>
  <c r="AG334" i="58"/>
  <c r="AG335" i="58"/>
  <c r="AG245" i="58"/>
  <c r="AG244" i="58"/>
  <c r="AG239" i="58"/>
  <c r="AG248" i="58"/>
  <c r="AG238" i="58"/>
  <c r="AG247" i="58"/>
  <c r="AG246" i="58"/>
  <c r="AG243" i="58"/>
  <c r="AG242" i="58"/>
  <c r="AG240" i="58"/>
  <c r="AG241" i="58"/>
  <c r="AG160" i="58"/>
  <c r="AG152" i="58"/>
  <c r="AG159" i="58"/>
  <c r="AG151" i="58"/>
  <c r="AG150" i="58"/>
  <c r="AG158" i="58"/>
  <c r="AG157" i="58"/>
  <c r="AG156" i="58"/>
  <c r="AG155" i="58"/>
  <c r="AG153" i="58"/>
  <c r="AG154" i="58"/>
  <c r="AG72" i="58"/>
  <c r="AG64" i="58"/>
  <c r="AG71" i="58"/>
  <c r="AG63" i="58"/>
  <c r="AG62" i="58"/>
  <c r="AG70" i="58"/>
  <c r="AG69" i="58"/>
  <c r="AG68" i="58"/>
  <c r="AG67" i="58"/>
  <c r="AG65" i="58"/>
  <c r="AG66" i="58"/>
  <c r="AO798" i="58"/>
  <c r="AO790" i="58"/>
  <c r="AO796" i="58"/>
  <c r="AO793" i="58"/>
  <c r="AO792" i="58"/>
  <c r="AO789" i="58"/>
  <c r="AO797" i="58"/>
  <c r="AO788" i="58"/>
  <c r="AO791" i="58"/>
  <c r="AO795" i="58"/>
  <c r="AO794" i="58"/>
  <c r="AO710" i="58"/>
  <c r="AO702" i="58"/>
  <c r="AO708" i="58"/>
  <c r="AO705" i="58"/>
  <c r="AO707" i="58"/>
  <c r="AO704" i="58"/>
  <c r="AO703" i="58"/>
  <c r="AO700" i="58"/>
  <c r="AO709" i="58"/>
  <c r="AO701" i="58"/>
  <c r="AO706" i="58"/>
  <c r="AO618" i="58"/>
  <c r="AO616" i="58"/>
  <c r="AO615" i="58"/>
  <c r="AO622" i="58"/>
  <c r="AO621" i="58"/>
  <c r="AO620" i="58"/>
  <c r="AO612" i="58"/>
  <c r="AO619" i="58"/>
  <c r="AO613" i="58"/>
  <c r="AO617" i="58"/>
  <c r="AO614" i="58"/>
  <c r="AO530" i="58"/>
  <c r="AO528" i="58"/>
  <c r="AO527" i="58"/>
  <c r="AO526" i="58"/>
  <c r="AO525" i="58"/>
  <c r="AO534" i="58"/>
  <c r="AO524" i="58"/>
  <c r="AO533" i="58"/>
  <c r="AO529" i="58"/>
  <c r="AO532" i="58"/>
  <c r="AO531" i="58"/>
  <c r="AO442" i="58"/>
  <c r="AO440" i="58"/>
  <c r="AO439" i="58"/>
  <c r="AO443" i="58"/>
  <c r="AO441" i="58"/>
  <c r="AO438" i="58"/>
  <c r="AO437" i="58"/>
  <c r="AO436" i="58"/>
  <c r="AO444" i="58"/>
  <c r="AO446" i="58"/>
  <c r="AO445" i="58"/>
  <c r="AO354" i="58"/>
  <c r="AO352" i="58"/>
  <c r="AO351" i="58"/>
  <c r="AO357" i="58"/>
  <c r="AO356" i="58"/>
  <c r="AO355" i="58"/>
  <c r="AO353" i="58"/>
  <c r="AO348" i="58"/>
  <c r="AO350" i="58"/>
  <c r="AO358" i="58"/>
  <c r="AO349" i="58"/>
  <c r="AO266" i="58"/>
  <c r="AO264" i="58"/>
  <c r="AO263" i="58"/>
  <c r="AO270" i="58"/>
  <c r="AO269" i="58"/>
  <c r="AO268" i="58"/>
  <c r="AO260" i="58"/>
  <c r="AO267" i="58"/>
  <c r="AO261" i="58"/>
  <c r="AO265" i="58"/>
  <c r="AO262" i="58"/>
  <c r="AO178" i="58"/>
  <c r="AO176" i="58"/>
  <c r="AO175" i="58"/>
  <c r="AO174" i="58"/>
  <c r="AO173" i="58"/>
  <c r="AO182" i="58"/>
  <c r="AO172" i="58"/>
  <c r="AO181" i="58"/>
  <c r="AO177" i="58"/>
  <c r="AO180" i="58"/>
  <c r="AO179" i="58"/>
  <c r="AO94" i="58"/>
  <c r="AO86" i="58"/>
  <c r="AO93" i="58"/>
  <c r="AO85" i="58"/>
  <c r="AO92" i="58"/>
  <c r="AO91" i="58"/>
  <c r="AO84" i="58"/>
  <c r="AO90" i="58"/>
  <c r="AO87" i="58"/>
  <c r="AO89" i="58"/>
  <c r="AO88" i="58"/>
  <c r="AW813" i="58"/>
  <c r="AW820" i="58"/>
  <c r="AW812" i="58"/>
  <c r="AW819" i="58"/>
  <c r="AW811" i="58"/>
  <c r="AW818" i="58"/>
  <c r="AW817" i="58"/>
  <c r="AW816" i="58"/>
  <c r="AW815" i="58"/>
  <c r="AW810" i="58"/>
  <c r="AW814" i="58"/>
  <c r="AW725" i="58"/>
  <c r="AW732" i="58"/>
  <c r="AW724" i="58"/>
  <c r="AW731" i="58"/>
  <c r="AW723" i="58"/>
  <c r="AW730" i="58"/>
  <c r="AW729" i="58"/>
  <c r="AW728" i="58"/>
  <c r="AW727" i="58"/>
  <c r="AW722" i="58"/>
  <c r="AW726" i="58"/>
  <c r="AW637" i="58"/>
  <c r="AW644" i="58"/>
  <c r="AW636" i="58"/>
  <c r="AW643" i="58"/>
  <c r="AW635" i="58"/>
  <c r="AW642" i="58"/>
  <c r="AW641" i="58"/>
  <c r="AW640" i="58"/>
  <c r="AW639" i="58"/>
  <c r="AW638" i="58"/>
  <c r="AW634" i="58"/>
  <c r="AW549" i="58"/>
  <c r="AW556" i="58"/>
  <c r="AW548" i="58"/>
  <c r="AW555" i="58"/>
  <c r="AW547" i="58"/>
  <c r="AW553" i="58"/>
  <c r="AW552" i="58"/>
  <c r="AW554" i="58"/>
  <c r="AW551" i="58"/>
  <c r="AW550" i="58"/>
  <c r="AW546" i="58"/>
  <c r="AW461" i="58"/>
  <c r="AW468" i="58"/>
  <c r="AW460" i="58"/>
  <c r="AW467" i="58"/>
  <c r="AW459" i="58"/>
  <c r="AW465" i="58"/>
  <c r="AW464" i="58"/>
  <c r="AW463" i="58"/>
  <c r="AW462" i="58"/>
  <c r="AW458" i="58"/>
  <c r="AW466" i="58"/>
  <c r="AW373" i="58"/>
  <c r="AW380" i="58"/>
  <c r="AW372" i="58"/>
  <c r="AW379" i="58"/>
  <c r="AW371" i="58"/>
  <c r="AW377" i="58"/>
  <c r="AW376" i="58"/>
  <c r="AW378" i="58"/>
  <c r="AW375" i="58"/>
  <c r="AW374" i="58"/>
  <c r="AW370" i="58"/>
  <c r="AW288" i="58"/>
  <c r="AW287" i="58"/>
  <c r="AW286" i="58"/>
  <c r="AW292" i="58"/>
  <c r="AW284" i="58"/>
  <c r="AW291" i="58"/>
  <c r="AW283" i="58"/>
  <c r="AW290" i="58"/>
  <c r="AW282" i="58"/>
  <c r="AW289" i="58"/>
  <c r="AW285" i="58"/>
  <c r="AW200" i="58"/>
  <c r="AW199" i="58"/>
  <c r="AW198" i="58"/>
  <c r="AW204" i="58"/>
  <c r="AW196" i="58"/>
  <c r="AW203" i="58"/>
  <c r="AW195" i="58"/>
  <c r="AW202" i="58"/>
  <c r="AW201" i="58"/>
  <c r="AW197" i="58"/>
  <c r="AW194" i="58"/>
  <c r="AW112" i="58"/>
  <c r="AW111" i="58"/>
  <c r="AW110" i="58"/>
  <c r="AW116" i="58"/>
  <c r="AW108" i="58"/>
  <c r="AW115" i="58"/>
  <c r="AW107" i="58"/>
  <c r="AW114" i="58"/>
  <c r="AW106" i="58"/>
  <c r="AW113" i="58"/>
  <c r="AW109" i="58"/>
  <c r="AW24" i="58"/>
  <c r="AW23" i="58"/>
  <c r="AW22" i="58"/>
  <c r="AW28" i="58"/>
  <c r="AW20" i="58"/>
  <c r="AW27" i="58"/>
  <c r="AW19" i="58"/>
  <c r="AW26" i="58"/>
  <c r="AW25" i="58"/>
  <c r="AW21" i="58"/>
  <c r="AW18" i="58"/>
  <c r="BE753" i="58"/>
  <c r="BE745" i="58"/>
  <c r="BE752" i="58"/>
  <c r="BE751" i="58"/>
  <c r="BE750" i="58"/>
  <c r="BE749" i="58"/>
  <c r="BE748" i="58"/>
  <c r="BE747" i="58"/>
  <c r="BE754" i="58"/>
  <c r="BE746" i="58"/>
  <c r="BE744" i="58"/>
  <c r="BE665" i="58"/>
  <c r="BE657" i="58"/>
  <c r="BE664" i="58"/>
  <c r="BE663" i="58"/>
  <c r="BE662" i="58"/>
  <c r="BE661" i="58"/>
  <c r="BE660" i="58"/>
  <c r="BE659" i="58"/>
  <c r="BE666" i="58"/>
  <c r="BE658" i="58"/>
  <c r="BE656" i="58"/>
  <c r="BE577" i="58"/>
  <c r="BE569" i="58"/>
  <c r="BE576" i="58"/>
  <c r="BE575" i="58"/>
  <c r="BE574" i="58"/>
  <c r="BE573" i="58"/>
  <c r="BE572" i="58"/>
  <c r="BE571" i="58"/>
  <c r="BE568" i="58"/>
  <c r="BE570" i="58"/>
  <c r="BE578" i="58"/>
  <c r="BE489" i="58"/>
  <c r="BE481" i="58"/>
  <c r="BE488" i="58"/>
  <c r="BE487" i="58"/>
  <c r="BE486" i="58"/>
  <c r="BE485" i="58"/>
  <c r="BE484" i="58"/>
  <c r="BE483" i="58"/>
  <c r="BE490" i="58"/>
  <c r="BE482" i="58"/>
  <c r="BE480" i="58"/>
  <c r="BE401" i="58"/>
  <c r="BE393" i="58"/>
  <c r="BE400" i="58"/>
  <c r="BE399" i="58"/>
  <c r="BE398" i="58"/>
  <c r="BE397" i="58"/>
  <c r="BE396" i="58"/>
  <c r="BE395" i="58"/>
  <c r="BE402" i="58"/>
  <c r="BE394" i="58"/>
  <c r="BE392" i="58"/>
  <c r="BE314" i="58"/>
  <c r="BE306" i="58"/>
  <c r="BE313" i="58"/>
  <c r="BE305" i="58"/>
  <c r="BE312" i="58"/>
  <c r="BE311" i="58"/>
  <c r="BE310" i="58"/>
  <c r="BE309" i="58"/>
  <c r="BE308" i="58"/>
  <c r="BE304" i="58"/>
  <c r="BE307" i="58"/>
  <c r="BE226" i="58"/>
  <c r="BE218" i="58"/>
  <c r="BE225" i="58"/>
  <c r="BE217" i="58"/>
  <c r="BE224" i="58"/>
  <c r="BE223" i="58"/>
  <c r="BE222" i="58"/>
  <c r="BE221" i="58"/>
  <c r="BE220" i="58"/>
  <c r="BE216" i="58"/>
  <c r="BE219" i="58"/>
  <c r="BE138" i="58"/>
  <c r="BE130" i="58"/>
  <c r="BE137" i="58"/>
  <c r="BE129" i="58"/>
  <c r="BE136" i="58"/>
  <c r="BE135" i="58"/>
  <c r="BE134" i="58"/>
  <c r="BE133" i="58"/>
  <c r="BE132" i="58"/>
  <c r="BE131" i="58"/>
  <c r="BE128" i="58"/>
  <c r="BE47" i="58"/>
  <c r="BE46" i="58"/>
  <c r="BE45" i="58"/>
  <c r="BE44" i="58"/>
  <c r="BE43" i="58"/>
  <c r="BE40" i="58"/>
  <c r="BE50" i="58"/>
  <c r="BE42" i="58"/>
  <c r="BE48" i="58"/>
  <c r="BE49" i="58"/>
  <c r="BE41" i="58"/>
  <c r="I408" i="58"/>
  <c r="I407" i="58"/>
  <c r="I406" i="58"/>
  <c r="I413" i="58"/>
  <c r="I405" i="58"/>
  <c r="I403" i="58"/>
  <c r="I411" i="58"/>
  <c r="I410" i="58"/>
  <c r="I412" i="58"/>
  <c r="I404" i="58"/>
  <c r="I409" i="58"/>
  <c r="I56" i="58"/>
  <c r="I55" i="58"/>
  <c r="I54" i="58"/>
  <c r="I61" i="58"/>
  <c r="I53" i="58"/>
  <c r="I51" i="58"/>
  <c r="I59" i="58"/>
  <c r="I58" i="58"/>
  <c r="I52" i="58"/>
  <c r="I60" i="58"/>
  <c r="I57" i="58"/>
  <c r="Q255" i="58"/>
  <c r="Q254" i="58"/>
  <c r="Q252" i="58"/>
  <c r="Q259" i="58"/>
  <c r="Q251" i="58"/>
  <c r="Q258" i="58"/>
  <c r="Q250" i="58"/>
  <c r="Q257" i="58"/>
  <c r="Q256" i="58"/>
  <c r="Q249" i="58"/>
  <c r="Q253" i="58"/>
  <c r="Y455" i="58"/>
  <c r="Y454" i="58"/>
  <c r="Y453" i="58"/>
  <c r="Y452" i="58"/>
  <c r="Y451" i="58"/>
  <c r="Y450" i="58"/>
  <c r="Y448" i="58"/>
  <c r="Y447" i="58"/>
  <c r="Y457" i="58"/>
  <c r="Y456" i="58"/>
  <c r="Y449" i="58"/>
  <c r="AG562" i="58"/>
  <c r="AG561" i="58"/>
  <c r="AG566" i="58"/>
  <c r="AG565" i="58"/>
  <c r="AG564" i="58"/>
  <c r="AG563" i="58"/>
  <c r="AG560" i="58"/>
  <c r="AG557" i="58"/>
  <c r="AG559" i="58"/>
  <c r="AG567" i="58"/>
  <c r="AG558" i="58"/>
  <c r="AO675" i="58"/>
  <c r="AO673" i="58"/>
  <c r="AO670" i="58"/>
  <c r="AO676" i="58"/>
  <c r="AO674" i="58"/>
  <c r="AO672" i="58"/>
  <c r="AO671" i="58"/>
  <c r="AO669" i="58"/>
  <c r="AO668" i="58"/>
  <c r="AO677" i="58"/>
  <c r="AO667" i="58"/>
  <c r="AW786" i="58"/>
  <c r="AW778" i="58"/>
  <c r="AW785" i="58"/>
  <c r="AW784" i="58"/>
  <c r="AW783" i="58"/>
  <c r="AW782" i="58"/>
  <c r="AW781" i="58"/>
  <c r="AW787" i="58"/>
  <c r="AW780" i="58"/>
  <c r="AW777" i="58"/>
  <c r="AW779" i="58"/>
  <c r="AW165" i="58"/>
  <c r="AW164" i="58"/>
  <c r="AW171" i="58"/>
  <c r="AW163" i="58"/>
  <c r="AW169" i="58"/>
  <c r="AW168" i="58"/>
  <c r="AW167" i="58"/>
  <c r="AW161" i="58"/>
  <c r="AW170" i="58"/>
  <c r="AW166" i="58"/>
  <c r="AW162" i="58"/>
  <c r="BE454" i="58"/>
  <c r="BE453" i="58"/>
  <c r="BE452" i="58"/>
  <c r="BE451" i="58"/>
  <c r="BE450" i="58"/>
  <c r="BE457" i="58"/>
  <c r="BE449" i="58"/>
  <c r="BE456" i="58"/>
  <c r="BE448" i="58"/>
  <c r="BE447" i="58"/>
  <c r="BE455" i="58"/>
  <c r="AG88" i="59"/>
  <c r="AG84" i="59"/>
  <c r="AG87" i="59"/>
  <c r="AG94" i="59"/>
  <c r="AG86" i="59"/>
  <c r="AG93" i="59"/>
  <c r="AG85" i="59"/>
  <c r="AG91" i="59"/>
  <c r="AG90" i="59"/>
  <c r="AG92" i="59"/>
  <c r="AG89" i="59"/>
  <c r="AG78" i="59"/>
  <c r="AG79" i="59"/>
  <c r="AG73" i="59"/>
  <c r="AG80" i="59"/>
  <c r="AG81" i="59"/>
  <c r="AG75" i="59"/>
  <c r="AG83" i="59"/>
  <c r="AG76" i="59"/>
  <c r="AG82" i="59"/>
  <c r="AG74" i="59"/>
  <c r="AG77" i="59"/>
  <c r="I709" i="58"/>
  <c r="I701" i="58"/>
  <c r="I708" i="58"/>
  <c r="I706" i="58"/>
  <c r="I705" i="58"/>
  <c r="I704" i="58"/>
  <c r="I703" i="58"/>
  <c r="I700" i="58"/>
  <c r="I710" i="58"/>
  <c r="I707" i="58"/>
  <c r="I702" i="58"/>
  <c r="I531" i="58"/>
  <c r="I524" i="58"/>
  <c r="I527" i="58"/>
  <c r="I530" i="58"/>
  <c r="I529" i="58"/>
  <c r="I528" i="58"/>
  <c r="I534" i="58"/>
  <c r="I526" i="58"/>
  <c r="I533" i="58"/>
  <c r="I525" i="58"/>
  <c r="I532" i="58"/>
  <c r="AG62" i="59"/>
  <c r="AG70" i="59"/>
  <c r="AG69" i="59"/>
  <c r="AG68" i="59"/>
  <c r="AG67" i="59"/>
  <c r="AG65" i="59"/>
  <c r="AG72" i="59"/>
  <c r="AG64" i="59"/>
  <c r="AG66" i="59"/>
  <c r="AG63" i="59"/>
  <c r="AG71" i="59"/>
  <c r="I780" i="58"/>
  <c r="I787" i="58"/>
  <c r="I779" i="58"/>
  <c r="I785" i="58"/>
  <c r="I784" i="58"/>
  <c r="I783" i="58"/>
  <c r="I782" i="58"/>
  <c r="I778" i="58"/>
  <c r="I786" i="58"/>
  <c r="I777" i="58"/>
  <c r="I781" i="58"/>
  <c r="I692" i="58"/>
  <c r="I699" i="58"/>
  <c r="I691" i="58"/>
  <c r="I697" i="58"/>
  <c r="I696" i="58"/>
  <c r="I695" i="58"/>
  <c r="I694" i="58"/>
  <c r="I690" i="58"/>
  <c r="I689" i="58"/>
  <c r="I698" i="58"/>
  <c r="I693" i="58"/>
  <c r="I610" i="58"/>
  <c r="I602" i="58"/>
  <c r="I609" i="58"/>
  <c r="I601" i="58"/>
  <c r="I608" i="58"/>
  <c r="I607" i="58"/>
  <c r="I606" i="58"/>
  <c r="I605" i="58"/>
  <c r="I604" i="58"/>
  <c r="I603" i="58"/>
  <c r="I611" i="58"/>
  <c r="I522" i="58"/>
  <c r="I514" i="58"/>
  <c r="I518" i="58"/>
  <c r="I521" i="58"/>
  <c r="I513" i="58"/>
  <c r="I520" i="58"/>
  <c r="I519" i="58"/>
  <c r="I517" i="58"/>
  <c r="I516" i="58"/>
  <c r="I523" i="58"/>
  <c r="I515" i="58"/>
  <c r="I434" i="58"/>
  <c r="I426" i="58"/>
  <c r="I433" i="58"/>
  <c r="I425" i="58"/>
  <c r="I432" i="58"/>
  <c r="I431" i="58"/>
  <c r="I429" i="58"/>
  <c r="I428" i="58"/>
  <c r="I435" i="58"/>
  <c r="I427" i="58"/>
  <c r="I430" i="58"/>
  <c r="I346" i="58"/>
  <c r="I338" i="58"/>
  <c r="I345" i="58"/>
  <c r="I337" i="58"/>
  <c r="I344" i="58"/>
  <c r="I343" i="58"/>
  <c r="I341" i="58"/>
  <c r="I340" i="58"/>
  <c r="I347" i="58"/>
  <c r="I342" i="58"/>
  <c r="I339" i="58"/>
  <c r="I258" i="58"/>
  <c r="I250" i="58"/>
  <c r="I257" i="58"/>
  <c r="I249" i="58"/>
  <c r="I256" i="58"/>
  <c r="I255" i="58"/>
  <c r="I253" i="58"/>
  <c r="I252" i="58"/>
  <c r="I251" i="58"/>
  <c r="I259" i="58"/>
  <c r="I254" i="58"/>
  <c r="I170" i="58"/>
  <c r="I162" i="58"/>
  <c r="I169" i="58"/>
  <c r="I161" i="58"/>
  <c r="I168" i="58"/>
  <c r="I167" i="58"/>
  <c r="I165" i="58"/>
  <c r="I164" i="58"/>
  <c r="I171" i="58"/>
  <c r="I166" i="58"/>
  <c r="I163" i="58"/>
  <c r="I82" i="58"/>
  <c r="I74" i="58"/>
  <c r="I81" i="58"/>
  <c r="I73" i="58"/>
  <c r="I80" i="58"/>
  <c r="I79" i="58"/>
  <c r="I77" i="58"/>
  <c r="I76" i="58"/>
  <c r="I83" i="58"/>
  <c r="I75" i="58"/>
  <c r="I78" i="58"/>
  <c r="Q809" i="58"/>
  <c r="Q801" i="58"/>
  <c r="Q808" i="58"/>
  <c r="Q800" i="58"/>
  <c r="Q806" i="58"/>
  <c r="Q805" i="58"/>
  <c r="Q804" i="58"/>
  <c r="Q799" i="58"/>
  <c r="Q803" i="58"/>
  <c r="Q807" i="58"/>
  <c r="Q802" i="58"/>
  <c r="Q721" i="58"/>
  <c r="Q713" i="58"/>
  <c r="Q720" i="58"/>
  <c r="Q712" i="58"/>
  <c r="Q718" i="58"/>
  <c r="Q717" i="58"/>
  <c r="Q716" i="58"/>
  <c r="Q711" i="58"/>
  <c r="Q715" i="58"/>
  <c r="Q719" i="58"/>
  <c r="Q714" i="58"/>
  <c r="Q633" i="58"/>
  <c r="Q625" i="58"/>
  <c r="Q632" i="58"/>
  <c r="Q624" i="58"/>
  <c r="Q630" i="58"/>
  <c r="Q629" i="58"/>
  <c r="Q628" i="58"/>
  <c r="Q623" i="58"/>
  <c r="Q627" i="58"/>
  <c r="Q631" i="58"/>
  <c r="Q626" i="58"/>
  <c r="Q545" i="58"/>
  <c r="Q537" i="58"/>
  <c r="Q544" i="58"/>
  <c r="Q536" i="58"/>
  <c r="Q542" i="58"/>
  <c r="Q541" i="58"/>
  <c r="Q540" i="58"/>
  <c r="Q535" i="58"/>
  <c r="Q539" i="58"/>
  <c r="Q543" i="58"/>
  <c r="Q538" i="58"/>
  <c r="Q457" i="58"/>
  <c r="Q449" i="58"/>
  <c r="Q456" i="58"/>
  <c r="Q448" i="58"/>
  <c r="Q454" i="58"/>
  <c r="Q453" i="58"/>
  <c r="Q452" i="58"/>
  <c r="Q447" i="58"/>
  <c r="Q451" i="58"/>
  <c r="Q455" i="58"/>
  <c r="Q450" i="58"/>
  <c r="Q369" i="58"/>
  <c r="Q361" i="58"/>
  <c r="Q368" i="58"/>
  <c r="Q360" i="58"/>
  <c r="Q366" i="58"/>
  <c r="Q365" i="58"/>
  <c r="Q364" i="58"/>
  <c r="Q359" i="58"/>
  <c r="Q363" i="58"/>
  <c r="Q367" i="58"/>
  <c r="Q362" i="58"/>
  <c r="Q281" i="58"/>
  <c r="Q273" i="58"/>
  <c r="Q280" i="58"/>
  <c r="Q272" i="58"/>
  <c r="Q278" i="58"/>
  <c r="Q277" i="58"/>
  <c r="Q276" i="58"/>
  <c r="Q271" i="58"/>
  <c r="Q275" i="58"/>
  <c r="Q279" i="58"/>
  <c r="Q274" i="58"/>
  <c r="Q193" i="58"/>
  <c r="Q185" i="58"/>
  <c r="Q192" i="58"/>
  <c r="Q184" i="58"/>
  <c r="Q190" i="58"/>
  <c r="Q189" i="58"/>
  <c r="Q188" i="58"/>
  <c r="Q183" i="58"/>
  <c r="Q187" i="58"/>
  <c r="Q191" i="58"/>
  <c r="Q186" i="58"/>
  <c r="Q105" i="58"/>
  <c r="Q97" i="58"/>
  <c r="Q104" i="58"/>
  <c r="Q96" i="58"/>
  <c r="Q102" i="58"/>
  <c r="Q101" i="58"/>
  <c r="Q100" i="58"/>
  <c r="Q95" i="58"/>
  <c r="Q99" i="58"/>
  <c r="Q103" i="58"/>
  <c r="Q98" i="58"/>
  <c r="Y17" i="58"/>
  <c r="Y9" i="58"/>
  <c r="Y16" i="58"/>
  <c r="Y8" i="58"/>
  <c r="Y15" i="58"/>
  <c r="Y14" i="58"/>
  <c r="Y7" i="58"/>
  <c r="Y13" i="58"/>
  <c r="Y12" i="58"/>
  <c r="Y11" i="58"/>
  <c r="Y10" i="58"/>
  <c r="Y737" i="58"/>
  <c r="Y736" i="58"/>
  <c r="Y743" i="58"/>
  <c r="Y735" i="58"/>
  <c r="Y742" i="58"/>
  <c r="Y734" i="58"/>
  <c r="Y741" i="58"/>
  <c r="Y740" i="58"/>
  <c r="Y739" i="58"/>
  <c r="Y733" i="58"/>
  <c r="Y738" i="58"/>
  <c r="Y649" i="58"/>
  <c r="Y648" i="58"/>
  <c r="Y655" i="58"/>
  <c r="Y647" i="58"/>
  <c r="Y654" i="58"/>
  <c r="Y646" i="58"/>
  <c r="Y653" i="58"/>
  <c r="Y652" i="58"/>
  <c r="Y651" i="58"/>
  <c r="Y650" i="58"/>
  <c r="Y645" i="58"/>
  <c r="Y561" i="58"/>
  <c r="Y560" i="58"/>
  <c r="Y567" i="58"/>
  <c r="Y559" i="58"/>
  <c r="Y566" i="58"/>
  <c r="Y558" i="58"/>
  <c r="Y565" i="58"/>
  <c r="Y564" i="58"/>
  <c r="Y557" i="58"/>
  <c r="Y563" i="58"/>
  <c r="Y562" i="58"/>
  <c r="Y473" i="58"/>
  <c r="Y472" i="58"/>
  <c r="Y479" i="58"/>
  <c r="Y471" i="58"/>
  <c r="Y478" i="58"/>
  <c r="Y470" i="58"/>
  <c r="Y477" i="58"/>
  <c r="Y476" i="58"/>
  <c r="Y475" i="58"/>
  <c r="Y469" i="58"/>
  <c r="Y474" i="58"/>
  <c r="Y385" i="58"/>
  <c r="Y384" i="58"/>
  <c r="Y391" i="58"/>
  <c r="Y383" i="58"/>
  <c r="Y390" i="58"/>
  <c r="Y382" i="58"/>
  <c r="Y388" i="58"/>
  <c r="Y381" i="58"/>
  <c r="Y389" i="58"/>
  <c r="Y387" i="58"/>
  <c r="Y386" i="58"/>
  <c r="Y297" i="58"/>
  <c r="Y296" i="58"/>
  <c r="Y303" i="58"/>
  <c r="Y295" i="58"/>
  <c r="Y302" i="58"/>
  <c r="Y294" i="58"/>
  <c r="Y300" i="58"/>
  <c r="Y301" i="58"/>
  <c r="Y293" i="58"/>
  <c r="Y299" i="58"/>
  <c r="Y298" i="58"/>
  <c r="Y209" i="58"/>
  <c r="Y208" i="58"/>
  <c r="Y215" i="58"/>
  <c r="Y207" i="58"/>
  <c r="Y214" i="58"/>
  <c r="Y206" i="58"/>
  <c r="Y212" i="58"/>
  <c r="Y211" i="58"/>
  <c r="Y210" i="58"/>
  <c r="Y205" i="58"/>
  <c r="Y213" i="58"/>
  <c r="Y123" i="58"/>
  <c r="Y122" i="58"/>
  <c r="Y117" i="58"/>
  <c r="Y121" i="58"/>
  <c r="Y120" i="58"/>
  <c r="Y127" i="58"/>
  <c r="Y119" i="58"/>
  <c r="Y126" i="58"/>
  <c r="Y118" i="58"/>
  <c r="Y125" i="58"/>
  <c r="Y124" i="58"/>
  <c r="Y35" i="58"/>
  <c r="Y34" i="58"/>
  <c r="Y29" i="58"/>
  <c r="Y33" i="58"/>
  <c r="Y32" i="58"/>
  <c r="Y39" i="58"/>
  <c r="Y31" i="58"/>
  <c r="Y38" i="58"/>
  <c r="Y30" i="58"/>
  <c r="Y37" i="58"/>
  <c r="Y36" i="58"/>
  <c r="AG763" i="58"/>
  <c r="AG762" i="58"/>
  <c r="AG761" i="58"/>
  <c r="AG760" i="58"/>
  <c r="AG764" i="58"/>
  <c r="AG756" i="58"/>
  <c r="AG765" i="58"/>
  <c r="AG759" i="58"/>
  <c r="AG755" i="58"/>
  <c r="AG758" i="58"/>
  <c r="AG757" i="58"/>
  <c r="AG676" i="58"/>
  <c r="AG668" i="58"/>
  <c r="AG675" i="58"/>
  <c r="AG672" i="58"/>
  <c r="AG671" i="58"/>
  <c r="AG670" i="58"/>
  <c r="AG667" i="58"/>
  <c r="AG669" i="58"/>
  <c r="AG677" i="58"/>
  <c r="AG673" i="58"/>
  <c r="AG674" i="58"/>
  <c r="AG588" i="58"/>
  <c r="AG580" i="58"/>
  <c r="AG587" i="58"/>
  <c r="AG589" i="58"/>
  <c r="AG586" i="58"/>
  <c r="AG579" i="58"/>
  <c r="AG585" i="58"/>
  <c r="AG584" i="58"/>
  <c r="AG583" i="58"/>
  <c r="AG581" i="58"/>
  <c r="AG582" i="58"/>
  <c r="AG500" i="58"/>
  <c r="AG492" i="58"/>
  <c r="AG499" i="58"/>
  <c r="AG496" i="58"/>
  <c r="AG495" i="58"/>
  <c r="AG494" i="58"/>
  <c r="AG491" i="58"/>
  <c r="AG493" i="58"/>
  <c r="AG501" i="58"/>
  <c r="AG497" i="58"/>
  <c r="AG498" i="58"/>
  <c r="AG412" i="58"/>
  <c r="AG404" i="58"/>
  <c r="AG411" i="58"/>
  <c r="AG413" i="58"/>
  <c r="AG410" i="58"/>
  <c r="AG403" i="58"/>
  <c r="AG409" i="58"/>
  <c r="AG408" i="58"/>
  <c r="AG407" i="58"/>
  <c r="AG405" i="58"/>
  <c r="AG406" i="58"/>
  <c r="AG324" i="58"/>
  <c r="AG316" i="58"/>
  <c r="AG323" i="58"/>
  <c r="AG320" i="58"/>
  <c r="AG319" i="58"/>
  <c r="AG318" i="58"/>
  <c r="AG315" i="58"/>
  <c r="AG317" i="58"/>
  <c r="AG325" i="58"/>
  <c r="AG321" i="58"/>
  <c r="AG322" i="58"/>
  <c r="AG236" i="58"/>
  <c r="AG228" i="58"/>
  <c r="AG235" i="58"/>
  <c r="AG237" i="58"/>
  <c r="AG234" i="58"/>
  <c r="AG227" i="58"/>
  <c r="AG233" i="58"/>
  <c r="AG232" i="58"/>
  <c r="AG231" i="58"/>
  <c r="AG229" i="58"/>
  <c r="AG230" i="58"/>
  <c r="AG143" i="58"/>
  <c r="AG142" i="58"/>
  <c r="AG149" i="58"/>
  <c r="AG141" i="58"/>
  <c r="AG139" i="58"/>
  <c r="AG148" i="58"/>
  <c r="AG140" i="58"/>
  <c r="AG147" i="58"/>
  <c r="AG146" i="58"/>
  <c r="AG144" i="58"/>
  <c r="AG145" i="58"/>
  <c r="AG55" i="58"/>
  <c r="AG54" i="58"/>
  <c r="AG61" i="58"/>
  <c r="AG53" i="58"/>
  <c r="AG51" i="58"/>
  <c r="AG60" i="58"/>
  <c r="AG52" i="58"/>
  <c r="AG59" i="58"/>
  <c r="AG58" i="58"/>
  <c r="AG56" i="58"/>
  <c r="AG57" i="58"/>
  <c r="AO781" i="58"/>
  <c r="AO787" i="58"/>
  <c r="AO779" i="58"/>
  <c r="AO784" i="58"/>
  <c r="AO778" i="58"/>
  <c r="AO786" i="58"/>
  <c r="AO785" i="58"/>
  <c r="AO783" i="58"/>
  <c r="AO777" i="58"/>
  <c r="AO782" i="58"/>
  <c r="AO780" i="58"/>
  <c r="AO693" i="58"/>
  <c r="AO699" i="58"/>
  <c r="AO691" i="58"/>
  <c r="AO696" i="58"/>
  <c r="AO694" i="58"/>
  <c r="AO690" i="58"/>
  <c r="AO697" i="58"/>
  <c r="AO695" i="58"/>
  <c r="AO692" i="58"/>
  <c r="AO689" i="58"/>
  <c r="AO698" i="58"/>
  <c r="AO609" i="58"/>
  <c r="AO607" i="58"/>
  <c r="AO606" i="58"/>
  <c r="AO611" i="58"/>
  <c r="AO610" i="58"/>
  <c r="AO608" i="58"/>
  <c r="AO605" i="58"/>
  <c r="AO604" i="58"/>
  <c r="AO601" i="58"/>
  <c r="AO603" i="58"/>
  <c r="AO602" i="58"/>
  <c r="AO521" i="58"/>
  <c r="AO519" i="58"/>
  <c r="AO518" i="58"/>
  <c r="AO514" i="58"/>
  <c r="AO523" i="58"/>
  <c r="AO522" i="58"/>
  <c r="AO520" i="58"/>
  <c r="AO513" i="58"/>
  <c r="AO515" i="58"/>
  <c r="AO517" i="58"/>
  <c r="AO516" i="58"/>
  <c r="AO433" i="58"/>
  <c r="AO431" i="58"/>
  <c r="AO430" i="58"/>
  <c r="AO428" i="58"/>
  <c r="AO427" i="58"/>
  <c r="AO426" i="58"/>
  <c r="AO435" i="58"/>
  <c r="AO425" i="58"/>
  <c r="AO429" i="58"/>
  <c r="AO434" i="58"/>
  <c r="AO432" i="58"/>
  <c r="AO345" i="58"/>
  <c r="AO343" i="58"/>
  <c r="AO342" i="58"/>
  <c r="AO344" i="58"/>
  <c r="AO341" i="58"/>
  <c r="AO340" i="58"/>
  <c r="AO339" i="58"/>
  <c r="AO338" i="58"/>
  <c r="AO337" i="58"/>
  <c r="AO346" i="58"/>
  <c r="AO347" i="58"/>
  <c r="AO257" i="58"/>
  <c r="AO255" i="58"/>
  <c r="AO254" i="58"/>
  <c r="AO259" i="58"/>
  <c r="AO258" i="58"/>
  <c r="AO256" i="58"/>
  <c r="AO253" i="58"/>
  <c r="AO252" i="58"/>
  <c r="AO249" i="58"/>
  <c r="AO251" i="58"/>
  <c r="AO250" i="58"/>
  <c r="AO169" i="58"/>
  <c r="AO167" i="58"/>
  <c r="AO166" i="58"/>
  <c r="AO162" i="58"/>
  <c r="AO171" i="58"/>
  <c r="AO170" i="58"/>
  <c r="AO168" i="58"/>
  <c r="AO161" i="58"/>
  <c r="AO163" i="58"/>
  <c r="AO165" i="58"/>
  <c r="AO164" i="58"/>
  <c r="AO77" i="58"/>
  <c r="AO76" i="58"/>
  <c r="AO83" i="58"/>
  <c r="AO75" i="58"/>
  <c r="AO82" i="58"/>
  <c r="AO74" i="58"/>
  <c r="AO81" i="58"/>
  <c r="AO73" i="58"/>
  <c r="AO78" i="58"/>
  <c r="AO80" i="58"/>
  <c r="AO79" i="58"/>
  <c r="AW804" i="58"/>
  <c r="AW803" i="58"/>
  <c r="AW802" i="58"/>
  <c r="AW809" i="58"/>
  <c r="AW801" i="58"/>
  <c r="AW808" i="58"/>
  <c r="AW800" i="58"/>
  <c r="AW807" i="58"/>
  <c r="AW806" i="58"/>
  <c r="AW799" i="58"/>
  <c r="AW805" i="58"/>
  <c r="AW716" i="58"/>
  <c r="AW715" i="58"/>
  <c r="AW714" i="58"/>
  <c r="AW721" i="58"/>
  <c r="AW713" i="58"/>
  <c r="AW720" i="58"/>
  <c r="AW712" i="58"/>
  <c r="AW719" i="58"/>
  <c r="AW718" i="58"/>
  <c r="AW717" i="58"/>
  <c r="AW711" i="58"/>
  <c r="AW628" i="58"/>
  <c r="AW627" i="58"/>
  <c r="AW626" i="58"/>
  <c r="AW633" i="58"/>
  <c r="AW625" i="58"/>
  <c r="AW632" i="58"/>
  <c r="AW624" i="58"/>
  <c r="AW631" i="58"/>
  <c r="AW630" i="58"/>
  <c r="AW623" i="58"/>
  <c r="AW629" i="58"/>
  <c r="AW540" i="58"/>
  <c r="AW539" i="58"/>
  <c r="AW538" i="58"/>
  <c r="AW544" i="58"/>
  <c r="AW536" i="58"/>
  <c r="AW543" i="58"/>
  <c r="AW545" i="58"/>
  <c r="AW542" i="58"/>
  <c r="AW541" i="58"/>
  <c r="AW535" i="58"/>
  <c r="AW537" i="58"/>
  <c r="AW452" i="58"/>
  <c r="AW451" i="58"/>
  <c r="AW450" i="58"/>
  <c r="AW456" i="58"/>
  <c r="AW448" i="58"/>
  <c r="AW455" i="58"/>
  <c r="AW453" i="58"/>
  <c r="AW449" i="58"/>
  <c r="AW447" i="58"/>
  <c r="AW457" i="58"/>
  <c r="AW454" i="58"/>
  <c r="AW364" i="58"/>
  <c r="AW363" i="58"/>
  <c r="AW362" i="58"/>
  <c r="AW368" i="58"/>
  <c r="AW360" i="58"/>
  <c r="AW367" i="58"/>
  <c r="AW369" i="58"/>
  <c r="AW359" i="58"/>
  <c r="AW366" i="58"/>
  <c r="AW365" i="58"/>
  <c r="AW361" i="58"/>
  <c r="AW279" i="58"/>
  <c r="AW278" i="58"/>
  <c r="AW277" i="58"/>
  <c r="AW275" i="58"/>
  <c r="AW271" i="58"/>
  <c r="AW274" i="58"/>
  <c r="AW281" i="58"/>
  <c r="AW273" i="58"/>
  <c r="AW276" i="58"/>
  <c r="AW272" i="58"/>
  <c r="AW280" i="58"/>
  <c r="AW191" i="58"/>
  <c r="AW190" i="58"/>
  <c r="AW189" i="58"/>
  <c r="AW187" i="58"/>
  <c r="AW183" i="58"/>
  <c r="AW186" i="58"/>
  <c r="AW193" i="58"/>
  <c r="AW185" i="58"/>
  <c r="AW192" i="58"/>
  <c r="AW188" i="58"/>
  <c r="AW184" i="58"/>
  <c r="AW103" i="58"/>
  <c r="AW102" i="58"/>
  <c r="AW101" i="58"/>
  <c r="AW99" i="58"/>
  <c r="AW95" i="58"/>
  <c r="AW98" i="58"/>
  <c r="AW105" i="58"/>
  <c r="AW97" i="58"/>
  <c r="AW100" i="58"/>
  <c r="AW96" i="58"/>
  <c r="AW104" i="58"/>
  <c r="BE12" i="58"/>
  <c r="BE11" i="58"/>
  <c r="BE10" i="58"/>
  <c r="BE17" i="58"/>
  <c r="BE9" i="58"/>
  <c r="BE16" i="58"/>
  <c r="BE8" i="58"/>
  <c r="BE15" i="58"/>
  <c r="BE13" i="58"/>
  <c r="BE14" i="58"/>
  <c r="BE7" i="58"/>
  <c r="BE736" i="58"/>
  <c r="BE743" i="58"/>
  <c r="BE735" i="58"/>
  <c r="BE742" i="58"/>
  <c r="BE734" i="58"/>
  <c r="BE741" i="58"/>
  <c r="BE740" i="58"/>
  <c r="BE739" i="58"/>
  <c r="BE738" i="58"/>
  <c r="BE737" i="58"/>
  <c r="BE733" i="58"/>
  <c r="BE648" i="58"/>
  <c r="BE655" i="58"/>
  <c r="BE647" i="58"/>
  <c r="BE654" i="58"/>
  <c r="BE646" i="58"/>
  <c r="BE653" i="58"/>
  <c r="BE652" i="58"/>
  <c r="BE651" i="58"/>
  <c r="BE650" i="58"/>
  <c r="BE645" i="58"/>
  <c r="BE649" i="58"/>
  <c r="BE560" i="58"/>
  <c r="BE567" i="58"/>
  <c r="BE559" i="58"/>
  <c r="BE566" i="58"/>
  <c r="BE558" i="58"/>
  <c r="BE565" i="58"/>
  <c r="BE564" i="58"/>
  <c r="BE563" i="58"/>
  <c r="BE562" i="58"/>
  <c r="BE561" i="58"/>
  <c r="BE557" i="58"/>
  <c r="BE472" i="58"/>
  <c r="BE479" i="58"/>
  <c r="BE471" i="58"/>
  <c r="BE478" i="58"/>
  <c r="BE470" i="58"/>
  <c r="BE477" i="58"/>
  <c r="BE476" i="58"/>
  <c r="BE475" i="58"/>
  <c r="BE474" i="58"/>
  <c r="BE473" i="58"/>
  <c r="BE469" i="58"/>
  <c r="BE384" i="58"/>
  <c r="BE391" i="58"/>
  <c r="BE383" i="58"/>
  <c r="BE390" i="58"/>
  <c r="BE382" i="58"/>
  <c r="BE389" i="58"/>
  <c r="BE388" i="58"/>
  <c r="BE387" i="58"/>
  <c r="BE386" i="58"/>
  <c r="BE385" i="58"/>
  <c r="BE381" i="58"/>
  <c r="BE297" i="58"/>
  <c r="BE296" i="58"/>
  <c r="BE303" i="58"/>
  <c r="BE295" i="58"/>
  <c r="BE302" i="58"/>
  <c r="BE294" i="58"/>
  <c r="BE301" i="58"/>
  <c r="BE300" i="58"/>
  <c r="BE299" i="58"/>
  <c r="BE293" i="58"/>
  <c r="BE298" i="58"/>
  <c r="BE209" i="58"/>
  <c r="BE208" i="58"/>
  <c r="BE215" i="58"/>
  <c r="BE207" i="58"/>
  <c r="BE214" i="58"/>
  <c r="BE206" i="58"/>
  <c r="BE213" i="58"/>
  <c r="BE212" i="58"/>
  <c r="BE211" i="58"/>
  <c r="BE210" i="58"/>
  <c r="BE205" i="58"/>
  <c r="BE121" i="58"/>
  <c r="BE120" i="58"/>
  <c r="BE127" i="58"/>
  <c r="BE119" i="58"/>
  <c r="BE126" i="58"/>
  <c r="BE118" i="58"/>
  <c r="BE125" i="58"/>
  <c r="BE124" i="58"/>
  <c r="BE123" i="58"/>
  <c r="BE122" i="58"/>
  <c r="BE117" i="58"/>
  <c r="BE38" i="58"/>
  <c r="BE30" i="58"/>
  <c r="BE37" i="58"/>
  <c r="BE36" i="58"/>
  <c r="BE35" i="58"/>
  <c r="BE34" i="58"/>
  <c r="BE33" i="58"/>
  <c r="BE29" i="58"/>
  <c r="BE39" i="58"/>
  <c r="BE31" i="58"/>
  <c r="BE32" i="58"/>
  <c r="I584" i="58"/>
  <c r="I588" i="58"/>
  <c r="I583" i="58"/>
  <c r="I582" i="58"/>
  <c r="I589" i="58"/>
  <c r="I581" i="58"/>
  <c r="I579" i="58"/>
  <c r="I580" i="58"/>
  <c r="I587" i="58"/>
  <c r="I586" i="58"/>
  <c r="I585" i="58"/>
  <c r="Q695" i="58"/>
  <c r="Q694" i="58"/>
  <c r="Q692" i="58"/>
  <c r="Q699" i="58"/>
  <c r="Q691" i="58"/>
  <c r="Q698" i="58"/>
  <c r="Q690" i="58"/>
  <c r="Q697" i="58"/>
  <c r="Q696" i="58"/>
  <c r="Q693" i="58"/>
  <c r="Q689" i="58"/>
  <c r="Q167" i="58"/>
  <c r="Q166" i="58"/>
  <c r="Q164" i="58"/>
  <c r="Q171" i="58"/>
  <c r="Q163" i="58"/>
  <c r="Q170" i="58"/>
  <c r="Q162" i="58"/>
  <c r="Q169" i="58"/>
  <c r="Q168" i="58"/>
  <c r="Q165" i="58"/>
  <c r="Q161" i="58"/>
  <c r="Y367" i="58"/>
  <c r="Y366" i="58"/>
  <c r="Y365" i="58"/>
  <c r="Y364" i="58"/>
  <c r="Y362" i="58"/>
  <c r="Y369" i="58"/>
  <c r="Y368" i="58"/>
  <c r="Y359" i="58"/>
  <c r="Y363" i="58"/>
  <c r="Y361" i="58"/>
  <c r="Y360" i="58"/>
  <c r="AG11" i="58"/>
  <c r="AG10" i="58"/>
  <c r="AG17" i="58"/>
  <c r="AG9" i="58"/>
  <c r="AG16" i="58"/>
  <c r="AG8" i="58"/>
  <c r="AG15" i="58"/>
  <c r="AG14" i="58"/>
  <c r="AG12" i="58"/>
  <c r="AG7" i="58"/>
  <c r="AG13" i="58"/>
  <c r="AG210" i="58"/>
  <c r="AG209" i="58"/>
  <c r="AG214" i="58"/>
  <c r="AG213" i="58"/>
  <c r="AG212" i="58"/>
  <c r="AG211" i="58"/>
  <c r="AG208" i="58"/>
  <c r="AG205" i="58"/>
  <c r="AG207" i="58"/>
  <c r="AG215" i="58"/>
  <c r="AG206" i="58"/>
  <c r="AO407" i="58"/>
  <c r="AO413" i="58"/>
  <c r="AO405" i="58"/>
  <c r="AO412" i="58"/>
  <c r="AO404" i="58"/>
  <c r="AO411" i="58"/>
  <c r="AO410" i="58"/>
  <c r="AO409" i="58"/>
  <c r="AO408" i="58"/>
  <c r="AO406" i="58"/>
  <c r="AO403" i="58"/>
  <c r="AW610" i="58"/>
  <c r="AW602" i="58"/>
  <c r="AW609" i="58"/>
  <c r="AW608" i="58"/>
  <c r="AW606" i="58"/>
  <c r="AW605" i="58"/>
  <c r="AW611" i="58"/>
  <c r="AW604" i="58"/>
  <c r="AW603" i="58"/>
  <c r="AW601" i="58"/>
  <c r="AW607" i="58"/>
  <c r="BE630" i="58"/>
  <c r="BE629" i="58"/>
  <c r="BE628" i="58"/>
  <c r="BE627" i="58"/>
  <c r="BE626" i="58"/>
  <c r="BE633" i="58"/>
  <c r="BE625" i="58"/>
  <c r="BE632" i="58"/>
  <c r="BE624" i="58"/>
  <c r="BE631" i="58"/>
  <c r="BE623" i="58"/>
  <c r="AG61" i="59"/>
  <c r="AG53" i="59"/>
  <c r="AG60" i="59"/>
  <c r="AG52" i="59"/>
  <c r="AG58" i="59"/>
  <c r="AG59" i="59"/>
  <c r="AG51" i="59"/>
  <c r="AG56" i="59"/>
  <c r="AG55" i="59"/>
  <c r="AG54" i="59"/>
  <c r="AG57" i="59"/>
  <c r="I771" i="58"/>
  <c r="I770" i="58"/>
  <c r="I776" i="58"/>
  <c r="I768" i="58"/>
  <c r="I775" i="58"/>
  <c r="I767" i="58"/>
  <c r="I774" i="58"/>
  <c r="I773" i="58"/>
  <c r="I766" i="58"/>
  <c r="I772" i="58"/>
  <c r="I769" i="58"/>
  <c r="I683" i="58"/>
  <c r="I682" i="58"/>
  <c r="I688" i="58"/>
  <c r="I680" i="58"/>
  <c r="I687" i="58"/>
  <c r="I679" i="58"/>
  <c r="I686" i="58"/>
  <c r="I685" i="58"/>
  <c r="I684" i="58"/>
  <c r="I681" i="58"/>
  <c r="I678" i="58"/>
  <c r="I593" i="58"/>
  <c r="I600" i="58"/>
  <c r="I592" i="58"/>
  <c r="I599" i="58"/>
  <c r="I591" i="58"/>
  <c r="I590" i="58"/>
  <c r="I597" i="58"/>
  <c r="I598" i="58"/>
  <c r="I596" i="58"/>
  <c r="I595" i="58"/>
  <c r="I594" i="58"/>
  <c r="I505" i="58"/>
  <c r="I512" i="58"/>
  <c r="I504" i="58"/>
  <c r="I511" i="58"/>
  <c r="I503" i="58"/>
  <c r="I502" i="58"/>
  <c r="I510" i="58"/>
  <c r="I509" i="58"/>
  <c r="I508" i="58"/>
  <c r="I507" i="58"/>
  <c r="I506" i="58"/>
  <c r="I417" i="58"/>
  <c r="I424" i="58"/>
  <c r="I416" i="58"/>
  <c r="I423" i="58"/>
  <c r="I415" i="58"/>
  <c r="I414" i="58"/>
  <c r="I422" i="58"/>
  <c r="I420" i="58"/>
  <c r="I419" i="58"/>
  <c r="I418" i="58"/>
  <c r="I421" i="58"/>
  <c r="I329" i="58"/>
  <c r="I336" i="58"/>
  <c r="I328" i="58"/>
  <c r="I335" i="58"/>
  <c r="I327" i="58"/>
  <c r="I326" i="58"/>
  <c r="I334" i="58"/>
  <c r="I332" i="58"/>
  <c r="I331" i="58"/>
  <c r="I333" i="58"/>
  <c r="I330" i="58"/>
  <c r="I241" i="58"/>
  <c r="I248" i="58"/>
  <c r="I240" i="58"/>
  <c r="I247" i="58"/>
  <c r="I239" i="58"/>
  <c r="I238" i="58"/>
  <c r="I246" i="58"/>
  <c r="I244" i="58"/>
  <c r="I243" i="58"/>
  <c r="I242" i="58"/>
  <c r="I245" i="58"/>
  <c r="I153" i="58"/>
  <c r="I160" i="58"/>
  <c r="I152" i="58"/>
  <c r="I159" i="58"/>
  <c r="I151" i="58"/>
  <c r="I150" i="58"/>
  <c r="I158" i="58"/>
  <c r="I156" i="58"/>
  <c r="I155" i="58"/>
  <c r="I157" i="58"/>
  <c r="I154" i="58"/>
  <c r="I65" i="58"/>
  <c r="I72" i="58"/>
  <c r="I64" i="58"/>
  <c r="I71" i="58"/>
  <c r="I63" i="58"/>
  <c r="I62" i="58"/>
  <c r="I70" i="58"/>
  <c r="I68" i="58"/>
  <c r="I67" i="58"/>
  <c r="I66" i="58"/>
  <c r="I69" i="58"/>
  <c r="Q792" i="58"/>
  <c r="Q791" i="58"/>
  <c r="Q797" i="58"/>
  <c r="Q789" i="58"/>
  <c r="Q796" i="58"/>
  <c r="Q795" i="58"/>
  <c r="Q794" i="58"/>
  <c r="Q788" i="58"/>
  <c r="Q798" i="58"/>
  <c r="Q793" i="58"/>
  <c r="Q790" i="58"/>
  <c r="Q704" i="58"/>
  <c r="Q703" i="58"/>
  <c r="Q709" i="58"/>
  <c r="Q701" i="58"/>
  <c r="Q708" i="58"/>
  <c r="Q707" i="58"/>
  <c r="Q706" i="58"/>
  <c r="Q700" i="58"/>
  <c r="Q702" i="58"/>
  <c r="Q710" i="58"/>
  <c r="Q705" i="58"/>
  <c r="Q616" i="58"/>
  <c r="Q615" i="58"/>
  <c r="Q621" i="58"/>
  <c r="Q613" i="58"/>
  <c r="Q620" i="58"/>
  <c r="Q619" i="58"/>
  <c r="Q618" i="58"/>
  <c r="Q612" i="58"/>
  <c r="Q622" i="58"/>
  <c r="Q617" i="58"/>
  <c r="Q614" i="58"/>
  <c r="Q528" i="58"/>
  <c r="Q527" i="58"/>
  <c r="Q533" i="58"/>
  <c r="Q525" i="58"/>
  <c r="Q532" i="58"/>
  <c r="Q531" i="58"/>
  <c r="Q530" i="58"/>
  <c r="Q524" i="58"/>
  <c r="Q526" i="58"/>
  <c r="Q534" i="58"/>
  <c r="Q529" i="58"/>
  <c r="Q440" i="58"/>
  <c r="Q439" i="58"/>
  <c r="Q445" i="58"/>
  <c r="Q437" i="58"/>
  <c r="Q444" i="58"/>
  <c r="Q443" i="58"/>
  <c r="Q442" i="58"/>
  <c r="Q436" i="58"/>
  <c r="Q446" i="58"/>
  <c r="Q441" i="58"/>
  <c r="Q438" i="58"/>
  <c r="Q352" i="58"/>
  <c r="Q351" i="58"/>
  <c r="Q357" i="58"/>
  <c r="Q349" i="58"/>
  <c r="Q356" i="58"/>
  <c r="Q355" i="58"/>
  <c r="Q354" i="58"/>
  <c r="Q348" i="58"/>
  <c r="Q350" i="58"/>
  <c r="Q358" i="58"/>
  <c r="Q353" i="58"/>
  <c r="Q264" i="58"/>
  <c r="Q263" i="58"/>
  <c r="Q269" i="58"/>
  <c r="Q261" i="58"/>
  <c r="Q268" i="58"/>
  <c r="Q267" i="58"/>
  <c r="Q266" i="58"/>
  <c r="Q260" i="58"/>
  <c r="Q270" i="58"/>
  <c r="Q265" i="58"/>
  <c r="Q262" i="58"/>
  <c r="Q176" i="58"/>
  <c r="Q175" i="58"/>
  <c r="Q181" i="58"/>
  <c r="Q173" i="58"/>
  <c r="Q180" i="58"/>
  <c r="Q179" i="58"/>
  <c r="Q178" i="58"/>
  <c r="Q172" i="58"/>
  <c r="Q174" i="58"/>
  <c r="Q182" i="58"/>
  <c r="Q177" i="58"/>
  <c r="Q88" i="58"/>
  <c r="Q87" i="58"/>
  <c r="Q93" i="58"/>
  <c r="Q85" i="58"/>
  <c r="Q92" i="58"/>
  <c r="Q91" i="58"/>
  <c r="Q90" i="58"/>
  <c r="Q84" i="58"/>
  <c r="Q94" i="58"/>
  <c r="Q89" i="58"/>
  <c r="Q86" i="58"/>
  <c r="Y815" i="58"/>
  <c r="Y814" i="58"/>
  <c r="Y813" i="58"/>
  <c r="Y820" i="58"/>
  <c r="Y812" i="58"/>
  <c r="Y819" i="58"/>
  <c r="Y811" i="58"/>
  <c r="Y818" i="58"/>
  <c r="Y817" i="58"/>
  <c r="Y810" i="58"/>
  <c r="Y816" i="58"/>
  <c r="Y728" i="58"/>
  <c r="Y727" i="58"/>
  <c r="Y726" i="58"/>
  <c r="Y725" i="58"/>
  <c r="Y732" i="58"/>
  <c r="Y724" i="58"/>
  <c r="Y731" i="58"/>
  <c r="Y723" i="58"/>
  <c r="Y730" i="58"/>
  <c r="Y729" i="58"/>
  <c r="Y722" i="58"/>
  <c r="Y640" i="58"/>
  <c r="Y639" i="58"/>
  <c r="Y638" i="58"/>
  <c r="Y637" i="58"/>
  <c r="Y644" i="58"/>
  <c r="Y636" i="58"/>
  <c r="Y643" i="58"/>
  <c r="Y635" i="58"/>
  <c r="Y642" i="58"/>
  <c r="Y641" i="58"/>
  <c r="Y634" i="58"/>
  <c r="Y552" i="58"/>
  <c r="Y551" i="58"/>
  <c r="Y550" i="58"/>
  <c r="Y549" i="58"/>
  <c r="Y556" i="58"/>
  <c r="Y548" i="58"/>
  <c r="Y555" i="58"/>
  <c r="Y547" i="58"/>
  <c r="Y553" i="58"/>
  <c r="Y546" i="58"/>
  <c r="Y554" i="58"/>
  <c r="Y464" i="58"/>
  <c r="Y463" i="58"/>
  <c r="Y462" i="58"/>
  <c r="Y461" i="58"/>
  <c r="Y468" i="58"/>
  <c r="Y460" i="58"/>
  <c r="Y467" i="58"/>
  <c r="Y459" i="58"/>
  <c r="Y458" i="58"/>
  <c r="Y466" i="58"/>
  <c r="Y465" i="58"/>
  <c r="Y376" i="58"/>
  <c r="Y375" i="58"/>
  <c r="Y374" i="58"/>
  <c r="Y373" i="58"/>
  <c r="Y379" i="58"/>
  <c r="Y371" i="58"/>
  <c r="Y377" i="58"/>
  <c r="Y372" i="58"/>
  <c r="Y370" i="58"/>
  <c r="Y380" i="58"/>
  <c r="Y378" i="58"/>
  <c r="Y288" i="58"/>
  <c r="Y287" i="58"/>
  <c r="Y286" i="58"/>
  <c r="Y285" i="58"/>
  <c r="Y291" i="58"/>
  <c r="Y283" i="58"/>
  <c r="Y282" i="58"/>
  <c r="Y292" i="58"/>
  <c r="Y290" i="58"/>
  <c r="Y289" i="58"/>
  <c r="Y284" i="58"/>
  <c r="Y200" i="58"/>
  <c r="Y199" i="58"/>
  <c r="Y198" i="58"/>
  <c r="Y197" i="58"/>
  <c r="Y203" i="58"/>
  <c r="Y195" i="58"/>
  <c r="Y204" i="58"/>
  <c r="Y194" i="58"/>
  <c r="Y202" i="58"/>
  <c r="Y201" i="58"/>
  <c r="Y196" i="58"/>
  <c r="Y114" i="58"/>
  <c r="Y113" i="58"/>
  <c r="Y112" i="58"/>
  <c r="Y106" i="58"/>
  <c r="Y111" i="58"/>
  <c r="Y110" i="58"/>
  <c r="Y109" i="58"/>
  <c r="Y116" i="58"/>
  <c r="Y108" i="58"/>
  <c r="Y115" i="58"/>
  <c r="Y107" i="58"/>
  <c r="Y26" i="58"/>
  <c r="Y25" i="58"/>
  <c r="Y24" i="58"/>
  <c r="Y18" i="58"/>
  <c r="Y23" i="58"/>
  <c r="Y22" i="58"/>
  <c r="Y21" i="58"/>
  <c r="Y28" i="58"/>
  <c r="Y20" i="58"/>
  <c r="Y19" i="58"/>
  <c r="Y27" i="58"/>
  <c r="AG754" i="58"/>
  <c r="AG746" i="58"/>
  <c r="AG753" i="58"/>
  <c r="AG745" i="58"/>
  <c r="AG752" i="58"/>
  <c r="AG751" i="58"/>
  <c r="AG747" i="58"/>
  <c r="AG748" i="58"/>
  <c r="AG744" i="58"/>
  <c r="AG749" i="58"/>
  <c r="AG750" i="58"/>
  <c r="AG659" i="58"/>
  <c r="AG666" i="58"/>
  <c r="AG658" i="58"/>
  <c r="AG661" i="58"/>
  <c r="AG660" i="58"/>
  <c r="AG657" i="58"/>
  <c r="AG656" i="58"/>
  <c r="AG665" i="58"/>
  <c r="AG664" i="58"/>
  <c r="AG662" i="58"/>
  <c r="AG663" i="58"/>
  <c r="AG571" i="58"/>
  <c r="AG578" i="58"/>
  <c r="AG570" i="58"/>
  <c r="AG577" i="58"/>
  <c r="AG576" i="58"/>
  <c r="AG575" i="58"/>
  <c r="AG574" i="58"/>
  <c r="AG568" i="58"/>
  <c r="AG573" i="58"/>
  <c r="AG572" i="58"/>
  <c r="AG569" i="58"/>
  <c r="AG483" i="58"/>
  <c r="AG490" i="58"/>
  <c r="AG482" i="58"/>
  <c r="AG485" i="58"/>
  <c r="AG484" i="58"/>
  <c r="AG481" i="58"/>
  <c r="AG480" i="58"/>
  <c r="AG489" i="58"/>
  <c r="AG488" i="58"/>
  <c r="AG486" i="58"/>
  <c r="AG487" i="58"/>
  <c r="AG395" i="58"/>
  <c r="AG402" i="58"/>
  <c r="AG394" i="58"/>
  <c r="AG401" i="58"/>
  <c r="AG400" i="58"/>
  <c r="AG399" i="58"/>
  <c r="AG398" i="58"/>
  <c r="AG392" i="58"/>
  <c r="AG397" i="58"/>
  <c r="AG396" i="58"/>
  <c r="AG393" i="58"/>
  <c r="AG307" i="58"/>
  <c r="AG314" i="58"/>
  <c r="AG306" i="58"/>
  <c r="AG309" i="58"/>
  <c r="AG308" i="58"/>
  <c r="AG305" i="58"/>
  <c r="AG304" i="58"/>
  <c r="AG313" i="58"/>
  <c r="AG312" i="58"/>
  <c r="AG310" i="58"/>
  <c r="AG311" i="58"/>
  <c r="AG219" i="58"/>
  <c r="AG226" i="58"/>
  <c r="AG218" i="58"/>
  <c r="AG225" i="58"/>
  <c r="AG224" i="58"/>
  <c r="AG223" i="58"/>
  <c r="AG222" i="58"/>
  <c r="AG216" i="58"/>
  <c r="AG221" i="58"/>
  <c r="AG220" i="58"/>
  <c r="AG217" i="58"/>
  <c r="AG134" i="58"/>
  <c r="AG133" i="58"/>
  <c r="AG132" i="58"/>
  <c r="AG131" i="58"/>
  <c r="AG128" i="58"/>
  <c r="AG138" i="58"/>
  <c r="AG130" i="58"/>
  <c r="AG137" i="58"/>
  <c r="AG129" i="58"/>
  <c r="AG135" i="58"/>
  <c r="AG136" i="58"/>
  <c r="AG46" i="58"/>
  <c r="AG45" i="58"/>
  <c r="AG44" i="58"/>
  <c r="AG43" i="58"/>
  <c r="AG40" i="58"/>
  <c r="AG50" i="58"/>
  <c r="AG42" i="58"/>
  <c r="AG49" i="58"/>
  <c r="AG41" i="58"/>
  <c r="AG47" i="58"/>
  <c r="AG48" i="58"/>
  <c r="AO772" i="58"/>
  <c r="AO770" i="58"/>
  <c r="AO775" i="58"/>
  <c r="AO767" i="58"/>
  <c r="AO774" i="58"/>
  <c r="AO773" i="58"/>
  <c r="AO776" i="58"/>
  <c r="AO768" i="58"/>
  <c r="AO771" i="58"/>
  <c r="AO769" i="58"/>
  <c r="AO766" i="58"/>
  <c r="AO684" i="58"/>
  <c r="AO682" i="58"/>
  <c r="AO687" i="58"/>
  <c r="AO679" i="58"/>
  <c r="AO680" i="58"/>
  <c r="AO688" i="58"/>
  <c r="AO686" i="58"/>
  <c r="AO685" i="58"/>
  <c r="AO683" i="58"/>
  <c r="AO681" i="58"/>
  <c r="AO678" i="58"/>
  <c r="AO600" i="58"/>
  <c r="AO592" i="58"/>
  <c r="AO598" i="58"/>
  <c r="AO597" i="58"/>
  <c r="AO596" i="58"/>
  <c r="AO595" i="58"/>
  <c r="AO594" i="58"/>
  <c r="AO593" i="58"/>
  <c r="AO591" i="58"/>
  <c r="AO599" i="58"/>
  <c r="AO590" i="58"/>
  <c r="AO512" i="58"/>
  <c r="AO504" i="58"/>
  <c r="AO510" i="58"/>
  <c r="AO509" i="58"/>
  <c r="AO511" i="58"/>
  <c r="AO508" i="58"/>
  <c r="AO507" i="58"/>
  <c r="AO506" i="58"/>
  <c r="AO505" i="58"/>
  <c r="AO503" i="58"/>
  <c r="AO502" i="58"/>
  <c r="AO424" i="58"/>
  <c r="AO416" i="58"/>
  <c r="AO422" i="58"/>
  <c r="AO421" i="58"/>
  <c r="AO415" i="58"/>
  <c r="AO423" i="58"/>
  <c r="AO420" i="58"/>
  <c r="AO417" i="58"/>
  <c r="AO419" i="58"/>
  <c r="AO418" i="58"/>
  <c r="AO414" i="58"/>
  <c r="AO336" i="58"/>
  <c r="AO328" i="58"/>
  <c r="AO334" i="58"/>
  <c r="AO333" i="58"/>
  <c r="AO330" i="58"/>
  <c r="AO329" i="58"/>
  <c r="AO327" i="58"/>
  <c r="AO331" i="58"/>
  <c r="AO335" i="58"/>
  <c r="AO332" i="58"/>
  <c r="AO326" i="58"/>
  <c r="AO248" i="58"/>
  <c r="AO240" i="58"/>
  <c r="AO246" i="58"/>
  <c r="AO245" i="58"/>
  <c r="AO244" i="58"/>
  <c r="AO243" i="58"/>
  <c r="AO242" i="58"/>
  <c r="AO241" i="58"/>
  <c r="AO239" i="58"/>
  <c r="AO247" i="58"/>
  <c r="AO238" i="58"/>
  <c r="AO160" i="58"/>
  <c r="AO158" i="58"/>
  <c r="AO157" i="58"/>
  <c r="AO159" i="58"/>
  <c r="AO156" i="58"/>
  <c r="AO155" i="58"/>
  <c r="AO154" i="58"/>
  <c r="AO151" i="58"/>
  <c r="AO153" i="58"/>
  <c r="AO152" i="58"/>
  <c r="AO150" i="58"/>
  <c r="AO68" i="58"/>
  <c r="AO67" i="58"/>
  <c r="AO66" i="58"/>
  <c r="AO65" i="58"/>
  <c r="AO72" i="58"/>
  <c r="AO64" i="58"/>
  <c r="AO69" i="58"/>
  <c r="AO71" i="58"/>
  <c r="AO63" i="58"/>
  <c r="AO70" i="58"/>
  <c r="AO62" i="58"/>
  <c r="AW795" i="58"/>
  <c r="AW794" i="58"/>
  <c r="AW793" i="58"/>
  <c r="AW792" i="58"/>
  <c r="AW791" i="58"/>
  <c r="AW798" i="58"/>
  <c r="AW790" i="58"/>
  <c r="AW789" i="58"/>
  <c r="AW788" i="58"/>
  <c r="AW797" i="58"/>
  <c r="AW796" i="58"/>
  <c r="AW707" i="58"/>
  <c r="AW706" i="58"/>
  <c r="AW705" i="58"/>
  <c r="AW704" i="58"/>
  <c r="AW703" i="58"/>
  <c r="AW710" i="58"/>
  <c r="AW702" i="58"/>
  <c r="AW709" i="58"/>
  <c r="AW701" i="58"/>
  <c r="AW700" i="58"/>
  <c r="AW708" i="58"/>
  <c r="AW619" i="58"/>
  <c r="AW618" i="58"/>
  <c r="AW617" i="58"/>
  <c r="AW615" i="58"/>
  <c r="AW622" i="58"/>
  <c r="AW614" i="58"/>
  <c r="AW616" i="58"/>
  <c r="AW613" i="58"/>
  <c r="AW612" i="58"/>
  <c r="AW621" i="58"/>
  <c r="AW620" i="58"/>
  <c r="AW531" i="58"/>
  <c r="AW530" i="58"/>
  <c r="AW529" i="58"/>
  <c r="AW527" i="58"/>
  <c r="AW534" i="58"/>
  <c r="AW526" i="58"/>
  <c r="AW533" i="58"/>
  <c r="AW532" i="58"/>
  <c r="AW524" i="58"/>
  <c r="AW528" i="58"/>
  <c r="AW525" i="58"/>
  <c r="AW443" i="58"/>
  <c r="AW442" i="58"/>
  <c r="AW441" i="58"/>
  <c r="AW439" i="58"/>
  <c r="AW446" i="58"/>
  <c r="AW438" i="58"/>
  <c r="AW445" i="58"/>
  <c r="AW440" i="58"/>
  <c r="AW437" i="58"/>
  <c r="AW436" i="58"/>
  <c r="AW444" i="58"/>
  <c r="AW355" i="58"/>
  <c r="AW354" i="58"/>
  <c r="AW353" i="58"/>
  <c r="AW351" i="58"/>
  <c r="AW358" i="58"/>
  <c r="AW350" i="58"/>
  <c r="AW357" i="58"/>
  <c r="AW356" i="58"/>
  <c r="AW352" i="58"/>
  <c r="AW348" i="58"/>
  <c r="AW349" i="58"/>
  <c r="AW270" i="58"/>
  <c r="AW262" i="58"/>
  <c r="AW269" i="58"/>
  <c r="AW261" i="58"/>
  <c r="AW268" i="58"/>
  <c r="AW266" i="58"/>
  <c r="AW265" i="58"/>
  <c r="AW260" i="58"/>
  <c r="AW264" i="58"/>
  <c r="AW267" i="58"/>
  <c r="AW263" i="58"/>
  <c r="AW182" i="58"/>
  <c r="AW174" i="58"/>
  <c r="AW181" i="58"/>
  <c r="AW173" i="58"/>
  <c r="AW180" i="58"/>
  <c r="AW178" i="58"/>
  <c r="AW177" i="58"/>
  <c r="AW172" i="58"/>
  <c r="AW176" i="58"/>
  <c r="AW179" i="58"/>
  <c r="AW175" i="58"/>
  <c r="AW94" i="58"/>
  <c r="AW86" i="58"/>
  <c r="AW93" i="58"/>
  <c r="AW85" i="58"/>
  <c r="AW92" i="58"/>
  <c r="AW90" i="58"/>
  <c r="AW89" i="58"/>
  <c r="AW84" i="58"/>
  <c r="AW88" i="58"/>
  <c r="AW91" i="58"/>
  <c r="AW87" i="58"/>
  <c r="BE815" i="58"/>
  <c r="BE814" i="58"/>
  <c r="BE813" i="58"/>
  <c r="BE820" i="58"/>
  <c r="BE812" i="58"/>
  <c r="BE819" i="58"/>
  <c r="BE811" i="58"/>
  <c r="BE818" i="58"/>
  <c r="BE817" i="58"/>
  <c r="BE816" i="58"/>
  <c r="BE810" i="58"/>
  <c r="BE727" i="58"/>
  <c r="BE726" i="58"/>
  <c r="BE725" i="58"/>
  <c r="BE732" i="58"/>
  <c r="BE724" i="58"/>
  <c r="BE731" i="58"/>
  <c r="BE723" i="58"/>
  <c r="BE730" i="58"/>
  <c r="BE729" i="58"/>
  <c r="BE728" i="58"/>
  <c r="BE722" i="58"/>
  <c r="BE639" i="58"/>
  <c r="BE638" i="58"/>
  <c r="BE637" i="58"/>
  <c r="BE644" i="58"/>
  <c r="BE636" i="58"/>
  <c r="BE643" i="58"/>
  <c r="BE635" i="58"/>
  <c r="BE642" i="58"/>
  <c r="BE641" i="58"/>
  <c r="BE640" i="58"/>
  <c r="BE634" i="58"/>
  <c r="BE551" i="58"/>
  <c r="BE550" i="58"/>
  <c r="BE549" i="58"/>
  <c r="BE556" i="58"/>
  <c r="BE548" i="58"/>
  <c r="BE555" i="58"/>
  <c r="BE547" i="58"/>
  <c r="BE554" i="58"/>
  <c r="BE553" i="58"/>
  <c r="BE552" i="58"/>
  <c r="BE546" i="58"/>
  <c r="BE463" i="58"/>
  <c r="BE462" i="58"/>
  <c r="BE461" i="58"/>
  <c r="BE468" i="58"/>
  <c r="BE460" i="58"/>
  <c r="BE467" i="58"/>
  <c r="BE459" i="58"/>
  <c r="BE466" i="58"/>
  <c r="BE465" i="58"/>
  <c r="BE464" i="58"/>
  <c r="BE458" i="58"/>
  <c r="BE375" i="58"/>
  <c r="BE374" i="58"/>
  <c r="BE373" i="58"/>
  <c r="BE380" i="58"/>
  <c r="BE372" i="58"/>
  <c r="BE379" i="58"/>
  <c r="BE371" i="58"/>
  <c r="BE378" i="58"/>
  <c r="BE377" i="58"/>
  <c r="BE376" i="58"/>
  <c r="BE370" i="58"/>
  <c r="BE288" i="58"/>
  <c r="BE287" i="58"/>
  <c r="BE286" i="58"/>
  <c r="BE285" i="58"/>
  <c r="BE292" i="58"/>
  <c r="BE284" i="58"/>
  <c r="BE291" i="58"/>
  <c r="BE283" i="58"/>
  <c r="BE290" i="58"/>
  <c r="BE289" i="58"/>
  <c r="BE282" i="58"/>
  <c r="BE200" i="58"/>
  <c r="BE199" i="58"/>
  <c r="BE198" i="58"/>
  <c r="BE197" i="58"/>
  <c r="BE204" i="58"/>
  <c r="BE196" i="58"/>
  <c r="BE203" i="58"/>
  <c r="BE195" i="58"/>
  <c r="BE202" i="58"/>
  <c r="BE201" i="58"/>
  <c r="BE194" i="58"/>
  <c r="BE112" i="58"/>
  <c r="BE111" i="58"/>
  <c r="BE110" i="58"/>
  <c r="BE109" i="58"/>
  <c r="BE116" i="58"/>
  <c r="BE108" i="58"/>
  <c r="BE115" i="58"/>
  <c r="BE107" i="58"/>
  <c r="BE114" i="58"/>
  <c r="BE113" i="58"/>
  <c r="BE106" i="58"/>
  <c r="BE21" i="58"/>
  <c r="BE28" i="58"/>
  <c r="BE20" i="58"/>
  <c r="BE27" i="58"/>
  <c r="BE19" i="58"/>
  <c r="BE26" i="58"/>
  <c r="BE25" i="58"/>
  <c r="BE24" i="58"/>
  <c r="BE22" i="58"/>
  <c r="BE23" i="58"/>
  <c r="BE18" i="58"/>
  <c r="AG11" i="59"/>
  <c r="AG16" i="59"/>
  <c r="AG13" i="59"/>
  <c r="AG15" i="59"/>
  <c r="AG12" i="59"/>
  <c r="AG17" i="59"/>
  <c r="AG14" i="59"/>
  <c r="I26" i="59"/>
  <c r="I25" i="59"/>
  <c r="I24" i="59"/>
  <c r="I23" i="59"/>
  <c r="I22" i="59"/>
  <c r="I19" i="59"/>
  <c r="I21" i="59"/>
  <c r="I18" i="59"/>
  <c r="I28" i="59"/>
  <c r="I20" i="59"/>
  <c r="I27" i="59"/>
  <c r="I15" i="59"/>
  <c r="I8" i="59"/>
  <c r="I14" i="59"/>
  <c r="I11" i="59"/>
  <c r="I13" i="59"/>
  <c r="I12" i="59"/>
  <c r="I10" i="59"/>
  <c r="I17" i="59"/>
  <c r="I9" i="59"/>
  <c r="I87" i="59"/>
  <c r="I94" i="59"/>
  <c r="I86" i="59"/>
  <c r="I93" i="59"/>
  <c r="I85" i="59"/>
  <c r="I91" i="59"/>
  <c r="I92" i="59"/>
  <c r="I84" i="59"/>
  <c r="I88" i="59"/>
  <c r="I90" i="59"/>
  <c r="I89" i="59"/>
  <c r="I44" i="59"/>
  <c r="I43" i="59"/>
  <c r="I50" i="59"/>
  <c r="I42" i="59"/>
  <c r="I49" i="59"/>
  <c r="I41" i="59"/>
  <c r="I40" i="59"/>
  <c r="I48" i="59"/>
  <c r="I47" i="59"/>
  <c r="I45" i="59"/>
  <c r="I46" i="59"/>
  <c r="I79" i="59"/>
  <c r="I73" i="59"/>
  <c r="I78" i="59"/>
  <c r="I83" i="59"/>
  <c r="I77" i="59"/>
  <c r="I76" i="59"/>
  <c r="I75" i="59"/>
  <c r="I80" i="59"/>
  <c r="I82" i="59"/>
  <c r="I74" i="59"/>
  <c r="I81" i="59"/>
  <c r="I35" i="59"/>
  <c r="I34" i="59"/>
  <c r="I31" i="59"/>
  <c r="I36" i="59"/>
  <c r="I33" i="59"/>
  <c r="I39" i="59"/>
  <c r="I29" i="59"/>
  <c r="I32" i="59"/>
  <c r="I38" i="59"/>
  <c r="I30" i="59"/>
  <c r="I37" i="59"/>
  <c r="I70" i="59"/>
  <c r="I69" i="59"/>
  <c r="I62" i="59"/>
  <c r="I68" i="59"/>
  <c r="I66" i="59"/>
  <c r="I63" i="59"/>
  <c r="I67" i="59"/>
  <c r="I65" i="59"/>
  <c r="I72" i="59"/>
  <c r="I64" i="59"/>
  <c r="I71" i="59"/>
  <c r="I61" i="59"/>
  <c r="I53" i="59"/>
  <c r="I54" i="59"/>
  <c r="I60" i="59"/>
  <c r="I52" i="59"/>
  <c r="I57" i="59"/>
  <c r="I59" i="59"/>
  <c r="I51" i="59"/>
  <c r="I58" i="59"/>
  <c r="I56" i="59"/>
  <c r="I55" i="59"/>
  <c r="H10" i="56" l="1"/>
  <c r="G10" i="56"/>
  <c r="Y40" i="59" l="1"/>
  <c r="Q18" i="59"/>
  <c r="AO16" i="59" l="1"/>
  <c r="AO8" i="59"/>
  <c r="AO7" i="59"/>
  <c r="AO15" i="59"/>
  <c r="AO14" i="59"/>
  <c r="AO13" i="59"/>
  <c r="AO11" i="59"/>
  <c r="AO10" i="59"/>
  <c r="AO9" i="59"/>
  <c r="AO17" i="59"/>
  <c r="AO12" i="59"/>
  <c r="BE14" i="59"/>
  <c r="BE13" i="59"/>
  <c r="BE12" i="59"/>
  <c r="BE11" i="59"/>
  <c r="BE9" i="59"/>
  <c r="BE17" i="59"/>
  <c r="BE8" i="59"/>
  <c r="BE16" i="59"/>
  <c r="BE10" i="59"/>
  <c r="BE15" i="59"/>
  <c r="BE7" i="59"/>
  <c r="AO87" i="59"/>
  <c r="AO94" i="59"/>
  <c r="AO86" i="59"/>
  <c r="AO84" i="59"/>
  <c r="AO93" i="59"/>
  <c r="AO85" i="59"/>
  <c r="AO92" i="59"/>
  <c r="AO90" i="59"/>
  <c r="AO89" i="59"/>
  <c r="AO91" i="59"/>
  <c r="AO88" i="59"/>
  <c r="AW93" i="59"/>
  <c r="AW85" i="59"/>
  <c r="AW92" i="59"/>
  <c r="AW91" i="59"/>
  <c r="AW90" i="59"/>
  <c r="AW88" i="59"/>
  <c r="AW87" i="59"/>
  <c r="AW86" i="59"/>
  <c r="AW94" i="59"/>
  <c r="AW84" i="59"/>
  <c r="AW89" i="59"/>
  <c r="BE91" i="59"/>
  <c r="BE90" i="59"/>
  <c r="BE89" i="59"/>
  <c r="BE88" i="59"/>
  <c r="BE94" i="59"/>
  <c r="BE86" i="59"/>
  <c r="BE93" i="59"/>
  <c r="BE85" i="59"/>
  <c r="BE87" i="59"/>
  <c r="BE92" i="59"/>
  <c r="BE84" i="59"/>
  <c r="AW14" i="59"/>
  <c r="AW13" i="59"/>
  <c r="AW12" i="59"/>
  <c r="AW11" i="59"/>
  <c r="AW17" i="59"/>
  <c r="AW9" i="59"/>
  <c r="AW7" i="59"/>
  <c r="AW16" i="59"/>
  <c r="AW8" i="59"/>
  <c r="AW15" i="59"/>
  <c r="AW10" i="59"/>
  <c r="AO78" i="59"/>
  <c r="AO77" i="59"/>
  <c r="AO76" i="59"/>
  <c r="AO73" i="59"/>
  <c r="AO83" i="59"/>
  <c r="AO75" i="59"/>
  <c r="AO81" i="59"/>
  <c r="AO80" i="59"/>
  <c r="AO74" i="59"/>
  <c r="AO79" i="59"/>
  <c r="AO82" i="59"/>
  <c r="AW76" i="59"/>
  <c r="AW73" i="59"/>
  <c r="AW83" i="59"/>
  <c r="AW75" i="59"/>
  <c r="AW82" i="59"/>
  <c r="AW74" i="59"/>
  <c r="AW81" i="59"/>
  <c r="AW79" i="59"/>
  <c r="AW78" i="59"/>
  <c r="AW80" i="59"/>
  <c r="AW77" i="59"/>
  <c r="BE83" i="59"/>
  <c r="BE75" i="59"/>
  <c r="BE82" i="59"/>
  <c r="BE74" i="59"/>
  <c r="BE73" i="59"/>
  <c r="BE81" i="59"/>
  <c r="BE80" i="59"/>
  <c r="BE78" i="59"/>
  <c r="BE77" i="59"/>
  <c r="BE79" i="59"/>
  <c r="BE76" i="59"/>
  <c r="AO69" i="59"/>
  <c r="AO68" i="59"/>
  <c r="AO67" i="59"/>
  <c r="AO66" i="59"/>
  <c r="AO62" i="59"/>
  <c r="AO72" i="59"/>
  <c r="AO64" i="59"/>
  <c r="AO71" i="59"/>
  <c r="AO63" i="59"/>
  <c r="AO70" i="59"/>
  <c r="AO65" i="59"/>
  <c r="AW67" i="59"/>
  <c r="AW66" i="59"/>
  <c r="AW62" i="59"/>
  <c r="AW65" i="59"/>
  <c r="AW72" i="59"/>
  <c r="AW64" i="59"/>
  <c r="AW70" i="59"/>
  <c r="AW69" i="59"/>
  <c r="AW71" i="59"/>
  <c r="AW68" i="59"/>
  <c r="AW63" i="59"/>
  <c r="BE66" i="59"/>
  <c r="BE65" i="59"/>
  <c r="BE72" i="59"/>
  <c r="BE64" i="59"/>
  <c r="BE62" i="59"/>
  <c r="BE71" i="59"/>
  <c r="BE63" i="59"/>
  <c r="BE69" i="59"/>
  <c r="BE68" i="59"/>
  <c r="BE67" i="59"/>
  <c r="BE70" i="59"/>
  <c r="AO60" i="59"/>
  <c r="AO52" i="59"/>
  <c r="AO59" i="59"/>
  <c r="AO58" i="59"/>
  <c r="AO57" i="59"/>
  <c r="AO55" i="59"/>
  <c r="AO54" i="59"/>
  <c r="AO61" i="59"/>
  <c r="AO56" i="59"/>
  <c r="AO51" i="59"/>
  <c r="AO53" i="59"/>
  <c r="AW58" i="59"/>
  <c r="AW57" i="59"/>
  <c r="AW56" i="59"/>
  <c r="AW51" i="59"/>
  <c r="AW55" i="59"/>
  <c r="AW61" i="59"/>
  <c r="AW53" i="59"/>
  <c r="AW60" i="59"/>
  <c r="AW52" i="59"/>
  <c r="AW54" i="59"/>
  <c r="AW59" i="59"/>
  <c r="BE57" i="59"/>
  <c r="BE56" i="59"/>
  <c r="BE55" i="59"/>
  <c r="BE54" i="59"/>
  <c r="BE51" i="59"/>
  <c r="BE60" i="59"/>
  <c r="BE52" i="59"/>
  <c r="BE59" i="59"/>
  <c r="BE61" i="59"/>
  <c r="BE58" i="59"/>
  <c r="BE53" i="59"/>
  <c r="AO43" i="59"/>
  <c r="AO50" i="59"/>
  <c r="AO42" i="59"/>
  <c r="AO49" i="59"/>
  <c r="AO41" i="59"/>
  <c r="AO48" i="59"/>
  <c r="AO46" i="59"/>
  <c r="AO40" i="59"/>
  <c r="AO45" i="59"/>
  <c r="AO44" i="59"/>
  <c r="AO47" i="59"/>
  <c r="AW49" i="59"/>
  <c r="AW41" i="59"/>
  <c r="AW48" i="59"/>
  <c r="AW47" i="59"/>
  <c r="AW46" i="59"/>
  <c r="AW40" i="59"/>
  <c r="AW44" i="59"/>
  <c r="AW43" i="59"/>
  <c r="AW50" i="59"/>
  <c r="AW45" i="59"/>
  <c r="AW42" i="59"/>
  <c r="BE48" i="59"/>
  <c r="BE40" i="59"/>
  <c r="BE47" i="59"/>
  <c r="BE46" i="59"/>
  <c r="BE45" i="59"/>
  <c r="BE43" i="59"/>
  <c r="BE50" i="59"/>
  <c r="BE42" i="59"/>
  <c r="BE41" i="59"/>
  <c r="BE49" i="59"/>
  <c r="BE44" i="59"/>
  <c r="AO34" i="59"/>
  <c r="AO33" i="59"/>
  <c r="AO32" i="59"/>
  <c r="AO39" i="59"/>
  <c r="AO31" i="59"/>
  <c r="AO37" i="59"/>
  <c r="AO36" i="59"/>
  <c r="AO29" i="59"/>
  <c r="AO35" i="59"/>
  <c r="AO30" i="59"/>
  <c r="AO38" i="59"/>
  <c r="AW32" i="59"/>
  <c r="AW39" i="59"/>
  <c r="AW31" i="59"/>
  <c r="AW38" i="59"/>
  <c r="AW30" i="59"/>
  <c r="AW37" i="59"/>
  <c r="AW35" i="59"/>
  <c r="AW34" i="59"/>
  <c r="AW29" i="59"/>
  <c r="AW36" i="59"/>
  <c r="AW33" i="59"/>
  <c r="BE32" i="59"/>
  <c r="BE39" i="59"/>
  <c r="BE31" i="59"/>
  <c r="BE38" i="59"/>
  <c r="BE30" i="59"/>
  <c r="BE37" i="59"/>
  <c r="BE35" i="59"/>
  <c r="BE34" i="59"/>
  <c r="BE33" i="59"/>
  <c r="BE36" i="59"/>
  <c r="BE29" i="59"/>
  <c r="AO25" i="59"/>
  <c r="AO24" i="59"/>
  <c r="AO23" i="59"/>
  <c r="AO22" i="59"/>
  <c r="AO28" i="59"/>
  <c r="AO20" i="59"/>
  <c r="AO27" i="59"/>
  <c r="AO19" i="59"/>
  <c r="AO18" i="59"/>
  <c r="AO26" i="59"/>
  <c r="AO21" i="59"/>
  <c r="AW23" i="59"/>
  <c r="AW22" i="59"/>
  <c r="AW21" i="59"/>
  <c r="AW28" i="59"/>
  <c r="AW20" i="59"/>
  <c r="AW26" i="59"/>
  <c r="AW18" i="59"/>
  <c r="AW25" i="59"/>
  <c r="AW24" i="59"/>
  <c r="AW27" i="59"/>
  <c r="AW19" i="59"/>
  <c r="BE23" i="59"/>
  <c r="BE22" i="59"/>
  <c r="BE21" i="59"/>
  <c r="BE28" i="59"/>
  <c r="BE20" i="59"/>
  <c r="BE26" i="59"/>
  <c r="BE18" i="59"/>
  <c r="BE25" i="59"/>
  <c r="BE19" i="59"/>
  <c r="BE27" i="59"/>
  <c r="BE24" i="59"/>
  <c r="Q33" i="59"/>
  <c r="Q32" i="59"/>
  <c r="Q37" i="59"/>
  <c r="Q39" i="59"/>
  <c r="Q31" i="59"/>
  <c r="Q34" i="59"/>
  <c r="Q38" i="59"/>
  <c r="Q30" i="59"/>
  <c r="Q36" i="59"/>
  <c r="Q29" i="59"/>
  <c r="Q35" i="59"/>
  <c r="Y49" i="59"/>
  <c r="Y41" i="59"/>
  <c r="Y48" i="59"/>
  <c r="Y47" i="59"/>
  <c r="Y46" i="59"/>
  <c r="Y45" i="59"/>
  <c r="Y44" i="59"/>
  <c r="Y50" i="59"/>
  <c r="Y43" i="59"/>
  <c r="Y42" i="59"/>
  <c r="Y58" i="59"/>
  <c r="Y57" i="59"/>
  <c r="Y56" i="59"/>
  <c r="Y55" i="59"/>
  <c r="Y51" i="59"/>
  <c r="Y54" i="59"/>
  <c r="Y61" i="59"/>
  <c r="Y53" i="59"/>
  <c r="Y60" i="59"/>
  <c r="Y52" i="59"/>
  <c r="Y59" i="59"/>
  <c r="Q22" i="59"/>
  <c r="Q24" i="59"/>
  <c r="Q21" i="59"/>
  <c r="Q23" i="59"/>
  <c r="Q20" i="59"/>
  <c r="Q19" i="59"/>
  <c r="Q25" i="59"/>
  <c r="Q28" i="59"/>
  <c r="Q27" i="59"/>
  <c r="Q26" i="59"/>
  <c r="Q50" i="59"/>
  <c r="Q42" i="59"/>
  <c r="Q49" i="59"/>
  <c r="Q41" i="59"/>
  <c r="Q48" i="59"/>
  <c r="Q46" i="59"/>
  <c r="Q47" i="59"/>
  <c r="Q43" i="59"/>
  <c r="Q45" i="59"/>
  <c r="Q44" i="59"/>
  <c r="Q40" i="59"/>
  <c r="Q14" i="59"/>
  <c r="Q13" i="59"/>
  <c r="Q12" i="59"/>
  <c r="Q7" i="59"/>
  <c r="Q11" i="59"/>
  <c r="Q10" i="59"/>
  <c r="Q17" i="59"/>
  <c r="Q9" i="59"/>
  <c r="Q16" i="59"/>
  <c r="Q8" i="59"/>
  <c r="Q15" i="59"/>
  <c r="Y32" i="59"/>
  <c r="Y39" i="59"/>
  <c r="Y31" i="59"/>
  <c r="Y38" i="59"/>
  <c r="Y30" i="59"/>
  <c r="Y37" i="59"/>
  <c r="Y36" i="59"/>
  <c r="Y35" i="59"/>
  <c r="Y29" i="59"/>
  <c r="Y34" i="59"/>
  <c r="Y33" i="59"/>
  <c r="Y14" i="59"/>
  <c r="Y13" i="59"/>
  <c r="Y12" i="59"/>
  <c r="Y7" i="59"/>
  <c r="Y11" i="59"/>
  <c r="Y10" i="59"/>
  <c r="Y17" i="59"/>
  <c r="Y9" i="59"/>
  <c r="Y16" i="59"/>
  <c r="Y8" i="59"/>
  <c r="Y15" i="59"/>
  <c r="Y23" i="59"/>
  <c r="Y22" i="59"/>
  <c r="Y21" i="59"/>
  <c r="Y28" i="59"/>
  <c r="Y20" i="59"/>
  <c r="Y27" i="59"/>
  <c r="Y19" i="59"/>
  <c r="Y26" i="59"/>
  <c r="Y24" i="59"/>
  <c r="Y25" i="59"/>
  <c r="Y18" i="59"/>
  <c r="Q77" i="59"/>
  <c r="Q76" i="59"/>
  <c r="Q83" i="59"/>
  <c r="Q75" i="59"/>
  <c r="Q81" i="59"/>
  <c r="Q82" i="59"/>
  <c r="Q74" i="59"/>
  <c r="Q73" i="59"/>
  <c r="Q78" i="59"/>
  <c r="Q80" i="59"/>
  <c r="Q79" i="59"/>
  <c r="Q68" i="59"/>
  <c r="Q67" i="59"/>
  <c r="Q66" i="59"/>
  <c r="Q62" i="59"/>
  <c r="Q65" i="59"/>
  <c r="Q72" i="59"/>
  <c r="Q64" i="59"/>
  <c r="Q71" i="59"/>
  <c r="Q63" i="59"/>
  <c r="Q69" i="59"/>
  <c r="Q70" i="59"/>
  <c r="Y76" i="59"/>
  <c r="Y83" i="59"/>
  <c r="Y75" i="59"/>
  <c r="Y73" i="59"/>
  <c r="Y82" i="59"/>
  <c r="Y74" i="59"/>
  <c r="Y81" i="59"/>
  <c r="Y80" i="59"/>
  <c r="Y77" i="59"/>
  <c r="Y79" i="59"/>
  <c r="Y78" i="59"/>
  <c r="Q94" i="59"/>
  <c r="Q86" i="59"/>
  <c r="Q93" i="59"/>
  <c r="Q85" i="59"/>
  <c r="Q90" i="59"/>
  <c r="Q92" i="59"/>
  <c r="Q84" i="59"/>
  <c r="Q91" i="59"/>
  <c r="Q89" i="59"/>
  <c r="Q88" i="59"/>
  <c r="Q87" i="59"/>
  <c r="Y93" i="59"/>
  <c r="Y85" i="59"/>
  <c r="Y84" i="59"/>
  <c r="Y92" i="59"/>
  <c r="Y91" i="59"/>
  <c r="Y90" i="59"/>
  <c r="Y89" i="59"/>
  <c r="Y88" i="59"/>
  <c r="Y94" i="59"/>
  <c r="Y87" i="59"/>
  <c r="Y86" i="59"/>
  <c r="Q59" i="59"/>
  <c r="Q58" i="59"/>
  <c r="Q60" i="59"/>
  <c r="Q57" i="59"/>
  <c r="Q56" i="59"/>
  <c r="Q55" i="59"/>
  <c r="Q54" i="59"/>
  <c r="Q51" i="59"/>
  <c r="Q61" i="59"/>
  <c r="Q53" i="59"/>
  <c r="Q52" i="59"/>
  <c r="Y67" i="59"/>
  <c r="Y66" i="59"/>
  <c r="Y65" i="59"/>
  <c r="Y62" i="59"/>
  <c r="Y72" i="59"/>
  <c r="Y64" i="59"/>
  <c r="Y71" i="59"/>
  <c r="Y63" i="59"/>
  <c r="Y70" i="59"/>
  <c r="Y69" i="59"/>
  <c r="Y68" i="59"/>
  <c r="L44" i="19"/>
  <c r="H11" i="20"/>
  <c r="L11" i="20"/>
  <c r="K11" i="20"/>
  <c r="H10" i="20"/>
  <c r="L10" i="20"/>
  <c r="K10" i="20"/>
  <c r="K9" i="20"/>
  <c r="H9" i="20"/>
  <c r="L9" i="20"/>
  <c r="L8" i="20"/>
  <c r="K8" i="20"/>
  <c r="H8" i="20"/>
  <c r="L7" i="20"/>
  <c r="H7" i="20"/>
  <c r="K7" i="20"/>
  <c r="L6" i="20"/>
  <c r="K6" i="20"/>
  <c r="H6" i="20"/>
  <c r="H44" i="19" l="1"/>
  <c r="K44" i="19"/>
  <c r="K13" i="20"/>
  <c r="H13" i="20"/>
  <c r="L13" i="20"/>
  <c r="H12" i="20"/>
  <c r="K12" i="20"/>
  <c r="L12" i="20"/>
  <c r="K17" i="19"/>
  <c r="H17" i="19"/>
  <c r="L17" i="19"/>
  <c r="L63" i="19"/>
  <c r="K63" i="19"/>
  <c r="H63" i="19"/>
  <c r="L31" i="19"/>
  <c r="K31" i="19"/>
  <c r="H31" i="19"/>
  <c r="K74" i="19"/>
  <c r="H74" i="19"/>
  <c r="L74" i="19"/>
  <c r="H66" i="19"/>
  <c r="K66" i="19"/>
  <c r="L66" i="19"/>
  <c r="K18" i="19"/>
  <c r="H18" i="19"/>
  <c r="L18" i="19"/>
  <c r="K75" i="19"/>
  <c r="H75" i="19"/>
  <c r="L75" i="19"/>
  <c r="K43" i="19"/>
  <c r="H43" i="19"/>
  <c r="L43" i="19"/>
  <c r="K11" i="19"/>
  <c r="H11" i="19"/>
  <c r="L11" i="19"/>
  <c r="K10" i="19"/>
  <c r="H10" i="19"/>
  <c r="L10" i="19"/>
  <c r="H72" i="19"/>
  <c r="L72" i="19"/>
  <c r="K72" i="19"/>
  <c r="H40" i="19"/>
  <c r="L40" i="19"/>
  <c r="K40" i="19"/>
  <c r="H8" i="19"/>
  <c r="L8" i="19"/>
  <c r="K8" i="19"/>
  <c r="K78" i="19"/>
  <c r="L78" i="19"/>
  <c r="H78" i="19"/>
  <c r="K46" i="19"/>
  <c r="L46" i="19"/>
  <c r="H46" i="19"/>
  <c r="K14" i="19"/>
  <c r="L14" i="19"/>
  <c r="H14" i="19"/>
  <c r="H77" i="19"/>
  <c r="L77" i="19"/>
  <c r="K77" i="19"/>
  <c r="L45" i="19"/>
  <c r="H45" i="19"/>
  <c r="K45" i="19"/>
  <c r="L13" i="19"/>
  <c r="H13" i="19"/>
  <c r="K13" i="19"/>
  <c r="L28" i="19"/>
  <c r="K28" i="19"/>
  <c r="H28" i="19"/>
  <c r="L52" i="19"/>
  <c r="K52" i="19"/>
  <c r="H52" i="19"/>
  <c r="K49" i="19"/>
  <c r="H49" i="19"/>
  <c r="L49" i="19"/>
  <c r="L68" i="19"/>
  <c r="K68" i="19"/>
  <c r="H68" i="19"/>
  <c r="L55" i="19"/>
  <c r="K55" i="19"/>
  <c r="H55" i="19"/>
  <c r="L23" i="19"/>
  <c r="K23" i="19"/>
  <c r="H23" i="19"/>
  <c r="K26" i="19"/>
  <c r="H26" i="19"/>
  <c r="L26" i="19"/>
  <c r="K34" i="19"/>
  <c r="H34" i="19"/>
  <c r="L34" i="19"/>
  <c r="K67" i="19"/>
  <c r="H67" i="19"/>
  <c r="L67" i="19"/>
  <c r="K35" i="19"/>
  <c r="H35" i="19"/>
  <c r="L35" i="19"/>
  <c r="H64" i="19"/>
  <c r="L64" i="19"/>
  <c r="K64" i="19"/>
  <c r="H32" i="19"/>
  <c r="L32" i="19"/>
  <c r="K32" i="19"/>
  <c r="L70" i="19"/>
  <c r="K70" i="19"/>
  <c r="H70" i="19"/>
  <c r="L38" i="19"/>
  <c r="H38" i="19"/>
  <c r="K38" i="19"/>
  <c r="K6" i="19"/>
  <c r="H6" i="19"/>
  <c r="L6" i="19"/>
  <c r="L69" i="19"/>
  <c r="H69" i="19"/>
  <c r="K69" i="19"/>
  <c r="H37" i="19"/>
  <c r="L37" i="19"/>
  <c r="K37" i="19"/>
  <c r="H42" i="19"/>
  <c r="K42" i="19"/>
  <c r="L42" i="19"/>
  <c r="K73" i="19"/>
  <c r="H73" i="19"/>
  <c r="L73" i="19"/>
  <c r="K41" i="19"/>
  <c r="H41" i="19"/>
  <c r="L41" i="19"/>
  <c r="L79" i="19"/>
  <c r="K79" i="19"/>
  <c r="H79" i="19"/>
  <c r="L47" i="19"/>
  <c r="K47" i="19"/>
  <c r="H47" i="19"/>
  <c r="L15" i="19"/>
  <c r="K15" i="19"/>
  <c r="H15" i="19"/>
  <c r="K59" i="19"/>
  <c r="H59" i="19"/>
  <c r="L59" i="19"/>
  <c r="K27" i="19"/>
  <c r="H27" i="19"/>
  <c r="L27" i="19"/>
  <c r="H56" i="19"/>
  <c r="L56" i="19"/>
  <c r="K56" i="19"/>
  <c r="H24" i="19"/>
  <c r="L24" i="19"/>
  <c r="K24" i="19"/>
  <c r="L62" i="19"/>
  <c r="K62" i="19"/>
  <c r="H62" i="19"/>
  <c r="L30" i="19"/>
  <c r="K30" i="19"/>
  <c r="H30" i="19"/>
  <c r="L61" i="19"/>
  <c r="H61" i="19"/>
  <c r="K61" i="19"/>
  <c r="L29" i="19"/>
  <c r="K29" i="19"/>
  <c r="H29" i="19"/>
  <c r="K9" i="19"/>
  <c r="H9" i="19"/>
  <c r="L9" i="19"/>
  <c r="K65" i="19"/>
  <c r="H65" i="19"/>
  <c r="L65" i="19"/>
  <c r="K33" i="19"/>
  <c r="L33" i="19"/>
  <c r="H33" i="19"/>
  <c r="K50" i="19"/>
  <c r="H50" i="19"/>
  <c r="L50" i="19"/>
  <c r="L71" i="19"/>
  <c r="K71" i="19"/>
  <c r="H71" i="19"/>
  <c r="L39" i="19"/>
  <c r="K39" i="19"/>
  <c r="H39" i="19"/>
  <c r="L7" i="19"/>
  <c r="K7" i="19"/>
  <c r="H7" i="19"/>
  <c r="L12" i="19"/>
  <c r="K12" i="19"/>
  <c r="H12" i="19"/>
  <c r="L20" i="19"/>
  <c r="K20" i="19"/>
  <c r="H20" i="19"/>
  <c r="K58" i="19"/>
  <c r="H58" i="19"/>
  <c r="L58" i="19"/>
  <c r="L36" i="19"/>
  <c r="K36" i="19"/>
  <c r="H36" i="19"/>
  <c r="K51" i="19"/>
  <c r="H51" i="19"/>
  <c r="L51" i="19"/>
  <c r="K19" i="19"/>
  <c r="H19" i="19"/>
  <c r="L19" i="19"/>
  <c r="L60" i="19"/>
  <c r="K60" i="19"/>
  <c r="H60" i="19"/>
  <c r="H48" i="19"/>
  <c r="L48" i="19"/>
  <c r="K48" i="19"/>
  <c r="H16" i="19"/>
  <c r="L16" i="19"/>
  <c r="K16" i="19"/>
  <c r="L76" i="19"/>
  <c r="H76" i="19"/>
  <c r="K76" i="19"/>
  <c r="L54" i="19"/>
  <c r="K54" i="19"/>
  <c r="H54" i="19"/>
  <c r="L22" i="19"/>
  <c r="K22" i="19"/>
  <c r="H22" i="19"/>
  <c r="L53" i="19"/>
  <c r="K53" i="19"/>
  <c r="H53" i="19"/>
  <c r="L21" i="19"/>
  <c r="K21" i="19"/>
  <c r="H21" i="19"/>
  <c r="K57" i="19"/>
  <c r="L57" i="19"/>
  <c r="H57" i="19"/>
  <c r="K25" i="19"/>
  <c r="H25" i="19"/>
  <c r="L25" i="19"/>
  <c r="J11" i="54"/>
  <c r="K11" i="54"/>
  <c r="J12" i="54"/>
  <c r="K12" i="54"/>
  <c r="J13" i="54"/>
  <c r="K13" i="54"/>
  <c r="V6" i="20" l="1"/>
  <c r="X9" i="20"/>
  <c r="P6" i="20"/>
  <c r="O6" i="20" s="1"/>
  <c r="X13" i="20"/>
  <c r="X6" i="20"/>
  <c r="X7" i="20"/>
  <c r="X11" i="20"/>
  <c r="X10" i="20"/>
  <c r="X8" i="20"/>
  <c r="X12" i="20"/>
  <c r="K10" i="57"/>
  <c r="J10" i="57"/>
  <c r="BL94" i="59"/>
  <c r="BK94" i="59"/>
  <c r="BL93" i="59"/>
  <c r="BK93" i="59"/>
  <c r="BL92" i="59"/>
  <c r="BK92" i="59"/>
  <c r="BL91" i="59"/>
  <c r="BK91" i="59"/>
  <c r="BL90" i="59"/>
  <c r="BK90" i="59"/>
  <c r="BL89" i="59"/>
  <c r="BK89" i="59"/>
  <c r="BL88" i="59"/>
  <c r="BK88" i="59"/>
  <c r="BL87" i="59"/>
  <c r="BK87" i="59"/>
  <c r="BL86" i="59"/>
  <c r="BK86" i="59"/>
  <c r="BL85" i="59"/>
  <c r="BK85" i="59"/>
  <c r="BL84" i="59"/>
  <c r="BK84" i="59"/>
  <c r="BL83" i="59"/>
  <c r="BK83" i="59"/>
  <c r="BL82" i="59"/>
  <c r="BK82" i="59"/>
  <c r="BL81" i="59"/>
  <c r="BK81" i="59"/>
  <c r="BL80" i="59"/>
  <c r="BK80" i="59"/>
  <c r="BL79" i="59"/>
  <c r="BK79" i="59"/>
  <c r="BL78" i="59"/>
  <c r="BK78" i="59"/>
  <c r="BL77" i="59"/>
  <c r="BK77" i="59"/>
  <c r="BL76" i="59"/>
  <c r="BK76" i="59"/>
  <c r="BL75" i="59"/>
  <c r="BK75" i="59"/>
  <c r="BL74" i="59"/>
  <c r="BK74" i="59"/>
  <c r="BL73" i="59"/>
  <c r="BK73" i="59"/>
  <c r="BL72" i="59"/>
  <c r="BK72" i="59"/>
  <c r="BL71" i="59"/>
  <c r="BK71" i="59"/>
  <c r="BL70" i="59"/>
  <c r="BK70" i="59"/>
  <c r="BL69" i="59"/>
  <c r="BK69" i="59"/>
  <c r="BL68" i="59"/>
  <c r="BK68" i="59"/>
  <c r="BL67" i="59"/>
  <c r="BK67" i="59"/>
  <c r="BL66" i="59"/>
  <c r="BK66" i="59"/>
  <c r="BL65" i="59"/>
  <c r="BK65" i="59"/>
  <c r="BL64" i="59"/>
  <c r="BK64" i="59"/>
  <c r="BL63" i="59"/>
  <c r="BK63" i="59"/>
  <c r="BL62" i="59"/>
  <c r="BK62" i="59"/>
  <c r="BL61" i="59"/>
  <c r="BK61" i="59"/>
  <c r="BL60" i="59"/>
  <c r="BK60" i="59"/>
  <c r="BL59" i="59"/>
  <c r="BK59" i="59"/>
  <c r="BL58" i="59"/>
  <c r="BK58" i="59"/>
  <c r="BL57" i="59"/>
  <c r="BK57" i="59"/>
  <c r="BL56" i="59"/>
  <c r="BK56" i="59"/>
  <c r="BL55" i="59"/>
  <c r="BK55" i="59"/>
  <c r="BL54" i="59"/>
  <c r="BK54" i="59"/>
  <c r="BL53" i="59"/>
  <c r="BK53" i="59"/>
  <c r="BL52" i="59"/>
  <c r="BK52" i="59"/>
  <c r="BL51" i="59"/>
  <c r="BK51" i="59"/>
  <c r="BL50" i="59"/>
  <c r="BK50" i="59"/>
  <c r="BL49" i="59"/>
  <c r="BK49" i="59"/>
  <c r="BL48" i="59"/>
  <c r="BK48" i="59"/>
  <c r="BL47" i="59"/>
  <c r="BK47" i="59"/>
  <c r="BL46" i="59"/>
  <c r="BK46" i="59"/>
  <c r="BL45" i="59"/>
  <c r="BK45" i="59"/>
  <c r="BL44" i="59"/>
  <c r="BK44" i="59"/>
  <c r="BL43" i="59"/>
  <c r="BK43" i="59"/>
  <c r="BL42" i="59"/>
  <c r="BK42" i="59"/>
  <c r="BL41" i="59"/>
  <c r="BK41" i="59"/>
  <c r="BL40" i="59"/>
  <c r="BK40" i="59"/>
  <c r="BL39" i="59"/>
  <c r="BK39" i="59"/>
  <c r="BL38" i="59"/>
  <c r="BK38" i="59"/>
  <c r="BL37" i="59"/>
  <c r="BK37" i="59"/>
  <c r="BL36" i="59"/>
  <c r="BK36" i="59"/>
  <c r="BL35" i="59"/>
  <c r="BK35" i="59"/>
  <c r="BL34" i="59"/>
  <c r="BK34" i="59"/>
  <c r="BL33" i="59"/>
  <c r="BK33" i="59"/>
  <c r="BL32" i="59"/>
  <c r="BK32" i="59"/>
  <c r="BL31" i="59"/>
  <c r="BK31" i="59"/>
  <c r="BL30" i="59"/>
  <c r="BK30" i="59"/>
  <c r="BL29" i="59"/>
  <c r="BK29" i="59"/>
  <c r="BL28" i="59"/>
  <c r="BK28" i="59"/>
  <c r="BL27" i="59"/>
  <c r="BK27" i="59"/>
  <c r="BL26" i="59"/>
  <c r="BK26" i="59"/>
  <c r="BL25" i="59"/>
  <c r="BK25" i="59"/>
  <c r="BL24" i="59"/>
  <c r="BK24" i="59"/>
  <c r="BL23" i="59"/>
  <c r="BK23" i="59"/>
  <c r="BL22" i="59"/>
  <c r="BK22" i="59"/>
  <c r="BL21" i="59"/>
  <c r="BK21" i="59"/>
  <c r="BL20" i="59"/>
  <c r="BK20" i="59"/>
  <c r="BL19" i="59"/>
  <c r="BK19" i="59"/>
  <c r="BL18" i="59"/>
  <c r="BK18" i="59"/>
  <c r="BL17" i="59"/>
  <c r="BK17" i="59"/>
  <c r="BL16" i="59"/>
  <c r="BK16" i="59"/>
  <c r="BL15" i="59"/>
  <c r="BK15" i="59"/>
  <c r="BL14" i="59"/>
  <c r="BK14" i="59"/>
  <c r="BL13" i="59"/>
  <c r="BK13" i="59"/>
  <c r="BL12" i="59"/>
  <c r="BK12" i="59"/>
  <c r="BL11" i="59"/>
  <c r="BK11" i="59"/>
  <c r="BL10" i="59"/>
  <c r="BK10" i="59"/>
  <c r="BL9" i="59"/>
  <c r="BK9" i="59"/>
  <c r="BL8" i="59"/>
  <c r="BK8" i="59"/>
  <c r="BL7" i="59"/>
  <c r="BK7" i="59"/>
  <c r="BL211" i="58"/>
  <c r="BL143" i="58"/>
  <c r="BL630" i="58"/>
  <c r="BL491" i="58"/>
  <c r="BK17" i="58"/>
  <c r="BL17" i="58"/>
  <c r="BK7" i="58"/>
  <c r="BL7" i="58"/>
  <c r="BL8" i="58"/>
  <c r="BK9" i="58"/>
  <c r="BL9" i="58"/>
  <c r="BK10" i="58"/>
  <c r="BL10" i="58"/>
  <c r="BK11" i="58"/>
  <c r="BL11" i="58"/>
  <c r="BL12" i="58"/>
  <c r="BK13" i="58"/>
  <c r="BL13" i="58"/>
  <c r="BK14" i="58"/>
  <c r="BL14" i="58"/>
  <c r="BK15" i="58"/>
  <c r="BL15" i="58"/>
  <c r="BK16" i="58"/>
  <c r="BL16" i="58"/>
  <c r="BK18" i="58"/>
  <c r="BL18" i="58"/>
  <c r="BK19" i="58"/>
  <c r="BL19" i="58"/>
  <c r="BK20" i="58"/>
  <c r="BL20" i="58"/>
  <c r="BK21" i="58"/>
  <c r="BL21" i="58"/>
  <c r="BK22" i="58"/>
  <c r="BL22" i="58"/>
  <c r="BK23" i="58"/>
  <c r="BL23" i="58"/>
  <c r="BK24" i="58"/>
  <c r="BL24" i="58"/>
  <c r="BK25" i="58"/>
  <c r="BL25" i="58"/>
  <c r="BK26" i="58"/>
  <c r="BL26" i="58"/>
  <c r="BK27" i="58"/>
  <c r="BL27" i="58"/>
  <c r="BK28" i="58"/>
  <c r="BL28" i="58"/>
  <c r="BK29" i="58"/>
  <c r="BL29" i="58"/>
  <c r="BK30" i="58"/>
  <c r="BL30" i="58"/>
  <c r="BK31" i="58"/>
  <c r="BL31" i="58"/>
  <c r="BK32" i="58"/>
  <c r="BL32" i="58"/>
  <c r="BK33" i="58"/>
  <c r="BL33" i="58"/>
  <c r="BK34" i="58"/>
  <c r="BL34" i="58"/>
  <c r="BK35" i="58"/>
  <c r="BL35" i="58"/>
  <c r="BK36" i="58"/>
  <c r="BL36" i="58"/>
  <c r="BK37" i="58"/>
  <c r="BL37" i="58"/>
  <c r="BK38" i="58"/>
  <c r="BL38" i="58"/>
  <c r="BK39" i="58"/>
  <c r="BL39" i="58"/>
  <c r="BK40" i="58"/>
  <c r="BL40" i="58"/>
  <c r="BK41" i="58"/>
  <c r="BL41" i="58"/>
  <c r="BK42" i="58"/>
  <c r="BL42" i="58"/>
  <c r="BK43" i="58"/>
  <c r="BL43" i="58"/>
  <c r="BK44" i="58"/>
  <c r="BL44" i="58"/>
  <c r="BK45" i="58"/>
  <c r="BL45" i="58"/>
  <c r="BK46" i="58"/>
  <c r="BL46" i="58"/>
  <c r="BK47" i="58"/>
  <c r="BL47" i="58"/>
  <c r="BK48" i="58"/>
  <c r="BL48" i="58"/>
  <c r="BK49" i="58"/>
  <c r="BL49" i="58"/>
  <c r="BK50" i="58"/>
  <c r="BL50" i="58"/>
  <c r="BK51" i="58"/>
  <c r="BL51" i="58"/>
  <c r="BK52" i="58"/>
  <c r="BL52" i="58"/>
  <c r="BK53" i="58"/>
  <c r="BL53" i="58"/>
  <c r="BK54" i="58"/>
  <c r="BL54" i="58"/>
  <c r="BK55" i="58"/>
  <c r="BL55" i="58"/>
  <c r="BK56" i="58"/>
  <c r="BL56" i="58"/>
  <c r="BK57" i="58"/>
  <c r="BL57" i="58"/>
  <c r="BK58" i="58"/>
  <c r="BL58" i="58"/>
  <c r="BK59" i="58"/>
  <c r="BL59" i="58"/>
  <c r="BK60" i="58"/>
  <c r="BL60" i="58"/>
  <c r="BK61" i="58"/>
  <c r="BL61" i="58"/>
  <c r="BK62" i="58"/>
  <c r="BL62" i="58"/>
  <c r="BK63" i="58"/>
  <c r="BL63" i="58"/>
  <c r="BK64" i="58"/>
  <c r="BL64" i="58"/>
  <c r="BK65" i="58"/>
  <c r="BL65" i="58"/>
  <c r="BK66" i="58"/>
  <c r="BL66" i="58"/>
  <c r="BK67" i="58"/>
  <c r="BL67" i="58"/>
  <c r="BK68" i="58"/>
  <c r="BL68" i="58"/>
  <c r="BK69" i="58"/>
  <c r="BL69" i="58"/>
  <c r="BK70" i="58"/>
  <c r="BL70" i="58"/>
  <c r="BK71" i="58"/>
  <c r="BL71" i="58"/>
  <c r="BK72" i="58"/>
  <c r="BL72" i="58"/>
  <c r="BK73" i="58"/>
  <c r="BL73" i="58"/>
  <c r="BK74" i="58"/>
  <c r="BL74" i="58"/>
  <c r="BK75" i="58"/>
  <c r="BL75" i="58"/>
  <c r="BK76" i="58"/>
  <c r="BL76" i="58"/>
  <c r="BK77" i="58"/>
  <c r="BL77" i="58"/>
  <c r="BK78" i="58"/>
  <c r="BL78" i="58"/>
  <c r="BK79" i="58"/>
  <c r="BL79" i="58"/>
  <c r="BK80" i="58"/>
  <c r="BL80" i="58"/>
  <c r="BK81" i="58"/>
  <c r="BL81" i="58"/>
  <c r="BK82" i="58"/>
  <c r="BL82" i="58"/>
  <c r="BK83" i="58"/>
  <c r="BL83" i="58"/>
  <c r="BK84" i="58"/>
  <c r="BL84" i="58"/>
  <c r="BK85" i="58"/>
  <c r="BL85" i="58"/>
  <c r="BK86" i="58"/>
  <c r="BL86" i="58"/>
  <c r="BK87" i="58"/>
  <c r="BL87" i="58"/>
  <c r="BK88" i="58"/>
  <c r="BL88" i="58"/>
  <c r="BK89" i="58"/>
  <c r="BL89" i="58"/>
  <c r="BK90" i="58"/>
  <c r="BL90" i="58"/>
  <c r="BK91" i="58"/>
  <c r="BL91" i="58"/>
  <c r="BK92" i="58"/>
  <c r="BL92" i="58"/>
  <c r="BK93" i="58"/>
  <c r="BL93" i="58"/>
  <c r="BK94" i="58"/>
  <c r="BL94" i="58"/>
  <c r="BK95" i="58"/>
  <c r="BL95" i="58"/>
  <c r="BK96" i="58"/>
  <c r="BL96" i="58"/>
  <c r="BK97" i="58"/>
  <c r="BL97" i="58"/>
  <c r="BK98" i="58"/>
  <c r="BL98" i="58"/>
  <c r="BK99" i="58"/>
  <c r="BL99" i="58"/>
  <c r="BK100" i="58"/>
  <c r="BL100" i="58"/>
  <c r="BK101" i="58"/>
  <c r="BL101" i="58"/>
  <c r="BK102" i="58"/>
  <c r="BL102" i="58"/>
  <c r="BK103" i="58"/>
  <c r="BL103" i="58"/>
  <c r="BK104" i="58"/>
  <c r="BL104" i="58"/>
  <c r="BK105" i="58"/>
  <c r="BL105" i="58"/>
  <c r="BK106" i="58"/>
  <c r="BL106" i="58"/>
  <c r="BK107" i="58"/>
  <c r="BL107" i="58"/>
  <c r="BK108" i="58"/>
  <c r="BL108" i="58"/>
  <c r="BK109" i="58"/>
  <c r="BL109" i="58"/>
  <c r="BK110" i="58"/>
  <c r="BL110" i="58"/>
  <c r="BK111" i="58"/>
  <c r="BL111" i="58"/>
  <c r="BK112" i="58"/>
  <c r="BL112" i="58"/>
  <c r="BK113" i="58"/>
  <c r="BL113" i="58"/>
  <c r="BK114" i="58"/>
  <c r="BL114" i="58"/>
  <c r="BK115" i="58"/>
  <c r="BL115" i="58"/>
  <c r="BK116" i="58"/>
  <c r="BL116" i="58"/>
  <c r="BK117" i="58"/>
  <c r="BL117" i="58"/>
  <c r="BK118" i="58"/>
  <c r="BL118" i="58"/>
  <c r="BK119" i="58"/>
  <c r="BL119" i="58"/>
  <c r="BK120" i="58"/>
  <c r="BL120" i="58"/>
  <c r="BK121" i="58"/>
  <c r="BL121" i="58"/>
  <c r="BK122" i="58"/>
  <c r="BL122" i="58"/>
  <c r="BK123" i="58"/>
  <c r="BL123" i="58"/>
  <c r="BK124" i="58"/>
  <c r="BL124" i="58"/>
  <c r="BK125" i="58"/>
  <c r="BL125" i="58"/>
  <c r="BK126" i="58"/>
  <c r="BL126" i="58"/>
  <c r="BK127" i="58"/>
  <c r="BK128" i="58"/>
  <c r="BL128" i="58"/>
  <c r="BK129" i="58"/>
  <c r="BL129" i="58"/>
  <c r="BK130" i="58"/>
  <c r="BL130" i="58"/>
  <c r="BK131" i="58"/>
  <c r="BL131" i="58"/>
  <c r="BK132" i="58"/>
  <c r="BL132" i="58"/>
  <c r="BK133" i="58"/>
  <c r="BL133" i="58"/>
  <c r="BK134" i="58"/>
  <c r="BL134" i="58"/>
  <c r="BK135" i="58"/>
  <c r="BK136" i="58"/>
  <c r="BL136" i="58"/>
  <c r="BK137" i="58"/>
  <c r="BL137" i="58"/>
  <c r="BK138" i="58"/>
  <c r="BL138" i="58"/>
  <c r="BK139" i="58"/>
  <c r="BL139" i="58"/>
  <c r="BK140" i="58"/>
  <c r="BL140" i="58"/>
  <c r="BK141" i="58"/>
  <c r="BL141" i="58"/>
  <c r="BK142" i="58"/>
  <c r="BL142" i="58"/>
  <c r="BK143" i="58"/>
  <c r="BK144" i="58"/>
  <c r="BL144" i="58"/>
  <c r="BK145" i="58"/>
  <c r="BL145" i="58"/>
  <c r="BK146" i="58"/>
  <c r="BL146" i="58"/>
  <c r="BK147" i="58"/>
  <c r="BL147" i="58"/>
  <c r="BK148" i="58"/>
  <c r="BL148" i="58"/>
  <c r="BK149" i="58"/>
  <c r="BL149" i="58"/>
  <c r="BK150" i="58"/>
  <c r="BL150" i="58"/>
  <c r="BK151" i="58"/>
  <c r="BL152" i="58"/>
  <c r="BK153" i="58"/>
  <c r="BL153" i="58"/>
  <c r="BK154" i="58"/>
  <c r="BK155" i="58"/>
  <c r="BL155" i="58"/>
  <c r="BK156" i="58"/>
  <c r="BL156" i="58"/>
  <c r="BK157" i="58"/>
  <c r="BL157" i="58"/>
  <c r="BK158" i="58"/>
  <c r="BL158" i="58"/>
  <c r="BK159" i="58"/>
  <c r="BL159" i="58"/>
  <c r="BK160" i="58"/>
  <c r="BL160" i="58"/>
  <c r="BK161" i="58"/>
  <c r="BL161" i="58"/>
  <c r="BK162" i="58"/>
  <c r="BL162" i="58"/>
  <c r="BK163" i="58"/>
  <c r="BL163" i="58"/>
  <c r="BK164" i="58"/>
  <c r="BL164" i="58"/>
  <c r="BK165" i="58"/>
  <c r="BL165" i="58"/>
  <c r="BK166" i="58"/>
  <c r="BK167" i="58"/>
  <c r="BL167" i="58"/>
  <c r="BK168" i="58"/>
  <c r="BL168" i="58"/>
  <c r="BK169" i="58"/>
  <c r="BK170" i="58"/>
  <c r="BL170" i="58"/>
  <c r="BK171" i="58"/>
  <c r="BL171" i="58"/>
  <c r="BK172" i="58"/>
  <c r="BL172" i="58"/>
  <c r="BK173" i="58"/>
  <c r="BL173" i="58"/>
  <c r="BK174" i="58"/>
  <c r="BL174" i="58"/>
  <c r="BK175" i="58"/>
  <c r="BL175" i="58"/>
  <c r="BK176" i="58"/>
  <c r="BL176" i="58"/>
  <c r="BK177" i="58"/>
  <c r="BL177" i="58"/>
  <c r="BK178" i="58"/>
  <c r="BL178" i="58"/>
  <c r="BK179" i="58"/>
  <c r="BL179" i="58"/>
  <c r="BK180" i="58"/>
  <c r="BL180" i="58"/>
  <c r="BK181" i="58"/>
  <c r="BL181" i="58"/>
  <c r="BK182" i="58"/>
  <c r="BK183" i="58"/>
  <c r="BL183" i="58"/>
  <c r="BK184" i="58"/>
  <c r="BL184" i="58"/>
  <c r="BK185" i="58"/>
  <c r="BK186" i="58"/>
  <c r="BL186" i="58"/>
  <c r="BK187" i="58"/>
  <c r="BL187" i="58"/>
  <c r="BK188" i="58"/>
  <c r="BL188" i="58"/>
  <c r="BK189" i="58"/>
  <c r="BL189" i="58"/>
  <c r="BK190" i="58"/>
  <c r="BL190" i="58"/>
  <c r="BK191" i="58"/>
  <c r="BL191" i="58"/>
  <c r="BK192" i="58"/>
  <c r="BL192" i="58"/>
  <c r="BK193" i="58"/>
  <c r="BL193" i="58"/>
  <c r="BK194" i="58"/>
  <c r="BL194" i="58"/>
  <c r="BK195" i="58"/>
  <c r="BK196" i="58"/>
  <c r="BL196" i="58"/>
  <c r="BK197" i="58"/>
  <c r="BL197" i="58"/>
  <c r="BK198" i="58"/>
  <c r="BL198" i="58"/>
  <c r="BK199" i="58"/>
  <c r="BK200" i="58"/>
  <c r="BL200" i="58"/>
  <c r="BK201" i="58"/>
  <c r="BL201" i="58"/>
  <c r="BK202" i="58"/>
  <c r="BL202" i="58"/>
  <c r="BK203" i="58"/>
  <c r="BK204" i="58"/>
  <c r="BL204" i="58"/>
  <c r="BK205" i="58"/>
  <c r="BL205" i="58"/>
  <c r="BK206" i="58"/>
  <c r="BL206" i="58"/>
  <c r="BK207" i="58"/>
  <c r="BK208" i="58"/>
  <c r="BL208" i="58"/>
  <c r="BK209" i="58"/>
  <c r="BL209" i="58"/>
  <c r="BK210" i="58"/>
  <c r="BL210" i="58"/>
  <c r="BK211" i="58"/>
  <c r="BK212" i="58"/>
  <c r="BL212" i="58"/>
  <c r="BK213" i="58"/>
  <c r="BL213" i="58"/>
  <c r="BK214" i="58"/>
  <c r="BL214" i="58"/>
  <c r="BK215" i="58"/>
  <c r="BL215" i="58"/>
  <c r="BK216" i="58"/>
  <c r="BL216" i="58"/>
  <c r="BK217" i="58"/>
  <c r="BL217" i="58"/>
  <c r="BK218" i="58"/>
  <c r="BL218" i="58"/>
  <c r="BK219" i="58"/>
  <c r="BL219" i="58"/>
  <c r="BK220" i="58"/>
  <c r="BL220" i="58"/>
  <c r="BK221" i="58"/>
  <c r="BL221" i="58"/>
  <c r="BK222" i="58"/>
  <c r="BL222" i="58"/>
  <c r="BK223" i="58"/>
  <c r="BL223" i="58"/>
  <c r="BK224" i="58"/>
  <c r="BL224" i="58"/>
  <c r="BK225" i="58"/>
  <c r="BL225" i="58"/>
  <c r="BK226" i="58"/>
  <c r="BL226" i="58"/>
  <c r="BK227" i="58"/>
  <c r="BL227" i="58"/>
  <c r="BK228" i="58"/>
  <c r="BL228" i="58"/>
  <c r="BK229" i="58"/>
  <c r="BL229" i="58"/>
  <c r="BK230" i="58"/>
  <c r="BL230" i="58"/>
  <c r="BK231" i="58"/>
  <c r="BL231" i="58"/>
  <c r="BK232" i="58"/>
  <c r="BL232" i="58"/>
  <c r="BK233" i="58"/>
  <c r="BL233" i="58"/>
  <c r="BK234" i="58"/>
  <c r="BL234" i="58"/>
  <c r="BK235" i="58"/>
  <c r="BL235" i="58"/>
  <c r="BK236" i="58"/>
  <c r="BL236" i="58"/>
  <c r="BK237" i="58"/>
  <c r="BL237" i="58"/>
  <c r="BK238" i="58"/>
  <c r="BL238" i="58"/>
  <c r="BK239" i="58"/>
  <c r="BL239" i="58"/>
  <c r="BK240" i="58"/>
  <c r="BL240" i="58"/>
  <c r="BK241" i="58"/>
  <c r="BL241" i="58"/>
  <c r="BK242" i="58"/>
  <c r="BL242" i="58"/>
  <c r="BK243" i="58"/>
  <c r="BL243" i="58"/>
  <c r="BK244" i="58"/>
  <c r="BL244" i="58"/>
  <c r="BK245" i="58"/>
  <c r="BL245" i="58"/>
  <c r="BK246" i="58"/>
  <c r="BL246" i="58"/>
  <c r="BK247" i="58"/>
  <c r="BL247" i="58"/>
  <c r="BK248" i="58"/>
  <c r="BL248" i="58"/>
  <c r="BK249" i="58"/>
  <c r="BL249" i="58"/>
  <c r="BK250" i="58"/>
  <c r="BL250" i="58"/>
  <c r="BK251" i="58"/>
  <c r="BL251" i="58"/>
  <c r="BK252" i="58"/>
  <c r="BL252" i="58"/>
  <c r="BK253" i="58"/>
  <c r="BL253" i="58"/>
  <c r="BK254" i="58"/>
  <c r="BL254" i="58"/>
  <c r="BK255" i="58"/>
  <c r="BL255" i="58"/>
  <c r="BK256" i="58"/>
  <c r="BL256" i="58"/>
  <c r="BK257" i="58"/>
  <c r="BL257" i="58"/>
  <c r="BK258" i="58"/>
  <c r="BL258" i="58"/>
  <c r="BK259" i="58"/>
  <c r="BL259" i="58"/>
  <c r="BK260" i="58"/>
  <c r="BL260" i="58"/>
  <c r="BK261" i="58"/>
  <c r="BL261" i="58"/>
  <c r="BK262" i="58"/>
  <c r="BL262" i="58"/>
  <c r="BK263" i="58"/>
  <c r="BL263" i="58"/>
  <c r="BK264" i="58"/>
  <c r="BL264" i="58"/>
  <c r="BK265" i="58"/>
  <c r="BL265" i="58"/>
  <c r="BK266" i="58"/>
  <c r="BL266" i="58"/>
  <c r="BK267" i="58"/>
  <c r="BL267" i="58"/>
  <c r="BK268" i="58"/>
  <c r="BL268" i="58"/>
  <c r="BK269" i="58"/>
  <c r="BL269" i="58"/>
  <c r="BK270" i="58"/>
  <c r="BL270" i="58"/>
  <c r="BK271" i="58"/>
  <c r="BL271" i="58"/>
  <c r="BK272" i="58"/>
  <c r="BL272" i="58"/>
  <c r="BK273" i="58"/>
  <c r="BL273" i="58"/>
  <c r="BK274" i="58"/>
  <c r="BL274" i="58"/>
  <c r="BK275" i="58"/>
  <c r="BL275" i="58"/>
  <c r="BK276" i="58"/>
  <c r="BL276" i="58"/>
  <c r="BK277" i="58"/>
  <c r="BL277" i="58"/>
  <c r="BK278" i="58"/>
  <c r="BL278" i="58"/>
  <c r="BK279" i="58"/>
  <c r="BL279" i="58"/>
  <c r="BK280" i="58"/>
  <c r="BL280" i="58"/>
  <c r="BK281" i="58"/>
  <c r="BL281" i="58"/>
  <c r="BK282" i="58"/>
  <c r="BL282" i="58"/>
  <c r="BK283" i="58"/>
  <c r="BL283" i="58"/>
  <c r="BK284" i="58"/>
  <c r="BL284" i="58"/>
  <c r="BK285" i="58"/>
  <c r="BL285" i="58"/>
  <c r="BK286" i="58"/>
  <c r="BL286" i="58"/>
  <c r="BK287" i="58"/>
  <c r="BL287" i="58"/>
  <c r="BK288" i="58"/>
  <c r="BL288" i="58"/>
  <c r="BK289" i="58"/>
  <c r="BL289" i="58"/>
  <c r="BK290" i="58"/>
  <c r="BL290" i="58"/>
  <c r="BK291" i="58"/>
  <c r="BL291" i="58"/>
  <c r="BK292" i="58"/>
  <c r="BL292" i="58"/>
  <c r="BK293" i="58"/>
  <c r="BL293" i="58"/>
  <c r="BK294" i="58"/>
  <c r="BL294" i="58"/>
  <c r="BK295" i="58"/>
  <c r="BL295" i="58"/>
  <c r="BK296" i="58"/>
  <c r="BL296" i="58"/>
  <c r="BK297" i="58"/>
  <c r="BL297" i="58"/>
  <c r="BK298" i="58"/>
  <c r="BL298" i="58"/>
  <c r="BK299" i="58"/>
  <c r="BL299" i="58"/>
  <c r="BK300" i="58"/>
  <c r="BL300" i="58"/>
  <c r="BK301" i="58"/>
  <c r="BL301" i="58"/>
  <c r="BK302" i="58"/>
  <c r="BL302" i="58"/>
  <c r="BK303" i="58"/>
  <c r="BL303" i="58"/>
  <c r="BK304" i="58"/>
  <c r="BL304" i="58"/>
  <c r="BK305" i="58"/>
  <c r="BL305" i="58"/>
  <c r="BK306" i="58"/>
  <c r="BL306" i="58"/>
  <c r="BK307" i="58"/>
  <c r="BL307" i="58"/>
  <c r="BK308" i="58"/>
  <c r="BL308" i="58"/>
  <c r="BK309" i="58"/>
  <c r="BL309" i="58"/>
  <c r="BK310" i="58"/>
  <c r="BL310" i="58"/>
  <c r="BK311" i="58"/>
  <c r="BL311" i="58"/>
  <c r="BK312" i="58"/>
  <c r="BL312" i="58"/>
  <c r="BK313" i="58"/>
  <c r="BL313" i="58"/>
  <c r="BK314" i="58"/>
  <c r="BL314" i="58"/>
  <c r="BK315" i="58"/>
  <c r="BL315" i="58"/>
  <c r="BK316" i="58"/>
  <c r="BL316" i="58"/>
  <c r="BK317" i="58"/>
  <c r="BL317" i="58"/>
  <c r="BK318" i="58"/>
  <c r="BL318" i="58"/>
  <c r="BK319" i="58"/>
  <c r="BL319" i="58"/>
  <c r="BK320" i="58"/>
  <c r="BL320" i="58"/>
  <c r="BK321" i="58"/>
  <c r="BL321" i="58"/>
  <c r="BK322" i="58"/>
  <c r="BL322" i="58"/>
  <c r="BK323" i="58"/>
  <c r="BL323" i="58"/>
  <c r="BK324" i="58"/>
  <c r="BL324" i="58"/>
  <c r="BK325" i="58"/>
  <c r="BL325" i="58"/>
  <c r="BK326" i="58"/>
  <c r="BL326" i="58"/>
  <c r="BK327" i="58"/>
  <c r="BL327" i="58"/>
  <c r="BK328" i="58"/>
  <c r="BL328" i="58"/>
  <c r="BK329" i="58"/>
  <c r="BL329" i="58"/>
  <c r="BK330" i="58"/>
  <c r="BL330" i="58"/>
  <c r="BK331" i="58"/>
  <c r="BL331" i="58"/>
  <c r="BK332" i="58"/>
  <c r="BL332" i="58"/>
  <c r="BK333" i="58"/>
  <c r="BL333" i="58"/>
  <c r="BK334" i="58"/>
  <c r="BL334" i="58"/>
  <c r="BK335" i="58"/>
  <c r="BL335" i="58"/>
  <c r="BK336" i="58"/>
  <c r="BL336" i="58"/>
  <c r="BK337" i="58"/>
  <c r="BL337" i="58"/>
  <c r="BK338" i="58"/>
  <c r="BL338" i="58"/>
  <c r="BK339" i="58"/>
  <c r="BL339" i="58"/>
  <c r="BK340" i="58"/>
  <c r="BL340" i="58"/>
  <c r="BK341" i="58"/>
  <c r="BL341" i="58"/>
  <c r="BK342" i="58"/>
  <c r="BL342" i="58"/>
  <c r="BK343" i="58"/>
  <c r="BL343" i="58"/>
  <c r="BK344" i="58"/>
  <c r="BL344" i="58"/>
  <c r="BK345" i="58"/>
  <c r="BL345" i="58"/>
  <c r="BK346" i="58"/>
  <c r="BL346" i="58"/>
  <c r="BK347" i="58"/>
  <c r="BL347" i="58"/>
  <c r="BK348" i="58"/>
  <c r="BL348" i="58"/>
  <c r="BK349" i="58"/>
  <c r="BL349" i="58"/>
  <c r="BK350" i="58"/>
  <c r="BL350" i="58"/>
  <c r="BK351" i="58"/>
  <c r="BL351" i="58"/>
  <c r="BK352" i="58"/>
  <c r="BL352" i="58"/>
  <c r="BK353" i="58"/>
  <c r="BL353" i="58"/>
  <c r="BK354" i="58"/>
  <c r="BL354" i="58"/>
  <c r="BK355" i="58"/>
  <c r="BL355" i="58"/>
  <c r="BK356" i="58"/>
  <c r="BL356" i="58"/>
  <c r="BK357" i="58"/>
  <c r="BK358" i="58"/>
  <c r="BL358" i="58"/>
  <c r="BK359" i="58"/>
  <c r="BL359" i="58"/>
  <c r="BK360" i="58"/>
  <c r="BL360" i="58"/>
  <c r="BK361" i="58"/>
  <c r="BL361" i="58"/>
  <c r="BK362" i="58"/>
  <c r="BL362" i="58"/>
  <c r="BK363" i="58"/>
  <c r="BL363" i="58"/>
  <c r="BK364" i="58"/>
  <c r="BL364" i="58"/>
  <c r="BK365" i="58"/>
  <c r="BL365" i="58"/>
  <c r="BK366" i="58"/>
  <c r="BL366" i="58"/>
  <c r="BK367" i="58"/>
  <c r="BL367" i="58"/>
  <c r="BK368" i="58"/>
  <c r="BL368" i="58"/>
  <c r="BK369" i="58"/>
  <c r="BL369" i="58"/>
  <c r="BK370" i="58"/>
  <c r="BL370" i="58"/>
  <c r="BK371" i="58"/>
  <c r="BL371" i="58"/>
  <c r="BK372" i="58"/>
  <c r="BL372" i="58"/>
  <c r="BK373" i="58"/>
  <c r="BL373" i="58"/>
  <c r="BK374" i="58"/>
  <c r="BL374" i="58"/>
  <c r="BK375" i="58"/>
  <c r="BL375" i="58"/>
  <c r="BK376" i="58"/>
  <c r="BL376" i="58"/>
  <c r="BK377" i="58"/>
  <c r="BL377" i="58"/>
  <c r="BK378" i="58"/>
  <c r="BL378" i="58"/>
  <c r="BK379" i="58"/>
  <c r="BL379" i="58"/>
  <c r="BK380" i="58"/>
  <c r="BL380" i="58"/>
  <c r="BK381" i="58"/>
  <c r="BL381" i="58"/>
  <c r="BK382" i="58"/>
  <c r="BL382" i="58"/>
  <c r="BK383" i="58"/>
  <c r="BL383" i="58"/>
  <c r="BK384" i="58"/>
  <c r="BL384" i="58"/>
  <c r="BK385" i="58"/>
  <c r="BL385" i="58"/>
  <c r="BK386" i="58"/>
  <c r="BL386" i="58"/>
  <c r="BK387" i="58"/>
  <c r="BL387" i="58"/>
  <c r="BK388" i="58"/>
  <c r="BL388" i="58"/>
  <c r="BK389" i="58"/>
  <c r="BL389" i="58"/>
  <c r="BK390" i="58"/>
  <c r="BL390" i="58"/>
  <c r="BK391" i="58"/>
  <c r="BL391" i="58"/>
  <c r="BK392" i="58"/>
  <c r="BL392" i="58"/>
  <c r="BK393" i="58"/>
  <c r="BL393" i="58"/>
  <c r="BK394" i="58"/>
  <c r="BL394" i="58"/>
  <c r="BK395" i="58"/>
  <c r="BL395" i="58"/>
  <c r="BK396" i="58"/>
  <c r="BL396" i="58"/>
  <c r="BK397" i="58"/>
  <c r="BL397" i="58"/>
  <c r="BK398" i="58"/>
  <c r="BL398" i="58"/>
  <c r="BK399" i="58"/>
  <c r="BL399" i="58"/>
  <c r="BK400" i="58"/>
  <c r="BL400" i="58"/>
  <c r="BK401" i="58"/>
  <c r="BL401" i="58"/>
  <c r="BK402" i="58"/>
  <c r="BL402" i="58"/>
  <c r="BK403" i="58"/>
  <c r="BL403" i="58"/>
  <c r="BK404" i="58"/>
  <c r="BL404" i="58"/>
  <c r="BK405" i="58"/>
  <c r="BL405" i="58"/>
  <c r="BK406" i="58"/>
  <c r="BL406" i="58"/>
  <c r="BK407" i="58"/>
  <c r="BL407" i="58"/>
  <c r="BK408" i="58"/>
  <c r="BL408" i="58"/>
  <c r="BK409" i="58"/>
  <c r="BL409" i="58"/>
  <c r="BK410" i="58"/>
  <c r="BL410" i="58"/>
  <c r="BK411" i="58"/>
  <c r="BL411" i="58"/>
  <c r="BK412" i="58"/>
  <c r="BL412" i="58"/>
  <c r="BK413" i="58"/>
  <c r="BL413" i="58"/>
  <c r="BK414" i="58"/>
  <c r="BL414" i="58"/>
  <c r="BK415" i="58"/>
  <c r="BL415" i="58"/>
  <c r="BK416" i="58"/>
  <c r="BL416" i="58"/>
  <c r="BK417" i="58"/>
  <c r="BL417" i="58"/>
  <c r="BK418" i="58"/>
  <c r="BL418" i="58"/>
  <c r="BK419" i="58"/>
  <c r="BL419" i="58"/>
  <c r="BK420" i="58"/>
  <c r="BL420" i="58"/>
  <c r="BK421" i="58"/>
  <c r="BL421" i="58"/>
  <c r="BK422" i="58"/>
  <c r="BL422" i="58"/>
  <c r="BK423" i="58"/>
  <c r="BL423" i="58"/>
  <c r="BK424" i="58"/>
  <c r="BL424" i="58"/>
  <c r="BK425" i="58"/>
  <c r="BL425" i="58"/>
  <c r="BK426" i="58"/>
  <c r="BL426" i="58"/>
  <c r="BK427" i="58"/>
  <c r="BL427" i="58"/>
  <c r="BK428" i="58"/>
  <c r="BL428" i="58"/>
  <c r="BK429" i="58"/>
  <c r="BL429" i="58"/>
  <c r="BK430" i="58"/>
  <c r="BL430" i="58"/>
  <c r="BK431" i="58"/>
  <c r="BL431" i="58"/>
  <c r="BK432" i="58"/>
  <c r="BL432" i="58"/>
  <c r="BK433" i="58"/>
  <c r="BL433" i="58"/>
  <c r="BK434" i="58"/>
  <c r="BL434" i="58"/>
  <c r="BK435" i="58"/>
  <c r="BL435" i="58"/>
  <c r="BK436" i="58"/>
  <c r="BL436" i="58"/>
  <c r="BK437" i="58"/>
  <c r="BL437" i="58"/>
  <c r="BK438" i="58"/>
  <c r="BL438" i="58"/>
  <c r="BK439" i="58"/>
  <c r="BL439" i="58"/>
  <c r="BK440" i="58"/>
  <c r="BL440" i="58"/>
  <c r="BK441" i="58"/>
  <c r="BL441" i="58"/>
  <c r="BK442" i="58"/>
  <c r="BL442" i="58"/>
  <c r="BK443" i="58"/>
  <c r="BL443" i="58"/>
  <c r="BK444" i="58"/>
  <c r="BL444" i="58"/>
  <c r="BK445" i="58"/>
  <c r="BL445" i="58"/>
  <c r="BK446" i="58"/>
  <c r="BL446" i="58"/>
  <c r="BK447" i="58"/>
  <c r="BL447" i="58"/>
  <c r="BK448" i="58"/>
  <c r="BL448" i="58"/>
  <c r="BK449" i="58"/>
  <c r="BL449" i="58"/>
  <c r="BK450" i="58"/>
  <c r="BL450" i="58"/>
  <c r="BK451" i="58"/>
  <c r="BL451" i="58"/>
  <c r="BK452" i="58"/>
  <c r="BL452" i="58"/>
  <c r="BK453" i="58"/>
  <c r="BL453" i="58"/>
  <c r="BK454" i="58"/>
  <c r="BL454" i="58"/>
  <c r="BK455" i="58"/>
  <c r="BL455" i="58"/>
  <c r="BK456" i="58"/>
  <c r="BL456" i="58"/>
  <c r="BK457" i="58"/>
  <c r="BL457" i="58"/>
  <c r="BK458" i="58"/>
  <c r="BL458" i="58"/>
  <c r="BK459" i="58"/>
  <c r="BL459" i="58"/>
  <c r="BK460" i="58"/>
  <c r="BL460" i="58"/>
  <c r="BK461" i="58"/>
  <c r="BL461" i="58"/>
  <c r="BK462" i="58"/>
  <c r="BL462" i="58"/>
  <c r="BK463" i="58"/>
  <c r="BL463" i="58"/>
  <c r="BK464" i="58"/>
  <c r="BL464" i="58"/>
  <c r="BK465" i="58"/>
  <c r="BL465" i="58"/>
  <c r="BK466" i="58"/>
  <c r="BL466" i="58"/>
  <c r="BK467" i="58"/>
  <c r="BL467" i="58"/>
  <c r="BK468" i="58"/>
  <c r="BL468" i="58"/>
  <c r="BK469" i="58"/>
  <c r="BL469" i="58"/>
  <c r="BK470" i="58"/>
  <c r="BL470" i="58"/>
  <c r="BK471" i="58"/>
  <c r="BL471" i="58"/>
  <c r="BK472" i="58"/>
  <c r="BL472" i="58"/>
  <c r="BK473" i="58"/>
  <c r="BL473" i="58"/>
  <c r="BK474" i="58"/>
  <c r="BL474" i="58"/>
  <c r="BK475" i="58"/>
  <c r="BL475" i="58"/>
  <c r="BL476" i="58"/>
  <c r="BK477" i="58"/>
  <c r="BL477" i="58"/>
  <c r="BK478" i="58"/>
  <c r="BL478" i="58"/>
  <c r="BK479" i="58"/>
  <c r="BL479" i="58"/>
  <c r="BK480" i="58"/>
  <c r="BL480" i="58"/>
  <c r="BK481" i="58"/>
  <c r="BL481" i="58"/>
  <c r="BK482" i="58"/>
  <c r="BL482" i="58"/>
  <c r="BK483" i="58"/>
  <c r="BL483" i="58"/>
  <c r="BK484" i="58"/>
  <c r="BL484" i="58"/>
  <c r="BK485" i="58"/>
  <c r="BL485" i="58"/>
  <c r="BK486" i="58"/>
  <c r="BL486" i="58"/>
  <c r="BK487" i="58"/>
  <c r="BL487" i="58"/>
  <c r="BK488" i="58"/>
  <c r="BL488" i="58"/>
  <c r="BK489" i="58"/>
  <c r="BL489" i="58"/>
  <c r="BK490" i="58"/>
  <c r="BL490" i="58"/>
  <c r="BK491" i="58"/>
  <c r="BK492" i="58"/>
  <c r="BL492" i="58"/>
  <c r="BK493" i="58"/>
  <c r="BL493" i="58"/>
  <c r="BK494" i="58"/>
  <c r="BL494" i="58"/>
  <c r="BK495" i="58"/>
  <c r="BL495" i="58"/>
  <c r="BK496" i="58"/>
  <c r="BL496" i="58"/>
  <c r="BK497" i="58"/>
  <c r="BL497" i="58"/>
  <c r="BK498" i="58"/>
  <c r="BL498" i="58"/>
  <c r="BK499" i="58"/>
  <c r="BL499" i="58"/>
  <c r="BK500" i="58"/>
  <c r="BL500" i="58"/>
  <c r="BK501" i="58"/>
  <c r="BL501" i="58"/>
  <c r="BK502" i="58"/>
  <c r="BL502" i="58"/>
  <c r="BK503" i="58"/>
  <c r="BL503" i="58"/>
  <c r="BK504" i="58"/>
  <c r="BL504" i="58"/>
  <c r="BK505" i="58"/>
  <c r="BL505" i="58"/>
  <c r="BK506" i="58"/>
  <c r="BL506" i="58"/>
  <c r="BK507" i="58"/>
  <c r="BL507" i="58"/>
  <c r="BK508" i="58"/>
  <c r="BL508" i="58"/>
  <c r="BK509" i="58"/>
  <c r="BL509" i="58"/>
  <c r="BK510" i="58"/>
  <c r="BL510" i="58"/>
  <c r="BK511" i="58"/>
  <c r="BL511" i="58"/>
  <c r="BK512" i="58"/>
  <c r="BL512" i="58"/>
  <c r="BK513" i="58"/>
  <c r="BL513" i="58"/>
  <c r="BK514" i="58"/>
  <c r="BL514" i="58"/>
  <c r="BK515" i="58"/>
  <c r="BL515" i="58"/>
  <c r="BK516" i="58"/>
  <c r="BL516" i="58"/>
  <c r="BK517" i="58"/>
  <c r="BL517" i="58"/>
  <c r="BK518" i="58"/>
  <c r="BL518" i="58"/>
  <c r="BK519" i="58"/>
  <c r="BL519" i="58"/>
  <c r="BK520" i="58"/>
  <c r="BL520" i="58"/>
  <c r="BK521" i="58"/>
  <c r="BL521" i="58"/>
  <c r="BK522" i="58"/>
  <c r="BL522" i="58"/>
  <c r="BK523" i="58"/>
  <c r="BL523" i="58"/>
  <c r="BK524" i="58"/>
  <c r="BL524" i="58"/>
  <c r="BK525" i="58"/>
  <c r="BL525" i="58"/>
  <c r="BK526" i="58"/>
  <c r="BL526" i="58"/>
  <c r="BK527" i="58"/>
  <c r="BL527" i="58"/>
  <c r="BK528" i="58"/>
  <c r="BL528" i="58"/>
  <c r="BK529" i="58"/>
  <c r="BL529" i="58"/>
  <c r="BK530" i="58"/>
  <c r="BL530" i="58"/>
  <c r="BK531" i="58"/>
  <c r="BL531" i="58"/>
  <c r="BK532" i="58"/>
  <c r="BL532" i="58"/>
  <c r="BK533" i="58"/>
  <c r="BL533" i="58"/>
  <c r="BK534" i="58"/>
  <c r="BL534" i="58"/>
  <c r="BK535" i="58"/>
  <c r="BL535" i="58"/>
  <c r="BK536" i="58"/>
  <c r="BL536" i="58"/>
  <c r="BK537" i="58"/>
  <c r="BL537" i="58"/>
  <c r="BK538" i="58"/>
  <c r="BL538" i="58"/>
  <c r="BK539" i="58"/>
  <c r="BL539" i="58"/>
  <c r="BK540" i="58"/>
  <c r="BL540" i="58"/>
  <c r="BK541" i="58"/>
  <c r="BL541" i="58"/>
  <c r="BK542" i="58"/>
  <c r="BL542" i="58"/>
  <c r="BK543" i="58"/>
  <c r="BL543" i="58"/>
  <c r="BK544" i="58"/>
  <c r="BL544" i="58"/>
  <c r="BK545" i="58"/>
  <c r="BL545" i="58"/>
  <c r="BK546" i="58"/>
  <c r="BL546" i="58"/>
  <c r="BK547" i="58"/>
  <c r="BL547" i="58"/>
  <c r="BK548" i="58"/>
  <c r="BL548" i="58"/>
  <c r="BK549" i="58"/>
  <c r="BL549" i="58"/>
  <c r="BK550" i="58"/>
  <c r="BL550" i="58"/>
  <c r="BK551" i="58"/>
  <c r="BL551" i="58"/>
  <c r="BK552" i="58"/>
  <c r="BL552" i="58"/>
  <c r="BK553" i="58"/>
  <c r="BL553" i="58"/>
  <c r="BK554" i="58"/>
  <c r="BK555" i="58"/>
  <c r="BL555" i="58"/>
  <c r="BK556" i="58"/>
  <c r="BL556" i="58"/>
  <c r="BK557" i="58"/>
  <c r="BL557" i="58"/>
  <c r="BK558" i="58"/>
  <c r="BL558" i="58"/>
  <c r="BK559" i="58"/>
  <c r="BL559" i="58"/>
  <c r="BK560" i="58"/>
  <c r="BL560" i="58"/>
  <c r="BK561" i="58"/>
  <c r="BL561" i="58"/>
  <c r="BK562" i="58"/>
  <c r="BL562" i="58"/>
  <c r="BK563" i="58"/>
  <c r="BL563" i="58"/>
  <c r="BK564" i="58"/>
  <c r="BL564" i="58"/>
  <c r="BK565" i="58"/>
  <c r="BL565" i="58"/>
  <c r="BK566" i="58"/>
  <c r="BL566" i="58"/>
  <c r="BK567" i="58"/>
  <c r="BL567" i="58"/>
  <c r="BK568" i="58"/>
  <c r="BL568" i="58"/>
  <c r="BK569" i="58"/>
  <c r="BL569" i="58"/>
  <c r="BK570" i="58"/>
  <c r="BL570" i="58"/>
  <c r="BK571" i="58"/>
  <c r="BL571" i="58"/>
  <c r="BK572" i="58"/>
  <c r="BL572" i="58"/>
  <c r="BK573" i="58"/>
  <c r="BL573" i="58"/>
  <c r="BK574" i="58"/>
  <c r="BL574" i="58"/>
  <c r="BL575" i="58"/>
  <c r="BK576" i="58"/>
  <c r="BL576" i="58"/>
  <c r="BK577" i="58"/>
  <c r="BL577" i="58"/>
  <c r="BK578" i="58"/>
  <c r="BK579" i="58"/>
  <c r="BL579" i="58"/>
  <c r="BK580" i="58"/>
  <c r="BL580" i="58"/>
  <c r="BK581" i="58"/>
  <c r="BL581" i="58"/>
  <c r="BK582" i="58"/>
  <c r="BL582" i="58"/>
  <c r="BK583" i="58"/>
  <c r="BL583" i="58"/>
  <c r="BK584" i="58"/>
  <c r="BL584" i="58"/>
  <c r="BK585" i="58"/>
  <c r="BL585" i="58"/>
  <c r="BK586" i="58"/>
  <c r="BL586" i="58"/>
  <c r="BK587" i="58"/>
  <c r="BL587" i="58"/>
  <c r="BK588" i="58"/>
  <c r="BL588" i="58"/>
  <c r="BK589" i="58"/>
  <c r="BL589" i="58"/>
  <c r="BK590" i="58"/>
  <c r="BL590" i="58"/>
  <c r="BK591" i="58"/>
  <c r="BL591" i="58"/>
  <c r="BK592" i="58"/>
  <c r="BL592" i="58"/>
  <c r="BK593" i="58"/>
  <c r="BL593" i="58"/>
  <c r="BK594" i="58"/>
  <c r="BL594" i="58"/>
  <c r="BK595" i="58"/>
  <c r="BL595" i="58"/>
  <c r="BK596" i="58"/>
  <c r="BL596" i="58"/>
  <c r="BK597" i="58"/>
  <c r="BL597" i="58"/>
  <c r="BK598" i="58"/>
  <c r="BL598" i="58"/>
  <c r="BK599" i="58"/>
  <c r="BL599" i="58"/>
  <c r="BK600" i="58"/>
  <c r="BL600" i="58"/>
  <c r="BK601" i="58"/>
  <c r="BL601" i="58"/>
  <c r="BK602" i="58"/>
  <c r="BL602" i="58"/>
  <c r="BK603" i="58"/>
  <c r="BL603" i="58"/>
  <c r="BK604" i="58"/>
  <c r="BL604" i="58"/>
  <c r="BK605" i="58"/>
  <c r="BL605" i="58"/>
  <c r="BK606" i="58"/>
  <c r="BL606" i="58"/>
  <c r="BK607" i="58"/>
  <c r="BL607" i="58"/>
  <c r="BK608" i="58"/>
  <c r="BL608" i="58"/>
  <c r="BK609" i="58"/>
  <c r="BL609" i="58"/>
  <c r="BK610" i="58"/>
  <c r="BL610" i="58"/>
  <c r="BK611" i="58"/>
  <c r="BL611" i="58"/>
  <c r="BK612" i="58"/>
  <c r="BL612" i="58"/>
  <c r="BK613" i="58"/>
  <c r="BL613" i="58"/>
  <c r="BK614" i="58"/>
  <c r="BL614" i="58"/>
  <c r="BK615" i="58"/>
  <c r="BL615" i="58"/>
  <c r="BK616" i="58"/>
  <c r="BL616" i="58"/>
  <c r="BK617" i="58"/>
  <c r="BL617" i="58"/>
  <c r="BK618" i="58"/>
  <c r="BL618" i="58"/>
  <c r="BK619" i="58"/>
  <c r="BL619" i="58"/>
  <c r="BK620" i="58"/>
  <c r="BL620" i="58"/>
  <c r="BK621" i="58"/>
  <c r="BL621" i="58"/>
  <c r="BK622" i="58"/>
  <c r="BL622" i="58"/>
  <c r="BK623" i="58"/>
  <c r="BL623" i="58"/>
  <c r="BK624" i="58"/>
  <c r="BL624" i="58"/>
  <c r="BK625" i="58"/>
  <c r="BL625" i="58"/>
  <c r="BK626" i="58"/>
  <c r="BL626" i="58"/>
  <c r="BK627" i="58"/>
  <c r="BL627" i="58"/>
  <c r="BK628" i="58"/>
  <c r="BL628" i="58"/>
  <c r="BK629" i="58"/>
  <c r="BL629" i="58"/>
  <c r="BK630" i="58"/>
  <c r="BK631" i="58"/>
  <c r="BL631" i="58"/>
  <c r="BK632" i="58"/>
  <c r="BL632" i="58"/>
  <c r="BK633" i="58"/>
  <c r="BL633" i="58"/>
  <c r="BK634" i="58"/>
  <c r="BL634" i="58"/>
  <c r="BK635" i="58"/>
  <c r="BL635" i="58"/>
  <c r="BK636" i="58"/>
  <c r="BL636" i="58"/>
  <c r="BK637" i="58"/>
  <c r="BL637" i="58"/>
  <c r="BK638" i="58"/>
  <c r="BL638" i="58"/>
  <c r="BK639" i="58"/>
  <c r="BL639" i="58"/>
  <c r="BK640" i="58"/>
  <c r="BL640" i="58"/>
  <c r="BK641" i="58"/>
  <c r="BL641" i="58"/>
  <c r="BK642" i="58"/>
  <c r="BL642" i="58"/>
  <c r="BK643" i="58"/>
  <c r="BL643" i="58"/>
  <c r="BK644" i="58"/>
  <c r="BL644" i="58"/>
  <c r="BK645" i="58"/>
  <c r="BL645" i="58"/>
  <c r="BK646" i="58"/>
  <c r="BL646" i="58"/>
  <c r="BK647" i="58"/>
  <c r="BL647" i="58"/>
  <c r="BK648" i="58"/>
  <c r="BL648" i="58"/>
  <c r="BK649" i="58"/>
  <c r="BL649" i="58"/>
  <c r="BK650" i="58"/>
  <c r="BL650" i="58"/>
  <c r="BK651" i="58"/>
  <c r="BL651" i="58"/>
  <c r="BK652" i="58"/>
  <c r="BL652" i="58"/>
  <c r="BK653" i="58"/>
  <c r="BL653" i="58"/>
  <c r="BK654" i="58"/>
  <c r="BL654" i="58"/>
  <c r="BK655" i="58"/>
  <c r="BL655" i="58"/>
  <c r="BK656" i="58"/>
  <c r="BL656" i="58"/>
  <c r="BK657" i="58"/>
  <c r="BL657" i="58"/>
  <c r="BK658" i="58"/>
  <c r="BK659" i="58"/>
  <c r="BL659" i="58"/>
  <c r="BK660" i="58"/>
  <c r="BL660" i="58"/>
  <c r="BK661" i="58"/>
  <c r="BL661" i="58"/>
  <c r="BK662" i="58"/>
  <c r="BL662" i="58"/>
  <c r="BK663" i="58"/>
  <c r="BL663" i="58"/>
  <c r="BK664" i="58"/>
  <c r="BL664" i="58"/>
  <c r="BK665" i="58"/>
  <c r="BL665" i="58"/>
  <c r="BK666" i="58"/>
  <c r="BL666" i="58"/>
  <c r="BK667" i="58"/>
  <c r="BL667" i="58"/>
  <c r="BK668" i="58"/>
  <c r="BL668" i="58"/>
  <c r="BK669" i="58"/>
  <c r="BL669" i="58"/>
  <c r="BK670" i="58"/>
  <c r="BL670" i="58"/>
  <c r="BK671" i="58"/>
  <c r="BL671" i="58"/>
  <c r="BK672" i="58"/>
  <c r="BL672" i="58"/>
  <c r="BK673" i="58"/>
  <c r="BL673" i="58"/>
  <c r="BK674" i="58"/>
  <c r="BL674" i="58"/>
  <c r="BK675" i="58"/>
  <c r="BL675" i="58"/>
  <c r="BK676" i="58"/>
  <c r="BL676" i="58"/>
  <c r="BK677" i="58"/>
  <c r="BL677" i="58"/>
  <c r="BK678" i="58"/>
  <c r="BL678" i="58"/>
  <c r="BK679" i="58"/>
  <c r="BL679" i="58"/>
  <c r="BK680" i="58"/>
  <c r="BL680" i="58"/>
  <c r="BK681" i="58"/>
  <c r="BL681" i="58"/>
  <c r="BK682" i="58"/>
  <c r="BL682" i="58"/>
  <c r="BK683" i="58"/>
  <c r="BL683" i="58"/>
  <c r="BK684" i="58"/>
  <c r="BL684" i="58"/>
  <c r="BK685" i="58"/>
  <c r="BL685" i="58"/>
  <c r="BK686" i="58"/>
  <c r="BL686" i="58"/>
  <c r="BK687" i="58"/>
  <c r="BL687" i="58"/>
  <c r="BK688" i="58"/>
  <c r="BL688" i="58"/>
  <c r="BK689" i="58"/>
  <c r="BL689" i="58"/>
  <c r="BK690" i="58"/>
  <c r="BL690" i="58"/>
  <c r="BK691" i="58"/>
  <c r="BL691" i="58"/>
  <c r="BK692" i="58"/>
  <c r="BL692" i="58"/>
  <c r="BK693" i="58"/>
  <c r="BL693" i="58"/>
  <c r="BK694" i="58"/>
  <c r="BL694" i="58"/>
  <c r="BK695" i="58"/>
  <c r="BL695" i="58"/>
  <c r="BK696" i="58"/>
  <c r="BL696" i="58"/>
  <c r="BK697" i="58"/>
  <c r="BL697" i="58"/>
  <c r="BK698" i="58"/>
  <c r="BL698" i="58"/>
  <c r="BK699" i="58"/>
  <c r="BL699" i="58"/>
  <c r="BK700" i="58"/>
  <c r="BL700" i="58"/>
  <c r="BK701" i="58"/>
  <c r="BL701" i="58"/>
  <c r="BK702" i="58"/>
  <c r="BL702" i="58"/>
  <c r="BK703" i="58"/>
  <c r="BL703" i="58"/>
  <c r="BK704" i="58"/>
  <c r="BL704" i="58"/>
  <c r="BK705" i="58"/>
  <c r="BL705" i="58"/>
  <c r="BK706" i="58"/>
  <c r="BL706" i="58"/>
  <c r="BK707" i="58"/>
  <c r="BL707" i="58"/>
  <c r="BK708" i="58"/>
  <c r="BL708" i="58"/>
  <c r="BK709" i="58"/>
  <c r="BL709" i="58"/>
  <c r="BK710" i="58"/>
  <c r="BL710" i="58"/>
  <c r="BK711" i="58"/>
  <c r="BL711" i="58"/>
  <c r="BK712" i="58"/>
  <c r="BL712" i="58"/>
  <c r="BK713" i="58"/>
  <c r="BL713" i="58"/>
  <c r="BK714" i="58"/>
  <c r="BL714" i="58"/>
  <c r="BK715" i="58"/>
  <c r="BL715" i="58"/>
  <c r="BK716" i="58"/>
  <c r="BL716" i="58"/>
  <c r="BK717" i="58"/>
  <c r="BL717" i="58"/>
  <c r="BK718" i="58"/>
  <c r="BL718" i="58"/>
  <c r="BK719" i="58"/>
  <c r="BL719" i="58"/>
  <c r="BK720" i="58"/>
  <c r="BL720" i="58"/>
  <c r="BK721" i="58"/>
  <c r="BL721" i="58"/>
  <c r="BK722" i="58"/>
  <c r="BL722" i="58"/>
  <c r="BK723" i="58"/>
  <c r="BL723" i="58"/>
  <c r="BK724" i="58"/>
  <c r="BL724" i="58"/>
  <c r="BK725" i="58"/>
  <c r="BL725" i="58"/>
  <c r="BK726" i="58"/>
  <c r="BL726" i="58"/>
  <c r="BK727" i="58"/>
  <c r="BL727" i="58"/>
  <c r="BK728" i="58"/>
  <c r="BL728" i="58"/>
  <c r="BK729" i="58"/>
  <c r="BL729" i="58"/>
  <c r="BK730" i="58"/>
  <c r="BL730" i="58"/>
  <c r="BK731" i="58"/>
  <c r="BL731" i="58"/>
  <c r="BK732" i="58"/>
  <c r="BL732" i="58"/>
  <c r="BK733" i="58"/>
  <c r="BL733" i="58"/>
  <c r="BK734" i="58"/>
  <c r="BL734" i="58"/>
  <c r="BK735" i="58"/>
  <c r="BL735" i="58"/>
  <c r="BK736" i="58"/>
  <c r="BL736" i="58"/>
  <c r="BK737" i="58"/>
  <c r="BL737" i="58"/>
  <c r="BK738" i="58"/>
  <c r="BL738" i="58"/>
  <c r="BK739" i="58"/>
  <c r="BL739" i="58"/>
  <c r="BK740" i="58"/>
  <c r="BL740" i="58"/>
  <c r="BK741" i="58"/>
  <c r="BL741" i="58"/>
  <c r="BK742" i="58"/>
  <c r="BL742" i="58"/>
  <c r="BK743" i="58"/>
  <c r="BL743" i="58"/>
  <c r="BK744" i="58"/>
  <c r="BL744" i="58"/>
  <c r="BK745" i="58"/>
  <c r="BL745" i="58"/>
  <c r="BK746" i="58"/>
  <c r="BL746" i="58"/>
  <c r="BK747" i="58"/>
  <c r="BL747" i="58"/>
  <c r="BK748" i="58"/>
  <c r="BL748" i="58"/>
  <c r="BK749" i="58"/>
  <c r="BL749" i="58"/>
  <c r="BK750" i="58"/>
  <c r="BL750" i="58"/>
  <c r="BK751" i="58"/>
  <c r="BL751" i="58"/>
  <c r="BK752" i="58"/>
  <c r="BL752" i="58"/>
  <c r="BK753" i="58"/>
  <c r="BL753" i="58"/>
  <c r="BK754" i="58"/>
  <c r="BL754" i="58"/>
  <c r="BK755" i="58"/>
  <c r="BL755" i="58"/>
  <c r="BK756" i="58"/>
  <c r="BL756" i="58"/>
  <c r="BK757" i="58"/>
  <c r="BL757" i="58"/>
  <c r="BK758" i="58"/>
  <c r="BL758" i="58"/>
  <c r="BK759" i="58"/>
  <c r="BL759" i="58"/>
  <c r="BK760" i="58"/>
  <c r="BL760" i="58"/>
  <c r="BK761" i="58"/>
  <c r="BL761" i="58"/>
  <c r="BK762" i="58"/>
  <c r="BL762" i="58"/>
  <c r="BK763" i="58"/>
  <c r="BL763" i="58"/>
  <c r="BK764" i="58"/>
  <c r="BL764" i="58"/>
  <c r="BK765" i="58"/>
  <c r="BL765" i="58"/>
  <c r="BK766" i="58"/>
  <c r="BL766" i="58"/>
  <c r="BK767" i="58"/>
  <c r="BL767" i="58"/>
  <c r="BK768" i="58"/>
  <c r="BL768" i="58"/>
  <c r="BK769" i="58"/>
  <c r="BL769" i="58"/>
  <c r="BK770" i="58"/>
  <c r="BL770" i="58"/>
  <c r="BK771" i="58"/>
  <c r="BL771" i="58"/>
  <c r="BK772" i="58"/>
  <c r="BL772" i="58"/>
  <c r="BK773" i="58"/>
  <c r="BL773" i="58"/>
  <c r="BK774" i="58"/>
  <c r="BL774" i="58"/>
  <c r="BK775" i="58"/>
  <c r="BL775" i="58"/>
  <c r="BK776" i="58"/>
  <c r="BL776" i="58"/>
  <c r="BK777" i="58"/>
  <c r="BL777" i="58"/>
  <c r="BK778" i="58"/>
  <c r="BL778" i="58"/>
  <c r="BK779" i="58"/>
  <c r="BL779" i="58"/>
  <c r="BK780" i="58"/>
  <c r="BL780" i="58"/>
  <c r="BK781" i="58"/>
  <c r="BL781" i="58"/>
  <c r="BK782" i="58"/>
  <c r="BL782" i="58"/>
  <c r="BK783" i="58"/>
  <c r="BL783" i="58"/>
  <c r="BK784" i="58"/>
  <c r="BL784" i="58"/>
  <c r="BK785" i="58"/>
  <c r="BL785" i="58"/>
  <c r="BK786" i="58"/>
  <c r="BL786" i="58"/>
  <c r="BK787" i="58"/>
  <c r="BL787" i="58"/>
  <c r="BK788" i="58"/>
  <c r="BL788" i="58"/>
  <c r="BK789" i="58"/>
  <c r="BL789" i="58"/>
  <c r="BK790" i="58"/>
  <c r="BL790" i="58"/>
  <c r="BK791" i="58"/>
  <c r="BL791" i="58"/>
  <c r="BK792" i="58"/>
  <c r="BL792" i="58"/>
  <c r="BK793" i="58"/>
  <c r="BL793" i="58"/>
  <c r="BK794" i="58"/>
  <c r="BL794" i="58"/>
  <c r="BK795" i="58"/>
  <c r="BL795" i="58"/>
  <c r="BK796" i="58"/>
  <c r="BL796" i="58"/>
  <c r="BK797" i="58"/>
  <c r="BL797" i="58"/>
  <c r="BK798" i="58"/>
  <c r="BL798" i="58"/>
  <c r="BK799" i="58"/>
  <c r="BL799" i="58"/>
  <c r="BK800" i="58"/>
  <c r="BL800" i="58"/>
  <c r="BK801" i="58"/>
  <c r="BL801" i="58"/>
  <c r="BK802" i="58"/>
  <c r="BL802" i="58"/>
  <c r="BK803" i="58"/>
  <c r="BL803" i="58"/>
  <c r="BK804" i="58"/>
  <c r="BL804" i="58"/>
  <c r="BK805" i="58"/>
  <c r="BL805" i="58"/>
  <c r="BK806" i="58"/>
  <c r="BL806" i="58"/>
  <c r="BK807" i="58"/>
  <c r="BL807" i="58"/>
  <c r="BK808" i="58"/>
  <c r="BL808" i="58"/>
  <c r="BK809" i="58"/>
  <c r="BL809" i="58"/>
  <c r="BK810" i="58"/>
  <c r="BL810" i="58"/>
  <c r="BK811" i="58"/>
  <c r="BL811" i="58"/>
  <c r="BK812" i="58"/>
  <c r="BL812" i="58"/>
  <c r="BK813" i="58"/>
  <c r="BL813" i="58"/>
  <c r="BK814" i="58"/>
  <c r="BL814" i="58"/>
  <c r="BK815" i="58"/>
  <c r="BL815" i="58"/>
  <c r="BK816" i="58"/>
  <c r="BL816" i="58"/>
  <c r="BK817" i="58"/>
  <c r="BL817" i="58"/>
  <c r="BK818" i="58"/>
  <c r="BL818" i="58"/>
  <c r="BK819" i="58"/>
  <c r="BL819" i="58"/>
  <c r="BK820" i="58"/>
  <c r="BL820" i="58"/>
  <c r="BN579" i="58" l="1"/>
  <c r="BN501" i="58"/>
  <c r="BN347" i="58"/>
  <c r="BN130" i="58"/>
  <c r="BN820" i="58"/>
  <c r="BO820" i="58"/>
  <c r="BM820" i="58"/>
  <c r="BN819" i="58"/>
  <c r="BO819" i="58"/>
  <c r="BM819" i="58"/>
  <c r="BO818" i="58"/>
  <c r="BM818" i="58"/>
  <c r="BN818" i="58"/>
  <c r="BM817" i="58"/>
  <c r="BO817" i="58"/>
  <c r="BN817" i="58"/>
  <c r="BO816" i="58"/>
  <c r="BM816" i="58"/>
  <c r="BN816" i="58"/>
  <c r="BN815" i="58"/>
  <c r="BM815" i="58"/>
  <c r="BO815" i="58"/>
  <c r="BM814" i="58"/>
  <c r="BO814" i="58"/>
  <c r="BN814" i="58"/>
  <c r="BM813" i="58"/>
  <c r="BO813" i="58"/>
  <c r="BN813" i="58"/>
  <c r="BN812" i="58"/>
  <c r="BO812" i="58"/>
  <c r="BM812" i="58"/>
  <c r="BN811" i="58"/>
  <c r="BM811" i="58"/>
  <c r="BO811" i="58"/>
  <c r="BM810" i="58"/>
  <c r="BO810" i="58"/>
  <c r="BN810" i="58"/>
  <c r="BM809" i="58"/>
  <c r="BO809" i="58"/>
  <c r="BN809" i="58"/>
  <c r="BM808" i="58"/>
  <c r="BO808" i="58"/>
  <c r="BN808" i="58"/>
  <c r="BN807" i="58"/>
  <c r="BM807" i="58"/>
  <c r="BO807" i="58"/>
  <c r="BM806" i="58"/>
  <c r="BO806" i="58"/>
  <c r="BN806" i="58"/>
  <c r="BO805" i="58"/>
  <c r="BM805" i="58"/>
  <c r="BN805" i="58"/>
  <c r="BN804" i="58"/>
  <c r="BO804" i="58"/>
  <c r="BM804" i="58"/>
  <c r="BN803" i="58"/>
  <c r="BO803" i="58"/>
  <c r="BM803" i="58"/>
  <c r="BO802" i="58"/>
  <c r="BM802" i="58"/>
  <c r="BN802" i="58"/>
  <c r="BM801" i="58"/>
  <c r="BO801" i="58"/>
  <c r="BN801" i="58"/>
  <c r="BO800" i="58"/>
  <c r="BM800" i="58"/>
  <c r="BN800" i="58"/>
  <c r="BN799" i="58"/>
  <c r="BM799" i="58"/>
  <c r="BO799" i="58"/>
  <c r="BM798" i="58"/>
  <c r="BO798" i="58"/>
  <c r="BN798" i="58"/>
  <c r="BM797" i="58"/>
  <c r="BO797" i="58"/>
  <c r="BN797" i="58"/>
  <c r="BN796" i="58"/>
  <c r="BO796" i="58"/>
  <c r="BM796" i="58"/>
  <c r="BN795" i="58"/>
  <c r="BM795" i="58"/>
  <c r="BO795" i="58"/>
  <c r="BO794" i="58"/>
  <c r="BM794" i="58"/>
  <c r="BN794" i="58"/>
  <c r="BM793" i="58"/>
  <c r="BO793" i="58"/>
  <c r="BN793" i="58"/>
  <c r="BM792" i="58"/>
  <c r="BO792" i="58"/>
  <c r="BN792" i="58"/>
  <c r="BN791" i="58"/>
  <c r="BO791" i="58"/>
  <c r="BM791" i="58"/>
  <c r="BO790" i="58"/>
  <c r="BM790" i="58"/>
  <c r="BN790" i="58"/>
  <c r="BN789" i="58"/>
  <c r="BM789" i="58"/>
  <c r="BO789" i="58"/>
  <c r="BN788" i="58"/>
  <c r="BM788" i="58"/>
  <c r="BO788" i="58"/>
  <c r="BN787" i="58"/>
  <c r="BO787" i="58"/>
  <c r="BM787" i="58"/>
  <c r="BO786" i="58"/>
  <c r="BM786" i="58"/>
  <c r="BN786" i="58"/>
  <c r="BO785" i="58"/>
  <c r="BM785" i="58"/>
  <c r="BN785" i="58"/>
  <c r="BM784" i="58"/>
  <c r="BO784" i="58"/>
  <c r="BN784" i="58"/>
  <c r="BN783" i="58"/>
  <c r="BO783" i="58"/>
  <c r="BM783" i="58"/>
  <c r="BO782" i="58"/>
  <c r="BM782" i="58"/>
  <c r="BN782" i="58"/>
  <c r="BM781" i="58"/>
  <c r="BO781" i="58"/>
  <c r="BN781" i="58"/>
  <c r="BN780" i="58"/>
  <c r="BM780" i="58"/>
  <c r="BO780" i="58"/>
  <c r="BN779" i="58"/>
  <c r="BO779" i="58"/>
  <c r="BM779" i="58"/>
  <c r="BM778" i="58"/>
  <c r="BO778" i="58"/>
  <c r="BN778" i="58"/>
  <c r="BM777" i="58"/>
  <c r="BO777" i="58"/>
  <c r="BN777" i="58"/>
  <c r="BO776" i="58"/>
  <c r="BM776" i="58"/>
  <c r="BN776" i="58"/>
  <c r="BN775" i="58"/>
  <c r="BM775" i="58"/>
  <c r="BO775" i="58"/>
  <c r="BO774" i="58"/>
  <c r="BM774" i="58"/>
  <c r="BN774" i="58"/>
  <c r="BM773" i="58"/>
  <c r="BO773" i="58"/>
  <c r="BN773" i="58"/>
  <c r="BN772" i="58"/>
  <c r="BM772" i="58"/>
  <c r="BO772" i="58"/>
  <c r="BN771" i="58"/>
  <c r="BO771" i="58"/>
  <c r="BM771" i="58"/>
  <c r="BM770" i="58"/>
  <c r="BO770" i="58"/>
  <c r="BN770" i="58"/>
  <c r="BO769" i="58"/>
  <c r="BM769" i="58"/>
  <c r="BN769" i="58"/>
  <c r="BO768" i="58"/>
  <c r="BM768" i="58"/>
  <c r="BN768" i="58"/>
  <c r="BN767" i="58"/>
  <c r="BM767" i="58"/>
  <c r="BO767" i="58"/>
  <c r="BM766" i="58"/>
  <c r="BO766" i="58"/>
  <c r="BN766" i="58"/>
  <c r="BO765" i="58"/>
  <c r="BM765" i="58"/>
  <c r="BN765" i="58"/>
  <c r="BN764" i="58"/>
  <c r="BM764" i="58"/>
  <c r="BO764" i="58"/>
  <c r="BN763" i="58"/>
  <c r="BO763" i="58"/>
  <c r="BM763" i="58"/>
  <c r="BM762" i="58"/>
  <c r="BO762" i="58"/>
  <c r="BN762" i="58"/>
  <c r="BO761" i="58"/>
  <c r="BM761" i="58"/>
  <c r="BN761" i="58"/>
  <c r="BM760" i="58"/>
  <c r="BO760" i="58"/>
  <c r="BN760" i="58"/>
  <c r="BN759" i="58"/>
  <c r="BM759" i="58"/>
  <c r="BO759" i="58"/>
  <c r="BM758" i="58"/>
  <c r="BO758" i="58"/>
  <c r="BN758" i="58"/>
  <c r="BN757" i="58"/>
  <c r="BO757" i="58"/>
  <c r="BM757" i="58"/>
  <c r="BN756" i="58"/>
  <c r="BM756" i="58"/>
  <c r="BO756" i="58"/>
  <c r="BN755" i="58"/>
  <c r="BO755" i="58"/>
  <c r="BM755" i="58"/>
  <c r="BO754" i="58"/>
  <c r="BM754" i="58"/>
  <c r="BN754" i="58"/>
  <c r="BM753" i="58"/>
  <c r="BO753" i="58"/>
  <c r="BN753" i="58"/>
  <c r="BO752" i="58"/>
  <c r="BM752" i="58"/>
  <c r="BN752" i="58"/>
  <c r="BN751" i="58"/>
  <c r="BM751" i="58"/>
  <c r="BO751" i="58"/>
  <c r="BM750" i="58"/>
  <c r="BO750" i="58"/>
  <c r="BN750" i="58"/>
  <c r="BO749" i="58"/>
  <c r="BM749" i="58"/>
  <c r="BN749" i="58"/>
  <c r="BN748" i="58"/>
  <c r="BM748" i="58"/>
  <c r="BO748" i="58"/>
  <c r="BN747" i="58"/>
  <c r="BO747" i="58"/>
  <c r="BM747" i="58"/>
  <c r="BO746" i="58"/>
  <c r="BM746" i="58"/>
  <c r="BN746" i="58"/>
  <c r="BM745" i="58"/>
  <c r="BO745" i="58"/>
  <c r="BN745" i="58"/>
  <c r="BM744" i="58"/>
  <c r="BO744" i="58"/>
  <c r="BN744" i="58"/>
  <c r="BN743" i="58"/>
  <c r="BO743" i="58"/>
  <c r="BM743" i="58"/>
  <c r="BM742" i="58"/>
  <c r="BO742" i="58"/>
  <c r="BN742" i="58"/>
  <c r="BM741" i="58"/>
  <c r="BO741" i="58"/>
  <c r="BN741" i="58"/>
  <c r="BN740" i="58"/>
  <c r="BM740" i="58"/>
  <c r="BO740" i="58"/>
  <c r="BN739" i="58"/>
  <c r="BO739" i="58"/>
  <c r="BM739" i="58"/>
  <c r="BO738" i="58"/>
  <c r="BM738" i="58"/>
  <c r="BN738" i="58"/>
  <c r="BM737" i="58"/>
  <c r="BO737" i="58"/>
  <c r="BN737" i="58"/>
  <c r="BO736" i="58"/>
  <c r="BM736" i="58"/>
  <c r="BN736" i="58"/>
  <c r="BN735" i="58"/>
  <c r="BO735" i="58"/>
  <c r="BM735" i="58"/>
  <c r="BM734" i="58"/>
  <c r="BO734" i="58"/>
  <c r="BN734" i="58"/>
  <c r="BM733" i="58"/>
  <c r="BO733" i="58"/>
  <c r="BN733" i="58"/>
  <c r="BN732" i="58"/>
  <c r="BM732" i="58"/>
  <c r="BO732" i="58"/>
  <c r="BN731" i="58"/>
  <c r="BO731" i="58"/>
  <c r="BM731" i="58"/>
  <c r="BO730" i="58"/>
  <c r="BM730" i="58"/>
  <c r="BN730" i="58"/>
  <c r="BM729" i="58"/>
  <c r="BO729" i="58"/>
  <c r="BN729" i="58"/>
  <c r="BM728" i="58"/>
  <c r="BO728" i="58"/>
  <c r="BN728" i="58"/>
  <c r="BN727" i="58"/>
  <c r="BM727" i="58"/>
  <c r="BO727" i="58"/>
  <c r="BN726" i="58"/>
  <c r="BM726" i="58"/>
  <c r="BO726" i="58"/>
  <c r="BM725" i="58"/>
  <c r="BO725" i="58"/>
  <c r="BN725" i="58"/>
  <c r="BN724" i="58"/>
  <c r="BM724" i="58"/>
  <c r="BO724" i="58"/>
  <c r="BN723" i="58"/>
  <c r="BO723" i="58"/>
  <c r="BM723" i="58"/>
  <c r="BO722" i="58"/>
  <c r="BM722" i="58"/>
  <c r="BN722" i="58"/>
  <c r="BO721" i="58"/>
  <c r="BM721" i="58"/>
  <c r="BN721" i="58"/>
  <c r="BM720" i="58"/>
  <c r="BO720" i="58"/>
  <c r="BN720" i="58"/>
  <c r="BN719" i="58"/>
  <c r="BO719" i="58"/>
  <c r="BM719" i="58"/>
  <c r="BM718" i="58"/>
  <c r="BO718" i="58"/>
  <c r="BN718" i="58"/>
  <c r="BM717" i="58"/>
  <c r="BO717" i="58"/>
  <c r="BN717" i="58"/>
  <c r="BN716" i="58"/>
  <c r="BM716" i="58"/>
  <c r="BO716" i="58"/>
  <c r="BN715" i="58"/>
  <c r="BO715" i="58"/>
  <c r="BM715" i="58"/>
  <c r="BO714" i="58"/>
  <c r="BM714" i="58"/>
  <c r="BN714" i="58"/>
  <c r="BO713" i="58"/>
  <c r="BM713" i="58"/>
  <c r="BN713" i="58"/>
  <c r="BM712" i="58"/>
  <c r="BO712" i="58"/>
  <c r="BN712" i="58"/>
  <c r="BN711" i="58"/>
  <c r="BO711" i="58"/>
  <c r="BM711" i="58"/>
  <c r="BO710" i="58"/>
  <c r="BM710" i="58"/>
  <c r="BN710" i="58"/>
  <c r="BN709" i="58"/>
  <c r="BM709" i="58"/>
  <c r="BO709" i="58"/>
  <c r="BN708" i="58"/>
  <c r="BM708" i="58"/>
  <c r="BO708" i="58"/>
  <c r="BN707" i="58"/>
  <c r="BO707" i="58"/>
  <c r="BM707" i="58"/>
  <c r="BO706" i="58"/>
  <c r="BM706" i="58"/>
  <c r="BN706" i="58"/>
  <c r="BO705" i="58"/>
  <c r="BM705" i="58"/>
  <c r="BN705" i="58"/>
  <c r="BM704" i="58"/>
  <c r="BO704" i="58"/>
  <c r="BN704" i="58"/>
  <c r="BN703" i="58"/>
  <c r="BM703" i="58"/>
  <c r="BO703" i="58"/>
  <c r="BO702" i="58"/>
  <c r="BM702" i="58"/>
  <c r="BN702" i="58"/>
  <c r="BM701" i="58"/>
  <c r="BO701" i="58"/>
  <c r="BN701" i="58"/>
  <c r="BN700" i="58"/>
  <c r="BM700" i="58"/>
  <c r="BO700" i="58"/>
  <c r="BN699" i="58"/>
  <c r="BO699" i="58"/>
  <c r="BM699" i="58"/>
  <c r="BM698" i="58"/>
  <c r="BO698" i="58"/>
  <c r="BN698" i="58"/>
  <c r="BO697" i="58"/>
  <c r="BM697" i="58"/>
  <c r="BN697" i="58"/>
  <c r="BM696" i="58"/>
  <c r="BO696" i="58"/>
  <c r="BN696" i="58"/>
  <c r="BN695" i="58"/>
  <c r="BM695" i="58"/>
  <c r="BO695" i="58"/>
  <c r="BO694" i="58"/>
  <c r="BM694" i="58"/>
  <c r="BN694" i="58"/>
  <c r="BM693" i="58"/>
  <c r="BO693" i="58"/>
  <c r="BN693" i="58"/>
  <c r="BN692" i="58"/>
  <c r="BM692" i="58"/>
  <c r="BO692" i="58"/>
  <c r="BN691" i="58"/>
  <c r="BO691" i="58"/>
  <c r="BM691" i="58"/>
  <c r="BO690" i="58"/>
  <c r="BM690" i="58"/>
  <c r="BN690" i="58"/>
  <c r="BO689" i="58"/>
  <c r="BM689" i="58"/>
  <c r="BN689" i="58"/>
  <c r="BO688" i="58"/>
  <c r="BM688" i="58"/>
  <c r="BN688" i="58"/>
  <c r="BN687" i="58"/>
  <c r="BM687" i="58"/>
  <c r="BO687" i="58"/>
  <c r="BM686" i="58"/>
  <c r="BO686" i="58"/>
  <c r="BN686" i="58"/>
  <c r="BM685" i="58"/>
  <c r="BO685" i="58"/>
  <c r="BN685" i="58"/>
  <c r="BN684" i="58"/>
  <c r="BM684" i="58"/>
  <c r="BO684" i="58"/>
  <c r="BN683" i="58"/>
  <c r="BO683" i="58"/>
  <c r="BM683" i="58"/>
  <c r="BM682" i="58"/>
  <c r="BO682" i="58"/>
  <c r="BN682" i="58"/>
  <c r="BO681" i="58"/>
  <c r="BM681" i="58"/>
  <c r="BN681" i="58"/>
  <c r="BO680" i="58"/>
  <c r="BM680" i="58"/>
  <c r="BN680" i="58"/>
  <c r="BN679" i="58"/>
  <c r="BM679" i="58"/>
  <c r="BO679" i="58"/>
  <c r="BM678" i="58"/>
  <c r="BO678" i="58"/>
  <c r="BN678" i="58"/>
  <c r="BO677" i="58"/>
  <c r="BM677" i="58"/>
  <c r="BN677" i="58"/>
  <c r="BN676" i="58"/>
  <c r="BM676" i="58"/>
  <c r="BO676" i="58"/>
  <c r="BN675" i="58"/>
  <c r="BO675" i="58"/>
  <c r="BM675" i="58"/>
  <c r="BM674" i="58"/>
  <c r="BO674" i="58"/>
  <c r="BN674" i="58"/>
  <c r="BM673" i="58"/>
  <c r="BO673" i="58"/>
  <c r="BN673" i="58"/>
  <c r="BO672" i="58"/>
  <c r="BM672" i="58"/>
  <c r="BN672" i="58"/>
  <c r="BN671" i="58"/>
  <c r="BM671" i="58"/>
  <c r="BO671" i="58"/>
  <c r="BM670" i="58"/>
  <c r="BO670" i="58"/>
  <c r="BN670" i="58"/>
  <c r="BO669" i="58"/>
  <c r="BM669" i="58"/>
  <c r="BN669" i="58"/>
  <c r="BN668" i="58"/>
  <c r="BM668" i="58"/>
  <c r="BO668" i="58"/>
  <c r="BN667" i="58"/>
  <c r="BO667" i="58"/>
  <c r="BM667" i="58"/>
  <c r="BO666" i="58"/>
  <c r="BM666" i="58"/>
  <c r="BN666" i="58"/>
  <c r="BM665" i="58"/>
  <c r="BO665" i="58"/>
  <c r="BN665" i="58"/>
  <c r="BO664" i="58"/>
  <c r="BM664" i="58"/>
  <c r="BN664" i="58"/>
  <c r="BN663" i="58"/>
  <c r="BM663" i="58"/>
  <c r="BO663" i="58"/>
  <c r="BM662" i="58"/>
  <c r="BO662" i="58"/>
  <c r="BN662" i="58"/>
  <c r="BO661" i="58"/>
  <c r="BM661" i="58"/>
  <c r="BN661" i="58"/>
  <c r="BN660" i="58"/>
  <c r="BM660" i="58"/>
  <c r="BO660" i="58"/>
  <c r="BN659" i="58"/>
  <c r="BO659" i="58"/>
  <c r="BM659" i="58"/>
  <c r="BM658" i="58"/>
  <c r="BN658" i="58"/>
  <c r="BM657" i="58"/>
  <c r="BO657" i="58"/>
  <c r="BN657" i="58"/>
  <c r="BM656" i="58"/>
  <c r="BO656" i="58"/>
  <c r="BN656" i="58"/>
  <c r="BN655" i="58"/>
  <c r="BO655" i="58"/>
  <c r="BM655" i="58"/>
  <c r="BN654" i="58"/>
  <c r="BM654" i="58"/>
  <c r="BO654" i="58"/>
  <c r="BM653" i="58"/>
  <c r="BO653" i="58"/>
  <c r="BN653" i="58"/>
  <c r="BN652" i="58"/>
  <c r="BM652" i="58"/>
  <c r="BO652" i="58"/>
  <c r="BN651" i="58"/>
  <c r="BO651" i="58"/>
  <c r="BM651" i="58"/>
  <c r="BO650" i="58"/>
  <c r="BM650" i="58"/>
  <c r="BN650" i="58"/>
  <c r="BM649" i="58"/>
  <c r="BO649" i="58"/>
  <c r="BN649" i="58"/>
  <c r="BO648" i="58"/>
  <c r="BM648" i="58"/>
  <c r="BN648" i="58"/>
  <c r="BN647" i="58"/>
  <c r="BO647" i="58"/>
  <c r="BM647" i="58"/>
  <c r="BN646" i="58"/>
  <c r="BM646" i="58"/>
  <c r="BO646" i="58"/>
  <c r="BM645" i="58"/>
  <c r="BO645" i="58"/>
  <c r="BN645" i="58"/>
  <c r="BN644" i="58"/>
  <c r="BM644" i="58"/>
  <c r="BO644" i="58"/>
  <c r="BN643" i="58"/>
  <c r="BO643" i="58"/>
  <c r="BM643" i="58"/>
  <c r="BO642" i="58"/>
  <c r="BM642" i="58"/>
  <c r="BN642" i="58"/>
  <c r="BM641" i="58"/>
  <c r="BO641" i="58"/>
  <c r="BN641" i="58"/>
  <c r="BM640" i="58"/>
  <c r="BO640" i="58"/>
  <c r="BN640" i="58"/>
  <c r="BN639" i="58"/>
  <c r="BO639" i="58"/>
  <c r="BM639" i="58"/>
  <c r="BN638" i="58"/>
  <c r="BM638" i="58"/>
  <c r="BO638" i="58"/>
  <c r="BM637" i="58"/>
  <c r="BO637" i="58"/>
  <c r="BN637" i="58"/>
  <c r="BN636" i="58"/>
  <c r="BM636" i="58"/>
  <c r="BO636" i="58"/>
  <c r="BN635" i="58"/>
  <c r="BO635" i="58"/>
  <c r="BM635" i="58"/>
  <c r="BO634" i="58"/>
  <c r="BM634" i="58"/>
  <c r="BN634" i="58"/>
  <c r="BO633" i="58"/>
  <c r="BM633" i="58"/>
  <c r="BN633" i="58"/>
  <c r="BM632" i="58"/>
  <c r="BO632" i="58"/>
  <c r="BN632" i="58"/>
  <c r="BN631" i="58"/>
  <c r="BO631" i="58"/>
  <c r="BM631" i="58"/>
  <c r="BN630" i="58"/>
  <c r="BM630" i="58"/>
  <c r="BO630" i="58"/>
  <c r="BM629" i="58"/>
  <c r="BO629" i="58"/>
  <c r="BN629" i="58"/>
  <c r="BN628" i="58"/>
  <c r="BM628" i="58"/>
  <c r="BO628" i="58"/>
  <c r="BN627" i="58"/>
  <c r="BO627" i="58"/>
  <c r="BM627" i="58"/>
  <c r="BO626" i="58"/>
  <c r="BM626" i="58"/>
  <c r="BN626" i="58"/>
  <c r="BO625" i="58"/>
  <c r="BM625" i="58"/>
  <c r="BN625" i="58"/>
  <c r="BM624" i="58"/>
  <c r="BO624" i="58"/>
  <c r="BN624" i="58"/>
  <c r="BO623" i="58"/>
  <c r="BM623" i="58"/>
  <c r="BN623" i="58"/>
  <c r="BN622" i="58"/>
  <c r="BO622" i="58"/>
  <c r="BM622" i="58"/>
  <c r="BM621" i="58"/>
  <c r="BO621" i="58"/>
  <c r="BN621" i="58"/>
  <c r="BN620" i="58"/>
  <c r="BM620" i="58"/>
  <c r="BO620" i="58"/>
  <c r="BN619" i="58"/>
  <c r="BO619" i="58"/>
  <c r="BM619" i="58"/>
  <c r="BM618" i="58"/>
  <c r="BO618" i="58"/>
  <c r="BN618" i="58"/>
  <c r="BO617" i="58"/>
  <c r="BM617" i="58"/>
  <c r="BN617" i="58"/>
  <c r="BM616" i="58"/>
  <c r="BO616" i="58"/>
  <c r="BN616" i="58"/>
  <c r="BO615" i="58"/>
  <c r="BM615" i="58"/>
  <c r="BN615" i="58"/>
  <c r="BN614" i="58"/>
  <c r="BO614" i="58"/>
  <c r="BM614" i="58"/>
  <c r="BM613" i="58"/>
  <c r="BO613" i="58"/>
  <c r="BN613" i="58"/>
  <c r="BN612" i="58"/>
  <c r="BM612" i="58"/>
  <c r="BO612" i="58"/>
  <c r="BN611" i="58"/>
  <c r="BO611" i="58"/>
  <c r="BM611" i="58"/>
  <c r="BO610" i="58"/>
  <c r="BM610" i="58"/>
  <c r="BN610" i="58"/>
  <c r="BO609" i="58"/>
  <c r="BM609" i="58"/>
  <c r="BN609" i="58"/>
  <c r="BM608" i="58"/>
  <c r="BO608" i="58"/>
  <c r="BN608" i="58"/>
  <c r="BM607" i="58"/>
  <c r="BO607" i="58"/>
  <c r="BN607" i="58"/>
  <c r="BN606" i="58"/>
  <c r="BO606" i="58"/>
  <c r="BM606" i="58"/>
  <c r="BM605" i="58"/>
  <c r="BO605" i="58"/>
  <c r="BN605" i="58"/>
  <c r="BN604" i="58"/>
  <c r="BM604" i="58"/>
  <c r="BO604" i="58"/>
  <c r="BN603" i="58"/>
  <c r="BO603" i="58"/>
  <c r="BM603" i="58"/>
  <c r="BM602" i="58"/>
  <c r="BO602" i="58"/>
  <c r="BN602" i="58"/>
  <c r="BO601" i="58"/>
  <c r="BM601" i="58"/>
  <c r="BN601" i="58"/>
  <c r="BO600" i="58"/>
  <c r="BM600" i="58"/>
  <c r="BN600" i="58"/>
  <c r="BM599" i="58"/>
  <c r="BO599" i="58"/>
  <c r="BN599" i="58"/>
  <c r="BN598" i="58"/>
  <c r="BM598" i="58"/>
  <c r="BO598" i="58"/>
  <c r="BM597" i="58"/>
  <c r="BO597" i="58"/>
  <c r="BN597" i="58"/>
  <c r="BN596" i="58"/>
  <c r="BM596" i="58"/>
  <c r="BO596" i="58"/>
  <c r="BN595" i="58"/>
  <c r="BO595" i="58"/>
  <c r="BM595" i="58"/>
  <c r="BM594" i="58"/>
  <c r="BO594" i="58"/>
  <c r="BN594" i="58"/>
  <c r="BO593" i="58"/>
  <c r="BM593" i="58"/>
  <c r="BN593" i="58"/>
  <c r="BO592" i="58"/>
  <c r="BM592" i="58"/>
  <c r="BN592" i="58"/>
  <c r="BM591" i="58"/>
  <c r="BO591" i="58"/>
  <c r="BN591" i="58"/>
  <c r="BN590" i="58"/>
  <c r="BO590" i="58"/>
  <c r="BM590" i="58"/>
  <c r="BM589" i="58"/>
  <c r="BO589" i="58"/>
  <c r="BN589" i="58"/>
  <c r="BN588" i="58"/>
  <c r="BM588" i="58"/>
  <c r="BO588" i="58"/>
  <c r="BN587" i="58"/>
  <c r="BO587" i="58"/>
  <c r="BM587" i="58"/>
  <c r="BM586" i="58"/>
  <c r="BO586" i="58"/>
  <c r="BN586" i="58"/>
  <c r="BO585" i="58"/>
  <c r="BM585" i="58"/>
  <c r="BN585" i="58"/>
  <c r="BO584" i="58"/>
  <c r="BM584" i="58"/>
  <c r="BN584" i="58"/>
  <c r="BM583" i="58"/>
  <c r="BO583" i="58"/>
  <c r="BN583" i="58"/>
  <c r="BN582" i="58"/>
  <c r="BM582" i="58"/>
  <c r="BO582" i="58"/>
  <c r="BO581" i="58"/>
  <c r="BM581" i="58"/>
  <c r="BN581" i="58"/>
  <c r="BN580" i="58"/>
  <c r="BM580" i="58"/>
  <c r="BO580" i="58"/>
  <c r="BO579" i="58"/>
  <c r="BM579" i="58"/>
  <c r="BM578" i="58"/>
  <c r="BN578" i="58"/>
  <c r="BN577" i="58"/>
  <c r="BM577" i="58"/>
  <c r="BO577" i="58"/>
  <c r="BO576" i="58"/>
  <c r="BM576" i="58"/>
  <c r="BN576" i="58"/>
  <c r="BN574" i="58"/>
  <c r="BM574" i="58"/>
  <c r="BO574" i="58"/>
  <c r="BN573" i="58"/>
  <c r="BO573" i="58"/>
  <c r="BM573" i="58"/>
  <c r="BM572" i="58"/>
  <c r="BO572" i="58"/>
  <c r="BN572" i="58"/>
  <c r="BN571" i="58"/>
  <c r="BO571" i="58"/>
  <c r="BM571" i="58"/>
  <c r="BO570" i="58"/>
  <c r="BM570" i="58"/>
  <c r="BN570" i="58"/>
  <c r="BM569" i="58"/>
  <c r="BO569" i="58"/>
  <c r="BN569" i="58"/>
  <c r="BM568" i="58"/>
  <c r="BO568" i="58"/>
  <c r="BN568" i="58"/>
  <c r="BO567" i="58"/>
  <c r="BM567" i="58"/>
  <c r="BN567" i="58"/>
  <c r="BN566" i="58"/>
  <c r="BM566" i="58"/>
  <c r="BO566" i="58"/>
  <c r="BN565" i="58"/>
  <c r="BM565" i="58"/>
  <c r="BO565" i="58"/>
  <c r="BM564" i="58"/>
  <c r="BO564" i="58"/>
  <c r="BN564" i="58"/>
  <c r="BN563" i="58"/>
  <c r="BO563" i="58"/>
  <c r="BM563" i="58"/>
  <c r="BO562" i="58"/>
  <c r="BM562" i="58"/>
  <c r="BN562" i="58"/>
  <c r="BM561" i="58"/>
  <c r="BO561" i="58"/>
  <c r="BN561" i="58"/>
  <c r="BO560" i="58"/>
  <c r="BM560" i="58"/>
  <c r="BN560" i="58"/>
  <c r="BO559" i="58"/>
  <c r="BM559" i="58"/>
  <c r="BN559" i="58"/>
  <c r="BN558" i="58"/>
  <c r="BM558" i="58"/>
  <c r="BO558" i="58"/>
  <c r="BN557" i="58"/>
  <c r="BM557" i="58"/>
  <c r="BO557" i="58"/>
  <c r="BM556" i="58"/>
  <c r="BO556" i="58"/>
  <c r="BN556" i="58"/>
  <c r="BN555" i="58"/>
  <c r="BO555" i="58"/>
  <c r="BM555" i="58"/>
  <c r="BM554" i="58"/>
  <c r="BN554" i="58"/>
  <c r="BM553" i="58"/>
  <c r="BO553" i="58"/>
  <c r="BN553" i="58"/>
  <c r="BN552" i="58"/>
  <c r="BM552" i="58"/>
  <c r="BO552" i="58"/>
  <c r="BO551" i="58"/>
  <c r="BM551" i="58"/>
  <c r="BN551" i="58"/>
  <c r="BM550" i="58"/>
  <c r="BO550" i="58"/>
  <c r="BN550" i="58"/>
  <c r="BN549" i="58"/>
  <c r="BM549" i="58"/>
  <c r="BO549" i="58"/>
  <c r="BN548" i="58"/>
  <c r="BM548" i="58"/>
  <c r="BO548" i="58"/>
  <c r="BN547" i="58"/>
  <c r="BO547" i="58"/>
  <c r="BM547" i="58"/>
  <c r="BO546" i="58"/>
  <c r="BM546" i="58"/>
  <c r="BN546" i="58"/>
  <c r="BO545" i="58"/>
  <c r="BM545" i="58"/>
  <c r="BN545" i="58"/>
  <c r="BN544" i="58"/>
  <c r="BM544" i="58"/>
  <c r="BO544" i="58"/>
  <c r="BO543" i="58"/>
  <c r="BM543" i="58"/>
  <c r="BN543" i="58"/>
  <c r="BM542" i="58"/>
  <c r="BO542" i="58"/>
  <c r="BN542" i="58"/>
  <c r="BN541" i="58"/>
  <c r="BM541" i="58"/>
  <c r="BO541" i="58"/>
  <c r="BN540" i="58"/>
  <c r="BM540" i="58"/>
  <c r="BO540" i="58"/>
  <c r="BN539" i="58"/>
  <c r="BO539" i="58"/>
  <c r="BM539" i="58"/>
  <c r="BO538" i="58"/>
  <c r="BM538" i="58"/>
  <c r="BN538" i="58"/>
  <c r="BO537" i="58"/>
  <c r="BM537" i="58"/>
  <c r="BN537" i="58"/>
  <c r="BN536" i="58"/>
  <c r="BM536" i="58"/>
  <c r="BO536" i="58"/>
  <c r="BO535" i="58"/>
  <c r="BM535" i="58"/>
  <c r="BN535" i="58"/>
  <c r="BO534" i="58"/>
  <c r="BM534" i="58"/>
  <c r="BN534" i="58"/>
  <c r="BN533" i="58"/>
  <c r="BM533" i="58"/>
  <c r="BO533" i="58"/>
  <c r="BN532" i="58"/>
  <c r="BM532" i="58"/>
  <c r="BO532" i="58"/>
  <c r="BN531" i="58"/>
  <c r="BO531" i="58"/>
  <c r="BM531" i="58"/>
  <c r="BO530" i="58"/>
  <c r="BM530" i="58"/>
  <c r="BN530" i="58"/>
  <c r="BO529" i="58"/>
  <c r="BM529" i="58"/>
  <c r="BN529" i="58"/>
  <c r="BN528" i="58"/>
  <c r="BM528" i="58"/>
  <c r="BO528" i="58"/>
  <c r="BO527" i="58"/>
  <c r="BM527" i="58"/>
  <c r="BN527" i="58"/>
  <c r="BM526" i="58"/>
  <c r="BO526" i="58"/>
  <c r="BN526" i="58"/>
  <c r="BN525" i="58"/>
  <c r="BM525" i="58"/>
  <c r="BO525" i="58"/>
  <c r="BN524" i="58"/>
  <c r="BM524" i="58"/>
  <c r="BO524" i="58"/>
  <c r="BN523" i="58"/>
  <c r="BO523" i="58"/>
  <c r="BM523" i="58"/>
  <c r="BM522" i="58"/>
  <c r="BO522" i="58"/>
  <c r="BN522" i="58"/>
  <c r="BO521" i="58"/>
  <c r="BM521" i="58"/>
  <c r="BN521" i="58"/>
  <c r="BN520" i="58"/>
  <c r="BM520" i="58"/>
  <c r="BO520" i="58"/>
  <c r="BM519" i="58"/>
  <c r="BO519" i="58"/>
  <c r="BN519" i="58"/>
  <c r="BO518" i="58"/>
  <c r="BM518" i="58"/>
  <c r="BN518" i="58"/>
  <c r="BN517" i="58"/>
  <c r="BM517" i="58"/>
  <c r="BO517" i="58"/>
  <c r="BN516" i="58"/>
  <c r="BM516" i="58"/>
  <c r="BO516" i="58"/>
  <c r="BN515" i="58"/>
  <c r="BO515" i="58"/>
  <c r="BM515" i="58"/>
  <c r="BM514" i="58"/>
  <c r="BO514" i="58"/>
  <c r="BN514" i="58"/>
  <c r="BO513" i="58"/>
  <c r="BM513" i="58"/>
  <c r="BN513" i="58"/>
  <c r="BN512" i="58"/>
  <c r="BO512" i="58"/>
  <c r="BM512" i="58"/>
  <c r="BM511" i="58"/>
  <c r="BO511" i="58"/>
  <c r="BN511" i="58"/>
  <c r="BM510" i="58"/>
  <c r="BO510" i="58"/>
  <c r="BN510" i="58"/>
  <c r="BN509" i="58"/>
  <c r="BM509" i="58"/>
  <c r="BO509" i="58"/>
  <c r="BN508" i="58"/>
  <c r="BM508" i="58"/>
  <c r="BO508" i="58"/>
  <c r="BN507" i="58"/>
  <c r="BO507" i="58"/>
  <c r="BM507" i="58"/>
  <c r="BO506" i="58"/>
  <c r="BM506" i="58"/>
  <c r="BN506" i="58"/>
  <c r="BO505" i="58"/>
  <c r="BM505" i="58"/>
  <c r="BN505" i="58"/>
  <c r="BN504" i="58"/>
  <c r="BO504" i="58"/>
  <c r="BM504" i="58"/>
  <c r="BM503" i="58"/>
  <c r="BO503" i="58"/>
  <c r="BN503" i="58"/>
  <c r="BM502" i="58"/>
  <c r="BO502" i="58"/>
  <c r="BN502" i="58"/>
  <c r="BO501" i="58"/>
  <c r="BM501" i="58"/>
  <c r="BN500" i="58"/>
  <c r="BM500" i="58"/>
  <c r="BO500" i="58"/>
  <c r="BN499" i="58"/>
  <c r="BO499" i="58"/>
  <c r="BM499" i="58"/>
  <c r="BM498" i="58"/>
  <c r="BO498" i="58"/>
  <c r="BN498" i="58"/>
  <c r="BO497" i="58"/>
  <c r="BM497" i="58"/>
  <c r="BN497" i="58"/>
  <c r="BN496" i="58"/>
  <c r="BO496" i="58"/>
  <c r="BM496" i="58"/>
  <c r="BM495" i="58"/>
  <c r="BO495" i="58"/>
  <c r="BN495" i="58"/>
  <c r="BM494" i="58"/>
  <c r="BO494" i="58"/>
  <c r="BN494" i="58"/>
  <c r="BN493" i="58"/>
  <c r="BM493" i="58"/>
  <c r="BO493" i="58"/>
  <c r="BN492" i="58"/>
  <c r="BM492" i="58"/>
  <c r="BO492" i="58"/>
  <c r="BO491" i="58"/>
  <c r="BM491" i="58"/>
  <c r="BN491" i="58"/>
  <c r="BO490" i="58"/>
  <c r="BM490" i="58"/>
  <c r="BN490" i="58"/>
  <c r="BM489" i="58"/>
  <c r="BO489" i="58"/>
  <c r="BN489" i="58"/>
  <c r="BN488" i="58"/>
  <c r="BO488" i="58"/>
  <c r="BM488" i="58"/>
  <c r="BM487" i="58"/>
  <c r="BO487" i="58"/>
  <c r="BN487" i="58"/>
  <c r="BM486" i="58"/>
  <c r="BO486" i="58"/>
  <c r="BN486" i="58"/>
  <c r="BN485" i="58"/>
  <c r="BM485" i="58"/>
  <c r="BO485" i="58"/>
  <c r="BN484" i="58"/>
  <c r="BM484" i="58"/>
  <c r="BO484" i="58"/>
  <c r="BO483" i="58"/>
  <c r="BM483" i="58"/>
  <c r="BN483" i="58"/>
  <c r="BO482" i="58"/>
  <c r="BM482" i="58"/>
  <c r="BN482" i="58"/>
  <c r="BM481" i="58"/>
  <c r="BO481" i="58"/>
  <c r="BN481" i="58"/>
  <c r="BN480" i="58"/>
  <c r="BM480" i="58"/>
  <c r="BO480" i="58"/>
  <c r="BO479" i="58"/>
  <c r="BM479" i="58"/>
  <c r="BN479" i="58"/>
  <c r="BM478" i="58"/>
  <c r="BO478" i="58"/>
  <c r="BN478" i="58"/>
  <c r="BN477" i="58"/>
  <c r="BM477" i="58"/>
  <c r="BO477" i="58"/>
  <c r="BN475" i="58"/>
  <c r="BO475" i="58"/>
  <c r="BM475" i="58"/>
  <c r="BO474" i="58"/>
  <c r="BM474" i="58"/>
  <c r="BN474" i="58"/>
  <c r="BM473" i="58"/>
  <c r="BO473" i="58"/>
  <c r="BN473" i="58"/>
  <c r="BO472" i="58"/>
  <c r="BM472" i="58"/>
  <c r="BN472" i="58"/>
  <c r="BN471" i="58"/>
  <c r="BO471" i="58"/>
  <c r="BM471" i="58"/>
  <c r="BM470" i="58"/>
  <c r="BO470" i="58"/>
  <c r="BN470" i="58"/>
  <c r="BN469" i="58"/>
  <c r="BM469" i="58"/>
  <c r="BO469" i="58"/>
  <c r="BN468" i="58"/>
  <c r="BM468" i="58"/>
  <c r="BO468" i="58"/>
  <c r="BN467" i="58"/>
  <c r="BO467" i="58"/>
  <c r="BM467" i="58"/>
  <c r="BO466" i="58"/>
  <c r="BM466" i="58"/>
  <c r="BN466" i="58"/>
  <c r="BM465" i="58"/>
  <c r="BO465" i="58"/>
  <c r="BN465" i="58"/>
  <c r="BM464" i="58"/>
  <c r="BO464" i="58"/>
  <c r="BN464" i="58"/>
  <c r="BN463" i="58"/>
  <c r="BO463" i="58"/>
  <c r="BM463" i="58"/>
  <c r="BM462" i="58"/>
  <c r="BO462" i="58"/>
  <c r="BN462" i="58"/>
  <c r="BN461" i="58"/>
  <c r="BM461" i="58"/>
  <c r="BO461" i="58"/>
  <c r="BN460" i="58"/>
  <c r="BM460" i="58"/>
  <c r="BO460" i="58"/>
  <c r="BN459" i="58"/>
  <c r="BO459" i="58"/>
  <c r="BM459" i="58"/>
  <c r="BO458" i="58"/>
  <c r="BM458" i="58"/>
  <c r="BN458" i="58"/>
  <c r="BO457" i="58"/>
  <c r="BM457" i="58"/>
  <c r="BN457" i="58"/>
  <c r="BM456" i="58"/>
  <c r="BO456" i="58"/>
  <c r="BN456" i="58"/>
  <c r="BN455" i="58"/>
  <c r="BO455" i="58"/>
  <c r="BM455" i="58"/>
  <c r="BM454" i="58"/>
  <c r="BO454" i="58"/>
  <c r="BN454" i="58"/>
  <c r="BN453" i="58"/>
  <c r="BM453" i="58"/>
  <c r="BO453" i="58"/>
  <c r="BN452" i="58"/>
  <c r="BM452" i="58"/>
  <c r="BO452" i="58"/>
  <c r="BN451" i="58"/>
  <c r="BO451" i="58"/>
  <c r="BM451" i="58"/>
  <c r="BO450" i="58"/>
  <c r="BM450" i="58"/>
  <c r="BN450" i="58"/>
  <c r="BO449" i="58"/>
  <c r="BM449" i="58"/>
  <c r="BN449" i="58"/>
  <c r="BM448" i="58"/>
  <c r="BO448" i="58"/>
  <c r="BN448" i="58"/>
  <c r="BN447" i="58"/>
  <c r="BO447" i="58"/>
  <c r="BM447" i="58"/>
  <c r="BO446" i="58"/>
  <c r="BM446" i="58"/>
  <c r="BN446" i="58"/>
  <c r="BN445" i="58"/>
  <c r="BM445" i="58"/>
  <c r="BO445" i="58"/>
  <c r="BN444" i="58"/>
  <c r="BM444" i="58"/>
  <c r="BO444" i="58"/>
  <c r="BN443" i="58"/>
  <c r="BO443" i="58"/>
  <c r="BM443" i="58"/>
  <c r="BM442" i="58"/>
  <c r="BO442" i="58"/>
  <c r="BN442" i="58"/>
  <c r="BO441" i="58"/>
  <c r="BM441" i="58"/>
  <c r="BN441" i="58"/>
  <c r="BM440" i="58"/>
  <c r="BO440" i="58"/>
  <c r="BN440" i="58"/>
  <c r="BN439" i="58"/>
  <c r="BO439" i="58"/>
  <c r="BM439" i="58"/>
  <c r="BO438" i="58"/>
  <c r="BM438" i="58"/>
  <c r="BN438" i="58"/>
  <c r="BN437" i="58"/>
  <c r="BM437" i="58"/>
  <c r="BO437" i="58"/>
  <c r="BN436" i="58"/>
  <c r="BM436" i="58"/>
  <c r="BO436" i="58"/>
  <c r="BN435" i="58"/>
  <c r="BO435" i="58"/>
  <c r="BM435" i="58"/>
  <c r="BO434" i="58"/>
  <c r="BM434" i="58"/>
  <c r="BN434" i="58"/>
  <c r="BO433" i="58"/>
  <c r="BM433" i="58"/>
  <c r="BN433" i="58"/>
  <c r="BM432" i="58"/>
  <c r="BO432" i="58"/>
  <c r="BN432" i="58"/>
  <c r="BN431" i="58"/>
  <c r="BO431" i="58"/>
  <c r="BM431" i="58"/>
  <c r="BO430" i="58"/>
  <c r="BM430" i="58"/>
  <c r="BN430" i="58"/>
  <c r="BN429" i="58"/>
  <c r="BM429" i="58"/>
  <c r="BO429" i="58"/>
  <c r="BN428" i="58"/>
  <c r="BM428" i="58"/>
  <c r="BO428" i="58"/>
  <c r="BN427" i="58"/>
  <c r="BO427" i="58"/>
  <c r="BM427" i="58"/>
  <c r="BO426" i="58"/>
  <c r="BM426" i="58"/>
  <c r="BN426" i="58"/>
  <c r="BO425" i="58"/>
  <c r="BM425" i="58"/>
  <c r="BN425" i="58"/>
  <c r="BM424" i="58"/>
  <c r="BO424" i="58"/>
  <c r="BN424" i="58"/>
  <c r="BN423" i="58"/>
  <c r="BM423" i="58"/>
  <c r="BO423" i="58"/>
  <c r="BM422" i="58"/>
  <c r="BO422" i="58"/>
  <c r="BN422" i="58"/>
  <c r="BN421" i="58"/>
  <c r="BM421" i="58"/>
  <c r="BO421" i="58"/>
  <c r="BN420" i="58"/>
  <c r="BM420" i="58"/>
  <c r="BO420" i="58"/>
  <c r="BN419" i="58"/>
  <c r="BO419" i="58"/>
  <c r="BM419" i="58"/>
  <c r="BO418" i="58"/>
  <c r="BM418" i="58"/>
  <c r="BN418" i="58"/>
  <c r="BO417" i="58"/>
  <c r="BM417" i="58"/>
  <c r="BN417" i="58"/>
  <c r="BM416" i="58"/>
  <c r="BO416" i="58"/>
  <c r="BN416" i="58"/>
  <c r="BN415" i="58"/>
  <c r="BM415" i="58"/>
  <c r="BO415" i="58"/>
  <c r="BM414" i="58"/>
  <c r="BO414" i="58"/>
  <c r="BN414" i="58"/>
  <c r="BN413" i="58"/>
  <c r="BM413" i="58"/>
  <c r="BO413" i="58"/>
  <c r="BN412" i="58"/>
  <c r="BM412" i="58"/>
  <c r="BO412" i="58"/>
  <c r="BN411" i="58"/>
  <c r="BO411" i="58"/>
  <c r="BM411" i="58"/>
  <c r="BO410" i="58"/>
  <c r="BM410" i="58"/>
  <c r="BN410" i="58"/>
  <c r="BO409" i="58"/>
  <c r="BM409" i="58"/>
  <c r="BN409" i="58"/>
  <c r="BO408" i="58"/>
  <c r="BM408" i="58"/>
  <c r="BN408" i="58"/>
  <c r="BN407" i="58"/>
  <c r="BM407" i="58"/>
  <c r="BO407" i="58"/>
  <c r="BO406" i="58"/>
  <c r="BM406" i="58"/>
  <c r="BN406" i="58"/>
  <c r="BN405" i="58"/>
  <c r="BM405" i="58"/>
  <c r="BO405" i="58"/>
  <c r="BN404" i="58"/>
  <c r="BM404" i="58"/>
  <c r="BO404" i="58"/>
  <c r="BN403" i="58"/>
  <c r="BO403" i="58"/>
  <c r="BM403" i="58"/>
  <c r="BM402" i="58"/>
  <c r="BO402" i="58"/>
  <c r="BN402" i="58"/>
  <c r="BO401" i="58"/>
  <c r="BM401" i="58"/>
  <c r="BN401" i="58"/>
  <c r="BO400" i="58"/>
  <c r="BM400" i="58"/>
  <c r="BN400" i="58"/>
  <c r="BN399" i="58"/>
  <c r="BM399" i="58"/>
  <c r="BO399" i="58"/>
  <c r="BM398" i="58"/>
  <c r="BO398" i="58"/>
  <c r="BN398" i="58"/>
  <c r="BN397" i="58"/>
  <c r="BO397" i="58"/>
  <c r="BM397" i="58"/>
  <c r="BN396" i="58"/>
  <c r="BM396" i="58"/>
  <c r="BO396" i="58"/>
  <c r="BN395" i="58"/>
  <c r="BO395" i="58"/>
  <c r="BM395" i="58"/>
  <c r="BM394" i="58"/>
  <c r="BO394" i="58"/>
  <c r="BN394" i="58"/>
  <c r="BO393" i="58"/>
  <c r="BM393" i="58"/>
  <c r="BN393" i="58"/>
  <c r="BO392" i="58"/>
  <c r="BM392" i="58"/>
  <c r="BN392" i="58"/>
  <c r="BN391" i="58"/>
  <c r="BM391" i="58"/>
  <c r="BO391" i="58"/>
  <c r="BM390" i="58"/>
  <c r="BO390" i="58"/>
  <c r="BN390" i="58"/>
  <c r="BN389" i="58"/>
  <c r="BO389" i="58"/>
  <c r="BM389" i="58"/>
  <c r="BN388" i="58"/>
  <c r="BM388" i="58"/>
  <c r="BO388" i="58"/>
  <c r="BN387" i="58"/>
  <c r="BO387" i="58"/>
  <c r="BM387" i="58"/>
  <c r="BO386" i="58"/>
  <c r="BM386" i="58"/>
  <c r="BN386" i="58"/>
  <c r="BM385" i="58"/>
  <c r="BO385" i="58"/>
  <c r="BN385" i="58"/>
  <c r="BO384" i="58"/>
  <c r="BM384" i="58"/>
  <c r="BN384" i="58"/>
  <c r="BN383" i="58"/>
  <c r="BM383" i="58"/>
  <c r="BO383" i="58"/>
  <c r="BM382" i="58"/>
  <c r="BO382" i="58"/>
  <c r="BN382" i="58"/>
  <c r="BN381" i="58"/>
  <c r="BO381" i="58"/>
  <c r="BM381" i="58"/>
  <c r="BN380" i="58"/>
  <c r="BM380" i="58"/>
  <c r="BO380" i="58"/>
  <c r="BN379" i="58"/>
  <c r="BO379" i="58"/>
  <c r="BM379" i="58"/>
  <c r="BO378" i="58"/>
  <c r="BM378" i="58"/>
  <c r="BN378" i="58"/>
  <c r="BM377" i="58"/>
  <c r="BO377" i="58"/>
  <c r="BN377" i="58"/>
  <c r="BO376" i="58"/>
  <c r="BM376" i="58"/>
  <c r="BN376" i="58"/>
  <c r="BN375" i="58"/>
  <c r="BO375" i="58"/>
  <c r="BM375" i="58"/>
  <c r="BM374" i="58"/>
  <c r="BO374" i="58"/>
  <c r="BN374" i="58"/>
  <c r="BN373" i="58"/>
  <c r="BM373" i="58"/>
  <c r="BO373" i="58"/>
  <c r="BN372" i="58"/>
  <c r="BM372" i="58"/>
  <c r="BO372" i="58"/>
  <c r="BN371" i="58"/>
  <c r="BO371" i="58"/>
  <c r="BM371" i="58"/>
  <c r="BO370" i="58"/>
  <c r="BM370" i="58"/>
  <c r="BN370" i="58"/>
  <c r="BM369" i="58"/>
  <c r="BO369" i="58"/>
  <c r="BN369" i="58"/>
  <c r="BO368" i="58"/>
  <c r="BM368" i="58"/>
  <c r="BN368" i="58"/>
  <c r="BN367" i="58"/>
  <c r="BO367" i="58"/>
  <c r="BM367" i="58"/>
  <c r="BM366" i="58"/>
  <c r="BO366" i="58"/>
  <c r="BN366" i="58"/>
  <c r="BN365" i="58"/>
  <c r="BM365" i="58"/>
  <c r="BO365" i="58"/>
  <c r="BN364" i="58"/>
  <c r="BM364" i="58"/>
  <c r="BO364" i="58"/>
  <c r="BN363" i="58"/>
  <c r="BO363" i="58"/>
  <c r="BM363" i="58"/>
  <c r="BO362" i="58"/>
  <c r="BM362" i="58"/>
  <c r="BN362" i="58"/>
  <c r="BM361" i="58"/>
  <c r="BO361" i="58"/>
  <c r="BN361" i="58"/>
  <c r="BO360" i="58"/>
  <c r="BM360" i="58"/>
  <c r="BN360" i="58"/>
  <c r="BN359" i="58"/>
  <c r="BO359" i="58"/>
  <c r="BM359" i="58"/>
  <c r="BM358" i="58"/>
  <c r="BO358" i="58"/>
  <c r="BN358" i="58"/>
  <c r="BM357" i="58"/>
  <c r="BN357" i="58"/>
  <c r="BN356" i="58"/>
  <c r="BM356" i="58"/>
  <c r="BO356" i="58"/>
  <c r="BN355" i="58"/>
  <c r="BO355" i="58"/>
  <c r="BM355" i="58"/>
  <c r="BO354" i="58"/>
  <c r="BM354" i="58"/>
  <c r="BN354" i="58"/>
  <c r="BO353" i="58"/>
  <c r="BM353" i="58"/>
  <c r="BN353" i="58"/>
  <c r="BM352" i="58"/>
  <c r="BO352" i="58"/>
  <c r="BN352" i="58"/>
  <c r="BN351" i="58"/>
  <c r="BO351" i="58"/>
  <c r="BM351" i="58"/>
  <c r="BM350" i="58"/>
  <c r="BO350" i="58"/>
  <c r="BN350" i="58"/>
  <c r="BM349" i="58"/>
  <c r="BO349" i="58"/>
  <c r="BN349" i="58"/>
  <c r="BN348" i="58"/>
  <c r="BO348" i="58"/>
  <c r="BM348" i="58"/>
  <c r="BO347" i="58"/>
  <c r="BM347" i="58"/>
  <c r="BO346" i="58"/>
  <c r="BM346" i="58"/>
  <c r="BN346" i="58"/>
  <c r="BO345" i="58"/>
  <c r="BM345" i="58"/>
  <c r="BN345" i="58"/>
  <c r="BM344" i="58"/>
  <c r="BO344" i="58"/>
  <c r="BN344" i="58"/>
  <c r="BN343" i="58"/>
  <c r="BO343" i="58"/>
  <c r="BM343" i="58"/>
  <c r="BO342" i="58"/>
  <c r="BM342" i="58"/>
  <c r="BN342" i="58"/>
  <c r="BM341" i="58"/>
  <c r="BO341" i="58"/>
  <c r="BN341" i="58"/>
  <c r="BN340" i="58"/>
  <c r="BM340" i="58"/>
  <c r="BO340" i="58"/>
  <c r="BN339" i="58"/>
  <c r="BO339" i="58"/>
  <c r="BM339" i="58"/>
  <c r="BO338" i="58"/>
  <c r="BM338" i="58"/>
  <c r="BN338" i="58"/>
  <c r="BO337" i="58"/>
  <c r="BM337" i="58"/>
  <c r="BN337" i="58"/>
  <c r="BM336" i="58"/>
  <c r="BO336" i="58"/>
  <c r="BN336" i="58"/>
  <c r="BN335" i="58"/>
  <c r="BM335" i="58"/>
  <c r="BO335" i="58"/>
  <c r="BO334" i="58"/>
  <c r="BM334" i="58"/>
  <c r="BN334" i="58"/>
  <c r="BM333" i="58"/>
  <c r="BO333" i="58"/>
  <c r="BN333" i="58"/>
  <c r="BN332" i="58"/>
  <c r="BM332" i="58"/>
  <c r="BO332" i="58"/>
  <c r="BN331" i="58"/>
  <c r="BO331" i="58"/>
  <c r="BM331" i="58"/>
  <c r="BO330" i="58"/>
  <c r="BM330" i="58"/>
  <c r="BN330" i="58"/>
  <c r="BO329" i="58"/>
  <c r="BM329" i="58"/>
  <c r="BN329" i="58"/>
  <c r="BM328" i="58"/>
  <c r="BO328" i="58"/>
  <c r="BN328" i="58"/>
  <c r="BN327" i="58"/>
  <c r="BM327" i="58"/>
  <c r="BO327" i="58"/>
  <c r="BO326" i="58"/>
  <c r="BM326" i="58"/>
  <c r="BN326" i="58"/>
  <c r="BM325" i="58"/>
  <c r="BO325" i="58"/>
  <c r="BN325" i="58"/>
  <c r="BN324" i="58"/>
  <c r="BM324" i="58"/>
  <c r="BO324" i="58"/>
  <c r="BN323" i="58"/>
  <c r="BO323" i="58"/>
  <c r="BM323" i="58"/>
  <c r="BM322" i="58"/>
  <c r="BO322" i="58"/>
  <c r="BN322" i="58"/>
  <c r="BO321" i="58"/>
  <c r="BM321" i="58"/>
  <c r="BN321" i="58"/>
  <c r="BO320" i="58"/>
  <c r="BM320" i="58"/>
  <c r="BN320" i="58"/>
  <c r="BN319" i="58"/>
  <c r="BM319" i="58"/>
  <c r="BO319" i="58"/>
  <c r="BO318" i="58"/>
  <c r="BM318" i="58"/>
  <c r="BN318" i="58"/>
  <c r="BM317" i="58"/>
  <c r="BO317" i="58"/>
  <c r="BN317" i="58"/>
  <c r="BN316" i="58"/>
  <c r="BM316" i="58"/>
  <c r="BO316" i="58"/>
  <c r="BN315" i="58"/>
  <c r="BO315" i="58"/>
  <c r="BM315" i="58"/>
  <c r="BM314" i="58"/>
  <c r="BO314" i="58"/>
  <c r="BN314" i="58"/>
  <c r="BO313" i="58"/>
  <c r="BM313" i="58"/>
  <c r="BN313" i="58"/>
  <c r="BO312" i="58"/>
  <c r="BM312" i="58"/>
  <c r="BN312" i="58"/>
  <c r="BN311" i="58"/>
  <c r="BM311" i="58"/>
  <c r="BO311" i="58"/>
  <c r="BM310" i="58"/>
  <c r="BO310" i="58"/>
  <c r="BN310" i="58"/>
  <c r="BO309" i="58"/>
  <c r="BM309" i="58"/>
  <c r="BN309" i="58"/>
  <c r="BN308" i="58"/>
  <c r="BM308" i="58"/>
  <c r="BO308" i="58"/>
  <c r="BN307" i="58"/>
  <c r="BO307" i="58"/>
  <c r="BM307" i="58"/>
  <c r="BM306" i="58"/>
  <c r="BO306" i="58"/>
  <c r="BN306" i="58"/>
  <c r="BO305" i="58"/>
  <c r="BM305" i="58"/>
  <c r="BN305" i="58"/>
  <c r="BO304" i="58"/>
  <c r="BM304" i="58"/>
  <c r="BN304" i="58"/>
  <c r="BN303" i="58"/>
  <c r="BM303" i="58"/>
  <c r="BO303" i="58"/>
  <c r="BM302" i="58"/>
  <c r="BO302" i="58"/>
  <c r="BN302" i="58"/>
  <c r="BM301" i="58"/>
  <c r="BO301" i="58"/>
  <c r="BN301" i="58"/>
  <c r="BN300" i="58"/>
  <c r="BM300" i="58"/>
  <c r="BO300" i="58"/>
  <c r="BN299" i="58"/>
  <c r="BO299" i="58"/>
  <c r="BM299" i="58"/>
  <c r="BO298" i="58"/>
  <c r="BM298" i="58"/>
  <c r="BN298" i="58"/>
  <c r="BM297" i="58"/>
  <c r="BO297" i="58"/>
  <c r="BN297" i="58"/>
  <c r="BO296" i="58"/>
  <c r="BM296" i="58"/>
  <c r="BN296" i="58"/>
  <c r="BN295" i="58"/>
  <c r="BM295" i="58"/>
  <c r="BO295" i="58"/>
  <c r="BM294" i="58"/>
  <c r="BO294" i="58"/>
  <c r="BN294" i="58"/>
  <c r="BO293" i="58"/>
  <c r="BM293" i="58"/>
  <c r="BN293" i="58"/>
  <c r="BN292" i="58"/>
  <c r="BM292" i="58"/>
  <c r="BO292" i="58"/>
  <c r="BN291" i="58"/>
  <c r="BO291" i="58"/>
  <c r="BM291" i="58"/>
  <c r="BO290" i="58"/>
  <c r="BM290" i="58"/>
  <c r="BN290" i="58"/>
  <c r="BM289" i="58"/>
  <c r="BO289" i="58"/>
  <c r="BN289" i="58"/>
  <c r="BO288" i="58"/>
  <c r="BM288" i="58"/>
  <c r="BN288" i="58"/>
  <c r="BN287" i="58"/>
  <c r="BO287" i="58"/>
  <c r="BM287" i="58"/>
  <c r="BM286" i="58"/>
  <c r="BO286" i="58"/>
  <c r="BN286" i="58"/>
  <c r="BM285" i="58"/>
  <c r="BO285" i="58"/>
  <c r="BN285" i="58"/>
  <c r="BN284" i="58"/>
  <c r="BM284" i="58"/>
  <c r="BO284" i="58"/>
  <c r="BN283" i="58"/>
  <c r="BO283" i="58"/>
  <c r="BM283" i="58"/>
  <c r="BO282" i="58"/>
  <c r="BM282" i="58"/>
  <c r="BN282" i="58"/>
  <c r="BM281" i="58"/>
  <c r="BO281" i="58"/>
  <c r="BN281" i="58"/>
  <c r="BO280" i="58"/>
  <c r="BM280" i="58"/>
  <c r="BN280" i="58"/>
  <c r="BN279" i="58"/>
  <c r="BO279" i="58"/>
  <c r="BM279" i="58"/>
  <c r="BM278" i="58"/>
  <c r="BO278" i="58"/>
  <c r="BN278" i="58"/>
  <c r="BM277" i="58"/>
  <c r="BO277" i="58"/>
  <c r="BN277" i="58"/>
  <c r="BN276" i="58"/>
  <c r="BM276" i="58"/>
  <c r="BO276" i="58"/>
  <c r="BN275" i="58"/>
  <c r="BO275" i="58"/>
  <c r="BM275" i="58"/>
  <c r="BO274" i="58"/>
  <c r="BM274" i="58"/>
  <c r="BN274" i="58"/>
  <c r="BM273" i="58"/>
  <c r="BO273" i="58"/>
  <c r="BN273" i="58"/>
  <c r="BM272" i="58"/>
  <c r="BO272" i="58"/>
  <c r="BN272" i="58"/>
  <c r="BN271" i="58"/>
  <c r="BO271" i="58"/>
  <c r="BM271" i="58"/>
  <c r="BM270" i="58"/>
  <c r="BO270" i="58"/>
  <c r="BN270" i="58"/>
  <c r="BM269" i="58"/>
  <c r="BO269" i="58"/>
  <c r="BN269" i="58"/>
  <c r="BN268" i="58"/>
  <c r="BM268" i="58"/>
  <c r="BO268" i="58"/>
  <c r="BN267" i="58"/>
  <c r="BO267" i="58"/>
  <c r="BM267" i="58"/>
  <c r="BO266" i="58"/>
  <c r="BM266" i="58"/>
  <c r="BN266" i="58"/>
  <c r="BO265" i="58"/>
  <c r="BM265" i="58"/>
  <c r="BN265" i="58"/>
  <c r="BM264" i="58"/>
  <c r="BO264" i="58"/>
  <c r="BN264" i="58"/>
  <c r="BN263" i="58"/>
  <c r="BO263" i="58"/>
  <c r="BM263" i="58"/>
  <c r="BM262" i="58"/>
  <c r="BO262" i="58"/>
  <c r="BN262" i="58"/>
  <c r="BM261" i="58"/>
  <c r="BO261" i="58"/>
  <c r="BN261" i="58"/>
  <c r="BN260" i="58"/>
  <c r="BO260" i="58"/>
  <c r="BM260" i="58"/>
  <c r="BN259" i="58"/>
  <c r="BO259" i="58"/>
  <c r="BM259" i="58"/>
  <c r="BO258" i="58"/>
  <c r="BM258" i="58"/>
  <c r="BN258" i="58"/>
  <c r="BO257" i="58"/>
  <c r="BM257" i="58"/>
  <c r="BN257" i="58"/>
  <c r="BM256" i="58"/>
  <c r="BO256" i="58"/>
  <c r="BN256" i="58"/>
  <c r="BN255" i="58"/>
  <c r="BM255" i="58"/>
  <c r="BO255" i="58"/>
  <c r="BO254" i="58"/>
  <c r="BM254" i="58"/>
  <c r="BN254" i="58"/>
  <c r="BM253" i="58"/>
  <c r="BO253" i="58"/>
  <c r="BN253" i="58"/>
  <c r="BN252" i="58"/>
  <c r="BM252" i="58"/>
  <c r="BO252" i="58"/>
  <c r="BN251" i="58"/>
  <c r="BO251" i="58"/>
  <c r="BM251" i="58"/>
  <c r="BO250" i="58"/>
  <c r="BM250" i="58"/>
  <c r="BN250" i="58"/>
  <c r="BO249" i="58"/>
  <c r="BM249" i="58"/>
  <c r="BN249" i="58"/>
  <c r="BM248" i="58"/>
  <c r="BO248" i="58"/>
  <c r="BN248" i="58"/>
  <c r="BN247" i="58"/>
  <c r="BM247" i="58"/>
  <c r="BO247" i="58"/>
  <c r="BO246" i="58"/>
  <c r="BM246" i="58"/>
  <c r="BN246" i="58"/>
  <c r="BM245" i="58"/>
  <c r="BO245" i="58"/>
  <c r="BN245" i="58"/>
  <c r="BN244" i="58"/>
  <c r="BM244" i="58"/>
  <c r="BO244" i="58"/>
  <c r="BN243" i="58"/>
  <c r="BO243" i="58"/>
  <c r="BM243" i="58"/>
  <c r="BO242" i="58"/>
  <c r="BM242" i="58"/>
  <c r="BN242" i="58"/>
  <c r="BO241" i="58"/>
  <c r="BM241" i="58"/>
  <c r="BN241" i="58"/>
  <c r="BM240" i="58"/>
  <c r="BO240" i="58"/>
  <c r="BN240" i="58"/>
  <c r="BN239" i="58"/>
  <c r="BM239" i="58"/>
  <c r="BO239" i="58"/>
  <c r="BO238" i="58"/>
  <c r="BM238" i="58"/>
  <c r="BN238" i="58"/>
  <c r="BM237" i="58"/>
  <c r="BO237" i="58"/>
  <c r="BN237" i="58"/>
  <c r="BN236" i="58"/>
  <c r="BM236" i="58"/>
  <c r="BO236" i="58"/>
  <c r="BN235" i="58"/>
  <c r="BO235" i="58"/>
  <c r="BM235" i="58"/>
  <c r="BO234" i="58"/>
  <c r="BM234" i="58"/>
  <c r="BN234" i="58"/>
  <c r="BO233" i="58"/>
  <c r="BM233" i="58"/>
  <c r="BN233" i="58"/>
  <c r="BO232" i="58"/>
  <c r="BM232" i="58"/>
  <c r="BN232" i="58"/>
  <c r="BN231" i="58"/>
  <c r="BM231" i="58"/>
  <c r="BO231" i="58"/>
  <c r="BM230" i="58"/>
  <c r="BO230" i="58"/>
  <c r="BN230" i="58"/>
  <c r="BM229" i="58"/>
  <c r="BO229" i="58"/>
  <c r="BN229" i="58"/>
  <c r="BN228" i="58"/>
  <c r="BM228" i="58"/>
  <c r="BO228" i="58"/>
  <c r="BN227" i="58"/>
  <c r="BO227" i="58"/>
  <c r="BM227" i="58"/>
  <c r="BM226" i="58"/>
  <c r="BO226" i="58"/>
  <c r="BN226" i="58"/>
  <c r="BO225" i="58"/>
  <c r="BM225" i="58"/>
  <c r="BN225" i="58"/>
  <c r="BO224" i="58"/>
  <c r="BM224" i="58"/>
  <c r="BN224" i="58"/>
  <c r="BN223" i="58"/>
  <c r="BM223" i="58"/>
  <c r="BO223" i="58"/>
  <c r="BM222" i="58"/>
  <c r="BO222" i="58"/>
  <c r="BN222" i="58"/>
  <c r="BO221" i="58"/>
  <c r="BM221" i="58"/>
  <c r="BN221" i="58"/>
  <c r="BN220" i="58"/>
  <c r="BM220" i="58"/>
  <c r="BO220" i="58"/>
  <c r="BN219" i="58"/>
  <c r="BO219" i="58"/>
  <c r="BM219" i="58"/>
  <c r="BM218" i="58"/>
  <c r="BO218" i="58"/>
  <c r="BN218" i="58"/>
  <c r="BO217" i="58"/>
  <c r="BM217" i="58"/>
  <c r="BN217" i="58"/>
  <c r="BO216" i="58"/>
  <c r="BM216" i="58"/>
  <c r="BN216" i="58"/>
  <c r="BN215" i="58"/>
  <c r="BM215" i="58"/>
  <c r="BO215" i="58"/>
  <c r="BM214" i="58"/>
  <c r="BO214" i="58"/>
  <c r="BN214" i="58"/>
  <c r="BO213" i="58"/>
  <c r="BM213" i="58"/>
  <c r="BN213" i="58"/>
  <c r="BN212" i="58"/>
  <c r="BM212" i="58"/>
  <c r="BO212" i="58"/>
  <c r="BN211" i="58"/>
  <c r="BO211" i="58"/>
  <c r="BM211" i="58"/>
  <c r="BO210" i="58"/>
  <c r="BM210" i="58"/>
  <c r="BN210" i="58"/>
  <c r="BO209" i="58"/>
  <c r="BM209" i="58"/>
  <c r="BN209" i="58"/>
  <c r="BO208" i="58"/>
  <c r="BM208" i="58"/>
  <c r="BN208" i="58"/>
  <c r="BM207" i="58"/>
  <c r="BN207" i="58"/>
  <c r="BN206" i="58"/>
  <c r="BM206" i="58"/>
  <c r="BO206" i="58"/>
  <c r="BO205" i="58"/>
  <c r="BM205" i="58"/>
  <c r="BN205" i="58"/>
  <c r="BN204" i="58"/>
  <c r="BM204" i="58"/>
  <c r="BO204" i="58"/>
  <c r="BN203" i="58"/>
  <c r="BM203" i="58"/>
  <c r="BO202" i="58"/>
  <c r="BM202" i="58"/>
  <c r="BN202" i="58"/>
  <c r="BN201" i="58"/>
  <c r="BM201" i="58"/>
  <c r="BO201" i="58"/>
  <c r="BO200" i="58"/>
  <c r="BM200" i="58"/>
  <c r="BN200" i="58"/>
  <c r="BM199" i="58"/>
  <c r="BN199" i="58"/>
  <c r="BN198" i="58"/>
  <c r="BM198" i="58"/>
  <c r="BO198" i="58"/>
  <c r="BN197" i="58"/>
  <c r="BM197" i="58"/>
  <c r="BO197" i="58"/>
  <c r="BM196" i="58"/>
  <c r="BO196" i="58"/>
  <c r="BN196" i="58"/>
  <c r="BN195" i="58"/>
  <c r="BM195" i="58"/>
  <c r="BO194" i="58"/>
  <c r="BM194" i="58"/>
  <c r="BN194" i="58"/>
  <c r="BM193" i="58"/>
  <c r="BO193" i="58"/>
  <c r="BN193" i="58"/>
  <c r="BN192" i="58"/>
  <c r="BO192" i="58"/>
  <c r="BM192" i="58"/>
  <c r="BO191" i="58"/>
  <c r="BM191" i="58"/>
  <c r="BN191" i="58"/>
  <c r="BM190" i="58"/>
  <c r="BO190" i="58"/>
  <c r="BN190" i="58"/>
  <c r="BN189" i="58"/>
  <c r="BM189" i="58"/>
  <c r="BO189" i="58"/>
  <c r="BN188" i="58"/>
  <c r="BM188" i="58"/>
  <c r="BO188" i="58"/>
  <c r="BN187" i="58"/>
  <c r="BO187" i="58"/>
  <c r="BM187" i="58"/>
  <c r="BO186" i="58"/>
  <c r="BM186" i="58"/>
  <c r="BN186" i="58"/>
  <c r="BM185" i="58"/>
  <c r="BN185" i="58"/>
  <c r="BN184" i="58"/>
  <c r="BM184" i="58"/>
  <c r="BO184" i="58"/>
  <c r="BO183" i="58"/>
  <c r="BM183" i="58"/>
  <c r="BN183" i="58"/>
  <c r="BM182" i="58"/>
  <c r="BN182" i="58"/>
  <c r="BN181" i="58"/>
  <c r="BM181" i="58"/>
  <c r="BO181" i="58"/>
  <c r="BN180" i="58"/>
  <c r="BM180" i="58"/>
  <c r="BO180" i="58"/>
  <c r="BN179" i="58"/>
  <c r="BO179" i="58"/>
  <c r="BM179" i="58"/>
  <c r="BO178" i="58"/>
  <c r="BM178" i="58"/>
  <c r="BN178" i="58"/>
  <c r="BO177" i="58"/>
  <c r="BM177" i="58"/>
  <c r="BN177" i="58"/>
  <c r="BM176" i="58"/>
  <c r="BO176" i="58"/>
  <c r="BN176" i="58"/>
  <c r="BN175" i="58"/>
  <c r="BO175" i="58"/>
  <c r="BM175" i="58"/>
  <c r="BM174" i="58"/>
  <c r="BO174" i="58"/>
  <c r="BN174" i="58"/>
  <c r="BN173" i="58"/>
  <c r="BM173" i="58"/>
  <c r="BO173" i="58"/>
  <c r="BN172" i="58"/>
  <c r="BO172" i="58"/>
  <c r="BM172" i="58"/>
  <c r="BN171" i="58"/>
  <c r="BO171" i="58"/>
  <c r="BM171" i="58"/>
  <c r="BO170" i="58"/>
  <c r="BM170" i="58"/>
  <c r="BN170" i="58"/>
  <c r="BM169" i="58"/>
  <c r="BN169" i="58"/>
  <c r="BM168" i="58"/>
  <c r="BO168" i="58"/>
  <c r="BN168" i="58"/>
  <c r="BN167" i="58"/>
  <c r="BO167" i="58"/>
  <c r="BM167" i="58"/>
  <c r="BN166" i="58"/>
  <c r="BM166" i="58"/>
  <c r="BM165" i="58"/>
  <c r="BO165" i="58"/>
  <c r="BN165" i="58"/>
  <c r="BN164" i="58"/>
  <c r="BO164" i="58"/>
  <c r="BM164" i="58"/>
  <c r="BN163" i="58"/>
  <c r="BO163" i="58"/>
  <c r="BM163" i="58"/>
  <c r="BN162" i="58"/>
  <c r="BO162" i="58"/>
  <c r="BM162" i="58"/>
  <c r="BO161" i="58"/>
  <c r="BM161" i="58"/>
  <c r="BN161" i="58"/>
  <c r="BM160" i="58"/>
  <c r="BO160" i="58"/>
  <c r="BN160" i="58"/>
  <c r="BM159" i="58"/>
  <c r="BO159" i="58"/>
  <c r="BN159" i="58"/>
  <c r="BN158" i="58"/>
  <c r="BM158" i="58"/>
  <c r="BO158" i="58"/>
  <c r="BM157" i="58"/>
  <c r="BO157" i="58"/>
  <c r="BN157" i="58"/>
  <c r="BN156" i="58"/>
  <c r="BM156" i="58"/>
  <c r="BO156" i="58"/>
  <c r="BN155" i="58"/>
  <c r="BO155" i="58"/>
  <c r="BM155" i="58"/>
  <c r="BN154" i="58"/>
  <c r="BM154" i="58"/>
  <c r="BO153" i="58"/>
  <c r="BM153" i="58"/>
  <c r="BN153" i="58"/>
  <c r="BM151" i="58"/>
  <c r="BN151" i="58"/>
  <c r="BO150" i="58"/>
  <c r="BM150" i="58"/>
  <c r="BN150" i="58"/>
  <c r="BN149" i="58"/>
  <c r="BM149" i="58"/>
  <c r="BO149" i="58"/>
  <c r="BM148" i="58"/>
  <c r="BO148" i="58"/>
  <c r="BN148" i="58"/>
  <c r="BN147" i="58"/>
  <c r="BO147" i="58"/>
  <c r="BM147" i="58"/>
  <c r="BN146" i="58"/>
  <c r="BO146" i="58"/>
  <c r="BM146" i="58"/>
  <c r="BO145" i="58"/>
  <c r="BM145" i="58"/>
  <c r="BN145" i="58"/>
  <c r="BO144" i="58"/>
  <c r="BM144" i="58"/>
  <c r="BN144" i="58"/>
  <c r="BM143" i="58"/>
  <c r="BO143" i="58"/>
  <c r="BN143" i="58"/>
  <c r="BM142" i="58"/>
  <c r="BO142" i="58"/>
  <c r="BN142" i="58"/>
  <c r="BN141" i="58"/>
  <c r="BM141" i="58"/>
  <c r="BO141" i="58"/>
  <c r="BN140" i="58"/>
  <c r="BM140" i="58"/>
  <c r="BO140" i="58"/>
  <c r="BO139" i="58"/>
  <c r="BM139" i="58"/>
  <c r="BN139" i="58"/>
  <c r="BN138" i="58"/>
  <c r="BM138" i="58"/>
  <c r="BO138" i="58"/>
  <c r="BO137" i="58"/>
  <c r="BM137" i="58"/>
  <c r="BN137" i="58"/>
  <c r="BN136" i="58"/>
  <c r="BO136" i="58"/>
  <c r="BM136" i="58"/>
  <c r="BM135" i="58"/>
  <c r="BN135" i="58"/>
  <c r="BM134" i="58"/>
  <c r="BO134" i="58"/>
  <c r="BN134" i="58"/>
  <c r="BN133" i="58"/>
  <c r="BO133" i="58"/>
  <c r="BM133" i="58"/>
  <c r="BN132" i="58"/>
  <c r="BM132" i="58"/>
  <c r="BO132" i="58"/>
  <c r="BO131" i="58"/>
  <c r="BM131" i="58"/>
  <c r="BN131" i="58"/>
  <c r="BM130" i="58"/>
  <c r="BO130" i="58"/>
  <c r="BO129" i="58"/>
  <c r="BM129" i="58"/>
  <c r="BN129" i="58"/>
  <c r="BO128" i="58"/>
  <c r="BM128" i="58"/>
  <c r="BN128" i="58"/>
  <c r="BN127" i="58"/>
  <c r="BM127" i="58"/>
  <c r="BM126" i="58"/>
  <c r="BO126" i="58"/>
  <c r="BN126" i="58"/>
  <c r="BM125" i="58"/>
  <c r="BO125" i="58"/>
  <c r="BN125" i="58"/>
  <c r="BN124" i="58"/>
  <c r="BM124" i="58"/>
  <c r="BO124" i="58"/>
  <c r="BN123" i="58"/>
  <c r="BO123" i="58"/>
  <c r="BM123" i="58"/>
  <c r="BN122" i="58"/>
  <c r="BO122" i="58"/>
  <c r="BM122" i="58"/>
  <c r="BM121" i="58"/>
  <c r="BO121" i="58"/>
  <c r="BN121" i="58"/>
  <c r="BO120" i="58"/>
  <c r="BM120" i="58"/>
  <c r="BN120" i="58"/>
  <c r="BN119" i="58"/>
  <c r="BM119" i="58"/>
  <c r="BO119" i="58"/>
  <c r="BM118" i="58"/>
  <c r="BO118" i="58"/>
  <c r="BN118" i="58"/>
  <c r="BO117" i="58"/>
  <c r="BM117" i="58"/>
  <c r="BN117" i="58"/>
  <c r="BN116" i="58"/>
  <c r="BM116" i="58"/>
  <c r="BO116" i="58"/>
  <c r="BN115" i="58"/>
  <c r="BO115" i="58"/>
  <c r="BM115" i="58"/>
  <c r="BN114" i="58"/>
  <c r="BO114" i="58"/>
  <c r="BM114" i="58"/>
  <c r="BM113" i="58"/>
  <c r="BO113" i="58"/>
  <c r="BN113" i="58"/>
  <c r="BO112" i="58"/>
  <c r="BM112" i="58"/>
  <c r="BN112" i="58"/>
  <c r="BN111" i="58"/>
  <c r="BO111" i="58"/>
  <c r="BM111" i="58"/>
  <c r="BM110" i="58"/>
  <c r="BO110" i="58"/>
  <c r="BN110" i="58"/>
  <c r="BM109" i="58"/>
  <c r="BO109" i="58"/>
  <c r="BN109" i="58"/>
  <c r="BN108" i="58"/>
  <c r="BM108" i="58"/>
  <c r="BO108" i="58"/>
  <c r="BN107" i="58"/>
  <c r="BO107" i="58"/>
  <c r="BM107" i="58"/>
  <c r="BN106" i="58"/>
  <c r="BO106" i="58"/>
  <c r="BM106" i="58"/>
  <c r="BM105" i="58"/>
  <c r="BO105" i="58"/>
  <c r="BN105" i="58"/>
  <c r="BO104" i="58"/>
  <c r="BM104" i="58"/>
  <c r="BN104" i="58"/>
  <c r="BN103" i="58"/>
  <c r="BO103" i="58"/>
  <c r="BM103" i="58"/>
  <c r="BM102" i="58"/>
  <c r="BO102" i="58"/>
  <c r="BN102" i="58"/>
  <c r="BM101" i="58"/>
  <c r="BO101" i="58"/>
  <c r="BN101" i="58"/>
  <c r="BN100" i="58"/>
  <c r="BM100" i="58"/>
  <c r="BO100" i="58"/>
  <c r="BN99" i="58"/>
  <c r="BO99" i="58"/>
  <c r="BM99" i="58"/>
  <c r="BN98" i="58"/>
  <c r="BO98" i="58"/>
  <c r="BM98" i="58"/>
  <c r="BM97" i="58"/>
  <c r="BO97" i="58"/>
  <c r="BN97" i="58"/>
  <c r="BO96" i="58"/>
  <c r="BM96" i="58"/>
  <c r="BN96" i="58"/>
  <c r="BN95" i="58"/>
  <c r="BO95" i="58"/>
  <c r="BM95" i="58"/>
  <c r="BM94" i="58"/>
  <c r="BO94" i="58"/>
  <c r="BN94" i="58"/>
  <c r="BM93" i="58"/>
  <c r="BO93" i="58"/>
  <c r="BN93" i="58"/>
  <c r="BN92" i="58"/>
  <c r="BM92" i="58"/>
  <c r="BO92" i="58"/>
  <c r="BN91" i="58"/>
  <c r="BO91" i="58"/>
  <c r="BM91" i="58"/>
  <c r="BN90" i="58"/>
  <c r="BO90" i="58"/>
  <c r="BM90" i="58"/>
  <c r="BO89" i="58"/>
  <c r="BM89" i="58"/>
  <c r="BN89" i="58"/>
  <c r="BM88" i="58"/>
  <c r="BO88" i="58"/>
  <c r="BN88" i="58"/>
  <c r="BN87" i="58"/>
  <c r="BO87" i="58"/>
  <c r="BM87" i="58"/>
  <c r="BM86" i="58"/>
  <c r="BO86" i="58"/>
  <c r="BN86" i="58"/>
  <c r="BM85" i="58"/>
  <c r="BO85" i="58"/>
  <c r="BN85" i="58"/>
  <c r="BN84" i="58"/>
  <c r="BO84" i="58"/>
  <c r="BM84" i="58"/>
  <c r="BN83" i="58"/>
  <c r="BO83" i="58"/>
  <c r="BM83" i="58"/>
  <c r="BN82" i="58"/>
  <c r="BO82" i="58"/>
  <c r="BM82" i="58"/>
  <c r="BO81" i="58"/>
  <c r="BM81" i="58"/>
  <c r="BN81" i="58"/>
  <c r="BM80" i="58"/>
  <c r="BO80" i="58"/>
  <c r="BN80" i="58"/>
  <c r="BN79" i="58"/>
  <c r="BO79" i="58"/>
  <c r="BM79" i="58"/>
  <c r="BO78" i="58"/>
  <c r="BM78" i="58"/>
  <c r="BN78" i="58"/>
  <c r="BM77" i="58"/>
  <c r="BO77" i="58"/>
  <c r="BN77" i="58"/>
  <c r="BN76" i="58"/>
  <c r="BM76" i="58"/>
  <c r="BO76" i="58"/>
  <c r="BN75" i="58"/>
  <c r="BO75" i="58"/>
  <c r="BM75" i="58"/>
  <c r="BN74" i="58"/>
  <c r="BO74" i="58"/>
  <c r="BM74" i="58"/>
  <c r="BO73" i="58"/>
  <c r="BM73" i="58"/>
  <c r="BN73" i="58"/>
  <c r="BM72" i="58"/>
  <c r="BO72" i="58"/>
  <c r="BN72" i="58"/>
  <c r="BN71" i="58"/>
  <c r="BM71" i="58"/>
  <c r="BO71" i="58"/>
  <c r="BM70" i="58"/>
  <c r="BO70" i="58"/>
  <c r="BN70" i="58"/>
  <c r="BM69" i="58"/>
  <c r="BO69" i="58"/>
  <c r="BN69" i="58"/>
  <c r="BN68" i="58"/>
  <c r="BM68" i="58"/>
  <c r="BO68" i="58"/>
  <c r="BN67" i="58"/>
  <c r="BO67" i="58"/>
  <c r="BM67" i="58"/>
  <c r="BN66" i="58"/>
  <c r="BM66" i="58"/>
  <c r="BO66" i="58"/>
  <c r="BO65" i="58"/>
  <c r="BM65" i="58"/>
  <c r="BN65" i="58"/>
  <c r="BM64" i="58"/>
  <c r="BO64" i="58"/>
  <c r="BN64" i="58"/>
  <c r="BN63" i="58"/>
  <c r="BM63" i="58"/>
  <c r="BO63" i="58"/>
  <c r="BO62" i="58"/>
  <c r="BM62" i="58"/>
  <c r="BN62" i="58"/>
  <c r="BM61" i="58"/>
  <c r="BO61" i="58"/>
  <c r="BN61" i="58"/>
  <c r="BN60" i="58"/>
  <c r="BM60" i="58"/>
  <c r="BO60" i="58"/>
  <c r="BN59" i="58"/>
  <c r="BO59" i="58"/>
  <c r="BM59" i="58"/>
  <c r="BN58" i="58"/>
  <c r="BO58" i="58"/>
  <c r="BM58" i="58"/>
  <c r="BO57" i="58"/>
  <c r="BM57" i="58"/>
  <c r="BN57" i="58"/>
  <c r="BM56" i="58"/>
  <c r="BO56" i="58"/>
  <c r="BN56" i="58"/>
  <c r="BN55" i="58"/>
  <c r="BM55" i="58"/>
  <c r="BO55" i="58"/>
  <c r="BM54" i="58"/>
  <c r="BO54" i="58"/>
  <c r="BN54" i="58"/>
  <c r="BM53" i="58"/>
  <c r="BO53" i="58"/>
  <c r="BN53" i="58"/>
  <c r="BN52" i="58"/>
  <c r="BM52" i="58"/>
  <c r="BO52" i="58"/>
  <c r="BN51" i="58"/>
  <c r="BO51" i="58"/>
  <c r="BM51" i="58"/>
  <c r="BN50" i="58"/>
  <c r="BM50" i="58"/>
  <c r="BO50" i="58"/>
  <c r="BO49" i="58"/>
  <c r="BM49" i="58"/>
  <c r="BN49" i="58"/>
  <c r="BO48" i="58"/>
  <c r="BM48" i="58"/>
  <c r="BN48" i="58"/>
  <c r="BN47" i="58"/>
  <c r="BM47" i="58"/>
  <c r="BO47" i="58"/>
  <c r="BM46" i="58"/>
  <c r="BO46" i="58"/>
  <c r="BN46" i="58"/>
  <c r="BO45" i="58"/>
  <c r="BM45" i="58"/>
  <c r="BN45" i="58"/>
  <c r="BN44" i="58"/>
  <c r="BM44" i="58"/>
  <c r="BO44" i="58"/>
  <c r="BN43" i="58"/>
  <c r="BO43" i="58"/>
  <c r="BM43" i="58"/>
  <c r="BN42" i="58"/>
  <c r="BM42" i="58"/>
  <c r="BO42" i="58"/>
  <c r="BO41" i="58"/>
  <c r="BM41" i="58"/>
  <c r="BN41" i="58"/>
  <c r="BO40" i="58"/>
  <c r="BM40" i="58"/>
  <c r="BN40" i="58"/>
  <c r="BN39" i="58"/>
  <c r="BM39" i="58"/>
  <c r="BO39" i="58"/>
  <c r="BM38" i="58"/>
  <c r="BO38" i="58"/>
  <c r="BN38" i="58"/>
  <c r="BM37" i="58"/>
  <c r="BO37" i="58"/>
  <c r="BN37" i="58"/>
  <c r="BN36" i="58"/>
  <c r="BM36" i="58"/>
  <c r="BO36" i="58"/>
  <c r="BN35" i="58"/>
  <c r="BO35" i="58"/>
  <c r="BM35" i="58"/>
  <c r="BN34" i="58"/>
  <c r="BO34" i="58"/>
  <c r="BM34" i="58"/>
  <c r="BM33" i="58"/>
  <c r="BO33" i="58"/>
  <c r="BN33" i="58"/>
  <c r="BO32" i="58"/>
  <c r="BM32" i="58"/>
  <c r="BN32" i="58"/>
  <c r="BN31" i="58"/>
  <c r="BM31" i="58"/>
  <c r="BO31" i="58"/>
  <c r="BM30" i="58"/>
  <c r="BO30" i="58"/>
  <c r="BN30" i="58"/>
  <c r="BO29" i="58"/>
  <c r="BM29" i="58"/>
  <c r="BN29" i="58"/>
  <c r="BN28" i="58"/>
  <c r="BM28" i="58"/>
  <c r="BO28" i="58"/>
  <c r="BN27" i="58"/>
  <c r="BO27" i="58"/>
  <c r="BM27" i="58"/>
  <c r="BN26" i="58"/>
  <c r="BO26" i="58"/>
  <c r="BM26" i="58"/>
  <c r="BM25" i="58"/>
  <c r="BO25" i="58"/>
  <c r="BO24" i="58"/>
  <c r="BM24" i="58"/>
  <c r="BN24" i="58"/>
  <c r="BN23" i="58"/>
  <c r="BO23" i="58"/>
  <c r="BM23" i="58"/>
  <c r="BM22" i="58"/>
  <c r="BO22" i="58"/>
  <c r="BN22" i="58"/>
  <c r="BM21" i="58"/>
  <c r="BO21" i="58"/>
  <c r="BN21" i="58"/>
  <c r="BN20" i="58"/>
  <c r="BM20" i="58"/>
  <c r="BO20" i="58"/>
  <c r="BN19" i="58"/>
  <c r="BO19" i="58"/>
  <c r="BM19" i="58"/>
  <c r="BO18" i="58"/>
  <c r="BM18" i="58"/>
  <c r="BN18" i="58"/>
  <c r="BN17" i="58"/>
  <c r="BM17" i="58"/>
  <c r="BO17" i="58"/>
  <c r="BM16" i="58"/>
  <c r="BO16" i="58"/>
  <c r="BN16" i="58"/>
  <c r="BO15" i="58"/>
  <c r="BM15" i="58"/>
  <c r="BN15" i="58"/>
  <c r="BN14" i="58"/>
  <c r="BM14" i="58"/>
  <c r="BO14" i="58"/>
  <c r="BM13" i="58"/>
  <c r="BO13" i="58"/>
  <c r="BN13" i="58"/>
  <c r="BN11" i="58"/>
  <c r="BO11" i="58"/>
  <c r="BM11" i="58"/>
  <c r="BN10" i="58"/>
  <c r="BO10" i="58"/>
  <c r="BM10" i="58"/>
  <c r="BM9" i="58"/>
  <c r="BO9" i="58"/>
  <c r="BN9" i="58"/>
  <c r="BO7" i="58"/>
  <c r="BM7" i="58"/>
  <c r="BN7" i="58"/>
  <c r="BN58" i="59"/>
  <c r="BN94" i="59"/>
  <c r="BM94" i="59"/>
  <c r="BO94" i="59"/>
  <c r="BN93" i="59"/>
  <c r="BM93" i="59"/>
  <c r="BO93" i="59"/>
  <c r="BN92" i="59"/>
  <c r="BO92" i="59"/>
  <c r="BM92" i="59"/>
  <c r="BN91" i="59"/>
  <c r="BM91" i="59"/>
  <c r="BO91" i="59"/>
  <c r="BN90" i="59"/>
  <c r="BM90" i="59"/>
  <c r="BO90" i="59"/>
  <c r="BN89" i="59"/>
  <c r="BO89" i="59"/>
  <c r="BM89" i="59"/>
  <c r="BN88" i="59"/>
  <c r="BO88" i="59"/>
  <c r="BM88" i="59"/>
  <c r="BM87" i="59"/>
  <c r="BO87" i="59"/>
  <c r="BN87" i="59"/>
  <c r="BN86" i="59"/>
  <c r="BO86" i="59"/>
  <c r="BM86" i="59"/>
  <c r="BN85" i="59"/>
  <c r="BO85" i="59"/>
  <c r="BM85" i="59"/>
  <c r="BN84" i="59"/>
  <c r="BO84" i="59"/>
  <c r="BM84" i="59"/>
  <c r="BN83" i="59"/>
  <c r="BM83" i="59"/>
  <c r="BO83" i="59"/>
  <c r="BN82" i="59"/>
  <c r="BM82" i="59"/>
  <c r="BO82" i="59"/>
  <c r="BN81" i="59"/>
  <c r="BO81" i="59"/>
  <c r="BM81" i="59"/>
  <c r="BN80" i="59"/>
  <c r="BO80" i="59"/>
  <c r="BM80" i="59"/>
  <c r="BO79" i="59"/>
  <c r="BM79" i="59"/>
  <c r="BN79" i="59"/>
  <c r="BN78" i="59"/>
  <c r="BO78" i="59"/>
  <c r="BM78" i="59"/>
  <c r="BN77" i="59"/>
  <c r="BM77" i="59"/>
  <c r="BO77" i="59"/>
  <c r="BN76" i="59"/>
  <c r="BM76" i="59"/>
  <c r="BO76" i="59"/>
  <c r="BN75" i="59"/>
  <c r="BO75" i="59"/>
  <c r="BM75" i="59"/>
  <c r="BN74" i="59"/>
  <c r="BM74" i="59"/>
  <c r="BO74" i="59"/>
  <c r="BN73" i="59"/>
  <c r="BM73" i="59"/>
  <c r="BO73" i="59"/>
  <c r="BN72" i="59"/>
  <c r="BO72" i="59"/>
  <c r="BM72" i="59"/>
  <c r="BO71" i="59"/>
  <c r="BM71" i="59"/>
  <c r="BN71" i="59"/>
  <c r="BN70" i="59"/>
  <c r="BO70" i="59"/>
  <c r="BM70" i="59"/>
  <c r="BN69" i="59"/>
  <c r="BO69" i="59"/>
  <c r="BM69" i="59"/>
  <c r="BN68" i="59"/>
  <c r="BM68" i="59"/>
  <c r="BO68" i="59"/>
  <c r="BN67" i="59"/>
  <c r="BO67" i="59"/>
  <c r="BM67" i="59"/>
  <c r="BN66" i="59"/>
  <c r="BM66" i="59"/>
  <c r="BO66" i="59"/>
  <c r="BN65" i="59"/>
  <c r="BM65" i="59"/>
  <c r="BO65" i="59"/>
  <c r="BN64" i="59"/>
  <c r="BO64" i="59"/>
  <c r="BM64" i="59"/>
  <c r="BO63" i="59"/>
  <c r="BM63" i="59"/>
  <c r="BN63" i="59"/>
  <c r="BN62" i="59"/>
  <c r="BO62" i="59"/>
  <c r="BM62" i="59"/>
  <c r="BN61" i="59"/>
  <c r="BO61" i="59"/>
  <c r="BM61" i="59"/>
  <c r="BN60" i="59"/>
  <c r="BM60" i="59"/>
  <c r="BO60" i="59"/>
  <c r="BN59" i="59"/>
  <c r="BM59" i="59"/>
  <c r="BO59" i="59"/>
  <c r="BO58" i="59"/>
  <c r="BM58" i="59"/>
  <c r="BN57" i="59"/>
  <c r="BM57" i="59"/>
  <c r="BO57" i="59"/>
  <c r="BN56" i="59"/>
  <c r="BO56" i="59"/>
  <c r="BM56" i="59"/>
  <c r="BM55" i="59"/>
  <c r="BO55" i="59"/>
  <c r="BN55" i="59"/>
  <c r="BN54" i="59"/>
  <c r="BO54" i="59"/>
  <c r="BM54" i="59"/>
  <c r="BN53" i="59"/>
  <c r="BO53" i="59"/>
  <c r="BM53" i="59"/>
  <c r="BN52" i="59"/>
  <c r="BM52" i="59"/>
  <c r="BO52" i="59"/>
  <c r="BN51" i="59"/>
  <c r="BO51" i="59"/>
  <c r="BM51" i="59"/>
  <c r="BN50" i="59"/>
  <c r="BO50" i="59"/>
  <c r="BM50" i="59"/>
  <c r="BN49" i="59"/>
  <c r="BM49" i="59"/>
  <c r="BO49" i="59"/>
  <c r="BN48" i="59"/>
  <c r="BO48" i="59"/>
  <c r="BM48" i="59"/>
  <c r="BO47" i="59"/>
  <c r="BM47" i="59"/>
  <c r="BN47" i="59"/>
  <c r="BN46" i="59"/>
  <c r="BO46" i="59"/>
  <c r="BM46" i="59"/>
  <c r="BN45" i="59"/>
  <c r="BO45" i="59"/>
  <c r="BM45" i="59"/>
  <c r="BN44" i="59"/>
  <c r="BM44" i="59"/>
  <c r="BO44" i="59"/>
  <c r="BN43" i="59"/>
  <c r="BM43" i="59"/>
  <c r="BO43" i="59"/>
  <c r="BN42" i="59"/>
  <c r="BO42" i="59"/>
  <c r="BM42" i="59"/>
  <c r="BN41" i="59"/>
  <c r="BM41" i="59"/>
  <c r="BO41" i="59"/>
  <c r="BN40" i="59"/>
  <c r="BO40" i="59"/>
  <c r="BM40" i="59"/>
  <c r="BO39" i="59"/>
  <c r="BM39" i="59"/>
  <c r="BN39" i="59"/>
  <c r="BN38" i="59"/>
  <c r="BM38" i="59"/>
  <c r="BO38" i="59"/>
  <c r="BN37" i="59"/>
  <c r="BO37" i="59"/>
  <c r="BM37" i="59"/>
  <c r="BN36" i="59"/>
  <c r="BO36" i="59"/>
  <c r="BM36" i="59"/>
  <c r="BN35" i="59"/>
  <c r="BM35" i="59"/>
  <c r="BO35" i="59"/>
  <c r="BN34" i="59"/>
  <c r="BM34" i="59"/>
  <c r="BO34" i="59"/>
  <c r="BN33" i="59"/>
  <c r="BM33" i="59"/>
  <c r="BO33" i="59"/>
  <c r="BN32" i="59"/>
  <c r="BO32" i="59"/>
  <c r="BM32" i="59"/>
  <c r="BO31" i="59"/>
  <c r="BM31" i="59"/>
  <c r="BN31" i="59"/>
  <c r="BN30" i="59"/>
  <c r="BM30" i="59"/>
  <c r="BO30" i="59"/>
  <c r="BN29" i="59"/>
  <c r="BM29" i="59"/>
  <c r="BO29" i="59"/>
  <c r="BN28" i="59"/>
  <c r="BO28" i="59"/>
  <c r="BM28" i="59"/>
  <c r="BN27" i="59"/>
  <c r="BM27" i="59"/>
  <c r="BO27" i="59"/>
  <c r="BN26" i="59"/>
  <c r="BM26" i="59"/>
  <c r="BO26" i="59"/>
  <c r="BN25" i="59"/>
  <c r="BO25" i="59"/>
  <c r="BM25" i="59"/>
  <c r="BN24" i="59"/>
  <c r="BO24" i="59"/>
  <c r="BM24" i="59"/>
  <c r="BO23" i="59"/>
  <c r="BM23" i="59"/>
  <c r="BN23" i="59"/>
  <c r="BN22" i="59"/>
  <c r="BM22" i="59"/>
  <c r="BO22" i="59"/>
  <c r="BN21" i="59"/>
  <c r="BO21" i="59"/>
  <c r="BM21" i="59"/>
  <c r="BN20" i="59"/>
  <c r="BO20" i="59"/>
  <c r="BM20" i="59"/>
  <c r="BN19" i="59"/>
  <c r="BM19" i="59"/>
  <c r="BO19" i="59"/>
  <c r="BN18" i="59"/>
  <c r="BM18" i="59"/>
  <c r="BO18" i="59"/>
  <c r="BN17" i="59"/>
  <c r="BM17" i="59"/>
  <c r="BO17" i="59"/>
  <c r="BN16" i="59"/>
  <c r="BO16" i="59"/>
  <c r="BM16" i="59"/>
  <c r="BO15" i="59"/>
  <c r="BM15" i="59"/>
  <c r="BN15" i="59"/>
  <c r="BN14" i="59"/>
  <c r="BO14" i="59"/>
  <c r="BM14" i="59"/>
  <c r="BN13" i="59"/>
  <c r="BM13" i="59"/>
  <c r="BO13" i="59"/>
  <c r="BN12" i="59"/>
  <c r="BO12" i="59"/>
  <c r="BM12" i="59"/>
  <c r="BN11" i="59"/>
  <c r="BM11" i="59"/>
  <c r="BO11" i="59"/>
  <c r="BN10" i="59"/>
  <c r="BM10" i="59"/>
  <c r="BO10" i="59"/>
  <c r="BN9" i="59"/>
  <c r="BM9" i="59"/>
  <c r="BO9" i="59"/>
  <c r="BN8" i="59"/>
  <c r="BO8" i="59"/>
  <c r="BM8" i="59"/>
  <c r="BM7" i="59"/>
  <c r="BO7" i="59"/>
  <c r="BN7" i="59"/>
  <c r="BL151" i="58"/>
  <c r="BO151" i="58" s="1"/>
  <c r="BL135" i="58"/>
  <c r="BO135" i="58" s="1"/>
  <c r="BL127" i="58"/>
  <c r="BO127" i="58" s="1"/>
  <c r="BL207" i="58"/>
  <c r="BO207" i="58" s="1"/>
  <c r="BL203" i="58"/>
  <c r="BO203" i="58" s="1"/>
  <c r="BL199" i="58"/>
  <c r="BO199" i="58" s="1"/>
  <c r="BL195" i="58"/>
  <c r="BO195" i="58" s="1"/>
  <c r="BL182" i="58"/>
  <c r="BO182" i="58" s="1"/>
  <c r="BL166" i="58"/>
  <c r="BO166" i="58" s="1"/>
  <c r="BL154" i="58"/>
  <c r="BO154" i="58" s="1"/>
  <c r="BL185" i="58"/>
  <c r="BO185" i="58" s="1"/>
  <c r="BL169" i="58"/>
  <c r="BO169" i="58" s="1"/>
  <c r="BL554" i="58"/>
  <c r="BO554" i="58" s="1"/>
  <c r="BK152" i="58"/>
  <c r="BK8" i="58"/>
  <c r="BK476" i="58"/>
  <c r="BL357" i="58"/>
  <c r="BO357" i="58" s="1"/>
  <c r="BK575" i="58"/>
  <c r="BN25" i="58"/>
  <c r="BL658" i="58"/>
  <c r="BO658" i="58" s="1"/>
  <c r="BL578" i="58"/>
  <c r="BO578" i="58" s="1"/>
  <c r="BK12" i="58"/>
  <c r="BM575" i="58" l="1"/>
  <c r="BO575" i="58"/>
  <c r="BN575" i="58"/>
  <c r="BM476" i="58"/>
  <c r="BO476" i="58"/>
  <c r="BN476" i="58"/>
  <c r="BM152" i="58"/>
  <c r="BO152" i="58"/>
  <c r="BN152" i="58"/>
  <c r="BO12" i="58"/>
  <c r="BM12" i="58"/>
  <c r="BN12" i="58"/>
  <c r="BO8" i="58"/>
  <c r="BM8" i="58"/>
  <c r="BN8" i="58"/>
  <c r="G523" i="57"/>
  <c r="H523" i="57"/>
  <c r="I523" i="57"/>
  <c r="G524" i="57"/>
  <c r="H524" i="57"/>
  <c r="I524" i="57"/>
  <c r="G525" i="57"/>
  <c r="H525" i="57"/>
  <c r="I525" i="57"/>
  <c r="G526" i="57"/>
  <c r="H526" i="57"/>
  <c r="I526" i="57"/>
  <c r="G527" i="57"/>
  <c r="H527" i="57"/>
  <c r="I527" i="57"/>
  <c r="G528" i="57"/>
  <c r="I528" i="57"/>
  <c r="H522" i="57"/>
  <c r="I522" i="57"/>
  <c r="G522" i="57"/>
  <c r="H60" i="54"/>
  <c r="I60" i="54"/>
  <c r="H61" i="54"/>
  <c r="I61" i="54"/>
  <c r="H62" i="54"/>
  <c r="I62" i="54"/>
  <c r="H63" i="54"/>
  <c r="I63" i="54"/>
  <c r="H64" i="54"/>
  <c r="I64" i="54"/>
  <c r="H65" i="54"/>
  <c r="I65" i="54"/>
  <c r="I66" i="54"/>
  <c r="G61" i="54"/>
  <c r="G62" i="54"/>
  <c r="G63" i="54"/>
  <c r="G64" i="54"/>
  <c r="G65" i="54"/>
  <c r="G66" i="54"/>
  <c r="G60" i="54"/>
  <c r="J402" i="57"/>
  <c r="K402" i="57"/>
  <c r="K401" i="57"/>
  <c r="J401" i="57"/>
  <c r="K400" i="57"/>
  <c r="J400" i="57"/>
  <c r="K399" i="57"/>
  <c r="J399" i="57"/>
  <c r="K398" i="57"/>
  <c r="J398" i="57"/>
  <c r="K397" i="57"/>
  <c r="J397" i="57"/>
  <c r="K396" i="57"/>
  <c r="J396" i="57"/>
  <c r="K395" i="57"/>
  <c r="J395" i="57"/>
  <c r="K394" i="57"/>
  <c r="J394" i="57"/>
  <c r="K393" i="57"/>
  <c r="J393" i="57"/>
  <c r="K392" i="57"/>
  <c r="J392" i="57"/>
  <c r="K391" i="57"/>
  <c r="J391" i="57"/>
  <c r="K390" i="57"/>
  <c r="J390" i="57"/>
  <c r="K389" i="57"/>
  <c r="J389" i="57"/>
  <c r="K388" i="57"/>
  <c r="K387" i="57"/>
  <c r="J387" i="57"/>
  <c r="K386" i="57"/>
  <c r="J386" i="57"/>
  <c r="K385" i="57"/>
  <c r="J385" i="57"/>
  <c r="K384" i="57"/>
  <c r="J384" i="57"/>
  <c r="K383" i="57"/>
  <c r="J383" i="57"/>
  <c r="K382" i="57"/>
  <c r="J382" i="57"/>
  <c r="K381" i="57"/>
  <c r="K380" i="57"/>
  <c r="J380" i="57"/>
  <c r="K379" i="57"/>
  <c r="J379" i="57"/>
  <c r="K378" i="57"/>
  <c r="J378" i="57"/>
  <c r="K377" i="57"/>
  <c r="J377" i="57"/>
  <c r="K376" i="57"/>
  <c r="J376" i="57"/>
  <c r="K375" i="57"/>
  <c r="J375" i="57"/>
  <c r="K374" i="57"/>
  <c r="K373" i="57"/>
  <c r="J373" i="57"/>
  <c r="K372" i="57"/>
  <c r="J372" i="57"/>
  <c r="K371" i="57"/>
  <c r="J371" i="57"/>
  <c r="K370" i="57"/>
  <c r="J370" i="57"/>
  <c r="K369" i="57"/>
  <c r="J369" i="57"/>
  <c r="K368" i="57"/>
  <c r="J368" i="57"/>
  <c r="K367" i="57"/>
  <c r="K366" i="57"/>
  <c r="J366" i="57"/>
  <c r="K365" i="57"/>
  <c r="J365" i="57"/>
  <c r="K364" i="57"/>
  <c r="J364" i="57"/>
  <c r="K363" i="57"/>
  <c r="J363" i="57"/>
  <c r="K362" i="57"/>
  <c r="J362" i="57"/>
  <c r="K361" i="57"/>
  <c r="J361" i="57"/>
  <c r="K360" i="57"/>
  <c r="K359" i="57"/>
  <c r="J359" i="57"/>
  <c r="K358" i="57"/>
  <c r="J358" i="57"/>
  <c r="K357" i="57"/>
  <c r="J357" i="57"/>
  <c r="K356" i="57"/>
  <c r="J356" i="57"/>
  <c r="K355" i="57"/>
  <c r="J355" i="57"/>
  <c r="K354" i="57"/>
  <c r="J354" i="57"/>
  <c r="K353" i="57"/>
  <c r="J353" i="57"/>
  <c r="K352" i="57"/>
  <c r="J352" i="57"/>
  <c r="K351" i="57"/>
  <c r="J351" i="57"/>
  <c r="K350" i="57"/>
  <c r="J350" i="57"/>
  <c r="K349" i="57"/>
  <c r="J349" i="57"/>
  <c r="K348" i="57"/>
  <c r="J348" i="57"/>
  <c r="K347" i="57"/>
  <c r="J347" i="57"/>
  <c r="K346" i="57"/>
  <c r="K345" i="57"/>
  <c r="J345" i="57"/>
  <c r="K344" i="57"/>
  <c r="J344" i="57"/>
  <c r="K343" i="57"/>
  <c r="J343" i="57"/>
  <c r="K342" i="57"/>
  <c r="J342" i="57"/>
  <c r="K341" i="57"/>
  <c r="J341" i="57"/>
  <c r="K340" i="57"/>
  <c r="J340" i="57"/>
  <c r="J339" i="57"/>
  <c r="K339" i="57"/>
  <c r="K338" i="57"/>
  <c r="J338" i="57"/>
  <c r="K337" i="57"/>
  <c r="J337" i="57"/>
  <c r="K336" i="57"/>
  <c r="J336" i="57"/>
  <c r="K335" i="57"/>
  <c r="J335" i="57"/>
  <c r="K334" i="57"/>
  <c r="J334" i="57"/>
  <c r="K333" i="57"/>
  <c r="J333" i="57"/>
  <c r="K332" i="57"/>
  <c r="K331" i="57"/>
  <c r="J331" i="57"/>
  <c r="K330" i="57"/>
  <c r="J330" i="57"/>
  <c r="K329" i="57"/>
  <c r="J329" i="57"/>
  <c r="K328" i="57"/>
  <c r="J328" i="57"/>
  <c r="K327" i="57"/>
  <c r="J327" i="57"/>
  <c r="K326" i="57"/>
  <c r="J326" i="57"/>
  <c r="K325" i="57"/>
  <c r="K324" i="57"/>
  <c r="J324" i="57"/>
  <c r="K323" i="57"/>
  <c r="J323" i="57"/>
  <c r="K322" i="57"/>
  <c r="J322" i="57"/>
  <c r="K321" i="57"/>
  <c r="J321" i="57"/>
  <c r="K320" i="57"/>
  <c r="J320" i="57"/>
  <c r="K319" i="57"/>
  <c r="J319" i="57"/>
  <c r="K318" i="57"/>
  <c r="K317" i="57"/>
  <c r="J317" i="57"/>
  <c r="K316" i="57"/>
  <c r="J316" i="57"/>
  <c r="K315" i="57"/>
  <c r="J315" i="57"/>
  <c r="K314" i="57"/>
  <c r="J314" i="57"/>
  <c r="K313" i="57"/>
  <c r="J313" i="57"/>
  <c r="K312" i="57"/>
  <c r="J312" i="57"/>
  <c r="K311" i="57"/>
  <c r="K310" i="57"/>
  <c r="J310" i="57"/>
  <c r="K309" i="57"/>
  <c r="J309" i="57"/>
  <c r="K308" i="57"/>
  <c r="J308" i="57"/>
  <c r="K307" i="57"/>
  <c r="J307" i="57"/>
  <c r="K306" i="57"/>
  <c r="J306" i="57"/>
  <c r="K305" i="57"/>
  <c r="J305" i="57"/>
  <c r="K304" i="57"/>
  <c r="K303" i="57"/>
  <c r="J303" i="57"/>
  <c r="K302" i="57"/>
  <c r="J302" i="57"/>
  <c r="K301" i="57"/>
  <c r="J301" i="57"/>
  <c r="K300" i="57"/>
  <c r="J300" i="57"/>
  <c r="K299" i="57"/>
  <c r="J299" i="57"/>
  <c r="K298" i="57"/>
  <c r="J298" i="57"/>
  <c r="K297" i="57"/>
  <c r="J297" i="57"/>
  <c r="K296" i="57"/>
  <c r="J296" i="57"/>
  <c r="K295" i="57"/>
  <c r="J295" i="57"/>
  <c r="K294" i="57"/>
  <c r="J294" i="57"/>
  <c r="K293" i="57"/>
  <c r="J293" i="57"/>
  <c r="K292" i="57"/>
  <c r="J292" i="57"/>
  <c r="K291" i="57"/>
  <c r="J291" i="57"/>
  <c r="K290" i="57"/>
  <c r="K289" i="57"/>
  <c r="J289" i="57"/>
  <c r="K288" i="57"/>
  <c r="J288" i="57"/>
  <c r="K287" i="57"/>
  <c r="J287" i="57"/>
  <c r="K286" i="57"/>
  <c r="J286" i="57"/>
  <c r="K285" i="57"/>
  <c r="J285" i="57"/>
  <c r="K284" i="57"/>
  <c r="J284" i="57"/>
  <c r="J283" i="57"/>
  <c r="K283" i="57"/>
  <c r="K282" i="57"/>
  <c r="J282" i="57"/>
  <c r="K281" i="57"/>
  <c r="J281" i="57"/>
  <c r="K280" i="57"/>
  <c r="J280" i="57"/>
  <c r="K279" i="57"/>
  <c r="J279" i="57"/>
  <c r="K278" i="57"/>
  <c r="J278" i="57"/>
  <c r="K277" i="57"/>
  <c r="J277" i="57"/>
  <c r="K276" i="57"/>
  <c r="K275" i="57"/>
  <c r="J275" i="57"/>
  <c r="K274" i="57"/>
  <c r="J274" i="57"/>
  <c r="K273" i="57"/>
  <c r="J273" i="57"/>
  <c r="K272" i="57"/>
  <c r="J272" i="57"/>
  <c r="K271" i="57"/>
  <c r="J271" i="57"/>
  <c r="K270" i="57"/>
  <c r="J270" i="57"/>
  <c r="K269" i="57"/>
  <c r="K268" i="57"/>
  <c r="J268" i="57"/>
  <c r="K267" i="57"/>
  <c r="J267" i="57"/>
  <c r="K266" i="57"/>
  <c r="J266" i="57"/>
  <c r="K265" i="57"/>
  <c r="J265" i="57"/>
  <c r="K264" i="57"/>
  <c r="J264" i="57"/>
  <c r="K263" i="57"/>
  <c r="J263" i="57"/>
  <c r="J262" i="57"/>
  <c r="K261" i="57"/>
  <c r="J261" i="57"/>
  <c r="K260" i="57"/>
  <c r="J260" i="57"/>
  <c r="K259" i="57"/>
  <c r="J259" i="57"/>
  <c r="K258" i="57"/>
  <c r="J258" i="57"/>
  <c r="K257" i="57"/>
  <c r="J257" i="57"/>
  <c r="K256" i="57"/>
  <c r="J256" i="57"/>
  <c r="J255" i="57"/>
  <c r="K254" i="57"/>
  <c r="J254" i="57"/>
  <c r="K253" i="57"/>
  <c r="J253" i="57"/>
  <c r="K252" i="57"/>
  <c r="J252" i="57"/>
  <c r="K251" i="57"/>
  <c r="J251" i="57"/>
  <c r="K250" i="57"/>
  <c r="J250" i="57"/>
  <c r="K249" i="57"/>
  <c r="J249" i="57"/>
  <c r="K500" i="57"/>
  <c r="K499" i="57"/>
  <c r="J499" i="57"/>
  <c r="K498" i="57"/>
  <c r="J498" i="57"/>
  <c r="K497" i="57"/>
  <c r="J497" i="57"/>
  <c r="K496" i="57"/>
  <c r="J496" i="57"/>
  <c r="K495" i="57"/>
  <c r="J495" i="57"/>
  <c r="K494" i="57"/>
  <c r="J494" i="57"/>
  <c r="K493" i="57"/>
  <c r="J493" i="57"/>
  <c r="K492" i="57"/>
  <c r="J492" i="57"/>
  <c r="K491" i="57"/>
  <c r="J491" i="57"/>
  <c r="K490" i="57"/>
  <c r="J490" i="57"/>
  <c r="K489" i="57"/>
  <c r="J489" i="57"/>
  <c r="K488" i="57"/>
  <c r="J488" i="57"/>
  <c r="K487" i="57"/>
  <c r="J487" i="57"/>
  <c r="K486" i="57"/>
  <c r="K485" i="57"/>
  <c r="J485" i="57"/>
  <c r="K484" i="57"/>
  <c r="J484" i="57"/>
  <c r="K483" i="57"/>
  <c r="J483" i="57"/>
  <c r="K482" i="57"/>
  <c r="J482" i="57"/>
  <c r="K481" i="57"/>
  <c r="J481" i="57"/>
  <c r="K480" i="57"/>
  <c r="J480" i="57"/>
  <c r="K479" i="57"/>
  <c r="K478" i="57"/>
  <c r="J478" i="57"/>
  <c r="K477" i="57"/>
  <c r="J477" i="57"/>
  <c r="K476" i="57"/>
  <c r="J476" i="57"/>
  <c r="K475" i="57"/>
  <c r="J475" i="57"/>
  <c r="K474" i="57"/>
  <c r="J474" i="57"/>
  <c r="K473" i="57"/>
  <c r="J473" i="57"/>
  <c r="J472" i="57"/>
  <c r="K472" i="57"/>
  <c r="K471" i="57"/>
  <c r="J471" i="57"/>
  <c r="K470" i="57"/>
  <c r="J470" i="57"/>
  <c r="K469" i="57"/>
  <c r="J469" i="57"/>
  <c r="K468" i="57"/>
  <c r="J468" i="57"/>
  <c r="K467" i="57"/>
  <c r="J467" i="57"/>
  <c r="K466" i="57"/>
  <c r="J466" i="57"/>
  <c r="K465" i="57"/>
  <c r="K464" i="57"/>
  <c r="J464" i="57"/>
  <c r="K463" i="57"/>
  <c r="J463" i="57"/>
  <c r="K462" i="57"/>
  <c r="J462" i="57"/>
  <c r="K461" i="57"/>
  <c r="J461" i="57"/>
  <c r="K460" i="57"/>
  <c r="J460" i="57"/>
  <c r="K459" i="57"/>
  <c r="J459" i="57"/>
  <c r="K458" i="57"/>
  <c r="K457" i="57"/>
  <c r="J457" i="57"/>
  <c r="K456" i="57"/>
  <c r="J456" i="57"/>
  <c r="K455" i="57"/>
  <c r="J455" i="57"/>
  <c r="K454" i="57"/>
  <c r="J454" i="57"/>
  <c r="K453" i="57"/>
  <c r="J453" i="57"/>
  <c r="K452" i="57"/>
  <c r="J452" i="57"/>
  <c r="K451" i="57"/>
  <c r="K450" i="57"/>
  <c r="J450" i="57"/>
  <c r="K449" i="57"/>
  <c r="J449" i="57"/>
  <c r="K448" i="57"/>
  <c r="J448" i="57"/>
  <c r="K447" i="57"/>
  <c r="J447" i="57"/>
  <c r="K446" i="57"/>
  <c r="J446" i="57"/>
  <c r="K445" i="57"/>
  <c r="J445" i="57"/>
  <c r="K129" i="57"/>
  <c r="K128" i="57"/>
  <c r="J128" i="57"/>
  <c r="K127" i="57"/>
  <c r="J127" i="57"/>
  <c r="K126" i="57"/>
  <c r="J126" i="57"/>
  <c r="K125" i="57"/>
  <c r="J125" i="57"/>
  <c r="K124" i="57"/>
  <c r="J124" i="57"/>
  <c r="K123" i="57"/>
  <c r="J123" i="57"/>
  <c r="K122" i="57"/>
  <c r="K121" i="57"/>
  <c r="J121" i="57"/>
  <c r="K120" i="57"/>
  <c r="J120" i="57"/>
  <c r="K119" i="57"/>
  <c r="J119" i="57"/>
  <c r="K118" i="57"/>
  <c r="J118" i="57"/>
  <c r="K117" i="57"/>
  <c r="J117" i="57"/>
  <c r="K116" i="57"/>
  <c r="J116" i="57"/>
  <c r="K115" i="57"/>
  <c r="K114" i="57"/>
  <c r="J114" i="57"/>
  <c r="K113" i="57"/>
  <c r="J113" i="57"/>
  <c r="K112" i="57"/>
  <c r="J112" i="57"/>
  <c r="K111" i="57"/>
  <c r="J111" i="57"/>
  <c r="K110" i="57"/>
  <c r="J110" i="57"/>
  <c r="K109" i="57"/>
  <c r="J109" i="57"/>
  <c r="K108" i="57"/>
  <c r="K107" i="57"/>
  <c r="J107" i="57"/>
  <c r="K106" i="57"/>
  <c r="J106" i="57"/>
  <c r="K105" i="57"/>
  <c r="J105" i="57"/>
  <c r="K104" i="57"/>
  <c r="J104" i="57"/>
  <c r="K103" i="57"/>
  <c r="J103" i="57"/>
  <c r="K102" i="57"/>
  <c r="J102" i="57"/>
  <c r="K101" i="57"/>
  <c r="K100" i="57"/>
  <c r="J100" i="57"/>
  <c r="K99" i="57"/>
  <c r="J99" i="57"/>
  <c r="K98" i="57"/>
  <c r="J98" i="57"/>
  <c r="K97" i="57"/>
  <c r="J97" i="57"/>
  <c r="K96" i="57"/>
  <c r="J96" i="57"/>
  <c r="K95" i="57"/>
  <c r="J95" i="57"/>
  <c r="K94" i="57"/>
  <c r="K93" i="57"/>
  <c r="J93" i="57"/>
  <c r="K92" i="57"/>
  <c r="J92" i="57"/>
  <c r="K91" i="57"/>
  <c r="J91" i="57"/>
  <c r="K90" i="57"/>
  <c r="J90" i="57"/>
  <c r="K89" i="57"/>
  <c r="J89" i="57"/>
  <c r="K88" i="57"/>
  <c r="J88" i="57"/>
  <c r="K87" i="57"/>
  <c r="K86" i="57"/>
  <c r="J86" i="57"/>
  <c r="K85" i="57"/>
  <c r="J85" i="57"/>
  <c r="K84" i="57"/>
  <c r="J84" i="57"/>
  <c r="K83" i="57"/>
  <c r="J83" i="57"/>
  <c r="K82" i="57"/>
  <c r="J82" i="57"/>
  <c r="K81" i="57"/>
  <c r="J81" i="57"/>
  <c r="K80" i="57"/>
  <c r="K79" i="57"/>
  <c r="J79" i="57"/>
  <c r="K78" i="57"/>
  <c r="J78" i="57"/>
  <c r="K77" i="57"/>
  <c r="J77" i="57"/>
  <c r="K76" i="57"/>
  <c r="J76" i="57"/>
  <c r="K75" i="57"/>
  <c r="J75" i="57"/>
  <c r="K74" i="57"/>
  <c r="J74" i="57"/>
  <c r="K73" i="57"/>
  <c r="K72" i="57"/>
  <c r="J72" i="57"/>
  <c r="K71" i="57"/>
  <c r="J71" i="57"/>
  <c r="K70" i="57"/>
  <c r="J70" i="57"/>
  <c r="K69" i="57"/>
  <c r="J69" i="57"/>
  <c r="K68" i="57"/>
  <c r="J68" i="57"/>
  <c r="K67" i="57"/>
  <c r="J67" i="57"/>
  <c r="K66" i="57"/>
  <c r="K65" i="57"/>
  <c r="J65" i="57"/>
  <c r="K64" i="57"/>
  <c r="J64" i="57"/>
  <c r="K63" i="57"/>
  <c r="J63" i="57"/>
  <c r="K62" i="57"/>
  <c r="J62" i="57"/>
  <c r="K61" i="57"/>
  <c r="J61" i="57"/>
  <c r="K60" i="57"/>
  <c r="J60" i="57"/>
  <c r="K59" i="57"/>
  <c r="K58" i="57"/>
  <c r="J58" i="57"/>
  <c r="K57" i="57"/>
  <c r="J57" i="57"/>
  <c r="K56" i="57"/>
  <c r="J56" i="57"/>
  <c r="K55" i="57"/>
  <c r="J55" i="57"/>
  <c r="K54" i="57"/>
  <c r="J54" i="57"/>
  <c r="K53" i="57"/>
  <c r="J53" i="57"/>
  <c r="K52" i="57"/>
  <c r="K51" i="57"/>
  <c r="J51" i="57"/>
  <c r="K50" i="57"/>
  <c r="J50" i="57"/>
  <c r="K49" i="57"/>
  <c r="J49" i="57"/>
  <c r="K48" i="57"/>
  <c r="J48" i="57"/>
  <c r="K47" i="57"/>
  <c r="J47" i="57"/>
  <c r="K46" i="57"/>
  <c r="J46" i="57"/>
  <c r="K45" i="57"/>
  <c r="K44" i="57"/>
  <c r="J44" i="57"/>
  <c r="K43" i="57"/>
  <c r="J43" i="57"/>
  <c r="K42" i="57"/>
  <c r="J42" i="57"/>
  <c r="K41" i="57"/>
  <c r="J41" i="57"/>
  <c r="K40" i="57"/>
  <c r="J40" i="57"/>
  <c r="K39" i="57"/>
  <c r="J39" i="57"/>
  <c r="K38" i="57"/>
  <c r="K37" i="57"/>
  <c r="J37" i="57"/>
  <c r="K36" i="57"/>
  <c r="J36" i="57"/>
  <c r="K35" i="57"/>
  <c r="J35" i="57"/>
  <c r="K34" i="57"/>
  <c r="J34" i="57"/>
  <c r="K33" i="57"/>
  <c r="J33" i="57"/>
  <c r="K32" i="57"/>
  <c r="J32" i="57"/>
  <c r="J31" i="57"/>
  <c r="K30" i="57"/>
  <c r="J30" i="57"/>
  <c r="K29" i="57"/>
  <c r="J29" i="57"/>
  <c r="K28" i="57"/>
  <c r="J28" i="57"/>
  <c r="K27" i="57"/>
  <c r="J27" i="57"/>
  <c r="K26" i="57"/>
  <c r="J26" i="57"/>
  <c r="K25" i="57"/>
  <c r="J25" i="57"/>
  <c r="J24" i="57"/>
  <c r="K23" i="57"/>
  <c r="J23" i="57"/>
  <c r="K22" i="57"/>
  <c r="J22" i="57"/>
  <c r="K21" i="57"/>
  <c r="J21" i="57"/>
  <c r="K20" i="57"/>
  <c r="J20" i="57"/>
  <c r="K19" i="57"/>
  <c r="J19" i="57"/>
  <c r="K18" i="57"/>
  <c r="J18" i="57"/>
  <c r="K241" i="57"/>
  <c r="K240" i="57"/>
  <c r="J240" i="57"/>
  <c r="K239" i="57"/>
  <c r="J239" i="57"/>
  <c r="K238" i="57"/>
  <c r="J238" i="57"/>
  <c r="K237" i="57"/>
  <c r="J237" i="57"/>
  <c r="K236" i="57"/>
  <c r="J236" i="57"/>
  <c r="K235" i="57"/>
  <c r="J235" i="57"/>
  <c r="K234" i="57"/>
  <c r="K233" i="57"/>
  <c r="J233" i="57"/>
  <c r="K232" i="57"/>
  <c r="J232" i="57"/>
  <c r="K231" i="57"/>
  <c r="J231" i="57"/>
  <c r="K230" i="57"/>
  <c r="J230" i="57"/>
  <c r="K229" i="57"/>
  <c r="J229" i="57"/>
  <c r="K228" i="57"/>
  <c r="J228" i="57"/>
  <c r="J227" i="57"/>
  <c r="K226" i="57"/>
  <c r="J226" i="57"/>
  <c r="K225" i="57"/>
  <c r="J225" i="57"/>
  <c r="K224" i="57"/>
  <c r="J224" i="57"/>
  <c r="K223" i="57"/>
  <c r="J223" i="57"/>
  <c r="K222" i="57"/>
  <c r="J222" i="57"/>
  <c r="K221" i="57"/>
  <c r="J221" i="57"/>
  <c r="K220" i="57"/>
  <c r="K219" i="57"/>
  <c r="J219" i="57"/>
  <c r="K218" i="57"/>
  <c r="J218" i="57"/>
  <c r="K217" i="57"/>
  <c r="J217" i="57"/>
  <c r="K216" i="57"/>
  <c r="J216" i="57"/>
  <c r="K215" i="57"/>
  <c r="J215" i="57"/>
  <c r="K214" i="57"/>
  <c r="J214" i="57"/>
  <c r="K213" i="57"/>
  <c r="K212" i="57"/>
  <c r="J212" i="57"/>
  <c r="K211" i="57"/>
  <c r="J211" i="57"/>
  <c r="K210" i="57"/>
  <c r="J210" i="57"/>
  <c r="K209" i="57"/>
  <c r="J209" i="57"/>
  <c r="K208" i="57"/>
  <c r="J208" i="57"/>
  <c r="K207" i="57"/>
  <c r="J207" i="57"/>
  <c r="J206" i="57"/>
  <c r="K205" i="57"/>
  <c r="J205" i="57"/>
  <c r="K204" i="57"/>
  <c r="J204" i="57"/>
  <c r="K203" i="57"/>
  <c r="J203" i="57"/>
  <c r="K202" i="57"/>
  <c r="J202" i="57"/>
  <c r="K201" i="57"/>
  <c r="J201" i="57"/>
  <c r="K200" i="57"/>
  <c r="J200" i="57"/>
  <c r="J199" i="57"/>
  <c r="K198" i="57"/>
  <c r="J198" i="57"/>
  <c r="K197" i="57"/>
  <c r="J197" i="57"/>
  <c r="K196" i="57"/>
  <c r="J196" i="57"/>
  <c r="K195" i="57"/>
  <c r="J195" i="57"/>
  <c r="K194" i="57"/>
  <c r="J194" i="57"/>
  <c r="K193" i="57"/>
  <c r="J193" i="57"/>
  <c r="K192" i="57"/>
  <c r="K191" i="57"/>
  <c r="J191" i="57"/>
  <c r="K190" i="57"/>
  <c r="J190" i="57"/>
  <c r="K189" i="57"/>
  <c r="J189" i="57"/>
  <c r="K188" i="57"/>
  <c r="J188" i="57"/>
  <c r="K187" i="57"/>
  <c r="J187" i="57"/>
  <c r="K186" i="57"/>
  <c r="J186" i="57"/>
  <c r="K185" i="57"/>
  <c r="K184" i="57"/>
  <c r="J184" i="57"/>
  <c r="K183" i="57"/>
  <c r="J183" i="57"/>
  <c r="K182" i="57"/>
  <c r="J182" i="57"/>
  <c r="K181" i="57"/>
  <c r="J181" i="57"/>
  <c r="K180" i="57"/>
  <c r="J180" i="57"/>
  <c r="K179" i="57"/>
  <c r="J179" i="57"/>
  <c r="J178" i="57"/>
  <c r="K177" i="57"/>
  <c r="J177" i="57"/>
  <c r="K176" i="57"/>
  <c r="J176" i="57"/>
  <c r="K175" i="57"/>
  <c r="J175" i="57"/>
  <c r="K174" i="57"/>
  <c r="J174" i="57"/>
  <c r="K173" i="57"/>
  <c r="J173" i="57"/>
  <c r="K172" i="57"/>
  <c r="J172" i="57"/>
  <c r="J171" i="57"/>
  <c r="K170" i="57"/>
  <c r="J170" i="57"/>
  <c r="K169" i="57"/>
  <c r="J169" i="57"/>
  <c r="K168" i="57"/>
  <c r="J168" i="57"/>
  <c r="K167" i="57"/>
  <c r="J167" i="57"/>
  <c r="K166" i="57"/>
  <c r="J166" i="57"/>
  <c r="K165" i="57"/>
  <c r="J165" i="57"/>
  <c r="K164" i="57"/>
  <c r="K163" i="57"/>
  <c r="J163" i="57"/>
  <c r="K162" i="57"/>
  <c r="J162" i="57"/>
  <c r="K161" i="57"/>
  <c r="J161" i="57"/>
  <c r="K160" i="57"/>
  <c r="J160" i="57"/>
  <c r="K159" i="57"/>
  <c r="J159" i="57"/>
  <c r="K158" i="57"/>
  <c r="J158" i="57"/>
  <c r="K157" i="57"/>
  <c r="K156" i="57"/>
  <c r="J156" i="57"/>
  <c r="K155" i="57"/>
  <c r="J155" i="57"/>
  <c r="K154" i="57"/>
  <c r="J154" i="57"/>
  <c r="K153" i="57"/>
  <c r="J153" i="57"/>
  <c r="K152" i="57"/>
  <c r="J152" i="57"/>
  <c r="K151" i="57"/>
  <c r="J151" i="57"/>
  <c r="K150" i="57"/>
  <c r="K149" i="57"/>
  <c r="J149" i="57"/>
  <c r="K148" i="57"/>
  <c r="J148" i="57"/>
  <c r="K147" i="57"/>
  <c r="J147" i="57"/>
  <c r="K146" i="57"/>
  <c r="J146" i="57"/>
  <c r="K145" i="57"/>
  <c r="J145" i="57"/>
  <c r="K144" i="57"/>
  <c r="J144" i="57"/>
  <c r="J143" i="57"/>
  <c r="K142" i="57"/>
  <c r="J142" i="57"/>
  <c r="K141" i="57"/>
  <c r="J141" i="57"/>
  <c r="K140" i="57"/>
  <c r="J140" i="57"/>
  <c r="K139" i="57"/>
  <c r="J139" i="57"/>
  <c r="K138" i="57"/>
  <c r="J138" i="57"/>
  <c r="K137" i="57"/>
  <c r="J137" i="57"/>
  <c r="J136" i="57"/>
  <c r="K135" i="57"/>
  <c r="J135" i="57"/>
  <c r="K134" i="57"/>
  <c r="J134" i="57"/>
  <c r="K133" i="57"/>
  <c r="J133" i="57"/>
  <c r="K132" i="57"/>
  <c r="J132" i="57"/>
  <c r="K131" i="57"/>
  <c r="J131" i="57"/>
  <c r="K130" i="57"/>
  <c r="J130" i="57"/>
  <c r="J507" i="57"/>
  <c r="K506" i="57"/>
  <c r="J506" i="57"/>
  <c r="K505" i="57"/>
  <c r="J505" i="57"/>
  <c r="K504" i="57"/>
  <c r="J504" i="57"/>
  <c r="K503" i="57"/>
  <c r="J503" i="57"/>
  <c r="K502" i="57"/>
  <c r="J502" i="57"/>
  <c r="K501" i="57"/>
  <c r="J501" i="57"/>
  <c r="J444" i="57"/>
  <c r="K443" i="57"/>
  <c r="J443" i="57"/>
  <c r="K442" i="57"/>
  <c r="J442" i="57"/>
  <c r="K441" i="57"/>
  <c r="J441" i="57"/>
  <c r="K440" i="57"/>
  <c r="J440" i="57"/>
  <c r="K439" i="57"/>
  <c r="J439" i="57"/>
  <c r="K438" i="57"/>
  <c r="J438" i="57"/>
  <c r="J521" i="57"/>
  <c r="K520" i="57"/>
  <c r="J520" i="57"/>
  <c r="K519" i="57"/>
  <c r="J519" i="57"/>
  <c r="K518" i="57"/>
  <c r="J518" i="57"/>
  <c r="K517" i="57"/>
  <c r="J517" i="57"/>
  <c r="K516" i="57"/>
  <c r="J516" i="57"/>
  <c r="K515" i="57"/>
  <c r="J515" i="57"/>
  <c r="J514" i="57"/>
  <c r="K513" i="57"/>
  <c r="J513" i="57"/>
  <c r="K512" i="57"/>
  <c r="J512" i="57"/>
  <c r="K511" i="57"/>
  <c r="J511" i="57"/>
  <c r="K510" i="57"/>
  <c r="J510" i="57"/>
  <c r="K509" i="57"/>
  <c r="J509" i="57"/>
  <c r="K508" i="57"/>
  <c r="J508" i="57"/>
  <c r="J437" i="57"/>
  <c r="K436" i="57"/>
  <c r="J436" i="57"/>
  <c r="K435" i="57"/>
  <c r="J435" i="57"/>
  <c r="K434" i="57"/>
  <c r="J434" i="57"/>
  <c r="K433" i="57"/>
  <c r="J433" i="57"/>
  <c r="K432" i="57"/>
  <c r="J432" i="57"/>
  <c r="K431" i="57"/>
  <c r="J431" i="57"/>
  <c r="K430" i="57"/>
  <c r="K429" i="57"/>
  <c r="J429" i="57"/>
  <c r="K428" i="57"/>
  <c r="J428" i="57"/>
  <c r="K427" i="57"/>
  <c r="J427" i="57"/>
  <c r="K426" i="57"/>
  <c r="J426" i="57"/>
  <c r="K425" i="57"/>
  <c r="J425" i="57"/>
  <c r="K424" i="57"/>
  <c r="J424" i="57"/>
  <c r="K423" i="57"/>
  <c r="K422" i="57"/>
  <c r="J422" i="57"/>
  <c r="K421" i="57"/>
  <c r="J421" i="57"/>
  <c r="K420" i="57"/>
  <c r="J420" i="57"/>
  <c r="K419" i="57"/>
  <c r="J419" i="57"/>
  <c r="K418" i="57"/>
  <c r="J418" i="57"/>
  <c r="K417" i="57"/>
  <c r="J417" i="57"/>
  <c r="K416" i="57"/>
  <c r="K415" i="57"/>
  <c r="J415" i="57"/>
  <c r="K414" i="57"/>
  <c r="J414" i="57"/>
  <c r="K413" i="57"/>
  <c r="J413" i="57"/>
  <c r="K412" i="57"/>
  <c r="J412" i="57"/>
  <c r="K411" i="57"/>
  <c r="J411" i="57"/>
  <c r="K410" i="57"/>
  <c r="J410" i="57"/>
  <c r="J409" i="57"/>
  <c r="K408" i="57"/>
  <c r="J408" i="57"/>
  <c r="K407" i="57"/>
  <c r="J407" i="57"/>
  <c r="K406" i="57"/>
  <c r="J406" i="57"/>
  <c r="K405" i="57"/>
  <c r="J405" i="57"/>
  <c r="K404" i="57"/>
  <c r="J404" i="57"/>
  <c r="K403" i="57"/>
  <c r="J403" i="57"/>
  <c r="K248" i="57"/>
  <c r="K247" i="57"/>
  <c r="J247" i="57"/>
  <c r="K246" i="57"/>
  <c r="J246" i="57"/>
  <c r="K245" i="57"/>
  <c r="J245" i="57"/>
  <c r="K244" i="57"/>
  <c r="J244" i="57"/>
  <c r="K243" i="57"/>
  <c r="J243" i="57"/>
  <c r="K242" i="57"/>
  <c r="J242" i="57"/>
  <c r="K17" i="57"/>
  <c r="K16" i="57"/>
  <c r="J16" i="57"/>
  <c r="K15" i="57"/>
  <c r="J15" i="57"/>
  <c r="K14" i="57"/>
  <c r="J14" i="57"/>
  <c r="K13" i="57"/>
  <c r="J13" i="57"/>
  <c r="K12" i="57"/>
  <c r="J12" i="57"/>
  <c r="K11" i="57"/>
  <c r="J11" i="57"/>
  <c r="J59" i="54"/>
  <c r="K59" i="54"/>
  <c r="K58" i="54"/>
  <c r="J58" i="54"/>
  <c r="K57" i="54"/>
  <c r="J57" i="54"/>
  <c r="K56" i="54"/>
  <c r="J56" i="54"/>
  <c r="K55" i="54"/>
  <c r="J55" i="54"/>
  <c r="K54" i="54"/>
  <c r="J54" i="54"/>
  <c r="K53" i="54"/>
  <c r="J53" i="54"/>
  <c r="J52" i="54"/>
  <c r="K52" i="54"/>
  <c r="K51" i="54"/>
  <c r="J51" i="54"/>
  <c r="K50" i="54"/>
  <c r="J50" i="54"/>
  <c r="K49" i="54"/>
  <c r="J49" i="54"/>
  <c r="K48" i="54"/>
  <c r="J48" i="54"/>
  <c r="K47" i="54"/>
  <c r="J47" i="54"/>
  <c r="K46" i="54"/>
  <c r="J46" i="54"/>
  <c r="K45" i="54"/>
  <c r="K44" i="54"/>
  <c r="J44" i="54"/>
  <c r="K43" i="54"/>
  <c r="J43" i="54"/>
  <c r="K42" i="54"/>
  <c r="J42" i="54"/>
  <c r="K41" i="54"/>
  <c r="J41" i="54"/>
  <c r="K40" i="54"/>
  <c r="J40" i="54"/>
  <c r="K39" i="54"/>
  <c r="J39" i="54"/>
  <c r="K38" i="54"/>
  <c r="J38" i="54"/>
  <c r="K37" i="54"/>
  <c r="J37" i="54"/>
  <c r="K36" i="54"/>
  <c r="J36" i="54"/>
  <c r="K35" i="54"/>
  <c r="J35" i="54"/>
  <c r="K34" i="54"/>
  <c r="J34" i="54"/>
  <c r="K33" i="54"/>
  <c r="J33" i="54"/>
  <c r="K32" i="54"/>
  <c r="J32" i="54"/>
  <c r="K31" i="54"/>
  <c r="K30" i="54"/>
  <c r="J30" i="54"/>
  <c r="K29" i="54"/>
  <c r="J29" i="54"/>
  <c r="K28" i="54"/>
  <c r="J28" i="54"/>
  <c r="K27" i="54"/>
  <c r="J27" i="54"/>
  <c r="K26" i="54"/>
  <c r="J26" i="54"/>
  <c r="K25" i="54"/>
  <c r="J25" i="54"/>
  <c r="K24" i="54"/>
  <c r="J24" i="54"/>
  <c r="K23" i="54"/>
  <c r="J23" i="54"/>
  <c r="K22" i="54"/>
  <c r="J22" i="54"/>
  <c r="K21" i="54"/>
  <c r="J21" i="54"/>
  <c r="K20" i="54"/>
  <c r="J20" i="54"/>
  <c r="K19" i="54"/>
  <c r="J19" i="54"/>
  <c r="K18" i="54"/>
  <c r="J18" i="54"/>
  <c r="K17" i="54"/>
  <c r="J17" i="54"/>
  <c r="K16" i="54"/>
  <c r="J16" i="54"/>
  <c r="K15" i="54"/>
  <c r="J15" i="54"/>
  <c r="K14" i="54"/>
  <c r="J14" i="54"/>
  <c r="K10" i="54"/>
  <c r="J10" i="54"/>
  <c r="K9" i="54"/>
  <c r="J9" i="54"/>
  <c r="K8" i="54"/>
  <c r="J8" i="54"/>
  <c r="K7" i="54"/>
  <c r="J7" i="54"/>
  <c r="K6" i="54"/>
  <c r="J6" i="54"/>
  <c r="K5" i="54"/>
  <c r="J5" i="54"/>
  <c r="K61" i="54"/>
  <c r="K524" i="57"/>
  <c r="K63" i="54"/>
  <c r="K526" i="57"/>
  <c r="K527" i="57"/>
  <c r="K522" i="57"/>
  <c r="J61" i="54"/>
  <c r="J524" i="57"/>
  <c r="J63" i="54"/>
  <c r="J526" i="57"/>
  <c r="J65" i="54"/>
  <c r="J522" i="57"/>
  <c r="J528" i="57"/>
  <c r="L366" i="57" l="1"/>
  <c r="L365" i="57"/>
  <c r="L364" i="57"/>
  <c r="L363" i="57"/>
  <c r="L362" i="57"/>
  <c r="L361" i="57"/>
  <c r="L367" i="57"/>
  <c r="L28" i="57"/>
  <c r="L27" i="57"/>
  <c r="L26" i="57"/>
  <c r="L25" i="57"/>
  <c r="L31" i="57"/>
  <c r="L30" i="57"/>
  <c r="L29" i="57"/>
  <c r="L246" i="57"/>
  <c r="L245" i="57"/>
  <c r="L244" i="57"/>
  <c r="L243" i="57"/>
  <c r="L242" i="57"/>
  <c r="L248" i="57"/>
  <c r="L247" i="57"/>
  <c r="L34" i="54"/>
  <c r="L35" i="54"/>
  <c r="L36" i="54"/>
  <c r="L37" i="54"/>
  <c r="L38" i="54"/>
  <c r="L32" i="54"/>
  <c r="L33" i="54"/>
  <c r="L482" i="57"/>
  <c r="L481" i="57"/>
  <c r="L480" i="57"/>
  <c r="L484" i="57"/>
  <c r="L486" i="57"/>
  <c r="L485" i="57"/>
  <c r="L483" i="57"/>
  <c r="L426" i="57"/>
  <c r="L425" i="57"/>
  <c r="L424" i="57"/>
  <c r="L430" i="57"/>
  <c r="L428" i="57"/>
  <c r="L429" i="57"/>
  <c r="L427" i="57"/>
  <c r="L374" i="57"/>
  <c r="L373" i="57"/>
  <c r="L372" i="57"/>
  <c r="L371" i="57"/>
  <c r="L370" i="57"/>
  <c r="L369" i="57"/>
  <c r="L368" i="57"/>
  <c r="L318" i="57"/>
  <c r="L317" i="57"/>
  <c r="L316" i="57"/>
  <c r="L315" i="57"/>
  <c r="L314" i="57"/>
  <c r="L313" i="57"/>
  <c r="L312" i="57"/>
  <c r="L262" i="57"/>
  <c r="L261" i="57"/>
  <c r="L260" i="57"/>
  <c r="L259" i="57"/>
  <c r="L258" i="57"/>
  <c r="L257" i="57"/>
  <c r="L256" i="57"/>
  <c r="L206" i="57"/>
  <c r="L205" i="57"/>
  <c r="L204" i="57"/>
  <c r="L203" i="57"/>
  <c r="L202" i="57"/>
  <c r="L201" i="57"/>
  <c r="L200" i="57"/>
  <c r="L150" i="57"/>
  <c r="L149" i="57"/>
  <c r="L148" i="57"/>
  <c r="L147" i="57"/>
  <c r="L146" i="57"/>
  <c r="L145" i="57"/>
  <c r="L144" i="57"/>
  <c r="L92" i="57"/>
  <c r="L91" i="57"/>
  <c r="L90" i="57"/>
  <c r="L89" i="57"/>
  <c r="L88" i="57"/>
  <c r="L94" i="57"/>
  <c r="L93" i="57"/>
  <c r="L36" i="57"/>
  <c r="L35" i="57"/>
  <c r="L34" i="57"/>
  <c r="L33" i="57"/>
  <c r="L32" i="57"/>
  <c r="L38" i="57"/>
  <c r="L37" i="57"/>
  <c r="L254" i="57"/>
  <c r="L253" i="57"/>
  <c r="L252" i="57"/>
  <c r="L251" i="57"/>
  <c r="L250" i="57"/>
  <c r="L249" i="57"/>
  <c r="L255" i="57"/>
  <c r="L410" i="57"/>
  <c r="L414" i="57"/>
  <c r="L416" i="57"/>
  <c r="L415" i="57"/>
  <c r="L413" i="57"/>
  <c r="L411" i="57"/>
  <c r="L412" i="57"/>
  <c r="L76" i="57"/>
  <c r="L75" i="57"/>
  <c r="L74" i="57"/>
  <c r="L80" i="57"/>
  <c r="L79" i="57"/>
  <c r="L78" i="57"/>
  <c r="L77" i="57"/>
  <c r="L14" i="54"/>
  <c r="L13" i="54"/>
  <c r="L12" i="54"/>
  <c r="L11" i="54"/>
  <c r="L17" i="54"/>
  <c r="L16" i="54"/>
  <c r="L15" i="54"/>
  <c r="L521" i="57"/>
  <c r="L517" i="57"/>
  <c r="L520" i="57"/>
  <c r="L519" i="57"/>
  <c r="L518" i="57"/>
  <c r="L516" i="57"/>
  <c r="L515" i="57"/>
  <c r="L465" i="57"/>
  <c r="L464" i="57"/>
  <c r="L463" i="57"/>
  <c r="L462" i="57"/>
  <c r="L461" i="57"/>
  <c r="L459" i="57"/>
  <c r="L460" i="57"/>
  <c r="L409" i="57"/>
  <c r="L405" i="57"/>
  <c r="L408" i="57"/>
  <c r="L406" i="57"/>
  <c r="L407" i="57"/>
  <c r="L404" i="57"/>
  <c r="L403" i="57"/>
  <c r="L350" i="57"/>
  <c r="L349" i="57"/>
  <c r="L348" i="57"/>
  <c r="L347" i="57"/>
  <c r="L353" i="57"/>
  <c r="L352" i="57"/>
  <c r="L351" i="57"/>
  <c r="L294" i="57"/>
  <c r="L293" i="57"/>
  <c r="L292" i="57"/>
  <c r="L291" i="57"/>
  <c r="L297" i="57"/>
  <c r="L296" i="57"/>
  <c r="L295" i="57"/>
  <c r="L238" i="57"/>
  <c r="L237" i="57"/>
  <c r="L236" i="57"/>
  <c r="L235" i="57"/>
  <c r="L241" i="57"/>
  <c r="L240" i="57"/>
  <c r="L239" i="57"/>
  <c r="L182" i="57"/>
  <c r="L181" i="57"/>
  <c r="L180" i="57"/>
  <c r="L179" i="57"/>
  <c r="L185" i="57"/>
  <c r="L184" i="57"/>
  <c r="L183" i="57"/>
  <c r="L126" i="57"/>
  <c r="L125" i="57"/>
  <c r="L124" i="57"/>
  <c r="L123" i="57"/>
  <c r="L129" i="57"/>
  <c r="L128" i="57"/>
  <c r="L127" i="57"/>
  <c r="L68" i="57"/>
  <c r="L67" i="57"/>
  <c r="L73" i="57"/>
  <c r="L72" i="57"/>
  <c r="L71" i="57"/>
  <c r="L70" i="57"/>
  <c r="L69" i="57"/>
  <c r="L13" i="57"/>
  <c r="L11" i="57"/>
  <c r="L12" i="57"/>
  <c r="L17" i="57"/>
  <c r="L16" i="57"/>
  <c r="L15" i="57"/>
  <c r="L14" i="57"/>
  <c r="L26" i="54"/>
  <c r="L27" i="54"/>
  <c r="L28" i="54"/>
  <c r="L29" i="54"/>
  <c r="L30" i="54"/>
  <c r="L31" i="54"/>
  <c r="L25" i="54"/>
  <c r="L417" i="57"/>
  <c r="L421" i="57"/>
  <c r="L423" i="57"/>
  <c r="L422" i="57"/>
  <c r="L420" i="57"/>
  <c r="L419" i="57"/>
  <c r="L418" i="57"/>
  <c r="L142" i="57"/>
  <c r="L141" i="57"/>
  <c r="L140" i="57"/>
  <c r="L139" i="57"/>
  <c r="L138" i="57"/>
  <c r="L137" i="57"/>
  <c r="L143" i="57"/>
  <c r="L466" i="57"/>
  <c r="L468" i="57"/>
  <c r="L469" i="57"/>
  <c r="L472" i="57"/>
  <c r="L470" i="57"/>
  <c r="L471" i="57"/>
  <c r="L467" i="57"/>
  <c r="L190" i="57"/>
  <c r="L189" i="57"/>
  <c r="L188" i="57"/>
  <c r="L187" i="57"/>
  <c r="L186" i="57"/>
  <c r="L192" i="57"/>
  <c r="L191" i="57"/>
  <c r="L514" i="57"/>
  <c r="L508" i="57"/>
  <c r="L513" i="57"/>
  <c r="L512" i="57"/>
  <c r="L510" i="57"/>
  <c r="L509" i="57"/>
  <c r="L511" i="57"/>
  <c r="L452" i="57"/>
  <c r="L457" i="57"/>
  <c r="L456" i="57"/>
  <c r="L454" i="57"/>
  <c r="L453" i="57"/>
  <c r="L455" i="57"/>
  <c r="L458" i="57"/>
  <c r="L396" i="57"/>
  <c r="L401" i="57"/>
  <c r="L400" i="57"/>
  <c r="L399" i="57"/>
  <c r="L397" i="57"/>
  <c r="L398" i="57"/>
  <c r="L402" i="57"/>
  <c r="L342" i="57"/>
  <c r="L341" i="57"/>
  <c r="L340" i="57"/>
  <c r="L346" i="57"/>
  <c r="L345" i="57"/>
  <c r="L344" i="57"/>
  <c r="L343" i="57"/>
  <c r="L286" i="57"/>
  <c r="L285" i="57"/>
  <c r="L284" i="57"/>
  <c r="L290" i="57"/>
  <c r="L289" i="57"/>
  <c r="L288" i="57"/>
  <c r="L287" i="57"/>
  <c r="L230" i="57"/>
  <c r="L229" i="57"/>
  <c r="L228" i="57"/>
  <c r="L234" i="57"/>
  <c r="L233" i="57"/>
  <c r="L232" i="57"/>
  <c r="L231" i="57"/>
  <c r="L174" i="57"/>
  <c r="L173" i="57"/>
  <c r="L172" i="57"/>
  <c r="L178" i="57"/>
  <c r="L177" i="57"/>
  <c r="L176" i="57"/>
  <c r="L175" i="57"/>
  <c r="L118" i="57"/>
  <c r="L117" i="57"/>
  <c r="L116" i="57"/>
  <c r="L122" i="57"/>
  <c r="L121" i="57"/>
  <c r="L120" i="57"/>
  <c r="L119" i="57"/>
  <c r="L60" i="57"/>
  <c r="L66" i="57"/>
  <c r="L65" i="57"/>
  <c r="L64" i="57"/>
  <c r="L63" i="57"/>
  <c r="L62" i="57"/>
  <c r="L61" i="57"/>
  <c r="L84" i="57"/>
  <c r="L83" i="57"/>
  <c r="L82" i="57"/>
  <c r="L81" i="57"/>
  <c r="L87" i="57"/>
  <c r="L86" i="57"/>
  <c r="L85" i="57"/>
  <c r="L302" i="57"/>
  <c r="L301" i="57"/>
  <c r="L300" i="57"/>
  <c r="L299" i="57"/>
  <c r="L298" i="57"/>
  <c r="L304" i="57"/>
  <c r="L303" i="57"/>
  <c r="L505" i="57"/>
  <c r="L502" i="57"/>
  <c r="L504" i="57"/>
  <c r="L503" i="57"/>
  <c r="L501" i="57"/>
  <c r="L507" i="57"/>
  <c r="L506" i="57"/>
  <c r="L449" i="57"/>
  <c r="L446" i="57"/>
  <c r="L445" i="57"/>
  <c r="L448" i="57"/>
  <c r="L447" i="57"/>
  <c r="L451" i="57"/>
  <c r="L450" i="57"/>
  <c r="L393" i="57"/>
  <c r="L392" i="57"/>
  <c r="L389" i="57"/>
  <c r="L391" i="57"/>
  <c r="L390" i="57"/>
  <c r="L395" i="57"/>
  <c r="L394" i="57"/>
  <c r="L334" i="57"/>
  <c r="L333" i="57"/>
  <c r="L339" i="57"/>
  <c r="L338" i="57"/>
  <c r="L337" i="57"/>
  <c r="L336" i="57"/>
  <c r="L335" i="57"/>
  <c r="L278" i="57"/>
  <c r="L277" i="57"/>
  <c r="L283" i="57"/>
  <c r="L282" i="57"/>
  <c r="L281" i="57"/>
  <c r="L280" i="57"/>
  <c r="L279" i="57"/>
  <c r="L222" i="57"/>
  <c r="L221" i="57"/>
  <c r="L227" i="57"/>
  <c r="L226" i="57"/>
  <c r="L225" i="57"/>
  <c r="L224" i="57"/>
  <c r="L223" i="57"/>
  <c r="L166" i="57"/>
  <c r="L165" i="57"/>
  <c r="L171" i="57"/>
  <c r="L170" i="57"/>
  <c r="L169" i="57"/>
  <c r="L168" i="57"/>
  <c r="L167" i="57"/>
  <c r="L110" i="57"/>
  <c r="L109" i="57"/>
  <c r="L115" i="57"/>
  <c r="L114" i="57"/>
  <c r="L113" i="57"/>
  <c r="L112" i="57"/>
  <c r="L111" i="57"/>
  <c r="L59" i="57"/>
  <c r="L58" i="57"/>
  <c r="L57" i="57"/>
  <c r="L56" i="57"/>
  <c r="L55" i="57"/>
  <c r="L54" i="57"/>
  <c r="L53" i="57"/>
  <c r="L310" i="57"/>
  <c r="L309" i="57"/>
  <c r="L308" i="57"/>
  <c r="L307" i="57"/>
  <c r="L306" i="57"/>
  <c r="L305" i="57"/>
  <c r="L311" i="57"/>
  <c r="L6" i="57"/>
  <c r="L5" i="57"/>
  <c r="L4" i="57"/>
  <c r="L10" i="57"/>
  <c r="L8" i="57"/>
  <c r="L9" i="57"/>
  <c r="L7" i="57"/>
  <c r="L134" i="57"/>
  <c r="L133" i="57"/>
  <c r="L132" i="57"/>
  <c r="L131" i="57"/>
  <c r="L130" i="57"/>
  <c r="L136" i="57"/>
  <c r="L135" i="57"/>
  <c r="L6" i="54"/>
  <c r="L5" i="54"/>
  <c r="L4" i="54"/>
  <c r="L10" i="54"/>
  <c r="L9" i="54"/>
  <c r="L8" i="54"/>
  <c r="L7" i="54"/>
  <c r="L46" i="54"/>
  <c r="L52" i="54"/>
  <c r="L51" i="54"/>
  <c r="L50" i="54"/>
  <c r="L49" i="54"/>
  <c r="L48" i="54"/>
  <c r="L47" i="54"/>
  <c r="L53" i="54"/>
  <c r="L59" i="54"/>
  <c r="L58" i="54"/>
  <c r="L57" i="54"/>
  <c r="L56" i="54"/>
  <c r="L55" i="54"/>
  <c r="L54" i="54"/>
  <c r="L498" i="57"/>
  <c r="L497" i="57"/>
  <c r="L500" i="57"/>
  <c r="L496" i="57"/>
  <c r="L495" i="57"/>
  <c r="L494" i="57"/>
  <c r="L499" i="57"/>
  <c r="L442" i="57"/>
  <c r="L441" i="57"/>
  <c r="L440" i="57"/>
  <c r="L439" i="57"/>
  <c r="L438" i="57"/>
  <c r="L444" i="57"/>
  <c r="L443" i="57"/>
  <c r="L386" i="57"/>
  <c r="L385" i="57"/>
  <c r="L382" i="57"/>
  <c r="L384" i="57"/>
  <c r="L383" i="57"/>
  <c r="L387" i="57"/>
  <c r="L388" i="57"/>
  <c r="L326" i="57"/>
  <c r="L332" i="57"/>
  <c r="L331" i="57"/>
  <c r="L330" i="57"/>
  <c r="L329" i="57"/>
  <c r="L328" i="57"/>
  <c r="L327" i="57"/>
  <c r="L270" i="57"/>
  <c r="L276" i="57"/>
  <c r="L275" i="57"/>
  <c r="L274" i="57"/>
  <c r="L273" i="57"/>
  <c r="L272" i="57"/>
  <c r="L271" i="57"/>
  <c r="L214" i="57"/>
  <c r="L220" i="57"/>
  <c r="L219" i="57"/>
  <c r="L218" i="57"/>
  <c r="L217" i="57"/>
  <c r="L216" i="57"/>
  <c r="L215" i="57"/>
  <c r="L158" i="57"/>
  <c r="L164" i="57"/>
  <c r="L163" i="57"/>
  <c r="L162" i="57"/>
  <c r="L161" i="57"/>
  <c r="L160" i="57"/>
  <c r="L159" i="57"/>
  <c r="L102" i="57"/>
  <c r="L108" i="57"/>
  <c r="L107" i="57"/>
  <c r="L106" i="57"/>
  <c r="L105" i="57"/>
  <c r="L104" i="57"/>
  <c r="L103" i="57"/>
  <c r="L52" i="57"/>
  <c r="L51" i="57"/>
  <c r="L50" i="57"/>
  <c r="L49" i="57"/>
  <c r="L48" i="57"/>
  <c r="L47" i="57"/>
  <c r="L46" i="57"/>
  <c r="L473" i="57"/>
  <c r="L478" i="57"/>
  <c r="L477" i="57"/>
  <c r="L479" i="57"/>
  <c r="L476" i="57"/>
  <c r="L475" i="57"/>
  <c r="L474" i="57"/>
  <c r="L198" i="57"/>
  <c r="L197" i="57"/>
  <c r="L196" i="57"/>
  <c r="L195" i="57"/>
  <c r="L194" i="57"/>
  <c r="L193" i="57"/>
  <c r="L199" i="57"/>
  <c r="L18" i="54"/>
  <c r="L19" i="54"/>
  <c r="L20" i="54"/>
  <c r="L21" i="54"/>
  <c r="L22" i="54"/>
  <c r="L23" i="54"/>
  <c r="L24" i="54"/>
  <c r="L358" i="57"/>
  <c r="L357" i="57"/>
  <c r="L356" i="57"/>
  <c r="L355" i="57"/>
  <c r="L354" i="57"/>
  <c r="L360" i="57"/>
  <c r="L359" i="57"/>
  <c r="L21" i="57"/>
  <c r="L20" i="57"/>
  <c r="L19" i="57"/>
  <c r="L24" i="57"/>
  <c r="L18" i="57"/>
  <c r="L23" i="57"/>
  <c r="L22" i="57"/>
  <c r="L45" i="54"/>
  <c r="L44" i="54"/>
  <c r="L43" i="54"/>
  <c r="L42" i="54"/>
  <c r="L41" i="54"/>
  <c r="L40" i="54"/>
  <c r="L39" i="54"/>
  <c r="L489" i="57"/>
  <c r="L488" i="57"/>
  <c r="L487" i="57"/>
  <c r="L493" i="57"/>
  <c r="L491" i="57"/>
  <c r="L490" i="57"/>
  <c r="L492" i="57"/>
  <c r="L433" i="57"/>
  <c r="L436" i="57"/>
  <c r="L432" i="57"/>
  <c r="L431" i="57"/>
  <c r="L437" i="57"/>
  <c r="L435" i="57"/>
  <c r="L434" i="57"/>
  <c r="L380" i="57"/>
  <c r="L377" i="57"/>
  <c r="L376" i="57"/>
  <c r="L375" i="57"/>
  <c r="L379" i="57"/>
  <c r="L378" i="57"/>
  <c r="L381" i="57"/>
  <c r="L325" i="57"/>
  <c r="L324" i="57"/>
  <c r="L323" i="57"/>
  <c r="L322" i="57"/>
  <c r="L321" i="57"/>
  <c r="L320" i="57"/>
  <c r="L319" i="57"/>
  <c r="L269" i="57"/>
  <c r="L268" i="57"/>
  <c r="L267" i="57"/>
  <c r="L266" i="57"/>
  <c r="L265" i="57"/>
  <c r="L264" i="57"/>
  <c r="L263" i="57"/>
  <c r="L213" i="57"/>
  <c r="L212" i="57"/>
  <c r="L211" i="57"/>
  <c r="L210" i="57"/>
  <c r="L209" i="57"/>
  <c r="L208" i="57"/>
  <c r="L207" i="57"/>
  <c r="L157" i="57"/>
  <c r="L156" i="57"/>
  <c r="L155" i="57"/>
  <c r="L154" i="57"/>
  <c r="L153" i="57"/>
  <c r="L152" i="57"/>
  <c r="L151" i="57"/>
  <c r="L100" i="57"/>
  <c r="L99" i="57"/>
  <c r="L98" i="57"/>
  <c r="L97" i="57"/>
  <c r="L96" i="57"/>
  <c r="L95" i="57"/>
  <c r="L101" i="57"/>
  <c r="L44" i="57"/>
  <c r="L43" i="57"/>
  <c r="L42" i="57"/>
  <c r="L41" i="57"/>
  <c r="L40" i="57"/>
  <c r="L39" i="57"/>
  <c r="L45" i="57"/>
  <c r="K24" i="57"/>
  <c r="J465" i="57"/>
  <c r="J346" i="57"/>
  <c r="J290" i="57"/>
  <c r="J527" i="57"/>
  <c r="K64" i="54"/>
  <c r="K62" i="54"/>
  <c r="K60" i="54"/>
  <c r="K525" i="57"/>
  <c r="J66" i="54"/>
  <c r="J64" i="54"/>
  <c r="J62" i="54"/>
  <c r="J60" i="54"/>
  <c r="J525" i="57"/>
  <c r="K523" i="57"/>
  <c r="H66" i="54"/>
  <c r="J523" i="57"/>
  <c r="K65" i="54"/>
  <c r="H528" i="57"/>
  <c r="J122" i="57"/>
  <c r="K444" i="57"/>
  <c r="J45" i="57"/>
  <c r="J94" i="57"/>
  <c r="J325" i="57"/>
  <c r="J381" i="57"/>
  <c r="J66" i="57"/>
  <c r="K262" i="57"/>
  <c r="J311" i="57"/>
  <c r="J318" i="57"/>
  <c r="J367" i="57"/>
  <c r="J374" i="57"/>
  <c r="K227" i="57"/>
  <c r="K255" i="57"/>
  <c r="K31" i="57"/>
  <c r="J276" i="57"/>
  <c r="J304" i="57"/>
  <c r="J332" i="57"/>
  <c r="J360" i="57"/>
  <c r="J388" i="57"/>
  <c r="J269" i="57"/>
  <c r="J458" i="57"/>
  <c r="J486" i="57"/>
  <c r="J451" i="57"/>
  <c r="J479" i="57"/>
  <c r="J500" i="57"/>
  <c r="K178" i="57"/>
  <c r="J59" i="57"/>
  <c r="J87" i="57"/>
  <c r="J115" i="57"/>
  <c r="K171" i="57"/>
  <c r="K136" i="57"/>
  <c r="K143" i="57"/>
  <c r="K199" i="57"/>
  <c r="J234" i="57"/>
  <c r="J52" i="57"/>
  <c r="J80" i="57"/>
  <c r="J108" i="57"/>
  <c r="K507" i="57"/>
  <c r="K206" i="57"/>
  <c r="J38" i="57"/>
  <c r="J73" i="57"/>
  <c r="J101" i="57"/>
  <c r="J129" i="57"/>
  <c r="J164" i="57"/>
  <c r="J192" i="57"/>
  <c r="J220" i="57"/>
  <c r="J157" i="57"/>
  <c r="J150" i="57"/>
  <c r="J185" i="57"/>
  <c r="J213" i="57"/>
  <c r="J241" i="57"/>
  <c r="K514" i="57"/>
  <c r="K521" i="57"/>
  <c r="J248" i="57"/>
  <c r="J423" i="57"/>
  <c r="K409" i="57"/>
  <c r="K437" i="57"/>
  <c r="J430" i="57"/>
  <c r="J416" i="57"/>
  <c r="J17" i="57"/>
  <c r="J45" i="54"/>
  <c r="J31" i="54"/>
  <c r="K528" i="57" l="1"/>
  <c r="K66" i="54"/>
  <c r="K13" i="18"/>
  <c r="I13" i="18" l="1"/>
  <c r="G13" i="18"/>
  <c r="L14" i="20"/>
  <c r="G80" i="19"/>
  <c r="F80" i="19"/>
  <c r="D10" i="40"/>
  <c r="D9" i="40"/>
  <c r="D8" i="40"/>
  <c r="D7" i="40"/>
  <c r="D6" i="40"/>
  <c r="D5" i="40"/>
  <c r="J13" i="18" l="1"/>
  <c r="E80" i="19"/>
  <c r="K80" i="19" s="1"/>
  <c r="H13" i="18"/>
  <c r="J14" i="20"/>
  <c r="H14" i="20"/>
  <c r="Z6" i="20" s="1"/>
  <c r="I8" i="56"/>
  <c r="L64" i="54" s="1"/>
  <c r="I7" i="56"/>
  <c r="L63" i="54" s="1"/>
  <c r="I6" i="56"/>
  <c r="L62" i="54" s="1"/>
  <c r="I5" i="56"/>
  <c r="L61" i="54" s="1"/>
  <c r="I4" i="56"/>
  <c r="I10" i="56"/>
  <c r="L66" i="54" s="1"/>
  <c r="I9" i="56"/>
  <c r="L65" i="54" s="1"/>
  <c r="F16" i="60"/>
  <c r="H80" i="19"/>
  <c r="J80" i="19"/>
  <c r="L80" i="19"/>
  <c r="K14" i="20"/>
  <c r="D7" i="38"/>
  <c r="D6" i="38"/>
  <c r="D5" i="38"/>
  <c r="L522" i="57" l="1"/>
  <c r="L60" i="54"/>
  <c r="I14" i="20"/>
  <c r="I80" i="19"/>
  <c r="L525" i="57"/>
  <c r="L526" i="57"/>
  <c r="L523" i="57"/>
  <c r="L527" i="57"/>
  <c r="L528" i="57"/>
  <c r="L524" i="57"/>
  <c r="D77" i="40"/>
  <c r="D78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2" i="38"/>
  <c r="D11" i="38"/>
  <c r="D10" i="38"/>
  <c r="T13" i="20"/>
  <c r="S13" i="20" s="1"/>
  <c r="D9" i="38"/>
  <c r="D8" i="38"/>
  <c r="D13" i="38" l="1"/>
  <c r="AB54" i="19"/>
  <c r="W10" i="20"/>
  <c r="Z6" i="19"/>
  <c r="D79" i="40"/>
  <c r="P11" i="20"/>
  <c r="O11" i="20" s="1"/>
  <c r="T10" i="20"/>
  <c r="S10" i="20" s="1"/>
  <c r="P7" i="20"/>
  <c r="O7" i="20" s="1"/>
  <c r="P8" i="20"/>
  <c r="O8" i="20" s="1"/>
  <c r="R7" i="20"/>
  <c r="Q7" i="20" s="1"/>
  <c r="W7" i="20"/>
  <c r="P10" i="20"/>
  <c r="O10" i="20" s="1"/>
  <c r="W12" i="20"/>
  <c r="P9" i="20"/>
  <c r="O9" i="20" s="1"/>
  <c r="W8" i="20"/>
  <c r="S6" i="20"/>
  <c r="T12" i="20"/>
  <c r="S12" i="20" s="1"/>
  <c r="T11" i="20"/>
  <c r="S11" i="20" s="1"/>
  <c r="P13" i="20"/>
  <c r="O13" i="20" s="1"/>
  <c r="W13" i="20"/>
  <c r="T7" i="20"/>
  <c r="S7" i="20" s="1"/>
  <c r="W6" i="20"/>
  <c r="T9" i="20"/>
  <c r="S9" i="20" s="1"/>
  <c r="P12" i="20"/>
  <c r="O12" i="20" s="1"/>
  <c r="W9" i="20"/>
  <c r="T8" i="20"/>
  <c r="S8" i="20" s="1"/>
  <c r="W11" i="20"/>
  <c r="X68" i="19"/>
  <c r="W68" i="19" s="1"/>
  <c r="X52" i="19"/>
  <c r="W52" i="19" s="1"/>
  <c r="X36" i="19"/>
  <c r="W36" i="19" s="1"/>
  <c r="X64" i="19"/>
  <c r="W64" i="19" s="1"/>
  <c r="X48" i="19"/>
  <c r="W48" i="19" s="1"/>
  <c r="X32" i="19"/>
  <c r="W32" i="19" s="1"/>
  <c r="X21" i="19"/>
  <c r="W21" i="19" s="1"/>
  <c r="X65" i="19"/>
  <c r="W65" i="19" s="1"/>
  <c r="X49" i="19"/>
  <c r="W49" i="19" s="1"/>
  <c r="X66" i="19"/>
  <c r="W66" i="19" s="1"/>
  <c r="X28" i="19"/>
  <c r="W28" i="19" s="1"/>
  <c r="X43" i="19"/>
  <c r="W43" i="19" s="1"/>
  <c r="X12" i="19"/>
  <c r="W12" i="19" s="1"/>
  <c r="X13" i="19"/>
  <c r="W13" i="19" s="1"/>
  <c r="X67" i="19"/>
  <c r="W67" i="19" s="1"/>
  <c r="X51" i="19"/>
  <c r="W51" i="19" s="1"/>
  <c r="X79" i="19"/>
  <c r="W79" i="19" s="1"/>
  <c r="X63" i="19"/>
  <c r="W63" i="19" s="1"/>
  <c r="X47" i="19"/>
  <c r="W47" i="19" s="1"/>
  <c r="X31" i="19"/>
  <c r="W31" i="19" s="1"/>
  <c r="X76" i="19"/>
  <c r="W76" i="19" s="1"/>
  <c r="X60" i="19"/>
  <c r="W60" i="19" s="1"/>
  <c r="X77" i="19"/>
  <c r="W77" i="19" s="1"/>
  <c r="X61" i="19"/>
  <c r="W61" i="19" s="1"/>
  <c r="X45" i="19"/>
  <c r="W45" i="19" s="1"/>
  <c r="X24" i="19"/>
  <c r="W24" i="19" s="1"/>
  <c r="X35" i="19"/>
  <c r="W35" i="19" s="1"/>
  <c r="X23" i="19"/>
  <c r="W23" i="19" s="1"/>
  <c r="X10" i="19"/>
  <c r="W10" i="19" s="1"/>
  <c r="X7" i="19"/>
  <c r="W7" i="19" s="1"/>
  <c r="X33" i="19"/>
  <c r="W33" i="19" s="1"/>
  <c r="X8" i="19"/>
  <c r="W8" i="19" s="1"/>
  <c r="X78" i="19"/>
  <c r="W78" i="19" s="1"/>
  <c r="X62" i="19"/>
  <c r="W62" i="19" s="1"/>
  <c r="X46" i="19"/>
  <c r="W46" i="19" s="1"/>
  <c r="X74" i="19"/>
  <c r="W74" i="19" s="1"/>
  <c r="X58" i="19"/>
  <c r="W58" i="19" s="1"/>
  <c r="X42" i="19"/>
  <c r="W42" i="19" s="1"/>
  <c r="X29" i="19"/>
  <c r="W29" i="19" s="1"/>
  <c r="X75" i="19"/>
  <c r="W75" i="19" s="1"/>
  <c r="X59" i="19"/>
  <c r="W59" i="19" s="1"/>
  <c r="X72" i="19"/>
  <c r="W72" i="19" s="1"/>
  <c r="X56" i="19"/>
  <c r="W56" i="19" s="1"/>
  <c r="X40" i="19"/>
  <c r="W40" i="19" s="1"/>
  <c r="X19" i="19"/>
  <c r="W19" i="19" s="1"/>
  <c r="X30" i="19"/>
  <c r="W30" i="19" s="1"/>
  <c r="X15" i="19"/>
  <c r="W15" i="19" s="1"/>
  <c r="X26" i="19"/>
  <c r="W26" i="19" s="1"/>
  <c r="X6" i="19"/>
  <c r="W6" i="19" s="1"/>
  <c r="X27" i="19"/>
  <c r="W27" i="19" s="1"/>
  <c r="X20" i="19"/>
  <c r="W20" i="19" s="1"/>
  <c r="X73" i="19"/>
  <c r="W73" i="19" s="1"/>
  <c r="X57" i="19"/>
  <c r="W57" i="19" s="1"/>
  <c r="X41" i="19"/>
  <c r="W41" i="19" s="1"/>
  <c r="X69" i="19"/>
  <c r="W69" i="19" s="1"/>
  <c r="X53" i="19"/>
  <c r="W53" i="19" s="1"/>
  <c r="X37" i="19"/>
  <c r="W37" i="19" s="1"/>
  <c r="X25" i="19"/>
  <c r="W25" i="19" s="1"/>
  <c r="X70" i="19"/>
  <c r="W70" i="19" s="1"/>
  <c r="X54" i="19"/>
  <c r="W54" i="19" s="1"/>
  <c r="X71" i="19"/>
  <c r="W71" i="19" s="1"/>
  <c r="X55" i="19"/>
  <c r="W55" i="19" s="1"/>
  <c r="X39" i="19"/>
  <c r="W39" i="19" s="1"/>
  <c r="X18" i="19"/>
  <c r="W18" i="19" s="1"/>
  <c r="X22" i="19"/>
  <c r="W22" i="19" s="1"/>
  <c r="X14" i="19"/>
  <c r="W14" i="19" s="1"/>
  <c r="X17" i="19"/>
  <c r="W17" i="19" s="1"/>
  <c r="X44" i="19"/>
  <c r="W44" i="19" s="1"/>
  <c r="X16" i="19"/>
  <c r="W16" i="19" s="1"/>
  <c r="X9" i="19"/>
  <c r="W9" i="19" s="1"/>
  <c r="X50" i="19"/>
  <c r="W50" i="19" s="1"/>
  <c r="X38" i="19"/>
  <c r="W38" i="19" s="1"/>
  <c r="X11" i="19"/>
  <c r="W11" i="19" s="1"/>
  <c r="X34" i="19"/>
  <c r="W34" i="19" s="1"/>
  <c r="P62" i="19"/>
  <c r="O62" i="19" s="1"/>
  <c r="P74" i="19"/>
  <c r="O74" i="19" s="1"/>
  <c r="P42" i="19"/>
  <c r="O42" i="19" s="1"/>
  <c r="P52" i="19"/>
  <c r="O52" i="19" s="1"/>
  <c r="P50" i="19"/>
  <c r="O50" i="19" s="1"/>
  <c r="P18" i="19"/>
  <c r="O18" i="19" s="1"/>
  <c r="P22" i="19"/>
  <c r="O22" i="19" s="1"/>
  <c r="P10" i="19"/>
  <c r="O10" i="19" s="1"/>
  <c r="P64" i="19"/>
  <c r="O64" i="19" s="1"/>
  <c r="P16" i="19"/>
  <c r="O16" i="19" s="1"/>
  <c r="P76" i="19"/>
  <c r="O76" i="19" s="1"/>
  <c r="P60" i="19"/>
  <c r="O60" i="19" s="1"/>
  <c r="P44" i="19"/>
  <c r="O44" i="19" s="1"/>
  <c r="P72" i="19"/>
  <c r="O72" i="19" s="1"/>
  <c r="P56" i="19"/>
  <c r="O56" i="19" s="1"/>
  <c r="P40" i="19"/>
  <c r="O40" i="19" s="1"/>
  <c r="P49" i="19"/>
  <c r="O49" i="19" s="1"/>
  <c r="P26" i="19"/>
  <c r="O26" i="19" s="1"/>
  <c r="P15" i="19"/>
  <c r="O15" i="19" s="1"/>
  <c r="P73" i="19"/>
  <c r="O73" i="19" s="1"/>
  <c r="P57" i="19"/>
  <c r="O57" i="19" s="1"/>
  <c r="P41" i="19"/>
  <c r="O41" i="19" s="1"/>
  <c r="P69" i="19"/>
  <c r="O69" i="19" s="1"/>
  <c r="P53" i="19"/>
  <c r="O53" i="19" s="1"/>
  <c r="P37" i="19"/>
  <c r="O37" i="19" s="1"/>
  <c r="P75" i="19"/>
  <c r="O75" i="19" s="1"/>
  <c r="P59" i="19"/>
  <c r="O59" i="19" s="1"/>
  <c r="P77" i="19"/>
  <c r="O77" i="19" s="1"/>
  <c r="P61" i="19"/>
  <c r="O61" i="19" s="1"/>
  <c r="P45" i="19"/>
  <c r="O45" i="19" s="1"/>
  <c r="P28" i="19"/>
  <c r="O28" i="19" s="1"/>
  <c r="P7" i="19"/>
  <c r="O7" i="19" s="1"/>
  <c r="P17" i="19"/>
  <c r="O17" i="19" s="1"/>
  <c r="P30" i="19"/>
  <c r="O30" i="19" s="1"/>
  <c r="P12" i="19"/>
  <c r="O12" i="19" s="1"/>
  <c r="P13" i="19"/>
  <c r="O13" i="19" s="1"/>
  <c r="P14" i="19"/>
  <c r="O14" i="19" s="1"/>
  <c r="P35" i="19"/>
  <c r="O35" i="19" s="1"/>
  <c r="P8" i="19"/>
  <c r="O8" i="19" s="1"/>
  <c r="P21" i="19"/>
  <c r="O21" i="19" s="1"/>
  <c r="P32" i="19"/>
  <c r="O32" i="19" s="1"/>
  <c r="P31" i="19"/>
  <c r="O31" i="19" s="1"/>
  <c r="P6" i="19"/>
  <c r="O6" i="19" s="1"/>
  <c r="P67" i="19"/>
  <c r="O67" i="19" s="1"/>
  <c r="P51" i="19"/>
  <c r="O51" i="19" s="1"/>
  <c r="P79" i="19"/>
  <c r="O79" i="19" s="1"/>
  <c r="P63" i="19"/>
  <c r="O63" i="19" s="1"/>
  <c r="P47" i="19"/>
  <c r="O47" i="19" s="1"/>
  <c r="P29" i="19"/>
  <c r="O29" i="19" s="1"/>
  <c r="P70" i="19"/>
  <c r="O70" i="19" s="1"/>
  <c r="P54" i="19"/>
  <c r="O54" i="19" s="1"/>
  <c r="P71" i="19"/>
  <c r="O71" i="19" s="1"/>
  <c r="P55" i="19"/>
  <c r="O55" i="19" s="1"/>
  <c r="P39" i="19"/>
  <c r="O39" i="19" s="1"/>
  <c r="P24" i="19"/>
  <c r="O24" i="19" s="1"/>
  <c r="P38" i="19"/>
  <c r="O38" i="19" s="1"/>
  <c r="P43" i="19"/>
  <c r="O43" i="19" s="1"/>
  <c r="P23" i="19"/>
  <c r="O23" i="19" s="1"/>
  <c r="P20" i="19"/>
  <c r="O20" i="19" s="1"/>
  <c r="P11" i="19"/>
  <c r="O11" i="19" s="1"/>
  <c r="P9" i="19"/>
  <c r="O9" i="19" s="1"/>
  <c r="P78" i="19"/>
  <c r="O78" i="19" s="1"/>
  <c r="P46" i="19"/>
  <c r="O46" i="19" s="1"/>
  <c r="P58" i="19"/>
  <c r="O58" i="19" s="1"/>
  <c r="P25" i="19"/>
  <c r="O25" i="19" s="1"/>
  <c r="P68" i="19"/>
  <c r="O68" i="19" s="1"/>
  <c r="P66" i="19"/>
  <c r="O66" i="19" s="1"/>
  <c r="P34" i="19"/>
  <c r="O34" i="19" s="1"/>
  <c r="P36" i="19"/>
  <c r="O36" i="19" s="1"/>
  <c r="P19" i="19"/>
  <c r="O19" i="19" s="1"/>
  <c r="P65" i="19"/>
  <c r="O65" i="19" s="1"/>
  <c r="P48" i="19"/>
  <c r="O48" i="19" s="1"/>
  <c r="P33" i="19"/>
  <c r="O33" i="19" s="1"/>
  <c r="P27" i="19"/>
  <c r="O27" i="19" s="1"/>
  <c r="T75" i="19"/>
  <c r="S75" i="19" s="1"/>
  <c r="T59" i="19"/>
  <c r="S59" i="19" s="1"/>
  <c r="T43" i="19"/>
  <c r="S43" i="19" s="1"/>
  <c r="T71" i="19"/>
  <c r="S71" i="19" s="1"/>
  <c r="T55" i="19"/>
  <c r="S55" i="19" s="1"/>
  <c r="T39" i="19"/>
  <c r="S39" i="19" s="1"/>
  <c r="T24" i="19"/>
  <c r="S24" i="19" s="1"/>
  <c r="T64" i="19"/>
  <c r="S64" i="19" s="1"/>
  <c r="T48" i="19"/>
  <c r="S48" i="19" s="1"/>
  <c r="T69" i="19"/>
  <c r="S69" i="19" s="1"/>
  <c r="T53" i="19"/>
  <c r="S53" i="19" s="1"/>
  <c r="T37" i="19"/>
  <c r="S37" i="19" s="1"/>
  <c r="T25" i="19"/>
  <c r="S25" i="19" s="1"/>
  <c r="T34" i="19"/>
  <c r="S34" i="19" s="1"/>
  <c r="T13" i="19"/>
  <c r="S13" i="19" s="1"/>
  <c r="T18" i="19"/>
  <c r="S18" i="19" s="1"/>
  <c r="T46" i="19"/>
  <c r="S46" i="19" s="1"/>
  <c r="T17" i="19"/>
  <c r="S17" i="19" s="1"/>
  <c r="T12" i="19"/>
  <c r="S12" i="19" s="1"/>
  <c r="T72" i="19"/>
  <c r="S72" i="19" s="1"/>
  <c r="T56" i="19"/>
  <c r="S56" i="19" s="1"/>
  <c r="T40" i="19"/>
  <c r="S40" i="19" s="1"/>
  <c r="T68" i="19"/>
  <c r="S68" i="19" s="1"/>
  <c r="T52" i="19"/>
  <c r="S52" i="19" s="1"/>
  <c r="T36" i="19"/>
  <c r="S36" i="19" s="1"/>
  <c r="T78" i="19"/>
  <c r="S78" i="19" s="1"/>
  <c r="T62" i="19"/>
  <c r="S62" i="19" s="1"/>
  <c r="T79" i="19"/>
  <c r="S79" i="19" s="1"/>
  <c r="T63" i="19"/>
  <c r="S63" i="19" s="1"/>
  <c r="T47" i="19"/>
  <c r="S47" i="19" s="1"/>
  <c r="T31" i="19"/>
  <c r="S31" i="19" s="1"/>
  <c r="T23" i="19"/>
  <c r="S23" i="19" s="1"/>
  <c r="T33" i="19"/>
  <c r="S33" i="19" s="1"/>
  <c r="T8" i="19"/>
  <c r="S8" i="19" s="1"/>
  <c r="T15" i="19"/>
  <c r="S15" i="19" s="1"/>
  <c r="T41" i="19"/>
  <c r="S41" i="19" s="1"/>
  <c r="T14" i="19"/>
  <c r="S14" i="19" s="1"/>
  <c r="T6" i="19"/>
  <c r="S6" i="19" s="1"/>
  <c r="T70" i="19"/>
  <c r="S70" i="19" s="1"/>
  <c r="T54" i="19"/>
  <c r="S54" i="19" s="1"/>
  <c r="T38" i="19"/>
  <c r="S38" i="19" s="1"/>
  <c r="T66" i="19"/>
  <c r="S66" i="19" s="1"/>
  <c r="T50" i="19"/>
  <c r="S50" i="19" s="1"/>
  <c r="T35" i="19"/>
  <c r="S35" i="19" s="1"/>
  <c r="T73" i="19"/>
  <c r="S73" i="19" s="1"/>
  <c r="T57" i="19"/>
  <c r="S57" i="19" s="1"/>
  <c r="T76" i="19"/>
  <c r="S76" i="19" s="1"/>
  <c r="T60" i="19"/>
  <c r="S60" i="19" s="1"/>
  <c r="T44" i="19"/>
  <c r="S44" i="19" s="1"/>
  <c r="T29" i="19"/>
  <c r="S29" i="19" s="1"/>
  <c r="T21" i="19"/>
  <c r="S21" i="19" s="1"/>
  <c r="T30" i="19"/>
  <c r="S30" i="19" s="1"/>
  <c r="T20" i="19"/>
  <c r="S20" i="19" s="1"/>
  <c r="T11" i="19"/>
  <c r="S11" i="19" s="1"/>
  <c r="T32" i="19"/>
  <c r="S32" i="19" s="1"/>
  <c r="T10" i="19"/>
  <c r="S10" i="19" s="1"/>
  <c r="T65" i="19"/>
  <c r="S65" i="19" s="1"/>
  <c r="T49" i="19"/>
  <c r="S49" i="19" s="1"/>
  <c r="T77" i="19"/>
  <c r="S77" i="19" s="1"/>
  <c r="T61" i="19"/>
  <c r="S61" i="19" s="1"/>
  <c r="T45" i="19"/>
  <c r="S45" i="19" s="1"/>
  <c r="T28" i="19"/>
  <c r="S28" i="19" s="1"/>
  <c r="T67" i="19"/>
  <c r="S67" i="19" s="1"/>
  <c r="T51" i="19"/>
  <c r="S51" i="19" s="1"/>
  <c r="T74" i="19"/>
  <c r="S74" i="19" s="1"/>
  <c r="T58" i="19"/>
  <c r="S58" i="19" s="1"/>
  <c r="T42" i="19"/>
  <c r="S42" i="19" s="1"/>
  <c r="T27" i="19"/>
  <c r="S27" i="19" s="1"/>
  <c r="T16" i="19"/>
  <c r="S16" i="19" s="1"/>
  <c r="T22" i="19"/>
  <c r="S22" i="19" s="1"/>
  <c r="T19" i="19"/>
  <c r="S19" i="19" s="1"/>
  <c r="T9" i="19"/>
  <c r="S9" i="19" s="1"/>
  <c r="T26" i="19"/>
  <c r="S26" i="19" s="1"/>
  <c r="T7" i="19"/>
  <c r="S7" i="19" s="1"/>
  <c r="R9" i="20"/>
  <c r="Q9" i="20" s="1"/>
  <c r="R13" i="20"/>
  <c r="Q13" i="20" s="1"/>
  <c r="Q6" i="20"/>
  <c r="R8" i="20"/>
  <c r="Q8" i="20" s="1"/>
  <c r="R10" i="20"/>
  <c r="Q10" i="20" s="1"/>
  <c r="R11" i="20"/>
  <c r="Q11" i="20" s="1"/>
  <c r="R12" i="20"/>
  <c r="Q12" i="20" s="1"/>
  <c r="Z8" i="20"/>
  <c r="Z12" i="20"/>
  <c r="Z9" i="20"/>
  <c r="Z13" i="20"/>
  <c r="Z7" i="20"/>
  <c r="Z11" i="20"/>
  <c r="Z10" i="20"/>
  <c r="AD8" i="19"/>
  <c r="V12" i="20"/>
  <c r="U12" i="20" s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Z71" i="19"/>
  <c r="Z72" i="19"/>
  <c r="Z73" i="19"/>
  <c r="Z74" i="19"/>
  <c r="Z75" i="19"/>
  <c r="Z76" i="19"/>
  <c r="Z77" i="19"/>
  <c r="Z78" i="19"/>
  <c r="Z79" i="19"/>
  <c r="H10" i="38" l="1"/>
  <c r="E13" i="38"/>
  <c r="H7" i="38"/>
  <c r="H5" i="38"/>
  <c r="H9" i="38"/>
  <c r="H12" i="38"/>
  <c r="H11" i="38"/>
  <c r="H8" i="38"/>
  <c r="H6" i="38"/>
  <c r="AA12" i="20"/>
  <c r="AA16" i="19"/>
  <c r="E79" i="40"/>
  <c r="H76" i="40"/>
  <c r="H48" i="40"/>
  <c r="H28" i="40"/>
  <c r="H8" i="40"/>
  <c r="H75" i="40"/>
  <c r="H71" i="40"/>
  <c r="H67" i="40"/>
  <c r="H63" i="40"/>
  <c r="H59" i="40"/>
  <c r="H55" i="40"/>
  <c r="H51" i="40"/>
  <c r="H47" i="40"/>
  <c r="H43" i="40"/>
  <c r="H39" i="40"/>
  <c r="H35" i="40"/>
  <c r="H31" i="40"/>
  <c r="H27" i="40"/>
  <c r="H23" i="40"/>
  <c r="H19" i="40"/>
  <c r="H15" i="40"/>
  <c r="H11" i="40"/>
  <c r="H7" i="40"/>
  <c r="H78" i="40"/>
  <c r="H74" i="40"/>
  <c r="H70" i="40"/>
  <c r="H66" i="40"/>
  <c r="H62" i="40"/>
  <c r="H58" i="40"/>
  <c r="H54" i="40"/>
  <c r="H50" i="40"/>
  <c r="H46" i="40"/>
  <c r="H42" i="40"/>
  <c r="H38" i="40"/>
  <c r="H34" i="40"/>
  <c r="H30" i="40"/>
  <c r="H26" i="40"/>
  <c r="H22" i="40"/>
  <c r="H18" i="40"/>
  <c r="H14" i="40"/>
  <c r="H10" i="40"/>
  <c r="H6" i="40"/>
  <c r="H77" i="40"/>
  <c r="H73" i="40"/>
  <c r="H69" i="40"/>
  <c r="H65" i="40"/>
  <c r="H61" i="40"/>
  <c r="H57" i="40"/>
  <c r="H53" i="40"/>
  <c r="H49" i="40"/>
  <c r="H45" i="40"/>
  <c r="H41" i="40"/>
  <c r="H37" i="40"/>
  <c r="H33" i="40"/>
  <c r="H29" i="40"/>
  <c r="H25" i="40"/>
  <c r="H21" i="40"/>
  <c r="H17" i="40"/>
  <c r="H13" i="40"/>
  <c r="H9" i="40"/>
  <c r="H5" i="40"/>
  <c r="H68" i="40"/>
  <c r="H56" i="40"/>
  <c r="H40" i="40"/>
  <c r="H32" i="40"/>
  <c r="H20" i="40"/>
  <c r="H16" i="40"/>
  <c r="H72" i="40"/>
  <c r="H64" i="40"/>
  <c r="H60" i="40"/>
  <c r="H52" i="40"/>
  <c r="H44" i="40"/>
  <c r="H36" i="40"/>
  <c r="H24" i="40"/>
  <c r="H12" i="40"/>
  <c r="R64" i="19"/>
  <c r="Q64" i="19" s="1"/>
  <c r="V28" i="19"/>
  <c r="U28" i="19" s="1"/>
  <c r="R69" i="19"/>
  <c r="Q69" i="19" s="1"/>
  <c r="R57" i="19"/>
  <c r="Q57" i="19" s="1"/>
  <c r="R72" i="19"/>
  <c r="Q72" i="19" s="1"/>
  <c r="R53" i="19"/>
  <c r="Q53" i="19" s="1"/>
  <c r="R37" i="19"/>
  <c r="Q37" i="19" s="1"/>
  <c r="R32" i="19"/>
  <c r="Q32" i="19" s="1"/>
  <c r="R45" i="19"/>
  <c r="Q45" i="19" s="1"/>
  <c r="R59" i="19"/>
  <c r="Q59" i="19" s="1"/>
  <c r="R24" i="19"/>
  <c r="Q24" i="19" s="1"/>
  <c r="R26" i="19"/>
  <c r="Q26" i="19" s="1"/>
  <c r="V8" i="20"/>
  <c r="U8" i="20" s="1"/>
  <c r="V10" i="20"/>
  <c r="U10" i="20" s="1"/>
  <c r="R73" i="19"/>
  <c r="Q73" i="19" s="1"/>
  <c r="R20" i="19"/>
  <c r="Q20" i="19" s="1"/>
  <c r="R41" i="19"/>
  <c r="Q41" i="19" s="1"/>
  <c r="R27" i="19"/>
  <c r="Q27" i="19" s="1"/>
  <c r="R56" i="19"/>
  <c r="Q56" i="19" s="1"/>
  <c r="R78" i="19"/>
  <c r="Q78" i="19" s="1"/>
  <c r="R51" i="19"/>
  <c r="Q51" i="19" s="1"/>
  <c r="R16" i="19"/>
  <c r="Q16" i="19" s="1"/>
  <c r="R18" i="19"/>
  <c r="Q18" i="19" s="1"/>
  <c r="R68" i="19"/>
  <c r="Q68" i="19" s="1"/>
  <c r="R49" i="19"/>
  <c r="Q49" i="19" s="1"/>
  <c r="R63" i="19"/>
  <c r="Q63" i="19" s="1"/>
  <c r="R28" i="19"/>
  <c r="Q28" i="19" s="1"/>
  <c r="R30" i="19"/>
  <c r="Q30" i="19" s="1"/>
  <c r="R48" i="19"/>
  <c r="Q48" i="19" s="1"/>
  <c r="R70" i="19"/>
  <c r="Q70" i="19" s="1"/>
  <c r="R43" i="19"/>
  <c r="Q43" i="19" s="1"/>
  <c r="R8" i="19"/>
  <c r="Q8" i="19" s="1"/>
  <c r="R10" i="19"/>
  <c r="Q10" i="19" s="1"/>
  <c r="V7" i="20"/>
  <c r="U7" i="20" s="1"/>
  <c r="V9" i="20"/>
  <c r="U9" i="20" s="1"/>
  <c r="R71" i="19"/>
  <c r="Q71" i="19" s="1"/>
  <c r="R25" i="19"/>
  <c r="Q25" i="19" s="1"/>
  <c r="V14" i="19"/>
  <c r="U14" i="19" s="1"/>
  <c r="V51" i="19"/>
  <c r="U51" i="19" s="1"/>
  <c r="V29" i="19"/>
  <c r="U29" i="19" s="1"/>
  <c r="V39" i="19"/>
  <c r="U39" i="19" s="1"/>
  <c r="V66" i="19"/>
  <c r="U66" i="19" s="1"/>
  <c r="V44" i="19"/>
  <c r="U44" i="19" s="1"/>
  <c r="V17" i="19"/>
  <c r="U17" i="19" s="1"/>
  <c r="V19" i="19"/>
  <c r="U19" i="19" s="1"/>
  <c r="V75" i="19"/>
  <c r="U75" i="19" s="1"/>
  <c r="V61" i="19"/>
  <c r="U61" i="19" s="1"/>
  <c r="V30" i="19"/>
  <c r="U30" i="19" s="1"/>
  <c r="V9" i="19"/>
  <c r="U9" i="19" s="1"/>
  <c r="V63" i="19"/>
  <c r="U63" i="19" s="1"/>
  <c r="V49" i="19"/>
  <c r="U49" i="19" s="1"/>
  <c r="V68" i="19"/>
  <c r="U68" i="19" s="1"/>
  <c r="V67" i="19"/>
  <c r="U67" i="19" s="1"/>
  <c r="V53" i="19"/>
  <c r="U53" i="19" s="1"/>
  <c r="V72" i="19"/>
  <c r="U72" i="19" s="1"/>
  <c r="V34" i="19"/>
  <c r="U34" i="19" s="1"/>
  <c r="R60" i="19"/>
  <c r="Q60" i="19" s="1"/>
  <c r="R66" i="19"/>
  <c r="Q66" i="19" s="1"/>
  <c r="R9" i="19"/>
  <c r="Q9" i="19" s="1"/>
  <c r="R40" i="19"/>
  <c r="Q40" i="19" s="1"/>
  <c r="R62" i="19"/>
  <c r="Q62" i="19" s="1"/>
  <c r="R35" i="19"/>
  <c r="Q35" i="19" s="1"/>
  <c r="R42" i="19"/>
  <c r="Q42" i="19" s="1"/>
  <c r="R7" i="19"/>
  <c r="Q7" i="19" s="1"/>
  <c r="R52" i="19"/>
  <c r="Q52" i="19" s="1"/>
  <c r="R74" i="19"/>
  <c r="Q74" i="19" s="1"/>
  <c r="R47" i="19"/>
  <c r="Q47" i="19" s="1"/>
  <c r="R12" i="19"/>
  <c r="Q12" i="19" s="1"/>
  <c r="R14" i="19"/>
  <c r="Q14" i="19" s="1"/>
  <c r="R77" i="19"/>
  <c r="Q77" i="19" s="1"/>
  <c r="R54" i="19"/>
  <c r="Q54" i="19" s="1"/>
  <c r="R31" i="19"/>
  <c r="Q31" i="19" s="1"/>
  <c r="R29" i="19"/>
  <c r="Q29" i="19" s="1"/>
  <c r="V11" i="20"/>
  <c r="U11" i="20" s="1"/>
  <c r="V13" i="20"/>
  <c r="U13" i="20" s="1"/>
  <c r="R39" i="19"/>
  <c r="Q39" i="19" s="1"/>
  <c r="R38" i="19"/>
  <c r="Q38" i="19" s="1"/>
  <c r="V18" i="19"/>
  <c r="U18" i="19" s="1"/>
  <c r="V6" i="19"/>
  <c r="U6" i="19" s="1"/>
  <c r="V16" i="19"/>
  <c r="U16" i="19" s="1"/>
  <c r="V55" i="19"/>
  <c r="U55" i="19" s="1"/>
  <c r="V41" i="19"/>
  <c r="U41" i="19" s="1"/>
  <c r="V76" i="19"/>
  <c r="U76" i="19" s="1"/>
  <c r="V33" i="19"/>
  <c r="U33" i="19" s="1"/>
  <c r="V38" i="19"/>
  <c r="U38" i="19" s="1"/>
  <c r="V54" i="19"/>
  <c r="U54" i="19" s="1"/>
  <c r="V77" i="19"/>
  <c r="U77" i="19" s="1"/>
  <c r="V21" i="19"/>
  <c r="U21" i="19" s="1"/>
  <c r="V23" i="19"/>
  <c r="U23" i="19" s="1"/>
  <c r="V79" i="19"/>
  <c r="U79" i="19" s="1"/>
  <c r="V65" i="19"/>
  <c r="U65" i="19" s="1"/>
  <c r="V25" i="19"/>
  <c r="U25" i="19" s="1"/>
  <c r="V46" i="19"/>
  <c r="U46" i="19" s="1"/>
  <c r="V69" i="19"/>
  <c r="U69" i="19" s="1"/>
  <c r="V11" i="19"/>
  <c r="U11" i="19" s="1"/>
  <c r="V60" i="19"/>
  <c r="U60" i="19" s="1"/>
  <c r="R50" i="19"/>
  <c r="Q50" i="19" s="1"/>
  <c r="R22" i="19"/>
  <c r="Q22" i="19" s="1"/>
  <c r="R46" i="19"/>
  <c r="Q46" i="19" s="1"/>
  <c r="R23" i="19"/>
  <c r="Q23" i="19" s="1"/>
  <c r="R21" i="19"/>
  <c r="Q21" i="19" s="1"/>
  <c r="R36" i="19"/>
  <c r="Q36" i="19" s="1"/>
  <c r="R58" i="19"/>
  <c r="Q58" i="19" s="1"/>
  <c r="R34" i="19"/>
  <c r="Q34" i="19" s="1"/>
  <c r="R33" i="19"/>
  <c r="Q33" i="19" s="1"/>
  <c r="R61" i="19"/>
  <c r="Q61" i="19" s="1"/>
  <c r="R75" i="19"/>
  <c r="Q75" i="19" s="1"/>
  <c r="R15" i="19"/>
  <c r="Q15" i="19" s="1"/>
  <c r="R13" i="19"/>
  <c r="Q13" i="19" s="1"/>
  <c r="U6" i="20"/>
  <c r="R11" i="19"/>
  <c r="Q11" i="19" s="1"/>
  <c r="R6" i="19"/>
  <c r="Q6" i="19" s="1"/>
  <c r="V12" i="19"/>
  <c r="U12" i="19" s="1"/>
  <c r="V22" i="19"/>
  <c r="U22" i="19" s="1"/>
  <c r="V15" i="19"/>
  <c r="U15" i="19" s="1"/>
  <c r="V71" i="19"/>
  <c r="U71" i="19" s="1"/>
  <c r="V57" i="19"/>
  <c r="U57" i="19" s="1"/>
  <c r="V10" i="19"/>
  <c r="U10" i="19" s="1"/>
  <c r="V20" i="19"/>
  <c r="U20" i="19" s="1"/>
  <c r="V43" i="19"/>
  <c r="U43" i="19" s="1"/>
  <c r="V70" i="19"/>
  <c r="U70" i="19" s="1"/>
  <c r="V48" i="19"/>
  <c r="U48" i="19" s="1"/>
  <c r="V8" i="19"/>
  <c r="U8" i="19" s="1"/>
  <c r="V31" i="19"/>
  <c r="U31" i="19" s="1"/>
  <c r="V58" i="19"/>
  <c r="U58" i="19" s="1"/>
  <c r="V36" i="19"/>
  <c r="U36" i="19" s="1"/>
  <c r="V7" i="19"/>
  <c r="U7" i="19" s="1"/>
  <c r="V62" i="19"/>
  <c r="U62" i="19" s="1"/>
  <c r="V40" i="19"/>
  <c r="U40" i="19" s="1"/>
  <c r="V42" i="19"/>
  <c r="U42" i="19" s="1"/>
  <c r="R76" i="19"/>
  <c r="Q76" i="19" s="1"/>
  <c r="R44" i="19"/>
  <c r="Q44" i="19" s="1"/>
  <c r="R55" i="19"/>
  <c r="Q55" i="19" s="1"/>
  <c r="R67" i="19"/>
  <c r="Q67" i="19" s="1"/>
  <c r="R65" i="19"/>
  <c r="Q65" i="19" s="1"/>
  <c r="R79" i="19"/>
  <c r="Q79" i="19" s="1"/>
  <c r="R19" i="19"/>
  <c r="Q19" i="19" s="1"/>
  <c r="R17" i="19"/>
  <c r="Q17" i="19" s="1"/>
  <c r="V27" i="19"/>
  <c r="U27" i="19" s="1"/>
  <c r="V13" i="19"/>
  <c r="U13" i="19" s="1"/>
  <c r="V32" i="19"/>
  <c r="U32" i="19" s="1"/>
  <c r="V50" i="19"/>
  <c r="U50" i="19" s="1"/>
  <c r="V73" i="19"/>
  <c r="U73" i="19" s="1"/>
  <c r="V26" i="19"/>
  <c r="U26" i="19" s="1"/>
  <c r="V37" i="19"/>
  <c r="U37" i="19" s="1"/>
  <c r="V59" i="19"/>
  <c r="U59" i="19" s="1"/>
  <c r="V45" i="19"/>
  <c r="U45" i="19" s="1"/>
  <c r="V64" i="19"/>
  <c r="U64" i="19" s="1"/>
  <c r="V24" i="19"/>
  <c r="U24" i="19" s="1"/>
  <c r="V47" i="19"/>
  <c r="U47" i="19" s="1"/>
  <c r="V74" i="19"/>
  <c r="U74" i="19" s="1"/>
  <c r="V52" i="19"/>
  <c r="U52" i="19" s="1"/>
  <c r="V35" i="19"/>
  <c r="U35" i="19" s="1"/>
  <c r="V78" i="19"/>
  <c r="U78" i="19" s="1"/>
  <c r="V56" i="19"/>
  <c r="U56" i="19" s="1"/>
  <c r="AA7" i="20"/>
  <c r="AA13" i="20"/>
  <c r="AD8" i="20"/>
  <c r="AD12" i="20"/>
  <c r="AD9" i="20"/>
  <c r="AD13" i="20"/>
  <c r="AD11" i="20"/>
  <c r="AD10" i="20"/>
  <c r="AD6" i="20"/>
  <c r="AD7" i="20"/>
  <c r="AB10" i="20"/>
  <c r="AB6" i="20"/>
  <c r="AB7" i="20"/>
  <c r="AB11" i="20"/>
  <c r="AB9" i="20"/>
  <c r="AB13" i="20"/>
  <c r="AB8" i="20"/>
  <c r="AB12" i="20"/>
  <c r="AC9" i="20"/>
  <c r="AC13" i="20"/>
  <c r="AC10" i="20"/>
  <c r="AC8" i="20"/>
  <c r="AC12" i="20"/>
  <c r="AC6" i="20"/>
  <c r="AC7" i="20"/>
  <c r="AC11" i="20"/>
  <c r="AB51" i="19"/>
  <c r="AC27" i="19"/>
  <c r="AA39" i="19"/>
  <c r="AB73" i="19"/>
  <c r="AB65" i="19"/>
  <c r="AB62" i="19"/>
  <c r="AB22" i="19"/>
  <c r="AB19" i="19"/>
  <c r="AB67" i="19"/>
  <c r="AB53" i="19"/>
  <c r="AB45" i="19"/>
  <c r="AB15" i="19"/>
  <c r="AB47" i="19"/>
  <c r="AB34" i="19"/>
  <c r="AB31" i="19"/>
  <c r="AB55" i="19"/>
  <c r="AB78" i="19"/>
  <c r="AB69" i="19"/>
  <c r="AB57" i="19"/>
  <c r="AB71" i="19"/>
  <c r="AB49" i="19"/>
  <c r="AB59" i="19"/>
  <c r="AB46" i="19"/>
  <c r="AB79" i="19"/>
  <c r="AB77" i="19"/>
  <c r="AD72" i="19"/>
  <c r="AB70" i="19"/>
  <c r="AB63" i="19"/>
  <c r="AB61" i="19"/>
  <c r="AB43" i="19"/>
  <c r="AB38" i="19"/>
  <c r="AB35" i="19"/>
  <c r="AD26" i="19"/>
  <c r="AB18" i="19"/>
  <c r="AB75" i="19"/>
  <c r="AD7" i="19"/>
  <c r="AD6" i="19"/>
  <c r="AD56" i="19"/>
  <c r="AD30" i="19"/>
  <c r="AD24" i="19"/>
  <c r="AD12" i="19"/>
  <c r="AD79" i="19"/>
  <c r="AD77" i="19"/>
  <c r="AD75" i="19"/>
  <c r="AD73" i="19"/>
  <c r="AA66" i="19"/>
  <c r="AD63" i="19"/>
  <c r="AD61" i="19"/>
  <c r="AD59" i="19"/>
  <c r="AD58" i="19"/>
  <c r="AA56" i="19"/>
  <c r="AA50" i="19"/>
  <c r="AD47" i="19"/>
  <c r="AD44" i="19"/>
  <c r="AD41" i="19"/>
  <c r="AD28" i="19"/>
  <c r="AD27" i="19"/>
  <c r="AA7" i="19"/>
  <c r="AD64" i="19"/>
  <c r="AD48" i="19"/>
  <c r="AD39" i="19"/>
  <c r="AA35" i="19"/>
  <c r="AD23" i="19"/>
  <c r="AD17" i="19"/>
  <c r="AD13" i="19"/>
  <c r="AD10" i="19"/>
  <c r="AA9" i="19"/>
  <c r="AA8" i="19"/>
  <c r="AA11" i="19"/>
  <c r="AA27" i="19"/>
  <c r="AA30" i="19"/>
  <c r="AA43" i="19"/>
  <c r="AA51" i="19"/>
  <c r="AA59" i="19"/>
  <c r="AA67" i="19"/>
  <c r="AA6" i="19"/>
  <c r="AA12" i="19"/>
  <c r="AA18" i="19"/>
  <c r="AA31" i="19"/>
  <c r="AA34" i="19"/>
  <c r="AD15" i="19"/>
  <c r="AD16" i="19"/>
  <c r="AD18" i="19"/>
  <c r="AD21" i="19"/>
  <c r="AD31" i="19"/>
  <c r="AD32" i="19"/>
  <c r="AD34" i="19"/>
  <c r="AD37" i="19"/>
  <c r="AD46" i="19"/>
  <c r="AD54" i="19"/>
  <c r="AD62" i="19"/>
  <c r="AD70" i="19"/>
  <c r="AD78" i="19"/>
  <c r="AD9" i="19"/>
  <c r="AD19" i="19"/>
  <c r="AD20" i="19"/>
  <c r="AD22" i="19"/>
  <c r="AD25" i="19"/>
  <c r="AD35" i="19"/>
  <c r="AD36" i="19"/>
  <c r="AD38" i="19"/>
  <c r="AD76" i="19"/>
  <c r="AD74" i="19"/>
  <c r="AA72" i="19"/>
  <c r="AA70" i="19"/>
  <c r="AD60" i="19"/>
  <c r="AD57" i="19"/>
  <c r="AA55" i="19"/>
  <c r="AD45" i="19"/>
  <c r="AD43" i="19"/>
  <c r="AD42" i="19"/>
  <c r="AA79" i="19"/>
  <c r="AA76" i="19"/>
  <c r="AA74" i="19"/>
  <c r="AD71" i="19"/>
  <c r="AD69" i="19"/>
  <c r="AD68" i="19"/>
  <c r="AD67" i="19"/>
  <c r="AD66" i="19"/>
  <c r="AD65" i="19"/>
  <c r="AA64" i="19"/>
  <c r="AA63" i="19"/>
  <c r="AA62" i="19"/>
  <c r="AA60" i="19"/>
  <c r="AA58" i="19"/>
  <c r="AD55" i="19"/>
  <c r="AD53" i="19"/>
  <c r="AD52" i="19"/>
  <c r="AD51" i="19"/>
  <c r="AD50" i="19"/>
  <c r="AD49" i="19"/>
  <c r="AA48" i="19"/>
  <c r="AA47" i="19"/>
  <c r="AA46" i="19"/>
  <c r="AA44" i="19"/>
  <c r="AD40" i="19"/>
  <c r="AA38" i="19"/>
  <c r="AA36" i="19"/>
  <c r="AD33" i="19"/>
  <c r="AA32" i="19"/>
  <c r="AD29" i="19"/>
  <c r="AA28" i="19"/>
  <c r="AD14" i="19"/>
  <c r="AD11" i="19"/>
  <c r="AA10" i="19"/>
  <c r="AB8" i="19"/>
  <c r="AB7" i="19"/>
  <c r="AB10" i="19"/>
  <c r="AB23" i="19"/>
  <c r="AB26" i="19"/>
  <c r="AB39" i="19"/>
  <c r="AB42" i="19"/>
  <c r="AB50" i="19"/>
  <c r="AB58" i="19"/>
  <c r="AB66" i="19"/>
  <c r="AB74" i="19"/>
  <c r="AB11" i="19"/>
  <c r="AB14" i="19"/>
  <c r="AB27" i="19"/>
  <c r="AB30" i="19"/>
  <c r="AB41" i="19"/>
  <c r="AB37" i="19"/>
  <c r="AB33" i="19"/>
  <c r="AB29" i="19"/>
  <c r="AB25" i="19"/>
  <c r="AB21" i="19"/>
  <c r="AB17" i="19"/>
  <c r="AB13" i="19"/>
  <c r="AB9" i="19"/>
  <c r="AB6" i="19"/>
  <c r="AA77" i="19"/>
  <c r="AB76" i="19"/>
  <c r="AA73" i="19"/>
  <c r="AB72" i="19"/>
  <c r="AA69" i="19"/>
  <c r="AB68" i="19"/>
  <c r="AA65" i="19"/>
  <c r="AB64" i="19"/>
  <c r="AA61" i="19"/>
  <c r="AB60" i="19"/>
  <c r="AA57" i="19"/>
  <c r="AB56" i="19"/>
  <c r="AA53" i="19"/>
  <c r="AB52" i="19"/>
  <c r="AA49" i="19"/>
  <c r="AB48" i="19"/>
  <c r="AA45" i="19"/>
  <c r="AB44" i="19"/>
  <c r="AA41" i="19"/>
  <c r="AB40" i="19"/>
  <c r="AA37" i="19"/>
  <c r="AB36" i="19"/>
  <c r="AA33" i="19"/>
  <c r="AB32" i="19"/>
  <c r="AA29" i="19"/>
  <c r="AB28" i="19"/>
  <c r="AA25" i="19"/>
  <c r="AB24" i="19"/>
  <c r="AA21" i="19"/>
  <c r="AB20" i="19"/>
  <c r="AA17" i="19"/>
  <c r="AB16" i="19"/>
  <c r="AA13" i="19"/>
  <c r="AB12" i="19"/>
  <c r="I12" i="38" l="1"/>
  <c r="I5" i="38"/>
  <c r="I6" i="38"/>
  <c r="I7" i="38"/>
  <c r="I9" i="38"/>
  <c r="I10" i="38"/>
  <c r="I8" i="38"/>
  <c r="AA14" i="19"/>
  <c r="AA22" i="19"/>
  <c r="AA26" i="19"/>
  <c r="AA54" i="19"/>
  <c r="AA8" i="20"/>
  <c r="AA11" i="20"/>
  <c r="AA6" i="20"/>
  <c r="AA15" i="19"/>
  <c r="AA40" i="19"/>
  <c r="AA10" i="20"/>
  <c r="AA9" i="20"/>
  <c r="AA23" i="19"/>
  <c r="AA42" i="19"/>
  <c r="AA78" i="19"/>
  <c r="AA68" i="19"/>
  <c r="AA75" i="19"/>
  <c r="AA24" i="19"/>
  <c r="AA20" i="19"/>
  <c r="AA19" i="19"/>
  <c r="AA52" i="19"/>
  <c r="AA71" i="19"/>
  <c r="I11" i="38"/>
  <c r="I39" i="40"/>
  <c r="I53" i="40"/>
  <c r="I9" i="40"/>
  <c r="I75" i="40"/>
  <c r="I71" i="40"/>
  <c r="I67" i="40"/>
  <c r="I63" i="40"/>
  <c r="I59" i="40"/>
  <c r="I55" i="40"/>
  <c r="I51" i="40"/>
  <c r="I43" i="40"/>
  <c r="I35" i="40"/>
  <c r="I27" i="40"/>
  <c r="I23" i="40"/>
  <c r="I19" i="40"/>
  <c r="I11" i="40"/>
  <c r="I77" i="40"/>
  <c r="I25" i="40"/>
  <c r="I34" i="40"/>
  <c r="I14" i="40"/>
  <c r="I57" i="40"/>
  <c r="I33" i="40"/>
  <c r="I78" i="40"/>
  <c r="I74" i="40"/>
  <c r="I70" i="40"/>
  <c r="I66" i="40"/>
  <c r="I62" i="40"/>
  <c r="I58" i="40"/>
  <c r="I54" i="40"/>
  <c r="I50" i="40"/>
  <c r="I46" i="40"/>
  <c r="I42" i="40"/>
  <c r="I38" i="40"/>
  <c r="I30" i="40"/>
  <c r="I26" i="40"/>
  <c r="I22" i="40"/>
  <c r="I18" i="40"/>
  <c r="I10" i="40"/>
  <c r="I6" i="40"/>
  <c r="I73" i="40"/>
  <c r="I41" i="40"/>
  <c r="I17" i="40"/>
  <c r="I69" i="40"/>
  <c r="I45" i="40"/>
  <c r="I5" i="40"/>
  <c r="I61" i="40"/>
  <c r="I21" i="40"/>
  <c r="I36" i="40"/>
  <c r="I12" i="40"/>
  <c r="I47" i="40"/>
  <c r="I7" i="40"/>
  <c r="I49" i="40"/>
  <c r="I29" i="40"/>
  <c r="I13" i="40"/>
  <c r="I76" i="40"/>
  <c r="I72" i="40"/>
  <c r="I68" i="40"/>
  <c r="I64" i="40"/>
  <c r="I60" i="40"/>
  <c r="I56" i="40"/>
  <c r="I52" i="40"/>
  <c r="I48" i="40"/>
  <c r="I44" i="40"/>
  <c r="I40" i="40"/>
  <c r="I32" i="40"/>
  <c r="I28" i="40"/>
  <c r="I24" i="40"/>
  <c r="I20" i="40"/>
  <c r="I16" i="40"/>
  <c r="I8" i="40"/>
  <c r="I31" i="40"/>
  <c r="I15" i="40"/>
  <c r="I65" i="40"/>
  <c r="I37" i="40"/>
  <c r="AC56" i="19"/>
  <c r="AC6" i="19"/>
  <c r="AC17" i="19"/>
  <c r="AC10" i="19"/>
  <c r="AC22" i="19"/>
  <c r="AC72" i="19"/>
  <c r="AC29" i="19"/>
  <c r="AC41" i="19"/>
  <c r="AC16" i="19"/>
  <c r="AC75" i="19"/>
  <c r="AC26" i="19"/>
  <c r="AC8" i="19"/>
  <c r="AC65" i="19"/>
  <c r="AC38" i="19"/>
  <c r="AC19" i="19"/>
  <c r="AC28" i="19"/>
  <c r="AC42" i="19"/>
  <c r="AC58" i="19"/>
  <c r="AC74" i="19"/>
  <c r="AC31" i="19"/>
  <c r="AC67" i="19"/>
  <c r="AC66" i="19"/>
  <c r="AC40" i="19"/>
  <c r="AC21" i="19"/>
  <c r="AC24" i="19"/>
  <c r="AC79" i="19"/>
  <c r="AC64" i="19"/>
  <c r="AC49" i="19"/>
  <c r="AC35" i="19"/>
  <c r="AC9" i="19"/>
  <c r="AC32" i="19"/>
  <c r="AC43" i="19"/>
  <c r="AC59" i="19"/>
  <c r="AC37" i="19"/>
  <c r="AC13" i="19"/>
  <c r="AC73" i="19"/>
  <c r="AC63" i="19"/>
  <c r="AC47" i="19"/>
  <c r="AC25" i="19"/>
  <c r="AC44" i="19"/>
  <c r="AC61" i="19"/>
  <c r="AC12" i="19"/>
  <c r="AC34" i="19"/>
  <c r="AC50" i="19"/>
  <c r="AC68" i="19"/>
  <c r="AC51" i="19"/>
  <c r="AC15" i="19"/>
  <c r="AC52" i="19"/>
  <c r="AC14" i="19"/>
  <c r="AC18" i="19"/>
  <c r="AC78" i="19"/>
  <c r="AC55" i="19"/>
  <c r="AC69" i="19"/>
  <c r="AC39" i="19"/>
  <c r="AC54" i="19"/>
  <c r="AC70" i="19"/>
  <c r="AC77" i="19"/>
  <c r="AC46" i="19"/>
  <c r="AC62" i="19"/>
  <c r="AC23" i="19"/>
  <c r="AC7" i="19"/>
  <c r="AC71" i="19"/>
  <c r="AC57" i="19"/>
  <c r="AC48" i="19"/>
  <c r="AC36" i="19"/>
  <c r="AC20" i="19"/>
  <c r="AC45" i="19"/>
  <c r="AC60" i="19"/>
  <c r="AC76" i="19"/>
  <c r="AC30" i="19"/>
  <c r="AC33" i="19"/>
  <c r="AC11" i="19"/>
  <c r="AC53" i="19"/>
</calcChain>
</file>

<file path=xl/sharedStrings.xml><?xml version="1.0" encoding="utf-8"?>
<sst xmlns="http://schemas.openxmlformats.org/spreadsheetml/2006/main" count="9060" uniqueCount="283">
  <si>
    <t>広域連合全体</t>
  </si>
  <si>
    <t>豊能医療圏</t>
    <rPh sb="0" eb="2">
      <t>トヨノ</t>
    </rPh>
    <rPh sb="2" eb="4">
      <t>イリョウ</t>
    </rPh>
    <rPh sb="4" eb="5">
      <t>ケン</t>
    </rPh>
    <phoneticPr fontId="31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</si>
  <si>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</si>
  <si>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</si>
  <si>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</si>
  <si>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</si>
  <si>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</si>
  <si>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</si>
  <si>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1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</si>
  <si>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</si>
  <si>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</si>
  <si>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</si>
  <si>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</si>
  <si>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1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</si>
  <si>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</si>
  <si>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</si>
  <si>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</si>
  <si>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</si>
  <si>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</si>
  <si>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</si>
  <si>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</si>
  <si>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</si>
  <si>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</si>
  <si>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</si>
  <si>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</si>
  <si>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1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</si>
  <si>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</si>
  <si>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</si>
  <si>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</si>
  <si>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</si>
  <si>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</si>
  <si>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</si>
  <si>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</si>
  <si>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</si>
  <si>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</si>
  <si>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1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</si>
  <si>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</si>
  <si>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</si>
  <si>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</si>
  <si>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</si>
  <si>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</si>
  <si>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</si>
  <si>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</si>
  <si>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</si>
  <si>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1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</si>
  <si>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</si>
  <si>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</si>
  <si>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</si>
  <si>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</si>
  <si>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</si>
  <si>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</si>
  <si>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</si>
  <si>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</si>
  <si>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</si>
  <si>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</si>
  <si>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</si>
  <si>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</si>
  <si>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</si>
  <si>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</si>
  <si>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</si>
  <si>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</si>
  <si>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</si>
  <si>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</si>
  <si>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</si>
  <si>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</si>
  <si>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年齢階層</t>
  </si>
  <si>
    <t>A</t>
  </si>
  <si>
    <t>B</t>
  </si>
  <si>
    <t>C</t>
  </si>
  <si>
    <t>D</t>
  </si>
  <si>
    <t>C/A</t>
  </si>
  <si>
    <t>C/B</t>
  </si>
  <si>
    <t>C/D</t>
  </si>
  <si>
    <t>B/A</t>
  </si>
  <si>
    <t>D/A</t>
  </si>
  <si>
    <t>被保険者数(人)</t>
  </si>
  <si>
    <t>合計</t>
  </si>
  <si>
    <t>グラフ用</t>
    <rPh sb="3" eb="4">
      <t>ヨウ</t>
    </rPh>
    <phoneticPr fontId="4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</si>
  <si>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</si>
  <si>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</si>
  <si>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</si>
  <si>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</si>
  <si>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</si>
  <si>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</si>
  <si>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</si>
  <si>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</si>
  <si>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</si>
  <si>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</si>
  <si>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</si>
  <si>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</si>
  <si>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</si>
  <si>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</si>
  <si>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</si>
  <si>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</si>
  <si>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</si>
  <si>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</si>
  <si>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市区町村</t>
    <rPh sb="0" eb="2">
      <t>シク</t>
    </rPh>
    <rPh sb="2" eb="4">
      <t>チョウソン</t>
    </rPh>
    <phoneticPr fontId="4"/>
  </si>
  <si>
    <t>地区</t>
    <rPh sb="0" eb="2">
      <t>チク</t>
    </rPh>
    <phoneticPr fontId="4"/>
  </si>
  <si>
    <t>　　 市区町村別</t>
    <rPh sb="3" eb="5">
      <t>シク</t>
    </rPh>
    <rPh sb="5" eb="7">
      <t>チョウソン</t>
    </rPh>
    <rPh sb="7" eb="8">
      <t>ベツ</t>
    </rPh>
    <phoneticPr fontId="4"/>
  </si>
  <si>
    <t>65歳～69歳</t>
    <phoneticPr fontId="4"/>
  </si>
  <si>
    <t>70歳～74歳</t>
  </si>
  <si>
    <t>75歳～79歳</t>
  </si>
  <si>
    <t>80歳～84歳</t>
  </si>
  <si>
    <t>85歳～89歳</t>
  </si>
  <si>
    <t>90歳～94歳</t>
  </si>
  <si>
    <t>95歳～</t>
  </si>
  <si>
    <t>　　地区別</t>
    <rPh sb="2" eb="4">
      <t>チク</t>
    </rPh>
    <phoneticPr fontId="4"/>
  </si>
  <si>
    <t>　　地区別</t>
    <rPh sb="2" eb="4">
      <t>チク</t>
    </rPh>
    <rPh sb="4" eb="5">
      <t>ベツ</t>
    </rPh>
    <phoneticPr fontId="4"/>
  </si>
  <si>
    <t>　　市区町村別</t>
    <phoneticPr fontId="4"/>
  </si>
  <si>
    <t xml:space="preserve">    市区町村別</t>
    <rPh sb="4" eb="6">
      <t>シク</t>
    </rPh>
    <rPh sb="6" eb="8">
      <t>チョウソン</t>
    </rPh>
    <rPh sb="8" eb="9">
      <t>ベツ</t>
    </rPh>
    <phoneticPr fontId="4"/>
  </si>
  <si>
    <t>　　広域連合全体</t>
    <rPh sb="2" eb="4">
      <t>コウイキ</t>
    </rPh>
    <rPh sb="4" eb="6">
      <t>レンゴウ</t>
    </rPh>
    <rPh sb="6" eb="8">
      <t>ゼンタイ</t>
    </rPh>
    <phoneticPr fontId="4"/>
  </si>
  <si>
    <t>　 　地区別</t>
    <rPh sb="3" eb="5">
      <t>チク</t>
    </rPh>
    <rPh sb="5" eb="6">
      <t>ベツ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</si>
  <si>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ヒ</t>
    </rPh>
    <phoneticPr fontId="4"/>
  </si>
  <si>
    <t>　　市区町村別</t>
    <rPh sb="2" eb="4">
      <t>シク</t>
    </rPh>
    <rPh sb="4" eb="6">
      <t>チョウソン</t>
    </rPh>
    <rPh sb="6" eb="7">
      <t>ベツ</t>
    </rPh>
    <phoneticPr fontId="4"/>
  </si>
  <si>
    <t>【グラフ用】</t>
    <rPh sb="4" eb="5">
      <t>ヨウ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</si>
  <si>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rPh sb="7" eb="8">
      <t>ニチ</t>
    </rPh>
    <rPh sb="10" eb="12">
      <t>シカク</t>
    </rPh>
    <rPh sb="16" eb="18">
      <t>ブンセキ</t>
    </rPh>
    <rPh sb="18" eb="20">
      <t>タイショウ</t>
    </rPh>
    <phoneticPr fontId="4"/>
  </si>
  <si>
    <t>　　【年齢調整前】</t>
    <rPh sb="3" eb="5">
      <t>ネンレイ</t>
    </rPh>
    <rPh sb="5" eb="7">
      <t>チョウセイ</t>
    </rPh>
    <rPh sb="7" eb="8">
      <t>マエ</t>
    </rPh>
    <phoneticPr fontId="4"/>
  </si>
  <si>
    <t>【年齢調整後】</t>
    <rPh sb="1" eb="3">
      <t>ネンレイ</t>
    </rPh>
    <rPh sb="3" eb="5">
      <t>チョウセイ</t>
    </rPh>
    <rPh sb="5" eb="6">
      <t>アト</t>
    </rPh>
    <phoneticPr fontId="4"/>
  </si>
  <si>
    <t>市区町村</t>
    <phoneticPr fontId="4"/>
  </si>
  <si>
    <t>　　地区別</t>
  </si>
  <si>
    <t>　　市区町村別</t>
  </si>
  <si>
    <t>　　歯科医療費の状況</t>
    <rPh sb="2" eb="4">
      <t>シカ</t>
    </rPh>
    <rPh sb="4" eb="7">
      <t>イリョウヒ</t>
    </rPh>
    <rPh sb="8" eb="10">
      <t>ジョウキョウ</t>
    </rPh>
    <phoneticPr fontId="4"/>
  </si>
  <si>
    <t>レセプト一件当たりの歯科医療費</t>
    <rPh sb="10" eb="12">
      <t>シカ</t>
    </rPh>
    <phoneticPr fontId="4"/>
  </si>
  <si>
    <t>　　被保険者一人当たりの歯科医療費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</si>
  <si>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</si>
  <si>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</si>
  <si>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患者一人当たりの歯科医療費</t>
    <rPh sb="10" eb="12">
      <t>シカ</t>
    </rPh>
    <phoneticPr fontId="4"/>
  </si>
  <si>
    <t>　　患者一人当たりの歯科医療費</t>
    <rPh sb="10" eb="12">
      <t>シカ</t>
    </rPh>
    <phoneticPr fontId="4"/>
  </si>
  <si>
    <t>　　被保険者一人当たりの歯科レセプト件数</t>
    <rPh sb="12" eb="14">
      <t>シカ</t>
    </rPh>
    <phoneticPr fontId="4"/>
  </si>
  <si>
    <t>被保険者
一人当たりの歯科レセプト件数(件)</t>
    <rPh sb="0" eb="4">
      <t>ヒホケンシャ</t>
    </rPh>
    <rPh sb="5" eb="7">
      <t>ヒトリ</t>
    </rPh>
    <rPh sb="7" eb="8">
      <t>ア</t>
    </rPh>
    <rPh sb="11" eb="13">
      <t>シカ</t>
    </rPh>
    <rPh sb="17" eb="19">
      <t>ケンスウ</t>
    </rPh>
    <rPh sb="20" eb="21">
      <t>ケン</t>
    </rPh>
    <phoneticPr fontId="4"/>
  </si>
  <si>
    <t>被保険者一人当たりの歯科レセプト件数</t>
    <rPh sb="0" eb="4">
      <t>ヒホケンシャ</t>
    </rPh>
    <rPh sb="4" eb="6">
      <t>ヒトリ</t>
    </rPh>
    <rPh sb="6" eb="7">
      <t>ア</t>
    </rPh>
    <rPh sb="10" eb="12">
      <t>シカ</t>
    </rPh>
    <rPh sb="16" eb="18">
      <t>ケンスウ</t>
    </rPh>
    <phoneticPr fontId="4"/>
  </si>
  <si>
    <t>　　歯科患者割合</t>
    <rPh sb="2" eb="4">
      <t>シカ</t>
    </rPh>
    <rPh sb="4" eb="6">
      <t>カンジャ</t>
    </rPh>
    <rPh sb="6" eb="8">
      <t>ワリアイ</t>
    </rPh>
    <phoneticPr fontId="4"/>
  </si>
  <si>
    <t xml:space="preserve">    被保険者一人当たりの歯科医療費</t>
    <rPh sb="14" eb="16">
      <t>シカ</t>
    </rPh>
    <phoneticPr fontId="4"/>
  </si>
  <si>
    <t>　　被保険者一人当たりの歯科医療費</t>
    <rPh sb="12" eb="14">
      <t>シカ</t>
    </rPh>
    <phoneticPr fontId="4"/>
  </si>
  <si>
    <t xml:space="preserve">    被保険者一人当たりの歯科レセプト件数</t>
    <rPh sb="4" eb="8">
      <t>ヒホケンシャ</t>
    </rPh>
    <rPh sb="8" eb="10">
      <t>ヒトリ</t>
    </rPh>
    <rPh sb="10" eb="11">
      <t>ア</t>
    </rPh>
    <rPh sb="14" eb="16">
      <t>シカ</t>
    </rPh>
    <rPh sb="20" eb="22">
      <t>ケンスウ</t>
    </rPh>
    <phoneticPr fontId="4"/>
  </si>
  <si>
    <t>　　年齢調整前後の被保険者一人当たりの歯科医療費</t>
    <rPh sb="2" eb="4">
      <t>ネンレイ</t>
    </rPh>
    <rPh sb="4" eb="6">
      <t>チョウセイ</t>
    </rPh>
    <rPh sb="6" eb="8">
      <t>ゼンゴ</t>
    </rPh>
    <rPh sb="19" eb="21">
      <t>シカ</t>
    </rPh>
    <phoneticPr fontId="4"/>
  </si>
  <si>
    <t>年齢調整前
被保険者一人当たりの
歯科医療費(円)</t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</si>
  <si>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年齢調整後
被保険者一人当たりの
歯科医療費(円)</t>
    <rPh sb="4" eb="5">
      <t>ゴ</t>
    </rPh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</si>
  <si>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年齢調整前被保険者一人当たりの歯科医療費</t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</si>
  <si>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年齢調整後被保険者一人当たりの歯科医療費</t>
    <rPh sb="4" eb="5">
      <t>ゴ</t>
    </rPh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</si>
  <si>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　　年齢調整前後の被保険者一人当たりの歯科医療費</t>
    <rPh sb="19" eb="21">
      <t>シカ</t>
    </rPh>
    <phoneticPr fontId="4"/>
  </si>
  <si>
    <t>中分類名</t>
    <rPh sb="0" eb="3">
      <t>チュウブンルイ</t>
    </rPh>
    <rPh sb="3" eb="4">
      <t>メイ</t>
    </rPh>
    <phoneticPr fontId="4"/>
  </si>
  <si>
    <t>豊能医療圏</t>
  </si>
  <si>
    <t>高血圧性疾患</t>
  </si>
  <si>
    <t>糖尿病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</si>
  <si>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</si>
  <si>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</si>
  <si>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</si>
  <si>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</si>
  <si>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</si>
  <si>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</si>
  <si>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</si>
  <si>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虚血性心疾患</t>
  </si>
  <si>
    <t>う蝕</t>
    <phoneticPr fontId="47"/>
  </si>
  <si>
    <t>歯肉炎及び歯周疾患</t>
    <phoneticPr fontId="47"/>
  </si>
  <si>
    <t>その他の歯及び歯の
支持組織の障害</t>
    <phoneticPr fontId="47"/>
  </si>
  <si>
    <t>その他の
消化器系の疾患</t>
    <phoneticPr fontId="47"/>
  </si>
  <si>
    <t>その他の損傷及び
その他の外因の影響</t>
    <phoneticPr fontId="47"/>
  </si>
  <si>
    <t>上記　中分類以外の疾病</t>
    <phoneticPr fontId="4"/>
  </si>
  <si>
    <t>歯科合計</t>
    <rPh sb="0" eb="2">
      <t>シカ</t>
    </rPh>
    <rPh sb="2" eb="4">
      <t>ゴウケイ</t>
    </rPh>
    <phoneticPr fontId="47"/>
  </si>
  <si>
    <t>※歯科レセプト件数及び歯科患者数…疾病項目毎に集計しているため、合計は一致しない(複数疾病をもつ患者がいるため)。</t>
    <rPh sb="1" eb="3">
      <t>シカ</t>
    </rPh>
    <rPh sb="7" eb="9">
      <t>ケンスウ</t>
    </rPh>
    <rPh sb="9" eb="10">
      <t>オヨ</t>
    </rPh>
    <rPh sb="11" eb="13">
      <t>シカ</t>
    </rPh>
    <rPh sb="13" eb="15">
      <t>カンジャ</t>
    </rPh>
    <rPh sb="15" eb="16">
      <t>スウ</t>
    </rPh>
    <rPh sb="17" eb="19">
      <t>シッペイ</t>
    </rPh>
    <rPh sb="19" eb="21">
      <t>コウモク</t>
    </rPh>
    <rPh sb="21" eb="22">
      <t>ゴト</t>
    </rPh>
    <rPh sb="23" eb="25">
      <t>シュウケイ</t>
    </rPh>
    <rPh sb="32" eb="34">
      <t>ゴウケイ</t>
    </rPh>
    <rPh sb="35" eb="37">
      <t>イッチ</t>
    </rPh>
    <phoneticPr fontId="4"/>
  </si>
  <si>
    <t>1101 う蝕</t>
  </si>
  <si>
    <t>1102 歯肉炎及び歯周疾患</t>
  </si>
  <si>
    <t>1113 その他の消化器系の疾患</t>
    <phoneticPr fontId="4"/>
  </si>
  <si>
    <t>【グラフ作成用】</t>
    <rPh sb="4" eb="7">
      <t>サクセイヨウ</t>
    </rPh>
    <phoneticPr fontId="4"/>
  </si>
  <si>
    <t>【計算用被保険者数】</t>
    <rPh sb="1" eb="4">
      <t>ケイサンヨウ</t>
    </rPh>
    <rPh sb="4" eb="5">
      <t>ヒ</t>
    </rPh>
    <rPh sb="5" eb="7">
      <t>ホケン</t>
    </rPh>
    <rPh sb="7" eb="8">
      <t>シャ</t>
    </rPh>
    <rPh sb="8" eb="9">
      <t>スウ</t>
    </rPh>
    <phoneticPr fontId="4"/>
  </si>
  <si>
    <t>歯科合計</t>
    <rPh sb="0" eb="2">
      <t>シカ</t>
    </rPh>
    <rPh sb="2" eb="4">
      <t>ゴウケイ</t>
    </rPh>
    <phoneticPr fontId="4"/>
  </si>
  <si>
    <t>特定の疾病を持たない者</t>
    <rPh sb="0" eb="2">
      <t>トクテイ</t>
    </rPh>
    <rPh sb="3" eb="5">
      <t>シッペイ</t>
    </rPh>
    <rPh sb="6" eb="7">
      <t>モ</t>
    </rPh>
    <rPh sb="10" eb="11">
      <t>モノ</t>
    </rPh>
    <phoneticPr fontId="4"/>
  </si>
  <si>
    <t>被保険者数(人)</t>
    <rPh sb="0" eb="4">
      <t>ヒホケンシャ</t>
    </rPh>
    <rPh sb="4" eb="5">
      <t>スウ</t>
    </rPh>
    <rPh sb="6" eb="7">
      <t>ニン</t>
    </rPh>
    <phoneticPr fontId="4"/>
  </si>
  <si>
    <t>　　特定疾病別歯科医療費</t>
    <rPh sb="2" eb="4">
      <t>トクテイ</t>
    </rPh>
    <rPh sb="4" eb="6">
      <t>シッペイ</t>
    </rPh>
    <rPh sb="6" eb="7">
      <t>ベツ</t>
    </rPh>
    <rPh sb="7" eb="9">
      <t>シカ</t>
    </rPh>
    <rPh sb="9" eb="12">
      <t>イリョウヒ</t>
    </rPh>
    <phoneticPr fontId="4"/>
  </si>
  <si>
    <t>特定の疾病を
もたない者</t>
    <rPh sb="0" eb="2">
      <t>トクテイ</t>
    </rPh>
    <rPh sb="3" eb="5">
      <t>シッペイ</t>
    </rPh>
    <rPh sb="11" eb="12">
      <t>モノ</t>
    </rPh>
    <phoneticPr fontId="47"/>
  </si>
  <si>
    <t>脳血管疾患</t>
    <rPh sb="0" eb="1">
      <t>ノウ</t>
    </rPh>
    <rPh sb="1" eb="3">
      <t>ケッカン</t>
    </rPh>
    <rPh sb="3" eb="5">
      <t>シッカン</t>
    </rPh>
    <phoneticPr fontId="52"/>
  </si>
  <si>
    <t>動脈硬化</t>
    <rPh sb="0" eb="2">
      <t>ドウミャク</t>
    </rPh>
    <rPh sb="2" eb="4">
      <t>コウカ</t>
    </rPh>
    <phoneticPr fontId="1"/>
  </si>
  <si>
    <t>腎不全</t>
    <rPh sb="0" eb="3">
      <t>ジンフゼン</t>
    </rPh>
    <phoneticPr fontId="1"/>
  </si>
  <si>
    <t>気分障害</t>
    <rPh sb="0" eb="2">
      <t>キブン</t>
    </rPh>
    <rPh sb="2" eb="4">
      <t>ショウガイ</t>
    </rPh>
    <phoneticPr fontId="1"/>
  </si>
  <si>
    <t>悪性新生物</t>
    <rPh sb="0" eb="2">
      <t>アクセイ</t>
    </rPh>
    <rPh sb="2" eb="5">
      <t>シンセイブツ</t>
    </rPh>
    <phoneticPr fontId="1"/>
  </si>
  <si>
    <t>肺炎</t>
    <rPh sb="0" eb="2">
      <t>ハイエン</t>
    </rPh>
    <phoneticPr fontId="1"/>
  </si>
  <si>
    <t>被保険者数</t>
    <rPh sb="0" eb="4">
      <t>ヒホケンシャ</t>
    </rPh>
    <rPh sb="4" eb="5">
      <t>スウ</t>
    </rPh>
    <phoneticPr fontId="4"/>
  </si>
  <si>
    <t>　　広域連合全体　</t>
    <rPh sb="2" eb="4">
      <t>コウイキ</t>
    </rPh>
    <rPh sb="4" eb="6">
      <t>レンゴウ</t>
    </rPh>
    <rPh sb="6" eb="8">
      <t>ゼンタイ</t>
    </rPh>
    <phoneticPr fontId="4"/>
  </si>
  <si>
    <t>患者一人
当たりの
歯科医療費(円)</t>
    <rPh sb="10" eb="12">
      <t>シカ</t>
    </rPh>
    <rPh sb="16" eb="17">
      <t>エン</t>
    </rPh>
    <phoneticPr fontId="47"/>
  </si>
  <si>
    <t>被保険者数に占める割合</t>
    <rPh sb="0" eb="4">
      <t>ヒホケンシャ</t>
    </rPh>
    <rPh sb="6" eb="7">
      <t>シ</t>
    </rPh>
    <rPh sb="9" eb="11">
      <t>ワリアイ</t>
    </rPh>
    <phoneticPr fontId="4"/>
  </si>
  <si>
    <t>65歳～69歳</t>
    <phoneticPr fontId="4"/>
  </si>
  <si>
    <t>70歳～74歳</t>
    <phoneticPr fontId="4"/>
  </si>
  <si>
    <t>75歳～79歳</t>
    <phoneticPr fontId="4"/>
  </si>
  <si>
    <t>80歳～84歳</t>
    <phoneticPr fontId="4"/>
  </si>
  <si>
    <t>85歳～89歳</t>
    <phoneticPr fontId="4"/>
  </si>
  <si>
    <t>90歳～94歳</t>
    <phoneticPr fontId="4"/>
  </si>
  <si>
    <t>95歳～</t>
    <phoneticPr fontId="4"/>
  </si>
  <si>
    <t>合計</t>
    <rPh sb="0" eb="2">
      <t>ゴウケイ</t>
    </rPh>
    <phoneticPr fontId="4"/>
  </si>
  <si>
    <t>患者数
(人)</t>
    <rPh sb="0" eb="3">
      <t>カンジャスウ</t>
    </rPh>
    <rPh sb="3" eb="4">
      <t>タイスウ</t>
    </rPh>
    <rPh sb="5" eb="6">
      <t>ニン</t>
    </rPh>
    <phoneticPr fontId="47"/>
  </si>
  <si>
    <t>特定疾病患者の歯科医療費(円)</t>
    <rPh sb="0" eb="2">
      <t>トクテイ</t>
    </rPh>
    <rPh sb="2" eb="4">
      <t>シッペイ</t>
    </rPh>
    <rPh sb="4" eb="6">
      <t>カンジャ</t>
    </rPh>
    <rPh sb="7" eb="9">
      <t>シカ</t>
    </rPh>
    <rPh sb="9" eb="12">
      <t>イリョウヒ</t>
    </rPh>
    <rPh sb="13" eb="14">
      <t>エン</t>
    </rPh>
    <phoneticPr fontId="4"/>
  </si>
  <si>
    <t>特定疾病患者のうち歯科レセプトが発生している者の割合(％)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モノ</t>
    </rPh>
    <rPh sb="24" eb="26">
      <t>ワリアイ</t>
    </rPh>
    <phoneticPr fontId="4"/>
  </si>
  <si>
    <t>特定疾病患者数に占める割合</t>
    <rPh sb="0" eb="2">
      <t>トクテイ</t>
    </rPh>
    <rPh sb="2" eb="4">
      <t>シッペイ</t>
    </rPh>
    <rPh sb="4" eb="6">
      <t>カンジャ</t>
    </rPh>
    <rPh sb="6" eb="7">
      <t>スウ</t>
    </rPh>
    <rPh sb="8" eb="9">
      <t>シ</t>
    </rPh>
    <rPh sb="11" eb="13">
      <t>ワリアイ</t>
    </rPh>
    <phoneticPr fontId="4"/>
  </si>
  <si>
    <t>特定疾病患者のうち歯科レセプトが発生している者(人)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シャ</t>
    </rPh>
    <rPh sb="24" eb="25">
      <t>ニン</t>
    </rPh>
    <phoneticPr fontId="1"/>
  </si>
  <si>
    <t>脂質異常症</t>
  </si>
  <si>
    <t>　　中分類による疾病別歯科医療費</t>
    <rPh sb="2" eb="5">
      <t>チュウブンルイ</t>
    </rPh>
    <rPh sb="8" eb="10">
      <t>シッペイ</t>
    </rPh>
    <rPh sb="10" eb="11">
      <t>ベツ</t>
    </rPh>
    <rPh sb="11" eb="13">
      <t>シカ</t>
    </rPh>
    <rPh sb="13" eb="16">
      <t>イリョウヒ</t>
    </rPh>
    <phoneticPr fontId="4"/>
  </si>
  <si>
    <t>特定疾病別 歯科レセプト発生者一人当たりの歯科医療費</t>
    <rPh sb="0" eb="2">
      <t>トクテイ</t>
    </rPh>
    <rPh sb="2" eb="4">
      <t>シッペイ</t>
    </rPh>
    <rPh sb="4" eb="5">
      <t>ベツ</t>
    </rPh>
    <rPh sb="15" eb="17">
      <t>ヒトリ</t>
    </rPh>
    <rPh sb="17" eb="18">
      <t>ア</t>
    </rPh>
    <rPh sb="21" eb="23">
      <t>シカ</t>
    </rPh>
    <rPh sb="23" eb="26">
      <t>イリョウヒ</t>
    </rPh>
    <phoneticPr fontId="31"/>
  </si>
  <si>
    <t>データ化範囲(分析対象)…歯科の電子レセプト。</t>
    <phoneticPr fontId="4"/>
  </si>
  <si>
    <t>　　歯科医療費の状況</t>
    <rPh sb="2" eb="4">
      <t>シカ</t>
    </rPh>
    <rPh sb="8" eb="10">
      <t>ジョウキョウ</t>
    </rPh>
    <phoneticPr fontId="4"/>
  </si>
  <si>
    <t>　　歯科患者割合</t>
    <rPh sb="2" eb="4">
      <t>シカ</t>
    </rPh>
    <phoneticPr fontId="4"/>
  </si>
  <si>
    <t>糖尿病</t>
    <phoneticPr fontId="4"/>
  </si>
  <si>
    <t>　　中分類による疾病別歯科医療費の構成比</t>
    <rPh sb="17" eb="20">
      <t>コウセイヒ</t>
    </rPh>
    <phoneticPr fontId="47"/>
  </si>
  <si>
    <t>C/A</t>
    <phoneticPr fontId="4"/>
  </si>
  <si>
    <t>B</t>
    <phoneticPr fontId="4"/>
  </si>
  <si>
    <t>B/被保険者数</t>
    <rPh sb="2" eb="6">
      <t>ヒホケンシャ</t>
    </rPh>
    <rPh sb="6" eb="7">
      <t>スウ</t>
    </rPh>
    <phoneticPr fontId="4"/>
  </si>
  <si>
    <t>B/A</t>
    <phoneticPr fontId="4"/>
  </si>
  <si>
    <t>A</t>
    <phoneticPr fontId="4"/>
  </si>
  <si>
    <t>C/B</t>
    <phoneticPr fontId="4"/>
  </si>
  <si>
    <t>特定疾病別 特定疾病患者に占める歯科レセプト発生者の割合</t>
    <phoneticPr fontId="31"/>
  </si>
  <si>
    <t>A</t>
    <phoneticPr fontId="4"/>
  </si>
  <si>
    <t>C</t>
    <phoneticPr fontId="4"/>
  </si>
  <si>
    <t>D</t>
    <phoneticPr fontId="4"/>
  </si>
  <si>
    <t>D/C</t>
    <phoneticPr fontId="4"/>
  </si>
  <si>
    <t>大阪市医療圏</t>
  </si>
  <si>
    <t>豊能医療圏</t>
    <phoneticPr fontId="4"/>
  </si>
  <si>
    <t>【計算用被保険者数】</t>
    <rPh sb="1" eb="4">
      <t>ケイサンヨウ</t>
    </rPh>
    <rPh sb="4" eb="8">
      <t>ヒホケンシャ</t>
    </rPh>
    <rPh sb="8" eb="9">
      <t>スウ</t>
    </rPh>
    <phoneticPr fontId="4"/>
  </si>
  <si>
    <t>歯科
レセプト
件数(件)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</si>
  <si>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phoneticPr fontId="4"/>
  </si>
  <si>
    <t>歯科
患者数
(人)　</t>
    <rPh sb="0" eb="2">
      <t>シカ</t>
    </rPh>
    <phoneticPr fontId="4"/>
  </si>
  <si>
    <t>患者
一人当たりの
歯科医療費(円)</t>
    <rPh sb="10" eb="12">
      <t>シカ</t>
    </rPh>
    <phoneticPr fontId="4"/>
  </si>
  <si>
    <t>歯科患者割合(被保険者数に占める割合)
(％)</t>
    <rPh sb="0" eb="2">
      <t>シカ</t>
    </rPh>
    <rPh sb="2" eb="4">
      <t>カンジャ</t>
    </rPh>
    <rPh sb="4" eb="6">
      <t>ワリアイ</t>
    </rPh>
    <phoneticPr fontId="4"/>
  </si>
  <si>
    <t>被保険者
一人当たりの
歯科医療費</t>
    <phoneticPr fontId="4"/>
  </si>
  <si>
    <t>レセプト
一件当たりの
歯科医療費</t>
    <phoneticPr fontId="4"/>
  </si>
  <si>
    <t>患者
一人当たりの
歯科医療費</t>
    <phoneticPr fontId="4"/>
  </si>
  <si>
    <t>被保険者
一人当たりの
歯科レセプト件数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phoneticPr fontId="4"/>
  </si>
  <si>
    <t>歯科患者割合
(被保険者数に占める割合)</t>
    <rPh sb="0" eb="2">
      <t>シカ</t>
    </rPh>
    <rPh sb="2" eb="4">
      <t>カンジャ</t>
    </rPh>
    <rPh sb="4" eb="6">
      <t>ワリアイ</t>
    </rPh>
    <rPh sb="8" eb="12">
      <t>ヒホケンシャ</t>
    </rPh>
    <rPh sb="12" eb="13">
      <t>スウ</t>
    </rPh>
    <rPh sb="14" eb="15">
      <t>シ</t>
    </rPh>
    <rPh sb="17" eb="19">
      <t>ワリアイ</t>
    </rPh>
    <phoneticPr fontId="4"/>
  </si>
  <si>
    <t>被保険者
一人当たりの
歯科医療費</t>
    <rPh sb="12" eb="14">
      <t>シカ</t>
    </rPh>
    <phoneticPr fontId="4"/>
  </si>
  <si>
    <t>レセプト
一件当たりの
歯科医療費</t>
    <rPh sb="12" eb="14">
      <t>シカ</t>
    </rPh>
    <phoneticPr fontId="4"/>
  </si>
  <si>
    <t>患者
一人当たりの
歯科医療費</t>
    <rPh sb="10" eb="12">
      <t>シカ</t>
    </rPh>
    <phoneticPr fontId="4"/>
  </si>
  <si>
    <t>歯科患者割合
(被保険者数に
占める割合)</t>
    <phoneticPr fontId="4"/>
  </si>
  <si>
    <t>歯科
レセプト
件数(件)※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</si>
  <si>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rPh sb="3" eb="6">
      <t>イリョウヒ</t>
    </rPh>
    <rPh sb="8" eb="9">
      <t>エン</t>
    </rPh>
    <phoneticPr fontId="4"/>
  </si>
  <si>
    <t>歯科
患者数
(人)※</t>
    <rPh sb="0" eb="2">
      <t>シカ</t>
    </rPh>
    <rPh sb="3" eb="6">
      <t>カンジャスウ</t>
    </rPh>
    <rPh sb="8" eb="9">
      <t>ニン</t>
    </rPh>
    <phoneticPr fontId="4"/>
  </si>
  <si>
    <t>レセプト
一件当たりの
歯科医療費
(円)</t>
    <rPh sb="5" eb="6">
      <t>イッ</t>
    </rPh>
    <rPh sb="6" eb="7">
      <t>ケン</t>
    </rPh>
    <rPh sb="7" eb="8">
      <t>ア</t>
    </rPh>
    <rPh sb="12" eb="14">
      <t>シカ</t>
    </rPh>
    <rPh sb="14" eb="17">
      <t>イリョウヒ</t>
    </rPh>
    <rPh sb="19" eb="20">
      <t>エン</t>
    </rPh>
    <phoneticPr fontId="4"/>
  </si>
  <si>
    <t>被保険者数
(人)</t>
    <rPh sb="0" eb="4">
      <t>ヒホケンシャ</t>
    </rPh>
    <rPh sb="4" eb="5">
      <t>スウ</t>
    </rPh>
    <rPh sb="7" eb="8">
      <t>ニン</t>
    </rPh>
    <phoneticPr fontId="4"/>
  </si>
  <si>
    <t>歯科
患者数
(人)</t>
    <rPh sb="0" eb="2">
      <t>シカ</t>
    </rPh>
    <rPh sb="3" eb="6">
      <t>カンジャスウ</t>
    </rPh>
    <rPh sb="8" eb="9">
      <t>ニン</t>
    </rPh>
    <phoneticPr fontId="4"/>
  </si>
  <si>
    <t>患者
一人当たりの
歯科医療費
(円)</t>
    <rPh sb="0" eb="2">
      <t>カンジャ</t>
    </rPh>
    <rPh sb="3" eb="5">
      <t>ヒトリ</t>
    </rPh>
    <rPh sb="5" eb="6">
      <t>ア</t>
    </rPh>
    <rPh sb="10" eb="12">
      <t>シカ</t>
    </rPh>
    <rPh sb="12" eb="15">
      <t>イリョウヒ</t>
    </rPh>
    <rPh sb="17" eb="18">
      <t>エン</t>
    </rPh>
    <phoneticPr fontId="4"/>
  </si>
  <si>
    <t>歯科患者割合
(被保険者数に占める割合)
(％)</t>
    <rPh sb="0" eb="2">
      <t>シカ</t>
    </rPh>
    <rPh sb="2" eb="4">
      <t>カンジャ</t>
    </rPh>
    <rPh sb="4" eb="6">
      <t>ワリアイ</t>
    </rPh>
    <phoneticPr fontId="4"/>
  </si>
  <si>
    <t>特定疾病患者の
歯科医療費(円)</t>
    <rPh sb="0" eb="2">
      <t>トクテイ</t>
    </rPh>
    <rPh sb="2" eb="4">
      <t>シッペイ</t>
    </rPh>
    <rPh sb="4" eb="6">
      <t>カンジャ</t>
    </rPh>
    <rPh sb="8" eb="10">
      <t>シカ</t>
    </rPh>
    <rPh sb="10" eb="13">
      <t>イリョウヒ</t>
    </rPh>
    <rPh sb="14" eb="15">
      <t>エン</t>
    </rPh>
    <phoneticPr fontId="4"/>
  </si>
  <si>
    <t>患者
一人当たりの
歯科医療費
(円)</t>
    <rPh sb="10" eb="12">
      <t>シカ</t>
    </rPh>
    <rPh sb="17" eb="18">
      <t>エン</t>
    </rPh>
    <phoneticPr fontId="47"/>
  </si>
  <si>
    <t>被保険者数
に占める割合</t>
    <rPh sb="0" eb="4">
      <t>ヒホケンシャ</t>
    </rPh>
    <rPh sb="7" eb="8">
      <t>シ</t>
    </rPh>
    <rPh sb="10" eb="12">
      <t>ワリアイ</t>
    </rPh>
    <phoneticPr fontId="4"/>
  </si>
  <si>
    <t>特定疾病患者数
に占める割合</t>
    <rPh sb="0" eb="2">
      <t>トクテイ</t>
    </rPh>
    <rPh sb="2" eb="4">
      <t>シッペイ</t>
    </rPh>
    <rPh sb="4" eb="6">
      <t>カンジャ</t>
    </rPh>
    <rPh sb="6" eb="7">
      <t>スウ</t>
    </rPh>
    <rPh sb="9" eb="10">
      <t>シ</t>
    </rPh>
    <rPh sb="12" eb="14">
      <t>ワリアイ</t>
    </rPh>
    <phoneticPr fontId="4"/>
  </si>
  <si>
    <t>被保険者数
(人)</t>
    <phoneticPr fontId="4"/>
  </si>
  <si>
    <t>特定疾病患者
のうち歯科レセプトが発生している者(人)</t>
    <rPh sb="0" eb="2">
      <t>トクテイ</t>
    </rPh>
    <rPh sb="2" eb="4">
      <t>シッペイ</t>
    </rPh>
    <rPh sb="4" eb="6">
      <t>カンジャ</t>
    </rPh>
    <rPh sb="10" eb="12">
      <t>シカ</t>
    </rPh>
    <rPh sb="17" eb="19">
      <t>ハッセイ</t>
    </rPh>
    <rPh sb="23" eb="24">
      <t>シャ</t>
    </rPh>
    <rPh sb="25" eb="26">
      <t>ニン</t>
    </rPh>
    <phoneticPr fontId="1"/>
  </si>
  <si>
    <t>患者一人当たりの歯科医療費</t>
    <rPh sb="8" eb="10">
      <t>シカ</t>
    </rPh>
    <phoneticPr fontId="4"/>
  </si>
  <si>
    <t>歯科患者割合(被保険者数に占める割合)</t>
    <phoneticPr fontId="4"/>
  </si>
  <si>
    <t>　 　特定疾病別歯科医療費</t>
    <rPh sb="3" eb="5">
      <t>トクテイ</t>
    </rPh>
    <rPh sb="5" eb="7">
      <t>シッペイ</t>
    </rPh>
    <rPh sb="7" eb="8">
      <t>ベツ</t>
    </rPh>
    <rPh sb="8" eb="10">
      <t>シカ</t>
    </rPh>
    <rPh sb="10" eb="13">
      <t>イリョウヒ</t>
    </rPh>
    <phoneticPr fontId="4"/>
  </si>
  <si>
    <t>被保険者一人当たりの歯科医療費</t>
    <rPh sb="10" eb="12">
      <t>シカ</t>
    </rPh>
    <rPh sb="12" eb="15">
      <t>イリョウヒ</t>
    </rPh>
    <phoneticPr fontId="4"/>
  </si>
  <si>
    <t>レセプト一件当たりの歯科医療費</t>
    <rPh sb="10" eb="12">
      <t>シカ</t>
    </rPh>
    <rPh sb="12" eb="14">
      <t>イリョウ</t>
    </rPh>
    <rPh sb="14" eb="15">
      <t>ヒ</t>
    </rPh>
    <phoneticPr fontId="4"/>
  </si>
  <si>
    <t>歯科患者割合(被保険者数に占める割合)</t>
    <rPh sb="0" eb="2">
      <t>シカ</t>
    </rPh>
    <rPh sb="2" eb="4">
      <t>カンジャ</t>
    </rPh>
    <rPh sb="4" eb="6">
      <t>ワリアイ</t>
    </rPh>
    <phoneticPr fontId="4"/>
  </si>
  <si>
    <t>被保険者一人当たりの歯科医療費</t>
    <rPh sb="9" eb="11">
      <t>シカ</t>
    </rPh>
    <phoneticPr fontId="4"/>
  </si>
  <si>
    <t>1905 その他の損傷及び
     その他の外因の影響</t>
    <phoneticPr fontId="4"/>
  </si>
  <si>
    <t>1103 その他の歯及び
     歯の支持組織の障害</t>
    <phoneticPr fontId="4"/>
  </si>
  <si>
    <t>被保険者
一人当たりの
歯科レセプト
件数(件)</t>
    <rPh sb="0" eb="4">
      <t>ヒホケンシャ</t>
    </rPh>
    <rPh sb="5" eb="7">
      <t>ヒトリ</t>
    </rPh>
    <rPh sb="7" eb="8">
      <t>ア</t>
    </rPh>
    <rPh sb="12" eb="14">
      <t>シカ</t>
    </rPh>
    <rPh sb="19" eb="21">
      <t>ケンスウ</t>
    </rPh>
    <rPh sb="22" eb="23">
      <t>ケン</t>
    </rPh>
    <phoneticPr fontId="4"/>
  </si>
  <si>
    <t>レセプト
一件当たりの
歯科医療費
(円)</t>
    <rPh sb="12" eb="14">
      <t>シカ</t>
    </rPh>
    <rPh sb="14" eb="16">
      <t>イリョウ</t>
    </rPh>
    <rPh sb="16" eb="17">
      <t>ヒ</t>
    </rPh>
    <phoneticPr fontId="4"/>
  </si>
  <si>
    <t>患者
一人当たりの
歯科医療費
(円)</t>
    <rPh sb="10" eb="12">
      <t>シカ</t>
    </rPh>
    <phoneticPr fontId="4"/>
  </si>
  <si>
    <t>被保険者
一人当たりの
歯科医療費
(円)</t>
    <rPh sb="12" eb="14">
      <t>シカ</t>
    </rPh>
    <phoneticPr fontId="4"/>
  </si>
  <si>
    <t>レセプト
一件当たりの
歯科医療費(円)</t>
    <rPh sb="12" eb="14">
      <t>シカ</t>
    </rPh>
    <rPh sb="14" eb="16">
      <t>イリョウ</t>
    </rPh>
    <rPh sb="16" eb="17">
      <t>ヒ</t>
    </rPh>
    <phoneticPr fontId="4"/>
  </si>
  <si>
    <t>被保険者
一人当たりの
歯科レセプト件数(件)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rPh sb="21" eb="22">
      <t>ケン</t>
    </rPh>
    <phoneticPr fontId="4"/>
  </si>
  <si>
    <t>データ化範囲(分析対象)…歯科の電子レセプト。対象診療年月は平成31年4月～令和2年3月診療分(12カ月分)。</t>
  </si>
  <si>
    <t>データ化範囲(分析対象)…歯科の電子レセプト。対象診療年月は平成31年4月～令和2年3月診療分(12カ月分)。</t>
    <rPh sb="13" eb="15">
      <t>シカ</t>
    </rPh>
    <phoneticPr fontId="4"/>
  </si>
  <si>
    <t>年齢基準日…令和2年3月31日時点。</t>
    <rPh sb="2" eb="4">
      <t>キジュン</t>
    </rPh>
    <rPh sb="4" eb="5">
      <t>ヒ</t>
    </rPh>
    <phoneticPr fontId="4"/>
  </si>
  <si>
    <t>　　　　　　　　　　　　対象診療年月は平成31年4月～令和2年3月診療分(12カ月分)。</t>
  </si>
  <si>
    <t>【表作成用被保険者数】</t>
    <rPh sb="1" eb="2">
      <t>ヒョウ</t>
    </rPh>
    <rPh sb="2" eb="5">
      <t>サクセイヨウ</t>
    </rPh>
    <rPh sb="5" eb="9">
      <t>ヒホケンシャ</t>
    </rPh>
    <rPh sb="9" eb="10">
      <t>スウ</t>
    </rPh>
    <phoneticPr fontId="4"/>
  </si>
  <si>
    <t>65歳～69歳</t>
    <rPh sb="2" eb="3">
      <t>サイ</t>
    </rPh>
    <rPh sb="6" eb="7">
      <t>サイ</t>
    </rPh>
    <phoneticPr fontId="4"/>
  </si>
  <si>
    <t>70歳～74歳</t>
    <rPh sb="2" eb="3">
      <t>サイ</t>
    </rPh>
    <rPh sb="6" eb="7">
      <t>サイ</t>
    </rPh>
    <phoneticPr fontId="4"/>
  </si>
  <si>
    <t>75歳～79歳</t>
    <rPh sb="2" eb="3">
      <t>サイ</t>
    </rPh>
    <rPh sb="6" eb="7">
      <t>サイ</t>
    </rPh>
    <phoneticPr fontId="4"/>
  </si>
  <si>
    <t>80歳～84歳</t>
    <rPh sb="2" eb="3">
      <t>サイ</t>
    </rPh>
    <rPh sb="6" eb="7">
      <t>サイ</t>
    </rPh>
    <phoneticPr fontId="4"/>
  </si>
  <si>
    <t>85歳～89歳</t>
    <rPh sb="2" eb="3">
      <t>サイ</t>
    </rPh>
    <rPh sb="6" eb="7">
      <t>サイ</t>
    </rPh>
    <phoneticPr fontId="4"/>
  </si>
  <si>
    <t>90歳～94歳</t>
    <rPh sb="2" eb="3">
      <t>サイ</t>
    </rPh>
    <rPh sb="6" eb="7">
      <t>サイ</t>
    </rPh>
    <phoneticPr fontId="4"/>
  </si>
  <si>
    <t>95歳～</t>
    <rPh sb="2" eb="3">
      <t>サイ</t>
    </rPh>
    <phoneticPr fontId="4"/>
  </si>
  <si>
    <t>堺市中区</t>
    <phoneticPr fontId="4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</si>
  <si>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</si>
  <si>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</si>
  <si>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</si>
  <si>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中分類名</t>
    <phoneticPr fontId="4"/>
  </si>
  <si>
    <t>特定疾病名</t>
    <rPh sb="0" eb="2">
      <t>トクテイ</t>
    </rPh>
    <rPh sb="2" eb="4">
      <t>シッペイ</t>
    </rPh>
    <rPh sb="4" eb="5">
      <t>メイ</t>
    </rPh>
    <phoneticPr fontId="1"/>
  </si>
  <si>
    <t>特定疾病名</t>
    <phoneticPr fontId="4"/>
  </si>
  <si>
    <t>　　市区町村別</t>
    <phoneticPr fontId="4"/>
  </si>
  <si>
    <t>　　被保険者一人当たりの歯科レセプト件数</t>
    <rPh sb="2" eb="6">
      <t>ヒホケンシャ</t>
    </rPh>
    <rPh sb="6" eb="8">
      <t>ヒトリ</t>
    </rPh>
    <rPh sb="8" eb="9">
      <t>ア</t>
    </rPh>
    <rPh sb="12" eb="14">
      <t>シカ</t>
    </rPh>
    <rPh sb="18" eb="20">
      <t>ケンスウ</t>
    </rPh>
    <phoneticPr fontId="4"/>
  </si>
  <si>
    <t>中分類による疾病別歯科医療費</t>
    <rPh sb="0" eb="3">
      <t>チュウブンルイ</t>
    </rPh>
    <rPh sb="6" eb="8">
      <t>シッペイ</t>
    </rPh>
    <rPh sb="8" eb="9">
      <t>ベツ</t>
    </rPh>
    <rPh sb="9" eb="11">
      <t>シカ</t>
    </rPh>
    <rPh sb="11" eb="14">
      <t>イリョウヒ</t>
    </rPh>
    <phoneticPr fontId="4"/>
  </si>
  <si>
    <t>地区別</t>
    <rPh sb="0" eb="2">
      <t>チク</t>
    </rPh>
    <rPh sb="2" eb="3">
      <t>ベツ</t>
    </rPh>
    <phoneticPr fontId="4"/>
  </si>
  <si>
    <t>市区町村別</t>
    <rPh sb="0" eb="2">
      <t>シク</t>
    </rPh>
    <rPh sb="2" eb="4">
      <t>マチムラ</t>
    </rPh>
    <rPh sb="4" eb="5">
      <t>ベツ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</si>
</sst>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&quot;¥&quot;#,##0_);[Red]\(&quot;¥&quot;#,##0\)"/>
    <numFmt numFmtId="177" formatCode="#,##0_ "/>
    <numFmt numFmtId="178" formatCode="#,##0_ ;[Red]\-#,##0\ "/>
    <numFmt numFmtId="179" formatCode="0.0%"/>
    <numFmt numFmtId="180" formatCode="#,##0.0_ ;[Red]\-#,##0.0\ "/>
    <numFmt numFmtId="181" formatCode="0_ "/>
    <numFmt numFmtId="182" formatCode="#,##0&quot;円&quot;"/>
    <numFmt numFmtId="183" formatCode="#,##0.0&quot;件&quot;"/>
    <numFmt numFmtId="184" formatCode="#,##0.00_ "/>
    <numFmt numFmtId="185" formatCode="#,##0.00_ ;[Red]\-#,##0.00\ "/>
    <numFmt numFmtId="186" formatCode="#,##0.00&quot;件&quot;"/>
  </numFmts>
  <fonts count="5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7.5"/>
      <name val="ＭＳ 明朝"/>
      <family val="1"/>
      <charset val="128"/>
    </font>
    <font>
      <sz val="8"/>
      <name val="ＭＳ 明朝"/>
      <family val="1"/>
      <charset val="128"/>
    </font>
    <font>
      <sz val="8"/>
      <color rgb="FFFF000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8"/>
      <color theme="1"/>
      <name val="ＭＳ Ｐゴシック"/>
      <family val="1"/>
      <charset val="128"/>
      <scheme val="minor"/>
    </font>
    <font>
      <sz val="7.5"/>
      <name val="ＭＳ 明朝"/>
      <family val="1"/>
      <charset val="128"/>
    </font>
    <font>
      <sz val="6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</borders>
  <cellStyleXfs count="1750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29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33" fillId="0" borderId="0">
      <alignment vertical="center"/>
    </xf>
    <xf numFmtId="0" fontId="13" fillId="0" borderId="0"/>
    <xf numFmtId="0" fontId="13" fillId="0" borderId="0"/>
  </cellStyleXfs>
  <cellXfs count="420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>
      <alignment vertical="center"/>
    </xf>
    <xf numFmtId="0" fontId="34" fillId="0" borderId="0" xfId="0" applyNumberFormat="1" applyFont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shrinkToFit="1"/>
    </xf>
    <xf numFmtId="179" fontId="35" fillId="0" borderId="4" xfId="0" applyNumberFormat="1" applyFont="1" applyBorder="1" applyAlignment="1">
      <alignment horizontal="right" vertical="center" shrinkToFit="1"/>
    </xf>
    <xf numFmtId="0" fontId="35" fillId="0" borderId="22" xfId="0" applyFont="1" applyBorder="1">
      <alignment vertical="center"/>
    </xf>
    <xf numFmtId="179" fontId="35" fillId="0" borderId="7" xfId="0" applyNumberFormat="1" applyFont="1" applyBorder="1" applyAlignment="1">
      <alignment horizontal="right" vertical="center" shrinkToFit="1"/>
    </xf>
    <xf numFmtId="0" fontId="35" fillId="0" borderId="4" xfId="0" applyFont="1" applyBorder="1" applyAlignment="1">
      <alignment horizontal="center" vertical="center" shrinkToFit="1"/>
    </xf>
    <xf numFmtId="0" fontId="35" fillId="0" borderId="7" xfId="0" applyFont="1" applyBorder="1" applyAlignment="1">
      <alignment horizontal="center" vertical="center"/>
    </xf>
    <xf numFmtId="0" fontId="35" fillId="0" borderId="3" xfId="1387" applyFont="1" applyFill="1" applyBorder="1" applyAlignment="1">
      <alignment vertical="center"/>
    </xf>
    <xf numFmtId="0" fontId="35" fillId="0" borderId="3" xfId="1387" applyFont="1" applyBorder="1" applyAlignment="1">
      <alignment vertical="center"/>
    </xf>
    <xf numFmtId="0" fontId="34" fillId="0" borderId="0" xfId="0" applyFont="1" applyFill="1">
      <alignment vertical="center"/>
    </xf>
    <xf numFmtId="0" fontId="35" fillId="0" borderId="0" xfId="0" applyFo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22" xfId="0" applyFont="1" applyFill="1" applyBorder="1">
      <alignment vertical="center"/>
    </xf>
    <xf numFmtId="0" fontId="35" fillId="0" borderId="37" xfId="0" applyFont="1" applyFill="1" applyBorder="1">
      <alignment vertical="center"/>
    </xf>
    <xf numFmtId="178" fontId="35" fillId="0" borderId="0" xfId="0" applyNumberFormat="1" applyFont="1" applyFill="1">
      <alignment vertical="center"/>
    </xf>
    <xf numFmtId="180" fontId="35" fillId="0" borderId="0" xfId="0" applyNumberFormat="1" applyFont="1" applyFill="1">
      <alignment vertical="center"/>
    </xf>
    <xf numFmtId="179" fontId="35" fillId="0" borderId="0" xfId="0" applyNumberFormat="1" applyFont="1" applyFill="1">
      <alignment vertical="center"/>
    </xf>
    <xf numFmtId="181" fontId="35" fillId="0" borderId="0" xfId="0" applyNumberFormat="1" applyFont="1" applyFill="1">
      <alignment vertical="center"/>
    </xf>
    <xf numFmtId="181" fontId="34" fillId="0" borderId="0" xfId="0" applyNumberFormat="1" applyFont="1" applyAlignment="1">
      <alignment vertical="center" shrinkToFit="1"/>
    </xf>
    <xf numFmtId="0" fontId="38" fillId="0" borderId="0" xfId="2" applyNumberFormat="1" applyFont="1" applyFill="1" applyBorder="1" applyAlignment="1">
      <alignment vertical="center"/>
    </xf>
    <xf numFmtId="0" fontId="37" fillId="0" borderId="3" xfId="1148" applyFont="1" applyBorder="1" applyAlignment="1" applyProtection="1">
      <alignment vertical="center"/>
      <protection locked="0"/>
    </xf>
    <xf numFmtId="0" fontId="34" fillId="0" borderId="0" xfId="0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38" xfId="0" applyFont="1" applyFill="1" applyBorder="1" applyAlignment="1">
      <alignment vertical="center"/>
    </xf>
    <xf numFmtId="0" fontId="40" fillId="0" borderId="39" xfId="2" applyNumberFormat="1" applyFont="1" applyFill="1" applyBorder="1" applyAlignment="1">
      <alignment horizontal="center" vertical="center" wrapText="1" shrinkToFit="1"/>
    </xf>
    <xf numFmtId="0" fontId="40" fillId="0" borderId="0" xfId="2" applyNumberFormat="1" applyFont="1" applyFill="1" applyBorder="1" applyAlignment="1">
      <alignment horizontal="center" vertical="center" wrapText="1" shrinkToFit="1"/>
    </xf>
    <xf numFmtId="0" fontId="34" fillId="0" borderId="4" xfId="0" applyFont="1" applyFill="1" applyBorder="1" applyAlignment="1">
      <alignment vertical="center"/>
    </xf>
    <xf numFmtId="0" fontId="34" fillId="0" borderId="21" xfId="0" applyFont="1" applyFill="1" applyBorder="1" applyAlignment="1">
      <alignment vertical="center"/>
    </xf>
    <xf numFmtId="0" fontId="35" fillId="0" borderId="21" xfId="0" applyFont="1" applyBorder="1" applyAlignment="1">
      <alignment horizontal="center" vertical="center" shrinkToFit="1"/>
    </xf>
    <xf numFmtId="0" fontId="35" fillId="0" borderId="3" xfId="1387" applyFont="1" applyFill="1" applyBorder="1">
      <alignment vertical="center"/>
    </xf>
    <xf numFmtId="177" fontId="34" fillId="0" borderId="39" xfId="0" applyNumberFormat="1" applyFont="1" applyFill="1" applyBorder="1" applyAlignment="1">
      <alignment horizontal="right" vertical="center" shrinkToFit="1"/>
    </xf>
    <xf numFmtId="177" fontId="34" fillId="0" borderId="0" xfId="0" applyNumberFormat="1" applyFont="1" applyFill="1" applyBorder="1" applyAlignment="1">
      <alignment horizontal="right" vertical="center" shrinkToFit="1"/>
    </xf>
    <xf numFmtId="0" fontId="35" fillId="0" borderId="3" xfId="1387" applyFont="1" applyBorder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4" xfId="0" applyFont="1" applyFill="1" applyBorder="1" applyAlignment="1">
      <alignment vertical="center"/>
    </xf>
    <xf numFmtId="0" fontId="35" fillId="0" borderId="21" xfId="0" applyFont="1" applyFill="1" applyBorder="1" applyAlignment="1">
      <alignment vertical="center"/>
    </xf>
    <xf numFmtId="177" fontId="35" fillId="0" borderId="39" xfId="0" applyNumberFormat="1" applyFont="1" applyFill="1" applyBorder="1" applyAlignment="1">
      <alignment horizontal="right" vertical="center" shrinkToFit="1"/>
    </xf>
    <xf numFmtId="177" fontId="35" fillId="0" borderId="0" xfId="0" applyNumberFormat="1" applyFont="1" applyFill="1" applyBorder="1" applyAlignment="1">
      <alignment horizontal="right" vertical="center" shrinkToFit="1"/>
    </xf>
    <xf numFmtId="0" fontId="34" fillId="0" borderId="0" xfId="0" applyFont="1" applyBorder="1">
      <alignment vertical="center"/>
    </xf>
    <xf numFmtId="0" fontId="34" fillId="0" borderId="41" xfId="0" applyFont="1" applyBorder="1">
      <alignment vertical="center"/>
    </xf>
    <xf numFmtId="0" fontId="34" fillId="0" borderId="42" xfId="0" applyFont="1" applyBorder="1">
      <alignment vertical="center"/>
    </xf>
    <xf numFmtId="0" fontId="34" fillId="0" borderId="43" xfId="0" applyFont="1" applyBorder="1">
      <alignment vertical="center"/>
    </xf>
    <xf numFmtId="0" fontId="34" fillId="0" borderId="44" xfId="0" applyFont="1" applyBorder="1">
      <alignment vertical="center"/>
    </xf>
    <xf numFmtId="0" fontId="34" fillId="28" borderId="3" xfId="0" applyFont="1" applyFill="1" applyBorder="1">
      <alignment vertical="center"/>
    </xf>
    <xf numFmtId="0" fontId="34" fillId="0" borderId="45" xfId="0" applyFont="1" applyBorder="1" applyAlignment="1">
      <alignment vertical="center"/>
    </xf>
    <xf numFmtId="0" fontId="34" fillId="29" borderId="3" xfId="0" applyFont="1" applyFill="1" applyBorder="1">
      <alignment vertical="center"/>
    </xf>
    <xf numFmtId="0" fontId="34" fillId="30" borderId="3" xfId="0" applyFont="1" applyFill="1" applyBorder="1">
      <alignment vertical="center"/>
    </xf>
    <xf numFmtId="0" fontId="34" fillId="31" borderId="3" xfId="0" applyFont="1" applyFill="1" applyBorder="1">
      <alignment vertical="center"/>
    </xf>
    <xf numFmtId="0" fontId="34" fillId="32" borderId="3" xfId="0" applyFont="1" applyFill="1" applyBorder="1">
      <alignment vertical="center"/>
    </xf>
    <xf numFmtId="0" fontId="34" fillId="0" borderId="46" xfId="0" applyFont="1" applyBorder="1">
      <alignment vertical="center"/>
    </xf>
    <xf numFmtId="0" fontId="34" fillId="0" borderId="47" xfId="0" applyFont="1" applyBorder="1">
      <alignment vertical="center"/>
    </xf>
    <xf numFmtId="0" fontId="34" fillId="0" borderId="48" xfId="0" applyFont="1" applyBorder="1">
      <alignment vertical="center"/>
    </xf>
    <xf numFmtId="0" fontId="34" fillId="0" borderId="45" xfId="0" applyFont="1" applyBorder="1">
      <alignment vertical="center"/>
    </xf>
    <xf numFmtId="179" fontId="34" fillId="0" borderId="0" xfId="1551" applyNumberFormat="1" applyFont="1" applyBorder="1">
      <alignment vertical="center"/>
    </xf>
    <xf numFmtId="179" fontId="34" fillId="0" borderId="0" xfId="1551" applyNumberFormat="1" applyFont="1" applyBorder="1" applyAlignment="1">
      <alignment vertical="center"/>
    </xf>
    <xf numFmtId="0" fontId="34" fillId="0" borderId="48" xfId="0" applyFont="1" applyBorder="1" applyAlignment="1">
      <alignment vertical="center"/>
    </xf>
    <xf numFmtId="0" fontId="45" fillId="0" borderId="0" xfId="0" applyFont="1" applyBorder="1">
      <alignment vertical="center"/>
    </xf>
    <xf numFmtId="182" fontId="34" fillId="0" borderId="0" xfId="0" applyNumberFormat="1" applyFont="1" applyBorder="1">
      <alignment vertical="center"/>
    </xf>
    <xf numFmtId="183" fontId="34" fillId="0" borderId="0" xfId="0" applyNumberFormat="1" applyFont="1" applyBorder="1">
      <alignment vertical="center"/>
    </xf>
    <xf numFmtId="0" fontId="35" fillId="27" borderId="3" xfId="0" applyFont="1" applyFill="1" applyBorder="1" applyAlignment="1">
      <alignment horizontal="center" vertical="center"/>
    </xf>
    <xf numFmtId="182" fontId="34" fillId="0" borderId="0" xfId="0" applyNumberFormat="1" applyFont="1" applyBorder="1" applyAlignment="1">
      <alignment vertical="center" shrinkToFit="1"/>
    </xf>
    <xf numFmtId="0" fontId="34" fillId="27" borderId="3" xfId="0" applyFont="1" applyFill="1" applyBorder="1">
      <alignment vertical="center"/>
    </xf>
    <xf numFmtId="0" fontId="39" fillId="27" borderId="3" xfId="1745" applyNumberFormat="1" applyFont="1" applyFill="1" applyBorder="1" applyAlignment="1">
      <alignment horizontal="center" vertical="center" wrapText="1"/>
    </xf>
    <xf numFmtId="0" fontId="48" fillId="0" borderId="0" xfId="1203" applyNumberFormat="1" applyFont="1" applyFill="1" applyBorder="1" applyAlignment="1">
      <alignment vertical="center"/>
    </xf>
    <xf numFmtId="0" fontId="36" fillId="0" borderId="0" xfId="0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0" xfId="1135" applyFont="1">
      <alignment vertical="center"/>
    </xf>
    <xf numFmtId="0" fontId="49" fillId="0" borderId="0" xfId="0" applyFont="1" applyAlignment="1"/>
    <xf numFmtId="0" fontId="50" fillId="0" borderId="0" xfId="0" applyFont="1" applyAlignment="1"/>
    <xf numFmtId="0" fontId="51" fillId="0" borderId="0" xfId="1203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4" fillId="0" borderId="0" xfId="1135" applyFont="1" applyFill="1">
      <alignment vertical="center"/>
    </xf>
    <xf numFmtId="0" fontId="37" fillId="27" borderId="3" xfId="1745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vertical="center" shrinkToFit="1"/>
    </xf>
    <xf numFmtId="0" fontId="35" fillId="0" borderId="3" xfId="0" applyFont="1" applyFill="1" applyBorder="1" applyAlignment="1">
      <alignment vertical="center" wrapText="1" shrinkToFit="1"/>
    </xf>
    <xf numFmtId="0" fontId="35" fillId="0" borderId="49" xfId="0" applyFont="1" applyFill="1" applyBorder="1" applyAlignment="1">
      <alignment vertical="center" shrinkToFit="1"/>
    </xf>
    <xf numFmtId="0" fontId="35" fillId="0" borderId="50" xfId="0" applyFont="1" applyFill="1" applyBorder="1" applyAlignment="1">
      <alignment vertical="center" shrinkToFit="1"/>
    </xf>
    <xf numFmtId="0" fontId="35" fillId="0" borderId="50" xfId="0" applyFont="1" applyFill="1" applyBorder="1" applyAlignment="1">
      <alignment vertical="center" wrapText="1" shrinkToFit="1"/>
    </xf>
    <xf numFmtId="0" fontId="35" fillId="0" borderId="56" xfId="0" applyFont="1" applyFill="1" applyBorder="1" applyAlignment="1">
      <alignment vertical="center" shrinkToFit="1"/>
    </xf>
    <xf numFmtId="0" fontId="34" fillId="0" borderId="0" xfId="1685" applyFont="1">
      <alignment vertical="center"/>
    </xf>
    <xf numFmtId="0" fontId="34" fillId="0" borderId="0" xfId="1685" applyFont="1" applyAlignment="1">
      <alignment vertical="center"/>
    </xf>
    <xf numFmtId="0" fontId="34" fillId="0" borderId="0" xfId="1685" applyFont="1" applyFill="1">
      <alignment vertical="center"/>
    </xf>
    <xf numFmtId="0" fontId="34" fillId="0" borderId="0" xfId="1685" applyFont="1" applyFill="1" applyAlignment="1">
      <alignment vertical="center"/>
    </xf>
    <xf numFmtId="0" fontId="40" fillId="0" borderId="0" xfId="1685" applyFont="1">
      <alignment vertical="center"/>
    </xf>
    <xf numFmtId="0" fontId="40" fillId="0" borderId="0" xfId="1685" applyFont="1" applyFill="1">
      <alignment vertical="center"/>
    </xf>
    <xf numFmtId="0" fontId="34" fillId="0" borderId="0" xfId="1135" applyFont="1" applyAlignment="1">
      <alignment vertical="center"/>
    </xf>
    <xf numFmtId="0" fontId="35" fillId="0" borderId="0" xfId="1135" applyFont="1" applyAlignment="1">
      <alignment vertical="center"/>
    </xf>
    <xf numFmtId="0" fontId="35" fillId="0" borderId="0" xfId="1135" applyFont="1" applyBorder="1" applyAlignment="1">
      <alignment vertical="center"/>
    </xf>
    <xf numFmtId="0" fontId="35" fillId="0" borderId="0" xfId="1135" applyFont="1" applyBorder="1" applyAlignment="1">
      <alignment horizontal="center" vertical="center"/>
    </xf>
    <xf numFmtId="0" fontId="44" fillId="0" borderId="0" xfId="1135" applyFont="1" applyFill="1" applyBorder="1" applyAlignment="1">
      <alignment horizontal="right" vertical="center"/>
    </xf>
    <xf numFmtId="178" fontId="40" fillId="0" borderId="0" xfId="852" applyNumberFormat="1" applyFont="1" applyFill="1" applyBorder="1" applyAlignment="1">
      <alignment vertical="center"/>
    </xf>
    <xf numFmtId="0" fontId="53" fillId="0" borderId="0" xfId="1177" applyNumberFormat="1" applyFont="1" applyFill="1" applyBorder="1" applyAlignment="1">
      <alignment vertical="center"/>
    </xf>
    <xf numFmtId="0" fontId="35" fillId="0" borderId="0" xfId="1135" applyFont="1" applyAlignment="1">
      <alignment horizontal="center" vertical="center"/>
    </xf>
    <xf numFmtId="0" fontId="38" fillId="0" borderId="0" xfId="1203" applyNumberFormat="1" applyFont="1" applyFill="1" applyBorder="1" applyAlignment="1">
      <alignment vertical="center"/>
    </xf>
    <xf numFmtId="0" fontId="35" fillId="27" borderId="19" xfId="0" applyFont="1" applyFill="1" applyBorder="1" applyAlignment="1">
      <alignment horizontal="center" vertical="center"/>
    </xf>
    <xf numFmtId="0" fontId="34" fillId="0" borderId="0" xfId="1135" applyFont="1" applyAlignment="1">
      <alignment horizontal="center" vertical="center"/>
    </xf>
    <xf numFmtId="179" fontId="35" fillId="0" borderId="3" xfId="0" applyNumberFormat="1" applyFont="1" applyFill="1" applyBorder="1" applyAlignment="1">
      <alignment horizontal="right" vertical="center"/>
    </xf>
    <xf numFmtId="179" fontId="35" fillId="0" borderId="3" xfId="1" applyNumberFormat="1" applyFont="1" applyFill="1" applyBorder="1" applyAlignment="1">
      <alignment horizontal="right" vertical="center"/>
    </xf>
    <xf numFmtId="0" fontId="35" fillId="0" borderId="3" xfId="0" applyNumberFormat="1" applyFont="1" applyFill="1" applyBorder="1" applyAlignment="1">
      <alignment horizontal="center" vertical="center" shrinkToFit="1"/>
    </xf>
    <xf numFmtId="179" fontId="35" fillId="0" borderId="49" xfId="0" applyNumberFormat="1" applyFont="1" applyFill="1" applyBorder="1" applyAlignment="1">
      <alignment horizontal="right" vertical="center"/>
    </xf>
    <xf numFmtId="179" fontId="35" fillId="0" borderId="50" xfId="0" applyNumberFormat="1" applyFont="1" applyFill="1" applyBorder="1" applyAlignment="1">
      <alignment horizontal="right" vertical="center"/>
    </xf>
    <xf numFmtId="179" fontId="35" fillId="0" borderId="50" xfId="1" applyNumberFormat="1" applyFont="1" applyFill="1" applyBorder="1" applyAlignment="1">
      <alignment horizontal="right" vertical="center"/>
    </xf>
    <xf numFmtId="179" fontId="35" fillId="0" borderId="3" xfId="0" applyNumberFormat="1" applyFont="1" applyBorder="1" applyAlignment="1">
      <alignment horizontal="right" vertical="center"/>
    </xf>
    <xf numFmtId="179" fontId="35" fillId="0" borderId="56" xfId="0" applyNumberFormat="1" applyFont="1" applyFill="1" applyBorder="1" applyAlignment="1">
      <alignment horizontal="right" vertical="center"/>
    </xf>
    <xf numFmtId="0" fontId="39" fillId="27" borderId="4" xfId="1685" applyFont="1" applyFill="1" applyBorder="1" applyAlignment="1">
      <alignment horizontal="center" vertical="center" wrapText="1"/>
    </xf>
    <xf numFmtId="179" fontId="35" fillId="0" borderId="49" xfId="1554" applyNumberFormat="1" applyFont="1" applyFill="1" applyBorder="1" applyAlignment="1">
      <alignment horizontal="right" vertical="center"/>
    </xf>
    <xf numFmtId="179" fontId="35" fillId="0" borderId="50" xfId="1554" applyNumberFormat="1" applyFont="1" applyFill="1" applyBorder="1" applyAlignment="1">
      <alignment horizontal="right" vertical="center"/>
    </xf>
    <xf numFmtId="179" fontId="35" fillId="0" borderId="60" xfId="1554" applyNumberFormat="1" applyFont="1" applyFill="1" applyBorder="1" applyAlignment="1">
      <alignment horizontal="right" vertical="center"/>
    </xf>
    <xf numFmtId="179" fontId="35" fillId="0" borderId="3" xfId="1554" applyNumberFormat="1" applyFont="1" applyFill="1" applyBorder="1" applyAlignment="1">
      <alignment horizontal="right" vertical="center"/>
    </xf>
    <xf numFmtId="0" fontId="35" fillId="0" borderId="19" xfId="1135" applyFont="1" applyBorder="1" applyAlignment="1">
      <alignment vertical="center" wrapText="1"/>
    </xf>
    <xf numFmtId="0" fontId="35" fillId="0" borderId="28" xfId="1550" applyFont="1" applyFill="1" applyBorder="1" applyAlignment="1">
      <alignment vertical="center" shrinkToFit="1"/>
    </xf>
    <xf numFmtId="0" fontId="35" fillId="0" borderId="50" xfId="1550" applyFont="1" applyBorder="1" applyAlignment="1">
      <alignment vertical="center"/>
    </xf>
    <xf numFmtId="0" fontId="35" fillId="0" borderId="51" xfId="1550" applyFont="1" applyFill="1" applyBorder="1" applyAlignment="1">
      <alignment vertical="center" shrinkToFit="1"/>
    </xf>
    <xf numFmtId="0" fontId="35" fillId="0" borderId="51" xfId="1135" applyFont="1" applyFill="1" applyBorder="1" applyAlignment="1">
      <alignment vertical="center"/>
    </xf>
    <xf numFmtId="0" fontId="35" fillId="0" borderId="31" xfId="1135" applyFont="1" applyFill="1" applyBorder="1" applyAlignment="1">
      <alignment vertical="center"/>
    </xf>
    <xf numFmtId="0" fontId="35" fillId="0" borderId="49" xfId="1550" applyFont="1" applyFill="1" applyBorder="1" applyAlignment="1">
      <alignment vertical="center" shrinkToFit="1"/>
    </xf>
    <xf numFmtId="0" fontId="35" fillId="0" borderId="50" xfId="1550" applyFont="1" applyFill="1" applyBorder="1" applyAlignment="1">
      <alignment vertical="center"/>
    </xf>
    <xf numFmtId="0" fontId="35" fillId="0" borderId="50" xfId="1550" applyFont="1" applyFill="1" applyBorder="1" applyAlignment="1">
      <alignment vertical="center" shrinkToFit="1"/>
    </xf>
    <xf numFmtId="0" fontId="35" fillId="0" borderId="50" xfId="1135" applyFont="1" applyFill="1" applyBorder="1" applyAlignment="1">
      <alignment vertical="center"/>
    </xf>
    <xf numFmtId="0" fontId="37" fillId="0" borderId="60" xfId="1747" applyNumberFormat="1" applyFont="1" applyFill="1" applyBorder="1" applyAlignment="1">
      <alignment vertical="center" shrinkToFit="1"/>
    </xf>
    <xf numFmtId="0" fontId="37" fillId="0" borderId="49" xfId="1747" applyNumberFormat="1" applyFont="1" applyFill="1" applyBorder="1" applyAlignment="1">
      <alignment vertical="center"/>
    </xf>
    <xf numFmtId="0" fontId="37" fillId="0" borderId="62" xfId="1747" applyNumberFormat="1" applyFont="1" applyFill="1" applyBorder="1" applyAlignment="1">
      <alignment vertical="center"/>
    </xf>
    <xf numFmtId="0" fontId="37" fillId="0" borderId="50" xfId="1747" applyNumberFormat="1" applyFont="1" applyFill="1" applyBorder="1" applyAlignment="1">
      <alignment vertical="center"/>
    </xf>
    <xf numFmtId="0" fontId="37" fillId="0" borderId="50" xfId="1747" applyNumberFormat="1" applyFont="1" applyFill="1" applyBorder="1" applyAlignment="1">
      <alignment vertical="center" shrinkToFit="1"/>
    </xf>
    <xf numFmtId="0" fontId="37" fillId="0" borderId="56" xfId="1747" applyNumberFormat="1" applyFont="1" applyFill="1" applyBorder="1" applyAlignment="1">
      <alignment vertical="center"/>
    </xf>
    <xf numFmtId="178" fontId="35" fillId="0" borderId="3" xfId="1135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 wrapText="1"/>
    </xf>
    <xf numFmtId="0" fontId="35" fillId="0" borderId="3" xfId="1135" applyFont="1" applyBorder="1" applyAlignment="1">
      <alignment vertical="center"/>
    </xf>
    <xf numFmtId="0" fontId="37" fillId="0" borderId="3" xfId="1746" applyFont="1" applyFill="1" applyBorder="1" applyAlignment="1">
      <alignment vertical="center" shrinkToFit="1"/>
    </xf>
    <xf numFmtId="179" fontId="35" fillId="0" borderId="24" xfId="0" applyNumberFormat="1" applyFont="1" applyBorder="1" applyAlignment="1">
      <alignment horizontal="right" vertical="center"/>
    </xf>
    <xf numFmtId="178" fontId="35" fillId="0" borderId="3" xfId="0" applyNumberFormat="1" applyFont="1" applyBorder="1" applyAlignment="1">
      <alignment horizontal="right" vertical="center"/>
    </xf>
    <xf numFmtId="179" fontId="35" fillId="0" borderId="24" xfId="0" applyNumberFormat="1" applyFont="1" applyFill="1" applyBorder="1" applyAlignment="1">
      <alignment horizontal="right" vertical="center"/>
    </xf>
    <xf numFmtId="178" fontId="35" fillId="0" borderId="3" xfId="0" applyNumberFormat="1" applyFont="1" applyFill="1" applyBorder="1" applyAlignment="1">
      <alignment horizontal="right" vertical="center"/>
    </xf>
    <xf numFmtId="178" fontId="35" fillId="0" borderId="3" xfId="1" applyNumberFormat="1" applyFont="1" applyBorder="1" applyAlignment="1">
      <alignment horizontal="right" vertical="center"/>
    </xf>
    <xf numFmtId="178" fontId="35" fillId="0" borderId="4" xfId="1" applyNumberFormat="1" applyFont="1" applyFill="1" applyBorder="1" applyAlignment="1">
      <alignment horizontal="right" vertical="center" shrinkToFit="1"/>
    </xf>
    <xf numFmtId="178" fontId="35" fillId="0" borderId="4" xfId="0" applyNumberFormat="1" applyFont="1" applyBorder="1" applyAlignment="1">
      <alignment horizontal="right" vertical="center" shrinkToFit="1"/>
    </xf>
    <xf numFmtId="178" fontId="35" fillId="0" borderId="7" xfId="0" applyNumberFormat="1" applyFont="1" applyBorder="1" applyAlignment="1">
      <alignment horizontal="right" vertical="center" shrinkToFit="1"/>
    </xf>
    <xf numFmtId="178" fontId="35" fillId="0" borderId="3" xfId="1" applyNumberFormat="1" applyFont="1" applyFill="1" applyBorder="1" applyAlignment="1">
      <alignment horizontal="right" vertical="center" shrinkToFit="1"/>
    </xf>
    <xf numFmtId="178" fontId="35" fillId="0" borderId="7" xfId="1" applyNumberFormat="1" applyFont="1" applyFill="1" applyBorder="1" applyAlignment="1">
      <alignment horizontal="right" vertical="center" shrinkToFit="1"/>
    </xf>
    <xf numFmtId="178" fontId="35" fillId="0" borderId="5" xfId="1" applyNumberFormat="1" applyFont="1" applyBorder="1" applyAlignment="1">
      <alignment horizontal="right" vertical="center" shrinkToFit="1"/>
    </xf>
    <xf numFmtId="178" fontId="35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Border="1" applyAlignment="1">
      <alignment horizontal="right" vertical="center"/>
    </xf>
    <xf numFmtId="178" fontId="37" fillId="0" borderId="7" xfId="1" applyNumberFormat="1" applyFont="1" applyFill="1" applyBorder="1" applyAlignment="1">
      <alignment horizontal="right" vertical="center" shrinkToFit="1"/>
    </xf>
    <xf numFmtId="178" fontId="37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Fill="1" applyBorder="1" applyAlignment="1">
      <alignment horizontal="right" vertical="center"/>
    </xf>
    <xf numFmtId="178" fontId="35" fillId="0" borderId="24" xfId="0" applyNumberFormat="1" applyFont="1" applyFill="1" applyBorder="1" applyAlignment="1">
      <alignment horizontal="right" vertical="center"/>
    </xf>
    <xf numFmtId="178" fontId="35" fillId="0" borderId="4" xfId="0" applyNumberFormat="1" applyFont="1" applyFill="1" applyBorder="1" applyAlignment="1">
      <alignment horizontal="right" vertical="center" shrinkToFit="1"/>
    </xf>
    <xf numFmtId="178" fontId="35" fillId="0" borderId="7" xfId="0" applyNumberFormat="1" applyFont="1" applyFill="1" applyBorder="1" applyAlignment="1">
      <alignment horizontal="right" vertical="center" shrinkToFit="1"/>
    </xf>
    <xf numFmtId="178" fontId="37" fillId="0" borderId="3" xfId="0" applyNumberFormat="1" applyFont="1" applyFill="1" applyBorder="1" applyAlignment="1">
      <alignment horizontal="right" vertical="center"/>
    </xf>
    <xf numFmtId="178" fontId="35" fillId="0" borderId="49" xfId="1" applyNumberFormat="1" applyFont="1" applyFill="1" applyBorder="1" applyAlignment="1">
      <alignment horizontal="right" vertical="center" shrinkToFit="1"/>
    </xf>
    <xf numFmtId="178" fontId="35" fillId="0" borderId="50" xfId="1" applyNumberFormat="1" applyFont="1" applyFill="1" applyBorder="1" applyAlignment="1">
      <alignment horizontal="right" vertical="center" shrinkToFit="1"/>
    </xf>
    <xf numFmtId="178" fontId="35" fillId="0" borderId="52" xfId="0" applyNumberFormat="1" applyFont="1" applyFill="1" applyBorder="1" applyAlignment="1">
      <alignment horizontal="right" vertical="center" shrinkToFit="1"/>
    </xf>
    <xf numFmtId="178" fontId="35" fillId="0" borderId="52" xfId="1" applyNumberFormat="1" applyFont="1" applyFill="1" applyBorder="1" applyAlignment="1">
      <alignment horizontal="right" vertical="center" shrinkToFit="1"/>
    </xf>
    <xf numFmtId="178" fontId="35" fillId="0" borderId="56" xfId="1" applyNumberFormat="1" applyFont="1" applyFill="1" applyBorder="1" applyAlignment="1">
      <alignment horizontal="right" vertical="center" shrinkToFit="1"/>
    </xf>
    <xf numFmtId="178" fontId="35" fillId="0" borderId="66" xfId="1685" applyNumberFormat="1" applyFont="1" applyFill="1" applyBorder="1" applyAlignment="1">
      <alignment horizontal="right" vertical="center" shrinkToFit="1"/>
    </xf>
    <xf numFmtId="178" fontId="35" fillId="0" borderId="67" xfId="1685" applyNumberFormat="1" applyFont="1" applyFill="1" applyBorder="1" applyAlignment="1">
      <alignment horizontal="right" vertical="center" shrinkToFit="1"/>
    </xf>
    <xf numFmtId="178" fontId="35" fillId="0" borderId="68" xfId="1685" applyNumberFormat="1" applyFont="1" applyFill="1" applyBorder="1" applyAlignment="1">
      <alignment horizontal="right" vertical="center" shrinkToFit="1"/>
    </xf>
    <xf numFmtId="178" fontId="35" fillId="0" borderId="69" xfId="1685" applyNumberFormat="1" applyFont="1" applyFill="1" applyBorder="1" applyAlignment="1">
      <alignment horizontal="right" vertical="center" shrinkToFit="1"/>
    </xf>
    <xf numFmtId="178" fontId="35" fillId="0" borderId="30" xfId="1685" applyNumberFormat="1" applyFont="1" applyFill="1" applyBorder="1" applyAlignment="1">
      <alignment horizontal="right" vertical="center" shrinkToFit="1"/>
    </xf>
    <xf numFmtId="178" fontId="35" fillId="0" borderId="70" xfId="1685" applyNumberFormat="1" applyFont="1" applyFill="1" applyBorder="1" applyAlignment="1">
      <alignment horizontal="right" vertical="center" shrinkToFit="1"/>
    </xf>
    <xf numFmtId="178" fontId="35" fillId="0" borderId="71" xfId="1685" applyNumberFormat="1" applyFont="1" applyFill="1" applyBorder="1" applyAlignment="1">
      <alignment horizontal="right" vertical="center" shrinkToFit="1"/>
    </xf>
    <xf numFmtId="178" fontId="35" fillId="0" borderId="32" xfId="1685" applyNumberFormat="1" applyFont="1" applyFill="1" applyBorder="1" applyAlignment="1">
      <alignment horizontal="right" vertical="center" shrinkToFit="1"/>
    </xf>
    <xf numFmtId="178" fontId="35" fillId="0" borderId="49" xfId="1685" applyNumberFormat="1" applyFont="1" applyFill="1" applyBorder="1" applyAlignment="1">
      <alignment horizontal="right" vertical="center" shrinkToFit="1"/>
    </xf>
    <xf numFmtId="179" fontId="35" fillId="0" borderId="49" xfId="1685" applyNumberFormat="1" applyFont="1" applyFill="1" applyBorder="1" applyAlignment="1">
      <alignment horizontal="right" vertical="center" shrinkToFit="1"/>
    </xf>
    <xf numFmtId="178" fontId="35" fillId="0" borderId="50" xfId="1685" applyNumberFormat="1" applyFont="1" applyFill="1" applyBorder="1" applyAlignment="1">
      <alignment horizontal="right" vertical="center" shrinkToFit="1"/>
    </xf>
    <xf numFmtId="179" fontId="35" fillId="0" borderId="50" xfId="1685" applyNumberFormat="1" applyFont="1" applyFill="1" applyBorder="1" applyAlignment="1">
      <alignment horizontal="right" vertical="center" shrinkToFit="1"/>
    </xf>
    <xf numFmtId="178" fontId="35" fillId="0" borderId="56" xfId="1685" applyNumberFormat="1" applyFont="1" applyFill="1" applyBorder="1" applyAlignment="1">
      <alignment horizontal="right" vertical="center" shrinkToFit="1"/>
    </xf>
    <xf numFmtId="179" fontId="35" fillId="0" borderId="56" xfId="1685" applyNumberFormat="1" applyFont="1" applyFill="1" applyBorder="1" applyAlignment="1">
      <alignment horizontal="right" vertical="center" shrinkToFit="1"/>
    </xf>
    <xf numFmtId="178" fontId="35" fillId="0" borderId="60" xfId="1685" applyNumberFormat="1" applyFont="1" applyFill="1" applyBorder="1" applyAlignment="1">
      <alignment horizontal="right" vertical="center" shrinkToFit="1"/>
    </xf>
    <xf numFmtId="179" fontId="35" fillId="0" borderId="60" xfId="1685" applyNumberFormat="1" applyFont="1" applyFill="1" applyBorder="1" applyAlignment="1">
      <alignment horizontal="right" vertical="center" shrinkToFit="1"/>
    </xf>
    <xf numFmtId="0" fontId="37" fillId="0" borderId="52" xfId="1747" applyNumberFormat="1" applyFont="1" applyFill="1" applyBorder="1" applyAlignment="1">
      <alignment vertical="center" shrinkToFit="1"/>
    </xf>
    <xf numFmtId="178" fontId="35" fillId="0" borderId="73" xfId="1685" applyNumberFormat="1" applyFont="1" applyFill="1" applyBorder="1" applyAlignment="1">
      <alignment horizontal="right" vertical="center" shrinkToFit="1"/>
    </xf>
    <xf numFmtId="178" fontId="35" fillId="0" borderId="52" xfId="1685" applyNumberFormat="1" applyFont="1" applyFill="1" applyBorder="1" applyAlignment="1">
      <alignment horizontal="right" vertical="center" shrinkToFit="1"/>
    </xf>
    <xf numFmtId="179" fontId="35" fillId="0" borderId="52" xfId="1685" applyNumberFormat="1" applyFont="1" applyFill="1" applyBorder="1" applyAlignment="1">
      <alignment horizontal="right" vertical="center" shrinkToFit="1"/>
    </xf>
    <xf numFmtId="178" fontId="35" fillId="0" borderId="34" xfId="1685" applyNumberFormat="1" applyFont="1" applyFill="1" applyBorder="1" applyAlignment="1">
      <alignment horizontal="right" vertical="center" shrinkToFit="1"/>
    </xf>
    <xf numFmtId="0" fontId="37" fillId="0" borderId="74" xfId="1747" applyNumberFormat="1" applyFont="1" applyFill="1" applyBorder="1" applyAlignment="1">
      <alignment vertical="center" shrinkToFit="1"/>
    </xf>
    <xf numFmtId="178" fontId="35" fillId="0" borderId="75" xfId="1685" applyNumberFormat="1" applyFont="1" applyFill="1" applyBorder="1" applyAlignment="1">
      <alignment horizontal="right" vertical="center" shrinkToFit="1"/>
    </xf>
    <xf numFmtId="178" fontId="35" fillId="0" borderId="74" xfId="1685" applyNumberFormat="1" applyFont="1" applyFill="1" applyBorder="1" applyAlignment="1">
      <alignment horizontal="right" vertical="center" shrinkToFit="1"/>
    </xf>
    <xf numFmtId="179" fontId="35" fillId="0" borderId="74" xfId="1685" applyNumberFormat="1" applyFont="1" applyFill="1" applyBorder="1" applyAlignment="1">
      <alignment horizontal="right" vertical="center" shrinkToFit="1"/>
    </xf>
    <xf numFmtId="178" fontId="35" fillId="0" borderId="76" xfId="1685" applyNumberFormat="1" applyFont="1" applyFill="1" applyBorder="1" applyAlignment="1">
      <alignment horizontal="right" vertical="center" shrinkToFit="1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178" fontId="35" fillId="0" borderId="6" xfId="1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 shrinkToFit="1"/>
    </xf>
    <xf numFmtId="179" fontId="35" fillId="0" borderId="7" xfId="0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/>
    </xf>
    <xf numFmtId="179" fontId="35" fillId="0" borderId="7" xfId="0" applyNumberFormat="1" applyFont="1" applyFill="1" applyBorder="1" applyAlignment="1">
      <alignment horizontal="right" vertical="center"/>
    </xf>
    <xf numFmtId="179" fontId="35" fillId="0" borderId="52" xfId="0" applyNumberFormat="1" applyFont="1" applyFill="1" applyBorder="1" applyAlignment="1">
      <alignment horizontal="right" vertical="center"/>
    </xf>
    <xf numFmtId="178" fontId="35" fillId="0" borderId="62" xfId="1135" applyNumberFormat="1" applyFont="1" applyFill="1" applyBorder="1" applyAlignment="1">
      <alignment horizontal="right" vertical="center"/>
    </xf>
    <xf numFmtId="178" fontId="35" fillId="0" borderId="50" xfId="1135" applyNumberFormat="1" applyFont="1" applyFill="1" applyBorder="1" applyAlignment="1">
      <alignment horizontal="right" vertical="center"/>
    </xf>
    <xf numFmtId="178" fontId="35" fillId="0" borderId="52" xfId="1135" applyNumberFormat="1" applyFont="1" applyFill="1" applyBorder="1" applyAlignment="1">
      <alignment horizontal="right" vertical="center"/>
    </xf>
    <xf numFmtId="178" fontId="35" fillId="0" borderId="3" xfId="1135" applyNumberFormat="1" applyFont="1" applyFill="1" applyBorder="1" applyAlignment="1">
      <alignment horizontal="right" vertical="center"/>
    </xf>
    <xf numFmtId="178" fontId="35" fillId="0" borderId="29" xfId="1685" applyNumberFormat="1" applyFont="1" applyFill="1" applyBorder="1" applyAlignment="1">
      <alignment horizontal="right" vertical="center" shrinkToFit="1"/>
    </xf>
    <xf numFmtId="178" fontId="35" fillId="0" borderId="72" xfId="1685" applyNumberFormat="1" applyFont="1" applyFill="1" applyBorder="1" applyAlignment="1">
      <alignment horizontal="right" vertical="center" shrinkToFit="1"/>
    </xf>
    <xf numFmtId="0" fontId="35" fillId="0" borderId="39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0" fontId="35" fillId="27" borderId="3" xfId="1685" applyFont="1" applyFill="1" applyBorder="1" applyAlignment="1">
      <alignment horizontal="center" vertical="center" wrapText="1"/>
    </xf>
    <xf numFmtId="0" fontId="35" fillId="27" borderId="3" xfId="0" applyFont="1" applyFill="1" applyBorder="1" applyAlignment="1">
      <alignment horizontal="center" vertical="center" shrinkToFit="1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horizontal="center" vertical="center"/>
    </xf>
    <xf numFmtId="178" fontId="35" fillId="0" borderId="0" xfId="1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0" fontId="34" fillId="0" borderId="39" xfId="1685" applyFont="1" applyBorder="1">
      <alignment vertical="center"/>
    </xf>
    <xf numFmtId="0" fontId="34" fillId="0" borderId="0" xfId="1685" applyFont="1" applyBorder="1">
      <alignment vertical="center"/>
    </xf>
    <xf numFmtId="0" fontId="34" fillId="0" borderId="0" xfId="1685" applyFont="1" applyBorder="1" applyAlignment="1">
      <alignment vertical="center"/>
    </xf>
    <xf numFmtId="0" fontId="34" fillId="0" borderId="38" xfId="1685" applyFont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6" fillId="0" borderId="0" xfId="1685" applyFont="1" applyAlignment="1">
      <alignment vertical="center"/>
    </xf>
    <xf numFmtId="0" fontId="36" fillId="0" borderId="0" xfId="1685" applyFont="1">
      <alignment vertical="center"/>
    </xf>
    <xf numFmtId="178" fontId="35" fillId="0" borderId="36" xfId="0" applyNumberFormat="1" applyFont="1" applyBorder="1" applyAlignment="1">
      <alignment horizontal="right" vertical="center" shrinkToFit="1"/>
    </xf>
    <xf numFmtId="178" fontId="35" fillId="0" borderId="24" xfId="0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>
      <alignment vertical="center"/>
    </xf>
    <xf numFmtId="0" fontId="34" fillId="0" borderId="77" xfId="1685" applyFont="1" applyFill="1" applyBorder="1" applyAlignment="1">
      <alignment vertical="center"/>
    </xf>
    <xf numFmtId="0" fontId="34" fillId="0" borderId="77" xfId="1685" applyFont="1" applyFill="1" applyBorder="1">
      <alignment vertical="center"/>
    </xf>
    <xf numFmtId="0" fontId="40" fillId="0" borderId="77" xfId="1685" applyFont="1" applyFill="1" applyBorder="1">
      <alignment vertical="center"/>
    </xf>
    <xf numFmtId="184" fontId="35" fillId="0" borderId="4" xfId="0" applyNumberFormat="1" applyFont="1" applyBorder="1" applyAlignment="1">
      <alignment horizontal="right" vertical="center" shrinkToFit="1"/>
    </xf>
    <xf numFmtId="184" fontId="35" fillId="0" borderId="7" xfId="0" applyNumberFormat="1" applyFont="1" applyBorder="1" applyAlignment="1">
      <alignment horizontal="right" vertical="center" shrinkToFit="1"/>
    </xf>
    <xf numFmtId="184" fontId="35" fillId="0" borderId="4" xfId="0" applyNumberFormat="1" applyFont="1" applyFill="1" applyBorder="1" applyAlignment="1">
      <alignment horizontal="right" vertical="center" shrinkToFit="1"/>
    </xf>
    <xf numFmtId="184" fontId="35" fillId="0" borderId="7" xfId="0" applyNumberFormat="1" applyFont="1" applyFill="1" applyBorder="1" applyAlignment="1">
      <alignment horizontal="right" vertical="center" shrinkToFit="1"/>
    </xf>
    <xf numFmtId="185" fontId="35" fillId="0" borderId="3" xfId="0" applyNumberFormat="1" applyFont="1" applyBorder="1" applyAlignment="1">
      <alignment horizontal="right" vertical="center"/>
    </xf>
    <xf numFmtId="184" fontId="35" fillId="0" borderId="36" xfId="0" applyNumberFormat="1" applyFont="1" applyBorder="1" applyAlignment="1">
      <alignment horizontal="right" vertical="center"/>
    </xf>
    <xf numFmtId="184" fontId="35" fillId="0" borderId="24" xfId="0" applyNumberFormat="1" applyFont="1" applyFill="1" applyBorder="1" applyAlignment="1">
      <alignment horizontal="right" vertical="center"/>
    </xf>
    <xf numFmtId="185" fontId="35" fillId="0" borderId="3" xfId="0" applyNumberFormat="1" applyFont="1" applyFill="1" applyBorder="1" applyAlignment="1">
      <alignment horizontal="right" vertical="center"/>
    </xf>
    <xf numFmtId="178" fontId="35" fillId="0" borderId="60" xfId="1" applyNumberFormat="1" applyFont="1" applyFill="1" applyBorder="1" applyAlignment="1">
      <alignment horizontal="right" vertical="center" shrinkToFit="1"/>
    </xf>
    <xf numFmtId="179" fontId="35" fillId="0" borderId="60" xfId="0" applyNumberFormat="1" applyFont="1" applyFill="1" applyBorder="1" applyAlignment="1">
      <alignment horizontal="right" vertical="center"/>
    </xf>
    <xf numFmtId="186" fontId="34" fillId="0" borderId="0" xfId="0" applyNumberFormat="1" applyFont="1" applyBorder="1">
      <alignment vertical="center"/>
    </xf>
    <xf numFmtId="178" fontId="35" fillId="0" borderId="78" xfId="1685" applyNumberFormat="1" applyFont="1" applyFill="1" applyBorder="1" applyAlignment="1">
      <alignment horizontal="right" vertical="center" shrinkToFit="1"/>
    </xf>
    <xf numFmtId="178" fontId="35" fillId="0" borderId="79" xfId="1685" applyNumberFormat="1" applyFont="1" applyFill="1" applyBorder="1" applyAlignment="1">
      <alignment horizontal="right" vertical="center" shrinkToFit="1"/>
    </xf>
    <xf numFmtId="178" fontId="35" fillId="0" borderId="35" xfId="1685" applyNumberFormat="1" applyFont="1" applyFill="1" applyBorder="1" applyAlignment="1">
      <alignment horizontal="right" vertical="center" shrinkToFit="1"/>
    </xf>
    <xf numFmtId="178" fontId="35" fillId="0" borderId="80" xfId="1685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4" fillId="0" borderId="39" xfId="1685" applyFont="1" applyFill="1" applyBorder="1">
      <alignment vertical="center"/>
    </xf>
    <xf numFmtId="0" fontId="34" fillId="0" borderId="38" xfId="1685" applyFont="1" applyFill="1" applyBorder="1" applyAlignment="1">
      <alignment vertical="center"/>
    </xf>
    <xf numFmtId="0" fontId="40" fillId="0" borderId="38" xfId="1685" applyFont="1" applyBorder="1">
      <alignment vertical="center"/>
    </xf>
    <xf numFmtId="0" fontId="34" fillId="0" borderId="38" xfId="1685" applyFont="1" applyBorder="1">
      <alignment vertical="center"/>
    </xf>
    <xf numFmtId="178" fontId="35" fillId="0" borderId="26" xfId="1" applyNumberFormat="1" applyFont="1" applyFill="1" applyBorder="1" applyAlignment="1">
      <alignment horizontal="right" vertical="center" shrinkToFit="1"/>
    </xf>
    <xf numFmtId="178" fontId="37" fillId="0" borderId="26" xfId="1" applyNumberFormat="1" applyFont="1" applyFill="1" applyBorder="1" applyAlignment="1">
      <alignment horizontal="right" vertical="center" shrinkToFit="1"/>
    </xf>
    <xf numFmtId="178" fontId="37" fillId="0" borderId="4" xfId="1" applyNumberFormat="1" applyFont="1" applyFill="1" applyBorder="1" applyAlignment="1">
      <alignment horizontal="right" vertical="center" shrinkToFit="1"/>
    </xf>
    <xf numFmtId="178" fontId="37" fillId="0" borderId="3" xfId="1" applyNumberFormat="1" applyFont="1" applyFill="1" applyBorder="1" applyAlignment="1">
      <alignment horizontal="right" vertical="center" shrinkToFit="1"/>
    </xf>
    <xf numFmtId="178" fontId="35" fillId="0" borderId="27" xfId="1" applyNumberFormat="1" applyFont="1" applyFill="1" applyBorder="1" applyAlignment="1">
      <alignment horizontal="right" vertical="center" shrinkToFit="1"/>
    </xf>
    <xf numFmtId="178" fontId="37" fillId="0" borderId="27" xfId="1" applyNumberFormat="1" applyFont="1" applyFill="1" applyBorder="1" applyAlignment="1">
      <alignment horizontal="right" vertical="center" shrinkToFit="1"/>
    </xf>
    <xf numFmtId="178" fontId="35" fillId="0" borderId="18" xfId="1" applyNumberFormat="1" applyFont="1" applyFill="1" applyBorder="1" applyAlignment="1">
      <alignment horizontal="right" vertical="center" shrinkToFit="1"/>
    </xf>
    <xf numFmtId="178" fontId="35" fillId="0" borderId="3" xfId="0" applyNumberFormat="1" applyFont="1" applyFill="1" applyBorder="1" applyAlignment="1">
      <alignment horizontal="right" vertical="center" shrinkToFit="1"/>
    </xf>
    <xf numFmtId="178" fontId="35" fillId="0" borderId="60" xfId="0" applyNumberFormat="1" applyFont="1" applyFill="1" applyBorder="1" applyAlignment="1">
      <alignment horizontal="right" vertical="center" shrinkToFit="1"/>
    </xf>
    <xf numFmtId="178" fontId="35" fillId="0" borderId="49" xfId="852" applyNumberFormat="1" applyFont="1" applyFill="1" applyBorder="1" applyAlignment="1">
      <alignment horizontal="right" vertical="center"/>
    </xf>
    <xf numFmtId="178" fontId="35" fillId="0" borderId="49" xfId="852" applyNumberFormat="1" applyFont="1" applyFill="1" applyBorder="1" applyAlignment="1">
      <alignment horizontal="right" vertical="center" shrinkToFit="1"/>
    </xf>
    <xf numFmtId="178" fontId="35" fillId="0" borderId="50" xfId="852" applyNumberFormat="1" applyFont="1" applyFill="1" applyBorder="1" applyAlignment="1">
      <alignment horizontal="right" vertical="center"/>
    </xf>
    <xf numFmtId="178" fontId="35" fillId="0" borderId="50" xfId="852" applyNumberFormat="1" applyFont="1" applyFill="1" applyBorder="1" applyAlignment="1">
      <alignment horizontal="right" vertical="center" shrinkToFit="1"/>
    </xf>
    <xf numFmtId="178" fontId="35" fillId="0" borderId="60" xfId="852" applyNumberFormat="1" applyFont="1" applyFill="1" applyBorder="1" applyAlignment="1">
      <alignment horizontal="right" vertical="center"/>
    </xf>
    <xf numFmtId="178" fontId="35" fillId="0" borderId="60" xfId="852" applyNumberFormat="1" applyFont="1" applyFill="1" applyBorder="1" applyAlignment="1">
      <alignment horizontal="right" vertical="center" shrinkToFit="1"/>
    </xf>
    <xf numFmtId="178" fontId="35" fillId="0" borderId="3" xfId="852" applyNumberFormat="1" applyFont="1" applyFill="1" applyBorder="1" applyAlignment="1">
      <alignment horizontal="right" vertical="center"/>
    </xf>
    <xf numFmtId="178" fontId="35" fillId="0" borderId="3" xfId="852" applyNumberFormat="1" applyFont="1" applyFill="1" applyBorder="1" applyAlignment="1">
      <alignment horizontal="right" vertical="center" shrinkToFit="1"/>
    </xf>
    <xf numFmtId="0" fontId="35" fillId="0" borderId="3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/>
    </xf>
    <xf numFmtId="0" fontId="35" fillId="0" borderId="3" xfId="0" applyFont="1" applyFill="1" applyBorder="1">
      <alignment vertical="center"/>
    </xf>
    <xf numFmtId="178" fontId="35" fillId="0" borderId="3" xfId="1387" applyNumberFormat="1" applyFont="1" applyFill="1" applyBorder="1" applyAlignment="1">
      <alignment horizontal="right" vertical="center"/>
    </xf>
    <xf numFmtId="0" fontId="34" fillId="0" borderId="19" xfId="0" applyFont="1" applyBorder="1">
      <alignment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19" xfId="1387" applyFont="1" applyFill="1" applyBorder="1" applyAlignment="1">
      <alignment vertical="center"/>
    </xf>
    <xf numFmtId="0" fontId="37" fillId="0" borderId="19" xfId="1148" applyFont="1" applyFill="1" applyBorder="1" applyAlignment="1" applyProtection="1">
      <alignment vertical="center"/>
      <protection locked="0"/>
    </xf>
    <xf numFmtId="0" fontId="40" fillId="0" borderId="0" xfId="1685" applyFont="1" applyFill="1" applyBorder="1">
      <alignment vertical="center"/>
    </xf>
    <xf numFmtId="178" fontId="35" fillId="0" borderId="75" xfId="1685" applyNumberFormat="1" applyFont="1" applyFill="1" applyBorder="1" applyAlignment="1">
      <alignment horizontal="left" vertical="center" shrinkToFit="1"/>
    </xf>
    <xf numFmtId="0" fontId="35" fillId="0" borderId="30" xfId="0" applyNumberFormat="1" applyFont="1" applyFill="1" applyBorder="1" applyAlignment="1">
      <alignment horizontal="center" vertical="center" shrinkToFit="1"/>
    </xf>
    <xf numFmtId="0" fontId="35" fillId="0" borderId="50" xfId="0" applyNumberFormat="1" applyFont="1" applyFill="1" applyBorder="1" applyAlignment="1">
      <alignment horizontal="center" vertical="center" shrinkToFit="1"/>
    </xf>
    <xf numFmtId="0" fontId="35" fillId="0" borderId="49" xfId="0" applyNumberFormat="1" applyFont="1" applyFill="1" applyBorder="1" applyAlignment="1">
      <alignment horizontal="center" vertical="center" shrinkToFit="1"/>
    </xf>
    <xf numFmtId="0" fontId="35" fillId="0" borderId="56" xfId="0" applyNumberFormat="1" applyFont="1" applyFill="1" applyBorder="1" applyAlignment="1">
      <alignment horizontal="center" vertical="center" shrinkToFit="1"/>
    </xf>
    <xf numFmtId="0" fontId="35" fillId="27" borderId="4" xfId="0" applyFont="1" applyFill="1" applyBorder="1" applyAlignment="1">
      <alignment horizontal="center" vertical="center" wrapText="1"/>
    </xf>
    <xf numFmtId="0" fontId="35" fillId="27" borderId="21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/>
    </xf>
    <xf numFmtId="0" fontId="35" fillId="27" borderId="20" xfId="0" applyFont="1" applyFill="1" applyBorder="1" applyAlignment="1">
      <alignment horizontal="center" vertical="center"/>
    </xf>
    <xf numFmtId="0" fontId="35" fillId="27" borderId="21" xfId="0" applyFont="1" applyFill="1" applyBorder="1" applyAlignment="1">
      <alignment horizontal="center" vertical="center"/>
    </xf>
    <xf numFmtId="0" fontId="44" fillId="27" borderId="4" xfId="0" applyFont="1" applyFill="1" applyBorder="1" applyAlignment="1">
      <alignment horizontal="center" vertical="center" wrapText="1"/>
    </xf>
    <xf numFmtId="0" fontId="44" fillId="27" borderId="21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5" fillId="0" borderId="28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4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0" fontId="35" fillId="27" borderId="3" xfId="0" applyFont="1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shrinkToFit="1"/>
    </xf>
    <xf numFmtId="0" fontId="35" fillId="0" borderId="6" xfId="0" applyFont="1" applyBorder="1" applyAlignment="1">
      <alignment horizontal="center" vertical="center" shrinkToFit="1"/>
    </xf>
    <xf numFmtId="0" fontId="35" fillId="0" borderId="4" xfId="0" applyFont="1" applyFill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/>
    </xf>
    <xf numFmtId="0" fontId="37" fillId="0" borderId="4" xfId="2" applyNumberFormat="1" applyFont="1" applyFill="1" applyBorder="1" applyAlignment="1">
      <alignment horizontal="center" vertical="center" wrapText="1" shrinkToFit="1"/>
    </xf>
    <xf numFmtId="0" fontId="37" fillId="0" borderId="21" xfId="2" applyNumberFormat="1" applyFont="1" applyFill="1" applyBorder="1" applyAlignment="1">
      <alignment horizontal="center" vertical="center" wrapText="1" shrinkToFit="1"/>
    </xf>
    <xf numFmtId="0" fontId="35" fillId="27" borderId="4" xfId="0" applyFont="1" applyFill="1" applyBorder="1" applyAlignment="1">
      <alignment vertical="center"/>
    </xf>
    <xf numFmtId="0" fontId="35" fillId="27" borderId="21" xfId="0" applyFont="1" applyFill="1" applyBorder="1" applyAlignment="1">
      <alignment vertical="center"/>
    </xf>
    <xf numFmtId="0" fontId="35" fillId="27" borderId="26" xfId="0" applyFont="1" applyFill="1" applyBorder="1" applyAlignment="1">
      <alignment horizontal="center" vertical="center" shrinkToFit="1"/>
    </xf>
    <xf numFmtId="0" fontId="35" fillId="27" borderId="40" xfId="0" applyFont="1" applyFill="1" applyBorder="1" applyAlignment="1">
      <alignment horizontal="center" vertical="center" shrinkToFit="1"/>
    </xf>
    <xf numFmtId="0" fontId="39" fillId="27" borderId="4" xfId="2" applyNumberFormat="1" applyFont="1" applyFill="1" applyBorder="1" applyAlignment="1">
      <alignment horizontal="center" vertical="center" wrapText="1" shrinkToFit="1"/>
    </xf>
    <xf numFmtId="0" fontId="39" fillId="27" borderId="21" xfId="2" applyNumberFormat="1" applyFont="1" applyFill="1" applyBorder="1" applyAlignment="1">
      <alignment horizontal="center" vertical="center" wrapText="1" shrinkToFit="1"/>
    </xf>
    <xf numFmtId="0" fontId="35" fillId="0" borderId="7" xfId="0" applyNumberFormat="1" applyFont="1" applyFill="1" applyBorder="1" applyAlignment="1">
      <alignment horizontal="center" vertical="center" shrinkToFit="1"/>
    </xf>
    <xf numFmtId="0" fontId="35" fillId="0" borderId="4" xfId="0" applyNumberFormat="1" applyFont="1" applyFill="1" applyBorder="1" applyAlignment="1">
      <alignment horizontal="center" vertical="center" shrinkToFit="1"/>
    </xf>
    <xf numFmtId="0" fontId="37" fillId="27" borderId="19" xfId="1745" applyNumberFormat="1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/>
    </xf>
    <xf numFmtId="0" fontId="35" fillId="27" borderId="19" xfId="0" applyNumberFormat="1" applyFont="1" applyFill="1" applyBorder="1" applyAlignment="1">
      <alignment horizontal="center" vertical="center"/>
    </xf>
    <xf numFmtId="0" fontId="35" fillId="27" borderId="18" xfId="0" applyNumberFormat="1" applyFont="1" applyFill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2" xfId="0" applyNumberFormat="1" applyFont="1" applyFill="1" applyBorder="1" applyAlignment="1">
      <alignment vertical="center" shrinkToFit="1"/>
    </xf>
    <xf numFmtId="0" fontId="35" fillId="0" borderId="19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178" fontId="35" fillId="0" borderId="4" xfId="1685" applyNumberFormat="1" applyFont="1" applyFill="1" applyBorder="1" applyAlignment="1">
      <alignment horizontal="right" vertical="center" shrinkToFit="1"/>
    </xf>
    <xf numFmtId="178" fontId="35" fillId="0" borderId="20" xfId="1685" applyNumberFormat="1" applyFont="1" applyFill="1" applyBorder="1" applyAlignment="1">
      <alignment horizontal="right" vertical="center" shrinkToFit="1"/>
    </xf>
    <xf numFmtId="178" fontId="35" fillId="0" borderId="21" xfId="1685" applyNumberFormat="1" applyFont="1" applyFill="1" applyBorder="1" applyAlignment="1">
      <alignment horizontal="right" vertical="center" shrinkToFit="1"/>
    </xf>
    <xf numFmtId="0" fontId="35" fillId="0" borderId="54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65" xfId="0" applyFont="1" applyFill="1" applyBorder="1" applyAlignment="1">
      <alignment horizontal="center" vertical="center"/>
    </xf>
    <xf numFmtId="178" fontId="35" fillId="0" borderId="63" xfId="1685" applyNumberFormat="1" applyFont="1" applyFill="1" applyBorder="1" applyAlignment="1">
      <alignment horizontal="right" vertical="center" shrinkToFit="1"/>
    </xf>
    <xf numFmtId="178" fontId="35" fillId="0" borderId="4" xfId="0" applyNumberFormat="1" applyFont="1" applyBorder="1" applyAlignment="1">
      <alignment horizontal="right" vertical="center"/>
    </xf>
    <xf numFmtId="178" fontId="35" fillId="0" borderId="20" xfId="0" applyNumberFormat="1" applyFont="1" applyBorder="1" applyAlignment="1">
      <alignment horizontal="right" vertical="center"/>
    </xf>
    <xf numFmtId="178" fontId="35" fillId="0" borderId="21" xfId="0" applyNumberFormat="1" applyFont="1" applyBorder="1" applyAlignment="1">
      <alignment horizontal="right" vertical="center"/>
    </xf>
    <xf numFmtId="178" fontId="35" fillId="0" borderId="63" xfId="0" applyNumberFormat="1" applyFont="1" applyBorder="1" applyAlignment="1">
      <alignment horizontal="right" vertical="center" shrinkToFit="1"/>
    </xf>
    <xf numFmtId="178" fontId="35" fillId="0" borderId="20" xfId="0" applyNumberFormat="1" applyFont="1" applyBorder="1" applyAlignment="1">
      <alignment horizontal="right" vertical="center" shrinkToFit="1"/>
    </xf>
    <xf numFmtId="178" fontId="35" fillId="0" borderId="21" xfId="0" applyNumberFormat="1" applyFont="1" applyBorder="1" applyAlignment="1">
      <alignment horizontal="right" vertical="center" shrinkToFit="1"/>
    </xf>
    <xf numFmtId="0" fontId="37" fillId="27" borderId="4" xfId="1135" applyFont="1" applyFill="1" applyBorder="1" applyAlignment="1">
      <alignment horizontal="center" vertical="center"/>
    </xf>
    <xf numFmtId="0" fontId="37" fillId="27" borderId="20" xfId="1135" applyFont="1" applyFill="1" applyBorder="1" applyAlignment="1">
      <alignment horizontal="center" vertical="center"/>
    </xf>
    <xf numFmtId="0" fontId="37" fillId="27" borderId="21" xfId="1135" applyFont="1" applyFill="1" applyBorder="1" applyAlignment="1">
      <alignment horizontal="center" vertical="center"/>
    </xf>
    <xf numFmtId="0" fontId="39" fillId="27" borderId="49" xfId="1685" applyFont="1" applyFill="1" applyBorder="1" applyAlignment="1">
      <alignment horizontal="center" vertical="center" wrapText="1"/>
    </xf>
    <xf numFmtId="0" fontId="39" fillId="27" borderId="60" xfId="1685" applyFont="1" applyFill="1" applyBorder="1" applyAlignment="1">
      <alignment horizontal="center" vertical="center" wrapText="1"/>
    </xf>
    <xf numFmtId="0" fontId="39" fillId="27" borderId="4" xfId="1135" applyFont="1" applyFill="1" applyBorder="1" applyAlignment="1">
      <alignment horizontal="center" vertical="center" wrapText="1"/>
    </xf>
    <xf numFmtId="0" fontId="39" fillId="27" borderId="20" xfId="1135" applyFont="1" applyFill="1" applyBorder="1" applyAlignment="1">
      <alignment horizontal="center" vertical="center" wrapText="1"/>
    </xf>
    <xf numFmtId="0" fontId="37" fillId="27" borderId="4" xfId="1135" applyFont="1" applyFill="1" applyBorder="1" applyAlignment="1">
      <alignment horizontal="center" vertical="center" wrapText="1"/>
    </xf>
    <xf numFmtId="0" fontId="37" fillId="27" borderId="20" xfId="1135" applyFont="1" applyFill="1" applyBorder="1" applyAlignment="1">
      <alignment horizontal="center" vertical="center" wrapText="1"/>
    </xf>
    <xf numFmtId="0" fontId="39" fillId="27" borderId="19" xfId="1685" applyFont="1" applyFill="1" applyBorder="1" applyAlignment="1">
      <alignment horizontal="center" vertical="center" wrapText="1"/>
    </xf>
    <xf numFmtId="0" fontId="39" fillId="27" borderId="18" xfId="1685" applyFont="1" applyFill="1" applyBorder="1" applyAlignment="1">
      <alignment horizontal="center" vertical="center" wrapText="1"/>
    </xf>
    <xf numFmtId="0" fontId="35" fillId="27" borderId="17" xfId="1685" applyFont="1" applyFill="1" applyBorder="1" applyAlignment="1">
      <alignment horizontal="center" vertical="center" wrapText="1"/>
    </xf>
    <xf numFmtId="0" fontId="35" fillId="27" borderId="18" xfId="1685" applyFont="1" applyFill="1" applyBorder="1" applyAlignment="1">
      <alignment horizontal="center" vertical="center" wrapText="1"/>
    </xf>
    <xf numFmtId="0" fontId="35" fillId="27" borderId="17" xfId="1685" applyFont="1" applyFill="1" applyBorder="1" applyAlignment="1">
      <alignment horizontal="center" vertical="center"/>
    </xf>
    <xf numFmtId="0" fontId="35" fillId="27" borderId="18" xfId="1685" applyFont="1" applyFill="1" applyBorder="1" applyAlignment="1">
      <alignment horizontal="center" vertical="center"/>
    </xf>
    <xf numFmtId="0" fontId="35" fillId="0" borderId="3" xfId="1685" applyFont="1" applyFill="1" applyBorder="1" applyAlignment="1">
      <alignment horizontal="center" vertical="center" shrinkToFit="1"/>
    </xf>
    <xf numFmtId="0" fontId="35" fillId="0" borderId="4" xfId="1685" applyFont="1" applyFill="1" applyBorder="1" applyAlignment="1">
      <alignment horizontal="center" vertical="center"/>
    </xf>
    <xf numFmtId="0" fontId="35" fillId="0" borderId="20" xfId="1685" applyFont="1" applyFill="1" applyBorder="1" applyAlignment="1">
      <alignment horizontal="center" vertical="center"/>
    </xf>
    <xf numFmtId="178" fontId="35" fillId="0" borderId="4" xfId="1747" applyNumberFormat="1" applyFont="1" applyFill="1" applyBorder="1" applyAlignment="1">
      <alignment horizontal="right" vertical="center" shrinkToFit="1"/>
    </xf>
    <xf numFmtId="178" fontId="35" fillId="0" borderId="20" xfId="1747" applyNumberFormat="1" applyFont="1" applyFill="1" applyBorder="1" applyAlignment="1">
      <alignment horizontal="right" vertical="center" shrinkToFit="1"/>
    </xf>
    <xf numFmtId="0" fontId="34" fillId="27" borderId="4" xfId="1685" applyFont="1" applyFill="1" applyBorder="1" applyAlignment="1">
      <alignment horizontal="center" vertical="center"/>
    </xf>
    <xf numFmtId="0" fontId="34" fillId="27" borderId="20" xfId="1685" applyFont="1" applyFill="1" applyBorder="1" applyAlignment="1">
      <alignment horizontal="center" vertical="center"/>
    </xf>
    <xf numFmtId="0" fontId="34" fillId="27" borderId="21" xfId="1685" applyFont="1" applyFill="1" applyBorder="1" applyAlignment="1">
      <alignment horizontal="center" vertical="center"/>
    </xf>
    <xf numFmtId="0" fontId="35" fillId="27" borderId="4" xfId="1685" applyFont="1" applyFill="1" applyBorder="1" applyAlignment="1">
      <alignment horizontal="center" vertical="center"/>
    </xf>
    <xf numFmtId="0" fontId="35" fillId="27" borderId="20" xfId="1685" applyFont="1" applyFill="1" applyBorder="1" applyAlignment="1">
      <alignment horizontal="center" vertical="center"/>
    </xf>
    <xf numFmtId="0" fontId="35" fillId="27" borderId="21" xfId="1685" applyFont="1" applyFill="1" applyBorder="1" applyAlignment="1">
      <alignment horizontal="center" vertical="center"/>
    </xf>
    <xf numFmtId="0" fontId="35" fillId="27" borderId="19" xfId="1685" applyFont="1" applyFill="1" applyBorder="1" applyAlignment="1">
      <alignment horizontal="center" vertical="center" wrapText="1"/>
    </xf>
    <xf numFmtId="0" fontId="37" fillId="27" borderId="26" xfId="1135" applyFont="1" applyFill="1" applyBorder="1" applyAlignment="1">
      <alignment horizontal="center" vertical="center" wrapText="1"/>
    </xf>
    <xf numFmtId="0" fontId="37" fillId="27" borderId="57" xfId="1135" applyFont="1" applyFill="1" applyBorder="1" applyAlignment="1">
      <alignment horizontal="center" vertical="center" wrapText="1"/>
    </xf>
    <xf numFmtId="0" fontId="54" fillId="27" borderId="19" xfId="1685" applyFont="1" applyFill="1" applyBorder="1" applyAlignment="1">
      <alignment horizontal="center" vertical="center" wrapText="1"/>
    </xf>
    <xf numFmtId="0" fontId="54" fillId="27" borderId="18" xfId="1685" applyFont="1" applyFill="1" applyBorder="1" applyAlignment="1">
      <alignment horizontal="center" vertical="center" wrapText="1"/>
    </xf>
    <xf numFmtId="178" fontId="35" fillId="0" borderId="21" xfId="1747" applyNumberFormat="1" applyFont="1" applyFill="1" applyBorder="1" applyAlignment="1">
      <alignment horizontal="right" vertical="center" shrinkToFit="1"/>
    </xf>
    <xf numFmtId="0" fontId="35" fillId="0" borderId="21" xfId="1685" applyFont="1" applyFill="1" applyBorder="1" applyAlignment="1">
      <alignment horizontal="center" vertical="center"/>
    </xf>
    <xf numFmtId="178" fontId="35" fillId="0" borderId="3" xfId="1747" applyNumberFormat="1" applyFont="1" applyFill="1" applyBorder="1" applyAlignment="1">
      <alignment horizontal="right" vertical="center" shrinkToFit="1"/>
    </xf>
    <xf numFmtId="0" fontId="35" fillId="0" borderId="3" xfId="1685" applyFont="1" applyFill="1" applyBorder="1" applyAlignment="1">
      <alignment horizontal="center" vertical="center"/>
    </xf>
    <xf numFmtId="178" fontId="35" fillId="0" borderId="63" xfId="1747" applyNumberFormat="1" applyFont="1" applyFill="1" applyBorder="1" applyAlignment="1">
      <alignment horizontal="right" vertical="center" shrinkToFit="1"/>
    </xf>
    <xf numFmtId="0" fontId="35" fillId="0" borderId="54" xfId="1685" applyFont="1" applyFill="1" applyBorder="1" applyAlignment="1">
      <alignment horizontal="center" vertical="center"/>
    </xf>
    <xf numFmtId="0" fontId="35" fillId="0" borderId="55" xfId="1685" applyFont="1" applyFill="1" applyBorder="1" applyAlignment="1">
      <alignment horizontal="center" vertical="center"/>
    </xf>
    <xf numFmtId="0" fontId="35" fillId="0" borderId="39" xfId="1685" applyFont="1" applyFill="1" applyBorder="1" applyAlignment="1">
      <alignment horizontal="center" vertical="center"/>
    </xf>
    <xf numFmtId="0" fontId="35" fillId="0" borderId="57" xfId="1685" applyFont="1" applyFill="1" applyBorder="1" applyAlignment="1">
      <alignment horizontal="center" vertical="center"/>
    </xf>
    <xf numFmtId="0" fontId="35" fillId="0" borderId="58" xfId="1685" applyFont="1" applyFill="1" applyBorder="1" applyAlignment="1">
      <alignment horizontal="center" vertical="center"/>
    </xf>
    <xf numFmtId="0" fontId="35" fillId="0" borderId="40" xfId="1685" applyFont="1" applyFill="1" applyBorder="1" applyAlignment="1">
      <alignment horizontal="center" vertical="center"/>
    </xf>
    <xf numFmtId="178" fontId="35" fillId="0" borderId="59" xfId="1747" applyNumberFormat="1" applyFont="1" applyFill="1" applyBorder="1" applyAlignment="1">
      <alignment horizontal="right" vertical="center" shrinkToFit="1"/>
    </xf>
    <xf numFmtId="0" fontId="35" fillId="0" borderId="59" xfId="1685" applyFont="1" applyFill="1" applyBorder="1" applyAlignment="1">
      <alignment horizontal="center" vertical="center"/>
    </xf>
    <xf numFmtId="0" fontId="36" fillId="27" borderId="20" xfId="1685" applyFont="1" applyFill="1" applyBorder="1" applyAlignment="1">
      <alignment horizontal="center" vertical="center" wrapText="1"/>
    </xf>
    <xf numFmtId="0" fontId="36" fillId="27" borderId="21" xfId="1685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0" fontId="37" fillId="27" borderId="4" xfId="1685" applyFont="1" applyFill="1" applyBorder="1" applyAlignment="1">
      <alignment horizontal="center" vertical="center"/>
    </xf>
    <xf numFmtId="0" fontId="37" fillId="27" borderId="20" xfId="1685" applyFont="1" applyFill="1" applyBorder="1" applyAlignment="1">
      <alignment horizontal="center" vertical="center"/>
    </xf>
    <xf numFmtId="0" fontId="37" fillId="27" borderId="21" xfId="1685" applyFont="1" applyFill="1" applyBorder="1" applyAlignment="1">
      <alignment horizontal="center" vertical="center"/>
    </xf>
    <xf numFmtId="0" fontId="39" fillId="27" borderId="28" xfId="1685" applyFont="1" applyFill="1" applyBorder="1" applyAlignment="1">
      <alignment horizontal="center" vertical="center" wrapText="1"/>
    </xf>
    <xf numFmtId="0" fontId="39" fillId="27" borderId="31" xfId="1685" applyFont="1" applyFill="1" applyBorder="1" applyAlignment="1">
      <alignment horizontal="center" vertical="center" wrapText="1"/>
    </xf>
    <xf numFmtId="0" fontId="35" fillId="0" borderId="4" xfId="1685" applyFont="1" applyFill="1" applyBorder="1" applyAlignment="1">
      <alignment horizontal="center" vertical="center" shrinkToFit="1"/>
    </xf>
    <xf numFmtId="0" fontId="35" fillId="0" borderId="20" xfId="1685" applyFont="1" applyFill="1" applyBorder="1" applyAlignment="1">
      <alignment horizontal="center" vertical="center" shrinkToFit="1"/>
    </xf>
    <xf numFmtId="0" fontId="35" fillId="0" borderId="5" xfId="1685" applyFont="1" applyFill="1" applyBorder="1" applyAlignment="1">
      <alignment horizontal="center" vertical="center"/>
    </xf>
    <xf numFmtId="0" fontId="35" fillId="0" borderId="6" xfId="1685" applyFont="1" applyFill="1" applyBorder="1" applyAlignment="1">
      <alignment horizontal="center" vertical="center"/>
    </xf>
    <xf numFmtId="0" fontId="35" fillId="0" borderId="19" xfId="1685" applyFont="1" applyFill="1" applyBorder="1" applyAlignment="1">
      <alignment horizontal="center" vertical="center"/>
    </xf>
    <xf numFmtId="0" fontId="35" fillId="0" borderId="18" xfId="1685" applyFont="1" applyFill="1" applyBorder="1" applyAlignment="1">
      <alignment horizontal="center" vertical="center"/>
    </xf>
    <xf numFmtId="178" fontId="35" fillId="0" borderId="7" xfId="1747" applyNumberFormat="1" applyFont="1" applyFill="1" applyBorder="1" applyAlignment="1">
      <alignment horizontal="right" vertical="center" shrinkToFit="1"/>
    </xf>
    <xf numFmtId="0" fontId="35" fillId="0" borderId="27" xfId="1685" applyFont="1" applyFill="1" applyBorder="1" applyAlignment="1">
      <alignment horizontal="center" vertical="center" shrinkToFit="1"/>
    </xf>
    <xf numFmtId="0" fontId="35" fillId="0" borderId="61" xfId="1685" applyFont="1" applyFill="1" applyBorder="1" applyAlignment="1">
      <alignment horizontal="center" vertical="center" shrinkToFit="1"/>
    </xf>
    <xf numFmtId="0" fontId="34" fillId="27" borderId="3" xfId="1685" applyFont="1" applyFill="1" applyBorder="1" applyAlignment="1">
      <alignment horizontal="center" vertical="center"/>
    </xf>
    <xf numFmtId="0" fontId="35" fillId="27" borderId="39" xfId="1685" applyFont="1" applyFill="1" applyBorder="1" applyAlignment="1">
      <alignment horizontal="center" vertical="center"/>
    </xf>
    <xf numFmtId="0" fontId="35" fillId="27" borderId="58" xfId="1685" applyFont="1" applyFill="1" applyBorder="1" applyAlignment="1">
      <alignment horizontal="center" vertical="center"/>
    </xf>
    <xf numFmtId="0" fontId="39" fillId="27" borderId="3" xfId="1685" applyFont="1" applyFill="1" applyBorder="1" applyAlignment="1">
      <alignment horizontal="center" vertical="center" wrapText="1"/>
    </xf>
  </cellXfs>
  <cellStyles count="1750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2 2 2" xfId="1552" xr:uid="{00000000-0005-0000-0000-0000C3020000}"/>
    <cellStyle name="パーセント 2 2 3" xfId="1553" xr:uid="{00000000-0005-0000-0000-0000C4020000}"/>
    <cellStyle name="パーセント 2 3" xfId="708" xr:uid="{00000000-0005-0000-0000-0000C5020000}"/>
    <cellStyle name="パーセント 2 3 2" xfId="1554" xr:uid="{00000000-0005-0000-0000-0000C6020000}"/>
    <cellStyle name="パーセント 2 3 2 2" xfId="1555" xr:uid="{00000000-0005-0000-0000-0000C7020000}"/>
    <cellStyle name="パーセント 2 3 3" xfId="1556" xr:uid="{00000000-0005-0000-0000-0000C8020000}"/>
    <cellStyle name="パーセント 2 3 3 2" xfId="1557" xr:uid="{00000000-0005-0000-0000-0000C9020000}"/>
    <cellStyle name="パーセント 2 3 4" xfId="1558" xr:uid="{00000000-0005-0000-0000-0000CA020000}"/>
    <cellStyle name="パーセント 2 4" xfId="1559" xr:uid="{00000000-0005-0000-0000-0000CB020000}"/>
    <cellStyle name="パーセント 2 4 2" xfId="1549" xr:uid="{00000000-0005-0000-0000-0000CC020000}"/>
    <cellStyle name="パーセント 2 4 2 2" xfId="1560" xr:uid="{00000000-0005-0000-0000-0000CD020000}"/>
    <cellStyle name="パーセント 2 4 3" xfId="1561" xr:uid="{00000000-0005-0000-0000-0000CE020000}"/>
    <cellStyle name="パーセント 2 4 3 2" xfId="1562" xr:uid="{00000000-0005-0000-0000-0000CF020000}"/>
    <cellStyle name="パーセント 3" xfId="709" xr:uid="{00000000-0005-0000-0000-0000D0020000}"/>
    <cellStyle name="パーセント 3 2" xfId="1563" xr:uid="{00000000-0005-0000-0000-0000D1020000}"/>
    <cellStyle name="パーセント 3 3" xfId="1564" xr:uid="{00000000-0005-0000-0000-0000D2020000}"/>
    <cellStyle name="パーセント 3 3 2" xfId="1565" xr:uid="{00000000-0005-0000-0000-0000D3020000}"/>
    <cellStyle name="パーセント 3 3 2 2" xfId="1566" xr:uid="{00000000-0005-0000-0000-0000D4020000}"/>
    <cellStyle name="パーセント 3 3 3" xfId="1567" xr:uid="{00000000-0005-0000-0000-0000D5020000}"/>
    <cellStyle name="パーセント 3 3 3 2" xfId="1568" xr:uid="{00000000-0005-0000-0000-0000D6020000}"/>
    <cellStyle name="パーセント 3 3 4" xfId="1569" xr:uid="{00000000-0005-0000-0000-0000D7020000}"/>
    <cellStyle name="パーセント 3 4" xfId="1570" xr:uid="{00000000-0005-0000-0000-0000D8020000}"/>
    <cellStyle name="パーセント 3 4 2" xfId="1571" xr:uid="{00000000-0005-0000-0000-0000D9020000}"/>
    <cellStyle name="パーセント 3 5" xfId="1572" xr:uid="{00000000-0005-0000-0000-0000DA020000}"/>
    <cellStyle name="パーセント 3 5 2" xfId="1573" xr:uid="{00000000-0005-0000-0000-0000DB020000}"/>
    <cellStyle name="パーセント 4" xfId="710" xr:uid="{00000000-0005-0000-0000-0000DC020000}"/>
    <cellStyle name="パーセント 5" xfId="711" xr:uid="{00000000-0005-0000-0000-0000DD020000}"/>
    <cellStyle name="パーセント 6" xfId="1574" xr:uid="{00000000-0005-0000-0000-0000DE020000}"/>
    <cellStyle name="パーセント 7" xfId="1575" xr:uid="{00000000-0005-0000-0000-0000DF020000}"/>
    <cellStyle name="ハイパーリンク 2" xfId="1576" xr:uid="{00000000-0005-0000-0000-0000E0020000}"/>
    <cellStyle name="メモ 10" xfId="712" xr:uid="{00000000-0005-0000-0000-0000E1020000}"/>
    <cellStyle name="メモ 11" xfId="713" xr:uid="{00000000-0005-0000-0000-0000E2020000}"/>
    <cellStyle name="メモ 12" xfId="714" xr:uid="{00000000-0005-0000-0000-0000E3020000}"/>
    <cellStyle name="メモ 13" xfId="715" xr:uid="{00000000-0005-0000-0000-0000E4020000}"/>
    <cellStyle name="メモ 14" xfId="716" xr:uid="{00000000-0005-0000-0000-0000E5020000}"/>
    <cellStyle name="メモ 15" xfId="717" xr:uid="{00000000-0005-0000-0000-0000E6020000}"/>
    <cellStyle name="メモ 16" xfId="718" xr:uid="{00000000-0005-0000-0000-0000E7020000}"/>
    <cellStyle name="メモ 17" xfId="719" xr:uid="{00000000-0005-0000-0000-0000E8020000}"/>
    <cellStyle name="メモ 18" xfId="720" xr:uid="{00000000-0005-0000-0000-0000E9020000}"/>
    <cellStyle name="メモ 19" xfId="721" xr:uid="{00000000-0005-0000-0000-0000EA020000}"/>
    <cellStyle name="メモ 2" xfId="722" xr:uid="{00000000-0005-0000-0000-0000EB020000}"/>
    <cellStyle name="メモ 2 2" xfId="723" xr:uid="{00000000-0005-0000-0000-0000EC020000}"/>
    <cellStyle name="メモ 2 2 2" xfId="724" xr:uid="{00000000-0005-0000-0000-0000ED020000}"/>
    <cellStyle name="メモ 2 2 2 2" xfId="1391" xr:uid="{00000000-0005-0000-0000-0000EE020000}"/>
    <cellStyle name="メモ 2 2 2 2 2" xfId="1392" xr:uid="{00000000-0005-0000-0000-0000EF020000}"/>
    <cellStyle name="メモ 2 2 2 3" xfId="1393" xr:uid="{00000000-0005-0000-0000-0000F0020000}"/>
    <cellStyle name="メモ 2 2 3" xfId="725" xr:uid="{00000000-0005-0000-0000-0000F1020000}"/>
    <cellStyle name="メモ 2 2 3 2" xfId="1394" xr:uid="{00000000-0005-0000-0000-0000F2020000}"/>
    <cellStyle name="メモ 2 2 4" xfId="1577" xr:uid="{00000000-0005-0000-0000-0000F3020000}"/>
    <cellStyle name="メモ 2 2 4 2" xfId="1578" xr:uid="{00000000-0005-0000-0000-0000F4020000}"/>
    <cellStyle name="メモ 2 2 5" xfId="1579" xr:uid="{00000000-0005-0000-0000-0000F5020000}"/>
    <cellStyle name="メモ 2 2 6" xfId="1580" xr:uid="{00000000-0005-0000-0000-0000F6020000}"/>
    <cellStyle name="メモ 2 2 6 2" xfId="1581" xr:uid="{00000000-0005-0000-0000-0000F7020000}"/>
    <cellStyle name="メモ 20" xfId="726" xr:uid="{00000000-0005-0000-0000-0000F8020000}"/>
    <cellStyle name="メモ 21" xfId="727" xr:uid="{00000000-0005-0000-0000-0000F9020000}"/>
    <cellStyle name="メモ 22" xfId="728" xr:uid="{00000000-0005-0000-0000-0000FA020000}"/>
    <cellStyle name="メモ 23" xfId="729" xr:uid="{00000000-0005-0000-0000-0000FB020000}"/>
    <cellStyle name="メモ 24" xfId="730" xr:uid="{00000000-0005-0000-0000-0000FC020000}"/>
    <cellStyle name="メモ 25" xfId="731" xr:uid="{00000000-0005-0000-0000-0000FD020000}"/>
    <cellStyle name="メモ 3" xfId="732" xr:uid="{00000000-0005-0000-0000-0000FE020000}"/>
    <cellStyle name="メモ 3 2" xfId="733" xr:uid="{00000000-0005-0000-0000-0000FF020000}"/>
    <cellStyle name="メモ 3 2 2" xfId="1395" xr:uid="{00000000-0005-0000-0000-000000030000}"/>
    <cellStyle name="メモ 3 2 2 2" xfId="1396" xr:uid="{00000000-0005-0000-0000-000001030000}"/>
    <cellStyle name="メモ 3 2 3" xfId="1397" xr:uid="{00000000-0005-0000-0000-000002030000}"/>
    <cellStyle name="メモ 3 3" xfId="734" xr:uid="{00000000-0005-0000-0000-000003030000}"/>
    <cellStyle name="メモ 3 3 2" xfId="1398" xr:uid="{00000000-0005-0000-0000-000004030000}"/>
    <cellStyle name="メモ 3 4" xfId="1582" xr:uid="{00000000-0005-0000-0000-000005030000}"/>
    <cellStyle name="メモ 3 4 2" xfId="1583" xr:uid="{00000000-0005-0000-0000-000006030000}"/>
    <cellStyle name="メモ 3 5" xfId="1584" xr:uid="{00000000-0005-0000-0000-000007030000}"/>
    <cellStyle name="メモ 3 6" xfId="1585" xr:uid="{00000000-0005-0000-0000-000008030000}"/>
    <cellStyle name="メモ 3 6 2" xfId="1586" xr:uid="{00000000-0005-0000-0000-000009030000}"/>
    <cellStyle name="メモ 4" xfId="735" xr:uid="{00000000-0005-0000-0000-00000A030000}"/>
    <cellStyle name="メモ 4 2" xfId="736" xr:uid="{00000000-0005-0000-0000-00000B030000}"/>
    <cellStyle name="メモ 4 2 2" xfId="1399" xr:uid="{00000000-0005-0000-0000-00000C030000}"/>
    <cellStyle name="メモ 4 2 2 2" xfId="1400" xr:uid="{00000000-0005-0000-0000-00000D030000}"/>
    <cellStyle name="メモ 4 2 3" xfId="1401" xr:uid="{00000000-0005-0000-0000-00000E030000}"/>
    <cellStyle name="メモ 4 3" xfId="737" xr:uid="{00000000-0005-0000-0000-00000F030000}"/>
    <cellStyle name="メモ 4 3 2" xfId="1402" xr:uid="{00000000-0005-0000-0000-000010030000}"/>
    <cellStyle name="メモ 4 4" xfId="1587" xr:uid="{00000000-0005-0000-0000-000011030000}"/>
    <cellStyle name="メモ 4 4 2" xfId="1588" xr:uid="{00000000-0005-0000-0000-000012030000}"/>
    <cellStyle name="メモ 4 5" xfId="1589" xr:uid="{00000000-0005-0000-0000-000013030000}"/>
    <cellStyle name="メモ 4 6" xfId="1590" xr:uid="{00000000-0005-0000-0000-000014030000}"/>
    <cellStyle name="メモ 4 6 2" xfId="1591" xr:uid="{00000000-0005-0000-0000-000015030000}"/>
    <cellStyle name="メモ 5" xfId="738" xr:uid="{00000000-0005-0000-0000-000016030000}"/>
    <cellStyle name="メモ 6" xfId="739" xr:uid="{00000000-0005-0000-0000-000017030000}"/>
    <cellStyle name="メモ 7" xfId="740" xr:uid="{00000000-0005-0000-0000-000018030000}"/>
    <cellStyle name="メモ 8" xfId="741" xr:uid="{00000000-0005-0000-0000-000019030000}"/>
    <cellStyle name="メモ 9" xfId="742" xr:uid="{00000000-0005-0000-0000-00001A030000}"/>
    <cellStyle name="リンク セル 10" xfId="743" xr:uid="{00000000-0005-0000-0000-00001B030000}"/>
    <cellStyle name="リンク セル 11" xfId="744" xr:uid="{00000000-0005-0000-0000-00001C030000}"/>
    <cellStyle name="リンク セル 12" xfId="745" xr:uid="{00000000-0005-0000-0000-00001D030000}"/>
    <cellStyle name="リンク セル 13" xfId="746" xr:uid="{00000000-0005-0000-0000-00001E030000}"/>
    <cellStyle name="リンク セル 14" xfId="747" xr:uid="{00000000-0005-0000-0000-00001F030000}"/>
    <cellStyle name="リンク セル 15" xfId="748" xr:uid="{00000000-0005-0000-0000-000020030000}"/>
    <cellStyle name="リンク セル 16" xfId="749" xr:uid="{00000000-0005-0000-0000-000021030000}"/>
    <cellStyle name="リンク セル 17" xfId="750" xr:uid="{00000000-0005-0000-0000-000022030000}"/>
    <cellStyle name="リンク セル 18" xfId="751" xr:uid="{00000000-0005-0000-0000-000023030000}"/>
    <cellStyle name="リンク セル 19" xfId="752" xr:uid="{00000000-0005-0000-0000-000024030000}"/>
    <cellStyle name="リンク セル 2" xfId="753" xr:uid="{00000000-0005-0000-0000-000025030000}"/>
    <cellStyle name="リンク セル 2 2" xfId="754" xr:uid="{00000000-0005-0000-0000-000026030000}"/>
    <cellStyle name="リンク セル 20" xfId="755" xr:uid="{00000000-0005-0000-0000-000027030000}"/>
    <cellStyle name="リンク セル 21" xfId="756" xr:uid="{00000000-0005-0000-0000-000028030000}"/>
    <cellStyle name="リンク セル 22" xfId="757" xr:uid="{00000000-0005-0000-0000-000029030000}"/>
    <cellStyle name="リンク セル 23" xfId="758" xr:uid="{00000000-0005-0000-0000-00002A030000}"/>
    <cellStyle name="リンク セル 24" xfId="759" xr:uid="{00000000-0005-0000-0000-00002B030000}"/>
    <cellStyle name="リンク セル 25" xfId="760" xr:uid="{00000000-0005-0000-0000-00002C030000}"/>
    <cellStyle name="リンク セル 3" xfId="761" xr:uid="{00000000-0005-0000-0000-00002D030000}"/>
    <cellStyle name="リンク セル 3 2" xfId="762" xr:uid="{00000000-0005-0000-0000-00002E030000}"/>
    <cellStyle name="リンク セル 4" xfId="763" xr:uid="{00000000-0005-0000-0000-00002F030000}"/>
    <cellStyle name="リンク セル 5" xfId="764" xr:uid="{00000000-0005-0000-0000-000030030000}"/>
    <cellStyle name="リンク セル 6" xfId="765" xr:uid="{00000000-0005-0000-0000-000031030000}"/>
    <cellStyle name="リンク セル 7" xfId="766" xr:uid="{00000000-0005-0000-0000-000032030000}"/>
    <cellStyle name="リンク セル 8" xfId="767" xr:uid="{00000000-0005-0000-0000-000033030000}"/>
    <cellStyle name="リンク セル 9" xfId="768" xr:uid="{00000000-0005-0000-0000-000034030000}"/>
    <cellStyle name="悪い" xfId="1746" builtinId="27"/>
    <cellStyle name="悪い 10" xfId="769" xr:uid="{00000000-0005-0000-0000-000036030000}"/>
    <cellStyle name="悪い 11" xfId="770" xr:uid="{00000000-0005-0000-0000-000037030000}"/>
    <cellStyle name="悪い 12" xfId="771" xr:uid="{00000000-0005-0000-0000-000038030000}"/>
    <cellStyle name="悪い 13" xfId="772" xr:uid="{00000000-0005-0000-0000-000039030000}"/>
    <cellStyle name="悪い 14" xfId="773" xr:uid="{00000000-0005-0000-0000-00003A030000}"/>
    <cellStyle name="悪い 15" xfId="774" xr:uid="{00000000-0005-0000-0000-00003B030000}"/>
    <cellStyle name="悪い 16" xfId="775" xr:uid="{00000000-0005-0000-0000-00003C030000}"/>
    <cellStyle name="悪い 17" xfId="776" xr:uid="{00000000-0005-0000-0000-00003D030000}"/>
    <cellStyle name="悪い 18" xfId="777" xr:uid="{00000000-0005-0000-0000-00003E030000}"/>
    <cellStyle name="悪い 19" xfId="778" xr:uid="{00000000-0005-0000-0000-00003F030000}"/>
    <cellStyle name="悪い 2" xfId="779" xr:uid="{00000000-0005-0000-0000-000040030000}"/>
    <cellStyle name="悪い 2 2" xfId="780" xr:uid="{00000000-0005-0000-0000-000041030000}"/>
    <cellStyle name="悪い 2 3" xfId="1403" xr:uid="{00000000-0005-0000-0000-000042030000}"/>
    <cellStyle name="悪い 20" xfId="781" xr:uid="{00000000-0005-0000-0000-000043030000}"/>
    <cellStyle name="悪い 21" xfId="782" xr:uid="{00000000-0005-0000-0000-000044030000}"/>
    <cellStyle name="悪い 22" xfId="783" xr:uid="{00000000-0005-0000-0000-000045030000}"/>
    <cellStyle name="悪い 23" xfId="784" xr:uid="{00000000-0005-0000-0000-000046030000}"/>
    <cellStyle name="悪い 24" xfId="785" xr:uid="{00000000-0005-0000-0000-000047030000}"/>
    <cellStyle name="悪い 25" xfId="786" xr:uid="{00000000-0005-0000-0000-000048030000}"/>
    <cellStyle name="悪い 3" xfId="787" xr:uid="{00000000-0005-0000-0000-000049030000}"/>
    <cellStyle name="悪い 3 2" xfId="788" xr:uid="{00000000-0005-0000-0000-00004A030000}"/>
    <cellStyle name="悪い 4" xfId="789" xr:uid="{00000000-0005-0000-0000-00004B030000}"/>
    <cellStyle name="悪い 5" xfId="790" xr:uid="{00000000-0005-0000-0000-00004C030000}"/>
    <cellStyle name="悪い 6" xfId="791" xr:uid="{00000000-0005-0000-0000-00004D030000}"/>
    <cellStyle name="悪い 7" xfId="792" xr:uid="{00000000-0005-0000-0000-00004E030000}"/>
    <cellStyle name="悪い 8" xfId="793" xr:uid="{00000000-0005-0000-0000-00004F030000}"/>
    <cellStyle name="悪い 9" xfId="794" xr:uid="{00000000-0005-0000-0000-000050030000}"/>
    <cellStyle name="計算 10" xfId="795" xr:uid="{00000000-0005-0000-0000-000051030000}"/>
    <cellStyle name="計算 11" xfId="796" xr:uid="{00000000-0005-0000-0000-000052030000}"/>
    <cellStyle name="計算 12" xfId="797" xr:uid="{00000000-0005-0000-0000-000053030000}"/>
    <cellStyle name="計算 13" xfId="798" xr:uid="{00000000-0005-0000-0000-000054030000}"/>
    <cellStyle name="計算 14" xfId="799" xr:uid="{00000000-0005-0000-0000-000055030000}"/>
    <cellStyle name="計算 15" xfId="800" xr:uid="{00000000-0005-0000-0000-000056030000}"/>
    <cellStyle name="計算 16" xfId="801" xr:uid="{00000000-0005-0000-0000-000057030000}"/>
    <cellStyle name="計算 17" xfId="802" xr:uid="{00000000-0005-0000-0000-000058030000}"/>
    <cellStyle name="計算 18" xfId="803" xr:uid="{00000000-0005-0000-0000-000059030000}"/>
    <cellStyle name="計算 19" xfId="804" xr:uid="{00000000-0005-0000-0000-00005A030000}"/>
    <cellStyle name="計算 2" xfId="805" xr:uid="{00000000-0005-0000-0000-00005B030000}"/>
    <cellStyle name="計算 2 2" xfId="806" xr:uid="{00000000-0005-0000-0000-00005C030000}"/>
    <cellStyle name="計算 2 2 2" xfId="807" xr:uid="{00000000-0005-0000-0000-00005D030000}"/>
    <cellStyle name="計算 2 2 2 2" xfId="1404" xr:uid="{00000000-0005-0000-0000-00005E030000}"/>
    <cellStyle name="計算 2 2 2 2 2" xfId="1405" xr:uid="{00000000-0005-0000-0000-00005F030000}"/>
    <cellStyle name="計算 2 2 2 3" xfId="1406" xr:uid="{00000000-0005-0000-0000-000060030000}"/>
    <cellStyle name="計算 2 2 3" xfId="808" xr:uid="{00000000-0005-0000-0000-000061030000}"/>
    <cellStyle name="計算 2 2 3 2" xfId="1407" xr:uid="{00000000-0005-0000-0000-000062030000}"/>
    <cellStyle name="計算 2 2 4" xfId="1592" xr:uid="{00000000-0005-0000-0000-000063030000}"/>
    <cellStyle name="計算 2 2 4 2" xfId="1593" xr:uid="{00000000-0005-0000-0000-000064030000}"/>
    <cellStyle name="計算 2 2 5" xfId="1594" xr:uid="{00000000-0005-0000-0000-000065030000}"/>
    <cellStyle name="計算 2 2 6" xfId="1595" xr:uid="{00000000-0005-0000-0000-000066030000}"/>
    <cellStyle name="計算 2 2 6 2" xfId="1596" xr:uid="{00000000-0005-0000-0000-000067030000}"/>
    <cellStyle name="計算 20" xfId="809" xr:uid="{00000000-0005-0000-0000-000068030000}"/>
    <cellStyle name="計算 21" xfId="810" xr:uid="{00000000-0005-0000-0000-000069030000}"/>
    <cellStyle name="計算 22" xfId="811" xr:uid="{00000000-0005-0000-0000-00006A030000}"/>
    <cellStyle name="計算 23" xfId="812" xr:uid="{00000000-0005-0000-0000-00006B030000}"/>
    <cellStyle name="計算 24" xfId="813" xr:uid="{00000000-0005-0000-0000-00006C030000}"/>
    <cellStyle name="計算 25" xfId="814" xr:uid="{00000000-0005-0000-0000-00006D030000}"/>
    <cellStyle name="計算 3" xfId="815" xr:uid="{00000000-0005-0000-0000-00006E030000}"/>
    <cellStyle name="計算 3 2" xfId="816" xr:uid="{00000000-0005-0000-0000-00006F030000}"/>
    <cellStyle name="計算 3 2 2" xfId="1408" xr:uid="{00000000-0005-0000-0000-000070030000}"/>
    <cellStyle name="計算 3 2 2 2" xfId="1409" xr:uid="{00000000-0005-0000-0000-000071030000}"/>
    <cellStyle name="計算 3 2 3" xfId="1410" xr:uid="{00000000-0005-0000-0000-000072030000}"/>
    <cellStyle name="計算 3 3" xfId="817" xr:uid="{00000000-0005-0000-0000-000073030000}"/>
    <cellStyle name="計算 3 3 2" xfId="1411" xr:uid="{00000000-0005-0000-0000-000074030000}"/>
    <cellStyle name="計算 3 4" xfId="1597" xr:uid="{00000000-0005-0000-0000-000075030000}"/>
    <cellStyle name="計算 3 4 2" xfId="1598" xr:uid="{00000000-0005-0000-0000-000076030000}"/>
    <cellStyle name="計算 3 5" xfId="1599" xr:uid="{00000000-0005-0000-0000-000077030000}"/>
    <cellStyle name="計算 3 6" xfId="1600" xr:uid="{00000000-0005-0000-0000-000078030000}"/>
    <cellStyle name="計算 3 6 2" xfId="1601" xr:uid="{00000000-0005-0000-0000-000079030000}"/>
    <cellStyle name="計算 4" xfId="818" xr:uid="{00000000-0005-0000-0000-00007A030000}"/>
    <cellStyle name="計算 4 2" xfId="819" xr:uid="{00000000-0005-0000-0000-00007B030000}"/>
    <cellStyle name="計算 4 2 2" xfId="1412" xr:uid="{00000000-0005-0000-0000-00007C030000}"/>
    <cellStyle name="計算 4 2 2 2" xfId="1413" xr:uid="{00000000-0005-0000-0000-00007D030000}"/>
    <cellStyle name="計算 4 2 3" xfId="1414" xr:uid="{00000000-0005-0000-0000-00007E030000}"/>
    <cellStyle name="計算 4 3" xfId="820" xr:uid="{00000000-0005-0000-0000-00007F030000}"/>
    <cellStyle name="計算 4 3 2" xfId="1415" xr:uid="{00000000-0005-0000-0000-000080030000}"/>
    <cellStyle name="計算 4 4" xfId="1602" xr:uid="{00000000-0005-0000-0000-000081030000}"/>
    <cellStyle name="計算 4 4 2" xfId="1603" xr:uid="{00000000-0005-0000-0000-000082030000}"/>
    <cellStyle name="計算 4 5" xfId="1604" xr:uid="{00000000-0005-0000-0000-000083030000}"/>
    <cellStyle name="計算 4 6" xfId="1605" xr:uid="{00000000-0005-0000-0000-000084030000}"/>
    <cellStyle name="計算 4 6 2" xfId="1606" xr:uid="{00000000-0005-0000-0000-000085030000}"/>
    <cellStyle name="計算 5" xfId="821" xr:uid="{00000000-0005-0000-0000-000086030000}"/>
    <cellStyle name="計算 6" xfId="822" xr:uid="{00000000-0005-0000-0000-000087030000}"/>
    <cellStyle name="計算 7" xfId="823" xr:uid="{00000000-0005-0000-0000-000088030000}"/>
    <cellStyle name="計算 8" xfId="824" xr:uid="{00000000-0005-0000-0000-000089030000}"/>
    <cellStyle name="計算 9" xfId="825" xr:uid="{00000000-0005-0000-0000-00008A030000}"/>
    <cellStyle name="警告文 10" xfId="826" xr:uid="{00000000-0005-0000-0000-00008B030000}"/>
    <cellStyle name="警告文 11" xfId="827" xr:uid="{00000000-0005-0000-0000-00008C030000}"/>
    <cellStyle name="警告文 12" xfId="828" xr:uid="{00000000-0005-0000-0000-00008D030000}"/>
    <cellStyle name="警告文 13" xfId="829" xr:uid="{00000000-0005-0000-0000-00008E030000}"/>
    <cellStyle name="警告文 14" xfId="830" xr:uid="{00000000-0005-0000-0000-00008F030000}"/>
    <cellStyle name="警告文 15" xfId="831" xr:uid="{00000000-0005-0000-0000-000090030000}"/>
    <cellStyle name="警告文 16" xfId="832" xr:uid="{00000000-0005-0000-0000-000091030000}"/>
    <cellStyle name="警告文 17" xfId="833" xr:uid="{00000000-0005-0000-0000-000092030000}"/>
    <cellStyle name="警告文 18" xfId="834" xr:uid="{00000000-0005-0000-0000-000093030000}"/>
    <cellStyle name="警告文 19" xfId="835" xr:uid="{00000000-0005-0000-0000-000094030000}"/>
    <cellStyle name="警告文 2" xfId="836" xr:uid="{00000000-0005-0000-0000-000095030000}"/>
    <cellStyle name="警告文 2 2" xfId="837" xr:uid="{00000000-0005-0000-0000-000096030000}"/>
    <cellStyle name="警告文 20" xfId="838" xr:uid="{00000000-0005-0000-0000-000097030000}"/>
    <cellStyle name="警告文 21" xfId="839" xr:uid="{00000000-0005-0000-0000-000098030000}"/>
    <cellStyle name="警告文 22" xfId="840" xr:uid="{00000000-0005-0000-0000-000099030000}"/>
    <cellStyle name="警告文 23" xfId="841" xr:uid="{00000000-0005-0000-0000-00009A030000}"/>
    <cellStyle name="警告文 24" xfId="842" xr:uid="{00000000-0005-0000-0000-00009B030000}"/>
    <cellStyle name="警告文 25" xfId="843" xr:uid="{00000000-0005-0000-0000-00009C030000}"/>
    <cellStyle name="警告文 3" xfId="844" xr:uid="{00000000-0005-0000-0000-00009D030000}"/>
    <cellStyle name="警告文 3 2" xfId="845" xr:uid="{00000000-0005-0000-0000-00009E030000}"/>
    <cellStyle name="警告文 4" xfId="846" xr:uid="{00000000-0005-0000-0000-00009F030000}"/>
    <cellStyle name="警告文 5" xfId="847" xr:uid="{00000000-0005-0000-0000-0000A0030000}"/>
    <cellStyle name="警告文 6" xfId="848" xr:uid="{00000000-0005-0000-0000-0000A1030000}"/>
    <cellStyle name="警告文 7" xfId="849" xr:uid="{00000000-0005-0000-0000-0000A2030000}"/>
    <cellStyle name="警告文 8" xfId="850" xr:uid="{00000000-0005-0000-0000-0000A3030000}"/>
    <cellStyle name="警告文 9" xfId="851" xr:uid="{00000000-0005-0000-0000-0000A4030000}"/>
    <cellStyle name="桁区切り" xfId="1" builtinId="6"/>
    <cellStyle name="桁区切り 2" xfId="852" xr:uid="{00000000-0005-0000-0000-0000A6030000}"/>
    <cellStyle name="桁区切り 2 2" xfId="853" xr:uid="{00000000-0005-0000-0000-0000A7030000}"/>
    <cellStyle name="桁区切り 2 2 2" xfId="854" xr:uid="{00000000-0005-0000-0000-0000A8030000}"/>
    <cellStyle name="桁区切り 2 2 2 2" xfId="1607" xr:uid="{00000000-0005-0000-0000-0000A9030000}"/>
    <cellStyle name="桁区切り 2 2 2 2 2" xfId="1608" xr:uid="{00000000-0005-0000-0000-0000AA030000}"/>
    <cellStyle name="桁区切り 2 2 2 3" xfId="1609" xr:uid="{00000000-0005-0000-0000-0000AB030000}"/>
    <cellStyle name="桁区切り 2 2 3" xfId="1610" xr:uid="{00000000-0005-0000-0000-0000AC030000}"/>
    <cellStyle name="桁区切り 2 2 3 2" xfId="1611" xr:uid="{00000000-0005-0000-0000-0000AD030000}"/>
    <cellStyle name="桁区切り 2 2 3 2 2" xfId="1612" xr:uid="{00000000-0005-0000-0000-0000AE030000}"/>
    <cellStyle name="桁区切り 2 2 3 3" xfId="1613" xr:uid="{00000000-0005-0000-0000-0000AF030000}"/>
    <cellStyle name="桁区切り 2 2 3 3 2" xfId="1614" xr:uid="{00000000-0005-0000-0000-0000B0030000}"/>
    <cellStyle name="桁区切り 2 2 3 4" xfId="1615" xr:uid="{00000000-0005-0000-0000-0000B1030000}"/>
    <cellStyle name="桁区切り 2 2 4" xfId="1616" xr:uid="{00000000-0005-0000-0000-0000B2030000}"/>
    <cellStyle name="桁区切り 2 3" xfId="855" xr:uid="{00000000-0005-0000-0000-0000B3030000}"/>
    <cellStyle name="桁区切り 2 3 2" xfId="1617" xr:uid="{00000000-0005-0000-0000-0000B4030000}"/>
    <cellStyle name="桁区切り 2 3 2 2" xfId="1618" xr:uid="{00000000-0005-0000-0000-0000B5030000}"/>
    <cellStyle name="桁区切り 2 3 3" xfId="1619" xr:uid="{00000000-0005-0000-0000-0000B6030000}"/>
    <cellStyle name="桁区切り 2 4" xfId="1416" xr:uid="{00000000-0005-0000-0000-0000B7030000}"/>
    <cellStyle name="桁区切り 2 5" xfId="1417" xr:uid="{00000000-0005-0000-0000-0000B8030000}"/>
    <cellStyle name="桁区切り 2 5 2" xfId="1418" xr:uid="{00000000-0005-0000-0000-0000B9030000}"/>
    <cellStyle name="桁区切り 2 5 3" xfId="1419" xr:uid="{00000000-0005-0000-0000-0000BA030000}"/>
    <cellStyle name="桁区切り 2 5 3 2" xfId="1420" xr:uid="{00000000-0005-0000-0000-0000BB030000}"/>
    <cellStyle name="桁区切り 2 6" xfId="1421" xr:uid="{00000000-0005-0000-0000-0000BC030000}"/>
    <cellStyle name="桁区切り 2 6 2" xfId="1620" xr:uid="{00000000-0005-0000-0000-0000BD030000}"/>
    <cellStyle name="桁区切り 2 7" xfId="1422" xr:uid="{00000000-0005-0000-0000-0000BE030000}"/>
    <cellStyle name="桁区切り 2 8" xfId="1423" xr:uid="{00000000-0005-0000-0000-0000BF030000}"/>
    <cellStyle name="桁区切り 2 8 2" xfId="1424" xr:uid="{00000000-0005-0000-0000-0000C0030000}"/>
    <cellStyle name="桁区切り 2 8 2 2" xfId="1425" xr:uid="{00000000-0005-0000-0000-0000C1030000}"/>
    <cellStyle name="桁区切り 2 8 2 2 2" xfId="1426" xr:uid="{00000000-0005-0000-0000-0000C2030000}"/>
    <cellStyle name="桁区切り 2 8 2 2 2 2" xfId="1427" xr:uid="{00000000-0005-0000-0000-0000C3030000}"/>
    <cellStyle name="桁区切り 2 8 2 2 2 2 2" xfId="1428" xr:uid="{00000000-0005-0000-0000-0000C4030000}"/>
    <cellStyle name="桁区切り 2 8 2 3" xfId="1429" xr:uid="{00000000-0005-0000-0000-0000C5030000}"/>
    <cellStyle name="桁区切り 2 8 2 3 2" xfId="1430" xr:uid="{00000000-0005-0000-0000-0000C6030000}"/>
    <cellStyle name="桁区切り 2 8 2 3 2 2" xfId="1431" xr:uid="{00000000-0005-0000-0000-0000C7030000}"/>
    <cellStyle name="桁区切り 2 9" xfId="1621" xr:uid="{00000000-0005-0000-0000-0000C8030000}"/>
    <cellStyle name="桁区切り 3" xfId="856" xr:uid="{00000000-0005-0000-0000-0000C9030000}"/>
    <cellStyle name="桁区切り 3 2" xfId="857" xr:uid="{00000000-0005-0000-0000-0000CA030000}"/>
    <cellStyle name="桁区切り 3 3" xfId="1622" xr:uid="{00000000-0005-0000-0000-0000CB030000}"/>
    <cellStyle name="桁区切り 3 3 2" xfId="1623" xr:uid="{00000000-0005-0000-0000-0000CC030000}"/>
    <cellStyle name="桁区切り 3 3 2 2" xfId="1624" xr:uid="{00000000-0005-0000-0000-0000CD030000}"/>
    <cellStyle name="桁区切り 3 3 3" xfId="1625" xr:uid="{00000000-0005-0000-0000-0000CE030000}"/>
    <cellStyle name="桁区切り 3 4" xfId="1626" xr:uid="{00000000-0005-0000-0000-0000CF030000}"/>
    <cellStyle name="桁区切り 3 4 2" xfId="1627" xr:uid="{00000000-0005-0000-0000-0000D0030000}"/>
    <cellStyle name="桁区切り 3 5" xfId="1432" xr:uid="{00000000-0005-0000-0000-0000D1030000}"/>
    <cellStyle name="桁区切り 4" xfId="858" xr:uid="{00000000-0005-0000-0000-0000D2030000}"/>
    <cellStyle name="桁区切り 4 2" xfId="1433" xr:uid="{00000000-0005-0000-0000-0000D3030000}"/>
    <cellStyle name="桁区切り 4 2 2" xfId="1628" xr:uid="{00000000-0005-0000-0000-0000D4030000}"/>
    <cellStyle name="桁区切り 4 2 2 2" xfId="1629" xr:uid="{00000000-0005-0000-0000-0000D5030000}"/>
    <cellStyle name="桁区切り 4 2 3" xfId="1630" xr:uid="{00000000-0005-0000-0000-0000D6030000}"/>
    <cellStyle name="桁区切り 4 3" xfId="1631" xr:uid="{00000000-0005-0000-0000-0000D7030000}"/>
    <cellStyle name="桁区切り 4 3 2" xfId="1632" xr:uid="{00000000-0005-0000-0000-0000D8030000}"/>
    <cellStyle name="桁区切り 4 4" xfId="1633" xr:uid="{00000000-0005-0000-0000-0000D9030000}"/>
    <cellStyle name="桁区切り 5" xfId="1434" xr:uid="{00000000-0005-0000-0000-0000DA030000}"/>
    <cellStyle name="桁区切り 5 2" xfId="1634" xr:uid="{00000000-0005-0000-0000-0000DB030000}"/>
    <cellStyle name="桁区切り 5 2 2" xfId="1635" xr:uid="{00000000-0005-0000-0000-0000DC030000}"/>
    <cellStyle name="桁区切り 5 3" xfId="1636" xr:uid="{00000000-0005-0000-0000-0000DD030000}"/>
    <cellStyle name="桁区切り 6" xfId="1435" xr:uid="{00000000-0005-0000-0000-0000DE030000}"/>
    <cellStyle name="桁区切り 7" xfId="1436" xr:uid="{00000000-0005-0000-0000-0000DF030000}"/>
    <cellStyle name="桁区切り 8" xfId="1437" xr:uid="{00000000-0005-0000-0000-0000E0030000}"/>
    <cellStyle name="桁区切り 8 2" xfId="1438" xr:uid="{00000000-0005-0000-0000-0000E1030000}"/>
    <cellStyle name="桁区切り 9" xfId="1637" xr:uid="{00000000-0005-0000-0000-0000E2030000}"/>
    <cellStyle name="桁区切り 9 2" xfId="1638" xr:uid="{00000000-0005-0000-0000-0000E3030000}"/>
    <cellStyle name="桁区切り 9 2 2" xfId="1639" xr:uid="{00000000-0005-0000-0000-0000E4030000}"/>
    <cellStyle name="見出し 1 10" xfId="859" xr:uid="{00000000-0005-0000-0000-0000E5030000}"/>
    <cellStyle name="見出し 1 11" xfId="860" xr:uid="{00000000-0005-0000-0000-0000E6030000}"/>
    <cellStyle name="見出し 1 12" xfId="861" xr:uid="{00000000-0005-0000-0000-0000E7030000}"/>
    <cellStyle name="見出し 1 13" xfId="862" xr:uid="{00000000-0005-0000-0000-0000E8030000}"/>
    <cellStyle name="見出し 1 14" xfId="863" xr:uid="{00000000-0005-0000-0000-0000E9030000}"/>
    <cellStyle name="見出し 1 15" xfId="864" xr:uid="{00000000-0005-0000-0000-0000EA030000}"/>
    <cellStyle name="見出し 1 16" xfId="865" xr:uid="{00000000-0005-0000-0000-0000EB030000}"/>
    <cellStyle name="見出し 1 17" xfId="866" xr:uid="{00000000-0005-0000-0000-0000EC030000}"/>
    <cellStyle name="見出し 1 18" xfId="867" xr:uid="{00000000-0005-0000-0000-0000ED030000}"/>
    <cellStyle name="見出し 1 19" xfId="868" xr:uid="{00000000-0005-0000-0000-0000EE030000}"/>
    <cellStyle name="見出し 1 2" xfId="869" xr:uid="{00000000-0005-0000-0000-0000EF030000}"/>
    <cellStyle name="見出し 1 2 2" xfId="870" xr:uid="{00000000-0005-0000-0000-0000F0030000}"/>
    <cellStyle name="見出し 1 20" xfId="871" xr:uid="{00000000-0005-0000-0000-0000F1030000}"/>
    <cellStyle name="見出し 1 21" xfId="872" xr:uid="{00000000-0005-0000-0000-0000F2030000}"/>
    <cellStyle name="見出し 1 22" xfId="873" xr:uid="{00000000-0005-0000-0000-0000F3030000}"/>
    <cellStyle name="見出し 1 23" xfId="874" xr:uid="{00000000-0005-0000-0000-0000F4030000}"/>
    <cellStyle name="見出し 1 24" xfId="875" xr:uid="{00000000-0005-0000-0000-0000F5030000}"/>
    <cellStyle name="見出し 1 25" xfId="876" xr:uid="{00000000-0005-0000-0000-0000F6030000}"/>
    <cellStyle name="見出し 1 3" xfId="877" xr:uid="{00000000-0005-0000-0000-0000F7030000}"/>
    <cellStyle name="見出し 1 3 2" xfId="878" xr:uid="{00000000-0005-0000-0000-0000F8030000}"/>
    <cellStyle name="見出し 1 4" xfId="879" xr:uid="{00000000-0005-0000-0000-0000F9030000}"/>
    <cellStyle name="見出し 1 5" xfId="880" xr:uid="{00000000-0005-0000-0000-0000FA030000}"/>
    <cellStyle name="見出し 1 6" xfId="881" xr:uid="{00000000-0005-0000-0000-0000FB030000}"/>
    <cellStyle name="見出し 1 7" xfId="882" xr:uid="{00000000-0005-0000-0000-0000FC030000}"/>
    <cellStyle name="見出し 1 8" xfId="883" xr:uid="{00000000-0005-0000-0000-0000FD030000}"/>
    <cellStyle name="見出し 1 9" xfId="884" xr:uid="{00000000-0005-0000-0000-0000FE030000}"/>
    <cellStyle name="見出し 2 10" xfId="885" xr:uid="{00000000-0005-0000-0000-0000FF030000}"/>
    <cellStyle name="見出し 2 11" xfId="886" xr:uid="{00000000-0005-0000-0000-000000040000}"/>
    <cellStyle name="見出し 2 12" xfId="887" xr:uid="{00000000-0005-0000-0000-000001040000}"/>
    <cellStyle name="見出し 2 13" xfId="888" xr:uid="{00000000-0005-0000-0000-000002040000}"/>
    <cellStyle name="見出し 2 14" xfId="889" xr:uid="{00000000-0005-0000-0000-000003040000}"/>
    <cellStyle name="見出し 2 15" xfId="890" xr:uid="{00000000-0005-0000-0000-000004040000}"/>
    <cellStyle name="見出し 2 16" xfId="891" xr:uid="{00000000-0005-0000-0000-000005040000}"/>
    <cellStyle name="見出し 2 17" xfId="892" xr:uid="{00000000-0005-0000-0000-000006040000}"/>
    <cellStyle name="見出し 2 18" xfId="893" xr:uid="{00000000-0005-0000-0000-000007040000}"/>
    <cellStyle name="見出し 2 19" xfId="894" xr:uid="{00000000-0005-0000-0000-000008040000}"/>
    <cellStyle name="見出し 2 2" xfId="895" xr:uid="{00000000-0005-0000-0000-000009040000}"/>
    <cellStyle name="見出し 2 2 2" xfId="896" xr:uid="{00000000-0005-0000-0000-00000A040000}"/>
    <cellStyle name="見出し 2 20" xfId="897" xr:uid="{00000000-0005-0000-0000-00000B040000}"/>
    <cellStyle name="見出し 2 21" xfId="898" xr:uid="{00000000-0005-0000-0000-00000C040000}"/>
    <cellStyle name="見出し 2 22" xfId="899" xr:uid="{00000000-0005-0000-0000-00000D040000}"/>
    <cellStyle name="見出し 2 23" xfId="900" xr:uid="{00000000-0005-0000-0000-00000E040000}"/>
    <cellStyle name="見出し 2 24" xfId="901" xr:uid="{00000000-0005-0000-0000-00000F040000}"/>
    <cellStyle name="見出し 2 25" xfId="902" xr:uid="{00000000-0005-0000-0000-000010040000}"/>
    <cellStyle name="見出し 2 3" xfId="903" xr:uid="{00000000-0005-0000-0000-000011040000}"/>
    <cellStyle name="見出し 2 3 2" xfId="904" xr:uid="{00000000-0005-0000-0000-000012040000}"/>
    <cellStyle name="見出し 2 4" xfId="905" xr:uid="{00000000-0005-0000-0000-000013040000}"/>
    <cellStyle name="見出し 2 5" xfId="906" xr:uid="{00000000-0005-0000-0000-000014040000}"/>
    <cellStyle name="見出し 2 6" xfId="907" xr:uid="{00000000-0005-0000-0000-000015040000}"/>
    <cellStyle name="見出し 2 7" xfId="908" xr:uid="{00000000-0005-0000-0000-000016040000}"/>
    <cellStyle name="見出し 2 8" xfId="909" xr:uid="{00000000-0005-0000-0000-000017040000}"/>
    <cellStyle name="見出し 2 9" xfId="910" xr:uid="{00000000-0005-0000-0000-000018040000}"/>
    <cellStyle name="見出し 3 10" xfId="911" xr:uid="{00000000-0005-0000-0000-000019040000}"/>
    <cellStyle name="見出し 3 11" xfId="912" xr:uid="{00000000-0005-0000-0000-00001A040000}"/>
    <cellStyle name="見出し 3 12" xfId="913" xr:uid="{00000000-0005-0000-0000-00001B040000}"/>
    <cellStyle name="見出し 3 13" xfId="914" xr:uid="{00000000-0005-0000-0000-00001C040000}"/>
    <cellStyle name="見出し 3 14" xfId="915" xr:uid="{00000000-0005-0000-0000-00001D040000}"/>
    <cellStyle name="見出し 3 15" xfId="916" xr:uid="{00000000-0005-0000-0000-00001E040000}"/>
    <cellStyle name="見出し 3 16" xfId="917" xr:uid="{00000000-0005-0000-0000-00001F040000}"/>
    <cellStyle name="見出し 3 17" xfId="918" xr:uid="{00000000-0005-0000-0000-000020040000}"/>
    <cellStyle name="見出し 3 18" xfId="919" xr:uid="{00000000-0005-0000-0000-000021040000}"/>
    <cellStyle name="見出し 3 19" xfId="920" xr:uid="{00000000-0005-0000-0000-000022040000}"/>
    <cellStyle name="見出し 3 2" xfId="921" xr:uid="{00000000-0005-0000-0000-000023040000}"/>
    <cellStyle name="見出し 3 2 2" xfId="922" xr:uid="{00000000-0005-0000-0000-000024040000}"/>
    <cellStyle name="見出し 3 20" xfId="923" xr:uid="{00000000-0005-0000-0000-000025040000}"/>
    <cellStyle name="見出し 3 21" xfId="924" xr:uid="{00000000-0005-0000-0000-000026040000}"/>
    <cellStyle name="見出し 3 22" xfId="925" xr:uid="{00000000-0005-0000-0000-000027040000}"/>
    <cellStyle name="見出し 3 23" xfId="926" xr:uid="{00000000-0005-0000-0000-000028040000}"/>
    <cellStyle name="見出し 3 24" xfId="927" xr:uid="{00000000-0005-0000-0000-000029040000}"/>
    <cellStyle name="見出し 3 25" xfId="928" xr:uid="{00000000-0005-0000-0000-00002A040000}"/>
    <cellStyle name="見出し 3 3" xfId="929" xr:uid="{00000000-0005-0000-0000-00002B040000}"/>
    <cellStyle name="見出し 3 3 2" xfId="930" xr:uid="{00000000-0005-0000-0000-00002C040000}"/>
    <cellStyle name="見出し 3 4" xfId="931" xr:uid="{00000000-0005-0000-0000-00002D040000}"/>
    <cellStyle name="見出し 3 5" xfId="932" xr:uid="{00000000-0005-0000-0000-00002E040000}"/>
    <cellStyle name="見出し 3 6" xfId="933" xr:uid="{00000000-0005-0000-0000-00002F040000}"/>
    <cellStyle name="見出し 3 7" xfId="934" xr:uid="{00000000-0005-0000-0000-000030040000}"/>
    <cellStyle name="見出し 3 8" xfId="935" xr:uid="{00000000-0005-0000-0000-000031040000}"/>
    <cellStyle name="見出し 3 9" xfId="936" xr:uid="{00000000-0005-0000-0000-000032040000}"/>
    <cellStyle name="見出し 4 10" xfId="937" xr:uid="{00000000-0005-0000-0000-000033040000}"/>
    <cellStyle name="見出し 4 11" xfId="938" xr:uid="{00000000-0005-0000-0000-000034040000}"/>
    <cellStyle name="見出し 4 12" xfId="939" xr:uid="{00000000-0005-0000-0000-000035040000}"/>
    <cellStyle name="見出し 4 13" xfId="940" xr:uid="{00000000-0005-0000-0000-000036040000}"/>
    <cellStyle name="見出し 4 14" xfId="941" xr:uid="{00000000-0005-0000-0000-000037040000}"/>
    <cellStyle name="見出し 4 15" xfId="942" xr:uid="{00000000-0005-0000-0000-000038040000}"/>
    <cellStyle name="見出し 4 16" xfId="943" xr:uid="{00000000-0005-0000-0000-000039040000}"/>
    <cellStyle name="見出し 4 17" xfId="944" xr:uid="{00000000-0005-0000-0000-00003A040000}"/>
    <cellStyle name="見出し 4 18" xfId="945" xr:uid="{00000000-0005-0000-0000-00003B040000}"/>
    <cellStyle name="見出し 4 19" xfId="946" xr:uid="{00000000-0005-0000-0000-00003C040000}"/>
    <cellStyle name="見出し 4 2" xfId="947" xr:uid="{00000000-0005-0000-0000-00003D040000}"/>
    <cellStyle name="見出し 4 2 2" xfId="948" xr:uid="{00000000-0005-0000-0000-00003E040000}"/>
    <cellStyle name="見出し 4 20" xfId="949" xr:uid="{00000000-0005-0000-0000-00003F040000}"/>
    <cellStyle name="見出し 4 21" xfId="950" xr:uid="{00000000-0005-0000-0000-000040040000}"/>
    <cellStyle name="見出し 4 22" xfId="951" xr:uid="{00000000-0005-0000-0000-000041040000}"/>
    <cellStyle name="見出し 4 23" xfId="952" xr:uid="{00000000-0005-0000-0000-000042040000}"/>
    <cellStyle name="見出し 4 24" xfId="953" xr:uid="{00000000-0005-0000-0000-000043040000}"/>
    <cellStyle name="見出し 4 25" xfId="954" xr:uid="{00000000-0005-0000-0000-000044040000}"/>
    <cellStyle name="見出し 4 3" xfId="955" xr:uid="{00000000-0005-0000-0000-000045040000}"/>
    <cellStyle name="見出し 4 3 2" xfId="956" xr:uid="{00000000-0005-0000-0000-000046040000}"/>
    <cellStyle name="見出し 4 4" xfId="957" xr:uid="{00000000-0005-0000-0000-000047040000}"/>
    <cellStyle name="見出し 4 5" xfId="958" xr:uid="{00000000-0005-0000-0000-000048040000}"/>
    <cellStyle name="見出し 4 6" xfId="959" xr:uid="{00000000-0005-0000-0000-000049040000}"/>
    <cellStyle name="見出し 4 7" xfId="960" xr:uid="{00000000-0005-0000-0000-00004A040000}"/>
    <cellStyle name="見出し 4 8" xfId="961" xr:uid="{00000000-0005-0000-0000-00004B040000}"/>
    <cellStyle name="見出し 4 9" xfId="962" xr:uid="{00000000-0005-0000-0000-00004C040000}"/>
    <cellStyle name="集計 10" xfId="963" xr:uid="{00000000-0005-0000-0000-00004D040000}"/>
    <cellStyle name="集計 11" xfId="964" xr:uid="{00000000-0005-0000-0000-00004E040000}"/>
    <cellStyle name="集計 12" xfId="965" xr:uid="{00000000-0005-0000-0000-00004F040000}"/>
    <cellStyle name="集計 13" xfId="966" xr:uid="{00000000-0005-0000-0000-000050040000}"/>
    <cellStyle name="集計 14" xfId="967" xr:uid="{00000000-0005-0000-0000-000051040000}"/>
    <cellStyle name="集計 15" xfId="968" xr:uid="{00000000-0005-0000-0000-000052040000}"/>
    <cellStyle name="集計 16" xfId="969" xr:uid="{00000000-0005-0000-0000-000053040000}"/>
    <cellStyle name="集計 17" xfId="970" xr:uid="{00000000-0005-0000-0000-000054040000}"/>
    <cellStyle name="集計 18" xfId="971" xr:uid="{00000000-0005-0000-0000-000055040000}"/>
    <cellStyle name="集計 19" xfId="972" xr:uid="{00000000-0005-0000-0000-000056040000}"/>
    <cellStyle name="集計 2" xfId="973" xr:uid="{00000000-0005-0000-0000-000057040000}"/>
    <cellStyle name="集計 2 2" xfId="974" xr:uid="{00000000-0005-0000-0000-000058040000}"/>
    <cellStyle name="集計 2 2 2" xfId="975" xr:uid="{00000000-0005-0000-0000-000059040000}"/>
    <cellStyle name="集計 2 2 2 2" xfId="1439" xr:uid="{00000000-0005-0000-0000-00005A040000}"/>
    <cellStyle name="集計 2 2 2 2 2" xfId="1440" xr:uid="{00000000-0005-0000-0000-00005B040000}"/>
    <cellStyle name="集計 2 2 2 3" xfId="1441" xr:uid="{00000000-0005-0000-0000-00005C040000}"/>
    <cellStyle name="集計 2 2 3" xfId="976" xr:uid="{00000000-0005-0000-0000-00005D040000}"/>
    <cellStyle name="集計 2 2 3 2" xfId="1442" xr:uid="{00000000-0005-0000-0000-00005E040000}"/>
    <cellStyle name="集計 2 2 4" xfId="1640" xr:uid="{00000000-0005-0000-0000-00005F040000}"/>
    <cellStyle name="集計 2 2 4 2" xfId="1641" xr:uid="{00000000-0005-0000-0000-000060040000}"/>
    <cellStyle name="集計 2 2 5" xfId="1642" xr:uid="{00000000-0005-0000-0000-000061040000}"/>
    <cellStyle name="集計 2 2 5 2" xfId="1643" xr:uid="{00000000-0005-0000-0000-000062040000}"/>
    <cellStyle name="集計 2 2 6" xfId="1644" xr:uid="{00000000-0005-0000-0000-000063040000}"/>
    <cellStyle name="集計 20" xfId="977" xr:uid="{00000000-0005-0000-0000-000064040000}"/>
    <cellStyle name="集計 21" xfId="978" xr:uid="{00000000-0005-0000-0000-000065040000}"/>
    <cellStyle name="集計 22" xfId="979" xr:uid="{00000000-0005-0000-0000-000066040000}"/>
    <cellStyle name="集計 23" xfId="980" xr:uid="{00000000-0005-0000-0000-000067040000}"/>
    <cellStyle name="集計 24" xfId="981" xr:uid="{00000000-0005-0000-0000-000068040000}"/>
    <cellStyle name="集計 25" xfId="982" xr:uid="{00000000-0005-0000-0000-000069040000}"/>
    <cellStyle name="集計 3" xfId="983" xr:uid="{00000000-0005-0000-0000-00006A040000}"/>
    <cellStyle name="集計 3 2" xfId="984" xr:uid="{00000000-0005-0000-0000-00006B040000}"/>
    <cellStyle name="集計 3 2 2" xfId="1443" xr:uid="{00000000-0005-0000-0000-00006C040000}"/>
    <cellStyle name="集計 3 2 2 2" xfId="1444" xr:uid="{00000000-0005-0000-0000-00006D040000}"/>
    <cellStyle name="集計 3 2 3" xfId="1445" xr:uid="{00000000-0005-0000-0000-00006E040000}"/>
    <cellStyle name="集計 3 3" xfId="985" xr:uid="{00000000-0005-0000-0000-00006F040000}"/>
    <cellStyle name="集計 3 3 2" xfId="1446" xr:uid="{00000000-0005-0000-0000-000070040000}"/>
    <cellStyle name="集計 3 4" xfId="1645" xr:uid="{00000000-0005-0000-0000-000071040000}"/>
    <cellStyle name="集計 3 4 2" xfId="1646" xr:uid="{00000000-0005-0000-0000-000072040000}"/>
    <cellStyle name="集計 3 5" xfId="1647" xr:uid="{00000000-0005-0000-0000-000073040000}"/>
    <cellStyle name="集計 3 5 2" xfId="1648" xr:uid="{00000000-0005-0000-0000-000074040000}"/>
    <cellStyle name="集計 3 6" xfId="1649" xr:uid="{00000000-0005-0000-0000-000075040000}"/>
    <cellStyle name="集計 4" xfId="986" xr:uid="{00000000-0005-0000-0000-000076040000}"/>
    <cellStyle name="集計 4 2" xfId="987" xr:uid="{00000000-0005-0000-0000-000077040000}"/>
    <cellStyle name="集計 4 2 2" xfId="1447" xr:uid="{00000000-0005-0000-0000-000078040000}"/>
    <cellStyle name="集計 4 2 2 2" xfId="1448" xr:uid="{00000000-0005-0000-0000-000079040000}"/>
    <cellStyle name="集計 4 2 3" xfId="1449" xr:uid="{00000000-0005-0000-0000-00007A040000}"/>
    <cellStyle name="集計 4 3" xfId="988" xr:uid="{00000000-0005-0000-0000-00007B040000}"/>
    <cellStyle name="集計 4 3 2" xfId="1450" xr:uid="{00000000-0005-0000-0000-00007C040000}"/>
    <cellStyle name="集計 4 4" xfId="1650" xr:uid="{00000000-0005-0000-0000-00007D040000}"/>
    <cellStyle name="集計 4 4 2" xfId="1651" xr:uid="{00000000-0005-0000-0000-00007E040000}"/>
    <cellStyle name="集計 4 5" xfId="1652" xr:uid="{00000000-0005-0000-0000-00007F040000}"/>
    <cellStyle name="集計 4 5 2" xfId="1653" xr:uid="{00000000-0005-0000-0000-000080040000}"/>
    <cellStyle name="集計 4 6" xfId="1654" xr:uid="{00000000-0005-0000-0000-000081040000}"/>
    <cellStyle name="集計 5" xfId="989" xr:uid="{00000000-0005-0000-0000-000082040000}"/>
    <cellStyle name="集計 6" xfId="990" xr:uid="{00000000-0005-0000-0000-000083040000}"/>
    <cellStyle name="集計 7" xfId="991" xr:uid="{00000000-0005-0000-0000-000084040000}"/>
    <cellStyle name="集計 8" xfId="992" xr:uid="{00000000-0005-0000-0000-000085040000}"/>
    <cellStyle name="集計 9" xfId="993" xr:uid="{00000000-0005-0000-0000-000086040000}"/>
    <cellStyle name="出力 10" xfId="994" xr:uid="{00000000-0005-0000-0000-000087040000}"/>
    <cellStyle name="出力 11" xfId="995" xr:uid="{00000000-0005-0000-0000-000088040000}"/>
    <cellStyle name="出力 12" xfId="996" xr:uid="{00000000-0005-0000-0000-000089040000}"/>
    <cellStyle name="出力 13" xfId="997" xr:uid="{00000000-0005-0000-0000-00008A040000}"/>
    <cellStyle name="出力 14" xfId="998" xr:uid="{00000000-0005-0000-0000-00008B040000}"/>
    <cellStyle name="出力 15" xfId="999" xr:uid="{00000000-0005-0000-0000-00008C040000}"/>
    <cellStyle name="出力 16" xfId="1000" xr:uid="{00000000-0005-0000-0000-00008D040000}"/>
    <cellStyle name="出力 17" xfId="1001" xr:uid="{00000000-0005-0000-0000-00008E040000}"/>
    <cellStyle name="出力 18" xfId="1002" xr:uid="{00000000-0005-0000-0000-00008F040000}"/>
    <cellStyle name="出力 19" xfId="1003" xr:uid="{00000000-0005-0000-0000-000090040000}"/>
    <cellStyle name="出力 2" xfId="1004" xr:uid="{00000000-0005-0000-0000-000091040000}"/>
    <cellStyle name="出力 2 2" xfId="1005" xr:uid="{00000000-0005-0000-0000-000092040000}"/>
    <cellStyle name="出力 2 2 2" xfId="1006" xr:uid="{00000000-0005-0000-0000-000093040000}"/>
    <cellStyle name="出力 2 2 2 2" xfId="1451" xr:uid="{00000000-0005-0000-0000-000094040000}"/>
    <cellStyle name="出力 2 2 2 2 2" xfId="1452" xr:uid="{00000000-0005-0000-0000-000095040000}"/>
    <cellStyle name="出力 2 2 2 3" xfId="1453" xr:uid="{00000000-0005-0000-0000-000096040000}"/>
    <cellStyle name="出力 2 2 3" xfId="1007" xr:uid="{00000000-0005-0000-0000-000097040000}"/>
    <cellStyle name="出力 2 2 3 2" xfId="1454" xr:uid="{00000000-0005-0000-0000-000098040000}"/>
    <cellStyle name="出力 2 2 4" xfId="1655" xr:uid="{00000000-0005-0000-0000-000099040000}"/>
    <cellStyle name="出力 2 2 4 2" xfId="1656" xr:uid="{00000000-0005-0000-0000-00009A040000}"/>
    <cellStyle name="出力 2 2 5" xfId="1657" xr:uid="{00000000-0005-0000-0000-00009B040000}"/>
    <cellStyle name="出力 2 2 5 2" xfId="1658" xr:uid="{00000000-0005-0000-0000-00009C040000}"/>
    <cellStyle name="出力 2 2 6" xfId="1659" xr:uid="{00000000-0005-0000-0000-00009D040000}"/>
    <cellStyle name="出力 20" xfId="1008" xr:uid="{00000000-0005-0000-0000-00009E040000}"/>
    <cellStyle name="出力 21" xfId="1009" xr:uid="{00000000-0005-0000-0000-00009F040000}"/>
    <cellStyle name="出力 22" xfId="1010" xr:uid="{00000000-0005-0000-0000-0000A0040000}"/>
    <cellStyle name="出力 23" xfId="1011" xr:uid="{00000000-0005-0000-0000-0000A1040000}"/>
    <cellStyle name="出力 24" xfId="1012" xr:uid="{00000000-0005-0000-0000-0000A2040000}"/>
    <cellStyle name="出力 25" xfId="1013" xr:uid="{00000000-0005-0000-0000-0000A3040000}"/>
    <cellStyle name="出力 3" xfId="1014" xr:uid="{00000000-0005-0000-0000-0000A4040000}"/>
    <cellStyle name="出力 3 2" xfId="1015" xr:uid="{00000000-0005-0000-0000-0000A5040000}"/>
    <cellStyle name="出力 3 2 2" xfId="1455" xr:uid="{00000000-0005-0000-0000-0000A6040000}"/>
    <cellStyle name="出力 3 2 2 2" xfId="1456" xr:uid="{00000000-0005-0000-0000-0000A7040000}"/>
    <cellStyle name="出力 3 2 3" xfId="1457" xr:uid="{00000000-0005-0000-0000-0000A8040000}"/>
    <cellStyle name="出力 3 3" xfId="1016" xr:uid="{00000000-0005-0000-0000-0000A9040000}"/>
    <cellStyle name="出力 3 3 2" xfId="1458" xr:uid="{00000000-0005-0000-0000-0000AA040000}"/>
    <cellStyle name="出力 3 4" xfId="1660" xr:uid="{00000000-0005-0000-0000-0000AB040000}"/>
    <cellStyle name="出力 3 4 2" xfId="1661" xr:uid="{00000000-0005-0000-0000-0000AC040000}"/>
    <cellStyle name="出力 3 5" xfId="1662" xr:uid="{00000000-0005-0000-0000-0000AD040000}"/>
    <cellStyle name="出力 3 5 2" xfId="1663" xr:uid="{00000000-0005-0000-0000-0000AE040000}"/>
    <cellStyle name="出力 3 6" xfId="1664" xr:uid="{00000000-0005-0000-0000-0000AF040000}"/>
    <cellStyle name="出力 4" xfId="1017" xr:uid="{00000000-0005-0000-0000-0000B0040000}"/>
    <cellStyle name="出力 4 2" xfId="1018" xr:uid="{00000000-0005-0000-0000-0000B1040000}"/>
    <cellStyle name="出力 4 2 2" xfId="1459" xr:uid="{00000000-0005-0000-0000-0000B2040000}"/>
    <cellStyle name="出力 4 2 2 2" xfId="1460" xr:uid="{00000000-0005-0000-0000-0000B3040000}"/>
    <cellStyle name="出力 4 2 3" xfId="1461" xr:uid="{00000000-0005-0000-0000-0000B4040000}"/>
    <cellStyle name="出力 4 3" xfId="1019" xr:uid="{00000000-0005-0000-0000-0000B5040000}"/>
    <cellStyle name="出力 4 3 2" xfId="1462" xr:uid="{00000000-0005-0000-0000-0000B6040000}"/>
    <cellStyle name="出力 4 4" xfId="1665" xr:uid="{00000000-0005-0000-0000-0000B7040000}"/>
    <cellStyle name="出力 4 4 2" xfId="1666" xr:uid="{00000000-0005-0000-0000-0000B8040000}"/>
    <cellStyle name="出力 4 5" xfId="1667" xr:uid="{00000000-0005-0000-0000-0000B9040000}"/>
    <cellStyle name="出力 4 5 2" xfId="1668" xr:uid="{00000000-0005-0000-0000-0000BA040000}"/>
    <cellStyle name="出力 4 6" xfId="1669" xr:uid="{00000000-0005-0000-0000-0000BB040000}"/>
    <cellStyle name="出力 5" xfId="1020" xr:uid="{00000000-0005-0000-0000-0000BC040000}"/>
    <cellStyle name="出力 6" xfId="1021" xr:uid="{00000000-0005-0000-0000-0000BD040000}"/>
    <cellStyle name="出力 7" xfId="1022" xr:uid="{00000000-0005-0000-0000-0000BE040000}"/>
    <cellStyle name="出力 8" xfId="1023" xr:uid="{00000000-0005-0000-0000-0000BF040000}"/>
    <cellStyle name="出力 9" xfId="1024" xr:uid="{00000000-0005-0000-0000-0000C0040000}"/>
    <cellStyle name="説明文 10" xfId="1025" xr:uid="{00000000-0005-0000-0000-0000C1040000}"/>
    <cellStyle name="説明文 11" xfId="1026" xr:uid="{00000000-0005-0000-0000-0000C2040000}"/>
    <cellStyle name="説明文 12" xfId="1027" xr:uid="{00000000-0005-0000-0000-0000C3040000}"/>
    <cellStyle name="説明文 13" xfId="1028" xr:uid="{00000000-0005-0000-0000-0000C4040000}"/>
    <cellStyle name="説明文 14" xfId="1029" xr:uid="{00000000-0005-0000-0000-0000C5040000}"/>
    <cellStyle name="説明文 15" xfId="1030" xr:uid="{00000000-0005-0000-0000-0000C6040000}"/>
    <cellStyle name="説明文 16" xfId="1031" xr:uid="{00000000-0005-0000-0000-0000C7040000}"/>
    <cellStyle name="説明文 17" xfId="1032" xr:uid="{00000000-0005-0000-0000-0000C8040000}"/>
    <cellStyle name="説明文 18" xfId="1033" xr:uid="{00000000-0005-0000-0000-0000C9040000}"/>
    <cellStyle name="説明文 19" xfId="1034" xr:uid="{00000000-0005-0000-0000-0000CA040000}"/>
    <cellStyle name="説明文 2" xfId="1035" xr:uid="{00000000-0005-0000-0000-0000CB040000}"/>
    <cellStyle name="説明文 2 2" xfId="1036" xr:uid="{00000000-0005-0000-0000-0000CC040000}"/>
    <cellStyle name="説明文 20" xfId="1037" xr:uid="{00000000-0005-0000-0000-0000CD040000}"/>
    <cellStyle name="説明文 21" xfId="1038" xr:uid="{00000000-0005-0000-0000-0000CE040000}"/>
    <cellStyle name="説明文 22" xfId="1039" xr:uid="{00000000-0005-0000-0000-0000CF040000}"/>
    <cellStyle name="説明文 23" xfId="1040" xr:uid="{00000000-0005-0000-0000-0000D0040000}"/>
    <cellStyle name="説明文 24" xfId="1041" xr:uid="{00000000-0005-0000-0000-0000D1040000}"/>
    <cellStyle name="説明文 25" xfId="1042" xr:uid="{00000000-0005-0000-0000-0000D2040000}"/>
    <cellStyle name="説明文 3" xfId="1043" xr:uid="{00000000-0005-0000-0000-0000D3040000}"/>
    <cellStyle name="説明文 3 2" xfId="1044" xr:uid="{00000000-0005-0000-0000-0000D4040000}"/>
    <cellStyle name="説明文 4" xfId="1045" xr:uid="{00000000-0005-0000-0000-0000D5040000}"/>
    <cellStyle name="説明文 5" xfId="1046" xr:uid="{00000000-0005-0000-0000-0000D6040000}"/>
    <cellStyle name="説明文 6" xfId="1047" xr:uid="{00000000-0005-0000-0000-0000D7040000}"/>
    <cellStyle name="説明文 7" xfId="1048" xr:uid="{00000000-0005-0000-0000-0000D8040000}"/>
    <cellStyle name="説明文 8" xfId="1049" xr:uid="{00000000-0005-0000-0000-0000D9040000}"/>
    <cellStyle name="説明文 9" xfId="1050" xr:uid="{00000000-0005-0000-0000-0000DA040000}"/>
    <cellStyle name="通貨 2" xfId="1051" xr:uid="{00000000-0005-0000-0000-0000DB040000}"/>
    <cellStyle name="通貨 3" xfId="1052" xr:uid="{00000000-0005-0000-0000-0000DC040000}"/>
    <cellStyle name="通貨 3 2" xfId="1053" xr:uid="{00000000-0005-0000-0000-0000DD040000}"/>
    <cellStyle name="入力 10" xfId="1054" xr:uid="{00000000-0005-0000-0000-0000DE040000}"/>
    <cellStyle name="入力 11" xfId="1055" xr:uid="{00000000-0005-0000-0000-0000DF040000}"/>
    <cellStyle name="入力 12" xfId="1056" xr:uid="{00000000-0005-0000-0000-0000E0040000}"/>
    <cellStyle name="入力 13" xfId="1057" xr:uid="{00000000-0005-0000-0000-0000E1040000}"/>
    <cellStyle name="入力 14" xfId="1058" xr:uid="{00000000-0005-0000-0000-0000E2040000}"/>
    <cellStyle name="入力 15" xfId="1059" xr:uid="{00000000-0005-0000-0000-0000E3040000}"/>
    <cellStyle name="入力 16" xfId="1060" xr:uid="{00000000-0005-0000-0000-0000E4040000}"/>
    <cellStyle name="入力 17" xfId="1061" xr:uid="{00000000-0005-0000-0000-0000E5040000}"/>
    <cellStyle name="入力 18" xfId="1062" xr:uid="{00000000-0005-0000-0000-0000E6040000}"/>
    <cellStyle name="入力 19" xfId="1063" xr:uid="{00000000-0005-0000-0000-0000E7040000}"/>
    <cellStyle name="入力 2" xfId="1064" xr:uid="{00000000-0005-0000-0000-0000E8040000}"/>
    <cellStyle name="入力 2 2" xfId="1065" xr:uid="{00000000-0005-0000-0000-0000E9040000}"/>
    <cellStyle name="入力 2 2 2" xfId="1066" xr:uid="{00000000-0005-0000-0000-0000EA040000}"/>
    <cellStyle name="入力 2 2 2 2" xfId="1463" xr:uid="{00000000-0005-0000-0000-0000EB040000}"/>
    <cellStyle name="入力 2 2 2 2 2" xfId="1464" xr:uid="{00000000-0005-0000-0000-0000EC040000}"/>
    <cellStyle name="入力 2 2 2 3" xfId="1465" xr:uid="{00000000-0005-0000-0000-0000ED040000}"/>
    <cellStyle name="入力 2 2 3" xfId="1067" xr:uid="{00000000-0005-0000-0000-0000EE040000}"/>
    <cellStyle name="入力 2 2 3 2" xfId="1466" xr:uid="{00000000-0005-0000-0000-0000EF040000}"/>
    <cellStyle name="入力 2 2 4" xfId="1670" xr:uid="{00000000-0005-0000-0000-0000F0040000}"/>
    <cellStyle name="入力 2 2 4 2" xfId="1671" xr:uid="{00000000-0005-0000-0000-0000F1040000}"/>
    <cellStyle name="入力 2 2 5" xfId="1672" xr:uid="{00000000-0005-0000-0000-0000F2040000}"/>
    <cellStyle name="入力 2 2 6" xfId="1673" xr:uid="{00000000-0005-0000-0000-0000F3040000}"/>
    <cellStyle name="入力 2 2 6 2" xfId="1674" xr:uid="{00000000-0005-0000-0000-0000F4040000}"/>
    <cellStyle name="入力 20" xfId="1068" xr:uid="{00000000-0005-0000-0000-0000F5040000}"/>
    <cellStyle name="入力 21" xfId="1069" xr:uid="{00000000-0005-0000-0000-0000F6040000}"/>
    <cellStyle name="入力 22" xfId="1070" xr:uid="{00000000-0005-0000-0000-0000F7040000}"/>
    <cellStyle name="入力 23" xfId="1071" xr:uid="{00000000-0005-0000-0000-0000F8040000}"/>
    <cellStyle name="入力 24" xfId="1072" xr:uid="{00000000-0005-0000-0000-0000F9040000}"/>
    <cellStyle name="入力 25" xfId="1073" xr:uid="{00000000-0005-0000-0000-0000FA040000}"/>
    <cellStyle name="入力 3" xfId="1074" xr:uid="{00000000-0005-0000-0000-0000FB040000}"/>
    <cellStyle name="入力 3 2" xfId="1075" xr:uid="{00000000-0005-0000-0000-0000FC040000}"/>
    <cellStyle name="入力 3 2 2" xfId="1467" xr:uid="{00000000-0005-0000-0000-0000FD040000}"/>
    <cellStyle name="入力 3 2 2 2" xfId="1468" xr:uid="{00000000-0005-0000-0000-0000FE040000}"/>
    <cellStyle name="入力 3 2 3" xfId="1469" xr:uid="{00000000-0005-0000-0000-0000FF040000}"/>
    <cellStyle name="入力 3 3" xfId="1076" xr:uid="{00000000-0005-0000-0000-000000050000}"/>
    <cellStyle name="入力 3 3 2" xfId="1470" xr:uid="{00000000-0005-0000-0000-000001050000}"/>
    <cellStyle name="入力 3 4" xfId="1675" xr:uid="{00000000-0005-0000-0000-000002050000}"/>
    <cellStyle name="入力 3 4 2" xfId="1676" xr:uid="{00000000-0005-0000-0000-000003050000}"/>
    <cellStyle name="入力 3 5" xfId="1677" xr:uid="{00000000-0005-0000-0000-000004050000}"/>
    <cellStyle name="入力 3 6" xfId="1678" xr:uid="{00000000-0005-0000-0000-000005050000}"/>
    <cellStyle name="入力 3 6 2" xfId="1679" xr:uid="{00000000-0005-0000-0000-000006050000}"/>
    <cellStyle name="入力 4" xfId="1077" xr:uid="{00000000-0005-0000-0000-000007050000}"/>
    <cellStyle name="入力 4 2" xfId="1078" xr:uid="{00000000-0005-0000-0000-000008050000}"/>
    <cellStyle name="入力 4 2 2" xfId="1471" xr:uid="{00000000-0005-0000-0000-000009050000}"/>
    <cellStyle name="入力 4 2 2 2" xfId="1472" xr:uid="{00000000-0005-0000-0000-00000A050000}"/>
    <cellStyle name="入力 4 2 3" xfId="1473" xr:uid="{00000000-0005-0000-0000-00000B050000}"/>
    <cellStyle name="入力 4 3" xfId="1079" xr:uid="{00000000-0005-0000-0000-00000C050000}"/>
    <cellStyle name="入力 4 3 2" xfId="1474" xr:uid="{00000000-0005-0000-0000-00000D050000}"/>
    <cellStyle name="入力 4 4" xfId="1680" xr:uid="{00000000-0005-0000-0000-00000E050000}"/>
    <cellStyle name="入力 4 4 2" xfId="1681" xr:uid="{00000000-0005-0000-0000-00000F050000}"/>
    <cellStyle name="入力 4 5" xfId="1682" xr:uid="{00000000-0005-0000-0000-000010050000}"/>
    <cellStyle name="入力 4 6" xfId="1683" xr:uid="{00000000-0005-0000-0000-000011050000}"/>
    <cellStyle name="入力 4 6 2" xfId="1684" xr:uid="{00000000-0005-0000-0000-000012050000}"/>
    <cellStyle name="入力 5" xfId="1080" xr:uid="{00000000-0005-0000-0000-000013050000}"/>
    <cellStyle name="入力 6" xfId="1081" xr:uid="{00000000-0005-0000-0000-000014050000}"/>
    <cellStyle name="入力 7" xfId="1082" xr:uid="{00000000-0005-0000-0000-000015050000}"/>
    <cellStyle name="入力 8" xfId="1083" xr:uid="{00000000-0005-0000-0000-000016050000}"/>
    <cellStyle name="入力 9" xfId="1084" xr:uid="{00000000-0005-0000-0000-000017050000}"/>
    <cellStyle name="標準" xfId="0" builtinId="0"/>
    <cellStyle name="標準 10" xfId="1085" xr:uid="{00000000-0005-0000-0000-000019050000}"/>
    <cellStyle name="標準 10 10" xfId="1475" xr:uid="{00000000-0005-0000-0000-00001A050000}"/>
    <cellStyle name="標準 10 11" xfId="1476" xr:uid="{00000000-0005-0000-0000-00001B050000}"/>
    <cellStyle name="標準 10 12" xfId="1477" xr:uid="{00000000-0005-0000-0000-00001C050000}"/>
    <cellStyle name="標準 10 2" xfId="1086" xr:uid="{00000000-0005-0000-0000-00001D050000}"/>
    <cellStyle name="標準 10 3" xfId="1087" xr:uid="{00000000-0005-0000-0000-00001E050000}"/>
    <cellStyle name="標準 10 4" xfId="1088" xr:uid="{00000000-0005-0000-0000-00001F050000}"/>
    <cellStyle name="標準 10 4 2" xfId="1478" xr:uid="{00000000-0005-0000-0000-000020050000}"/>
    <cellStyle name="標準 10 4 2 2" xfId="1479" xr:uid="{00000000-0005-0000-0000-000021050000}"/>
    <cellStyle name="標準 10 4 2 2 2" xfId="1480" xr:uid="{00000000-0005-0000-0000-000022050000}"/>
    <cellStyle name="標準 10 4 2 2 2 2" xfId="1481" xr:uid="{00000000-0005-0000-0000-000023050000}"/>
    <cellStyle name="標準 10 4 2 2 2 2 2" xfId="1482" xr:uid="{00000000-0005-0000-0000-000024050000}"/>
    <cellStyle name="標準 10 4 2 2 2 2 2 2" xfId="1483" xr:uid="{00000000-0005-0000-0000-000025050000}"/>
    <cellStyle name="標準 10 4 3" xfId="1484" xr:uid="{00000000-0005-0000-0000-000026050000}"/>
    <cellStyle name="標準 10 4 3 2" xfId="1485" xr:uid="{00000000-0005-0000-0000-000027050000}"/>
    <cellStyle name="標準 10 5" xfId="1089" xr:uid="{00000000-0005-0000-0000-000028050000}"/>
    <cellStyle name="標準 10 6" xfId="1486" xr:uid="{00000000-0005-0000-0000-000029050000}"/>
    <cellStyle name="標準 10 6 2" xfId="1487" xr:uid="{00000000-0005-0000-0000-00002A050000}"/>
    <cellStyle name="標準 10 6 2 2" xfId="1488" xr:uid="{00000000-0005-0000-0000-00002B050000}"/>
    <cellStyle name="標準 10 6 2 3" xfId="1489" xr:uid="{00000000-0005-0000-0000-00002C050000}"/>
    <cellStyle name="標準 10 6 2 3 2" xfId="1387" xr:uid="{00000000-0005-0000-0000-00002D050000}"/>
    <cellStyle name="標準 10 7" xfId="1490" xr:uid="{00000000-0005-0000-0000-00002E050000}"/>
    <cellStyle name="標準 10 8" xfId="1491" xr:uid="{00000000-0005-0000-0000-00002F050000}"/>
    <cellStyle name="標準 10 8 2" xfId="1492" xr:uid="{00000000-0005-0000-0000-000030050000}"/>
    <cellStyle name="標準 10 8 2 2" xfId="1493" xr:uid="{00000000-0005-0000-0000-000031050000}"/>
    <cellStyle name="標準 10 8 2 2 2" xfId="1494" xr:uid="{00000000-0005-0000-0000-000032050000}"/>
    <cellStyle name="標準 10 8 2 2 3" xfId="1495" xr:uid="{00000000-0005-0000-0000-000033050000}"/>
    <cellStyle name="標準 10 8 2 2 3 2" xfId="1388" xr:uid="{00000000-0005-0000-0000-000034050000}"/>
    <cellStyle name="標準 10 8 2 2 3 2 2" xfId="1496" xr:uid="{00000000-0005-0000-0000-000035050000}"/>
    <cellStyle name="標準 10 8 2 3" xfId="1497" xr:uid="{00000000-0005-0000-0000-000036050000}"/>
    <cellStyle name="標準 10 8 2 4" xfId="1498" xr:uid="{00000000-0005-0000-0000-000037050000}"/>
    <cellStyle name="標準 10 8 2 4 2" xfId="1499" xr:uid="{00000000-0005-0000-0000-000038050000}"/>
    <cellStyle name="標準 10 8 2 4 2 2" xfId="1500" xr:uid="{00000000-0005-0000-0000-000039050000}"/>
    <cellStyle name="標準 10 8 3" xfId="1501" xr:uid="{00000000-0005-0000-0000-00003A050000}"/>
    <cellStyle name="標準 10 8 4" xfId="1502" xr:uid="{00000000-0005-0000-0000-00003B050000}"/>
    <cellStyle name="標準 10 8 4 2" xfId="1503" xr:uid="{00000000-0005-0000-0000-00003C050000}"/>
    <cellStyle name="標準 10 8 4 2 2" xfId="1504" xr:uid="{00000000-0005-0000-0000-00003D050000}"/>
    <cellStyle name="標準 10 8 4 2 3" xfId="1505" xr:uid="{00000000-0005-0000-0000-00003E050000}"/>
    <cellStyle name="標準 10 9" xfId="1506" xr:uid="{00000000-0005-0000-0000-00003F050000}"/>
    <cellStyle name="標準 10 9 2" xfId="1507" xr:uid="{00000000-0005-0000-0000-000040050000}"/>
    <cellStyle name="標準 10 9 3" xfId="1508" xr:uid="{00000000-0005-0000-0000-000041050000}"/>
    <cellStyle name="標準 10 9 3 2" xfId="1509" xr:uid="{00000000-0005-0000-0000-000042050000}"/>
    <cellStyle name="標準 11" xfId="1090" xr:uid="{00000000-0005-0000-0000-000043050000}"/>
    <cellStyle name="標準 11 2" xfId="1091" xr:uid="{00000000-0005-0000-0000-000044050000}"/>
    <cellStyle name="標準 11 2 2" xfId="1685" xr:uid="{00000000-0005-0000-0000-000045050000}"/>
    <cellStyle name="標準 11 3" xfId="1092" xr:uid="{00000000-0005-0000-0000-000046050000}"/>
    <cellStyle name="標準 11 4" xfId="1093" xr:uid="{00000000-0005-0000-0000-000047050000}"/>
    <cellStyle name="標準 12" xfId="1383" xr:uid="{00000000-0005-0000-0000-000048050000}"/>
    <cellStyle name="標準 12 2" xfId="1094" xr:uid="{00000000-0005-0000-0000-000049050000}"/>
    <cellStyle name="標準 12 3" xfId="1095" xr:uid="{00000000-0005-0000-0000-00004A050000}"/>
    <cellStyle name="標準 12 4" xfId="1686" xr:uid="{00000000-0005-0000-0000-00004B050000}"/>
    <cellStyle name="標準 13" xfId="1096" xr:uid="{00000000-0005-0000-0000-00004C050000}"/>
    <cellStyle name="標準 13 2" xfId="1097" xr:uid="{00000000-0005-0000-0000-00004D050000}"/>
    <cellStyle name="標準 14" xfId="1384" xr:uid="{00000000-0005-0000-0000-00004E050000}"/>
    <cellStyle name="標準 14 2" xfId="1098" xr:uid="{00000000-0005-0000-0000-00004F050000}"/>
    <cellStyle name="標準 14 3" xfId="1099" xr:uid="{00000000-0005-0000-0000-000050050000}"/>
    <cellStyle name="標準 14 4" xfId="1100" xr:uid="{00000000-0005-0000-0000-000051050000}"/>
    <cellStyle name="標準 14 5" xfId="1101" xr:uid="{00000000-0005-0000-0000-000052050000}"/>
    <cellStyle name="標準 14 6" xfId="1102" xr:uid="{00000000-0005-0000-0000-000053050000}"/>
    <cellStyle name="標準 14 7" xfId="1103" xr:uid="{00000000-0005-0000-0000-000054050000}"/>
    <cellStyle name="標準 14 8" xfId="1104" xr:uid="{00000000-0005-0000-0000-000055050000}"/>
    <cellStyle name="標準 15" xfId="1105" xr:uid="{00000000-0005-0000-0000-000056050000}"/>
    <cellStyle name="標準 15 2" xfId="1106" xr:uid="{00000000-0005-0000-0000-000057050000}"/>
    <cellStyle name="標準 15 3" xfId="1107" xr:uid="{00000000-0005-0000-0000-000058050000}"/>
    <cellStyle name="標準 15 4" xfId="1108" xr:uid="{00000000-0005-0000-0000-000059050000}"/>
    <cellStyle name="標準 15 5" xfId="1109" xr:uid="{00000000-0005-0000-0000-00005A050000}"/>
    <cellStyle name="標準 15 6" xfId="1110" xr:uid="{00000000-0005-0000-0000-00005B050000}"/>
    <cellStyle name="標準 15 7" xfId="1111" xr:uid="{00000000-0005-0000-0000-00005C050000}"/>
    <cellStyle name="標準 16" xfId="1385" xr:uid="{00000000-0005-0000-0000-00005D050000}"/>
    <cellStyle name="標準 16 2" xfId="1112" xr:uid="{00000000-0005-0000-0000-00005E050000}"/>
    <cellStyle name="標準 16 3" xfId="1113" xr:uid="{00000000-0005-0000-0000-00005F050000}"/>
    <cellStyle name="標準 16 4" xfId="1114" xr:uid="{00000000-0005-0000-0000-000060050000}"/>
    <cellStyle name="標準 16 5" xfId="1115" xr:uid="{00000000-0005-0000-0000-000061050000}"/>
    <cellStyle name="標準 16 6" xfId="1116" xr:uid="{00000000-0005-0000-0000-000062050000}"/>
    <cellStyle name="標準 17" xfId="1117" xr:uid="{00000000-0005-0000-0000-000063050000}"/>
    <cellStyle name="標準 17 2" xfId="1118" xr:uid="{00000000-0005-0000-0000-000064050000}"/>
    <cellStyle name="標準 17 3" xfId="1119" xr:uid="{00000000-0005-0000-0000-000065050000}"/>
    <cellStyle name="標準 17 4" xfId="1120" xr:uid="{00000000-0005-0000-0000-000066050000}"/>
    <cellStyle name="標準 17 5" xfId="1121" xr:uid="{00000000-0005-0000-0000-000067050000}"/>
    <cellStyle name="標準 18" xfId="1510" xr:uid="{00000000-0005-0000-0000-000068050000}"/>
    <cellStyle name="標準 18 2" xfId="1122" xr:uid="{00000000-0005-0000-0000-000069050000}"/>
    <cellStyle name="標準 18 3" xfId="1123" xr:uid="{00000000-0005-0000-0000-00006A050000}"/>
    <cellStyle name="標準 19" xfId="1511" xr:uid="{00000000-0005-0000-0000-00006B050000}"/>
    <cellStyle name="標準 19 2" xfId="1124" xr:uid="{00000000-0005-0000-0000-00006C050000}"/>
    <cellStyle name="標準 19 2 2" xfId="1512" xr:uid="{00000000-0005-0000-0000-00006D050000}"/>
    <cellStyle name="標準 19 2 2 2" xfId="1513" xr:uid="{00000000-0005-0000-0000-00006E050000}"/>
    <cellStyle name="標準 19 2 2 2 2" xfId="1514" xr:uid="{00000000-0005-0000-0000-00006F050000}"/>
    <cellStyle name="標準 19 2 2 2 2 2" xfId="1515" xr:uid="{00000000-0005-0000-0000-000070050000}"/>
    <cellStyle name="標準 19 2 2 2 2 2 2" xfId="1516" xr:uid="{00000000-0005-0000-0000-000071050000}"/>
    <cellStyle name="標準 19 2 2 2 2 2 2 2" xfId="1517" xr:uid="{00000000-0005-0000-0000-000072050000}"/>
    <cellStyle name="標準 19 2 2 2 2 2 2 2 2" xfId="1518" xr:uid="{00000000-0005-0000-0000-000073050000}"/>
    <cellStyle name="標準 19 2 2 2 2 2 3" xfId="1519" xr:uid="{00000000-0005-0000-0000-000074050000}"/>
    <cellStyle name="標準 19 2 2 2 2 2 4" xfId="1520" xr:uid="{00000000-0005-0000-0000-000075050000}"/>
    <cellStyle name="標準 19 2 2 2 2 2 4 2" xfId="1521" xr:uid="{00000000-0005-0000-0000-000076050000}"/>
    <cellStyle name="標準 19 2 2 2 2 2 4 3" xfId="1522" xr:uid="{00000000-0005-0000-0000-000077050000}"/>
    <cellStyle name="標準 19 2 2 2 3" xfId="1523" xr:uid="{00000000-0005-0000-0000-000078050000}"/>
    <cellStyle name="標準 19 2 2 2 3 2" xfId="1524" xr:uid="{00000000-0005-0000-0000-000079050000}"/>
    <cellStyle name="標準 19 2 2 2 3 2 2" xfId="1525" xr:uid="{00000000-0005-0000-0000-00007A050000}"/>
    <cellStyle name="標準 19 2 2 2 3 2 3" xfId="1526" xr:uid="{00000000-0005-0000-0000-00007B050000}"/>
    <cellStyle name="標準 19 2 2 3" xfId="1527" xr:uid="{00000000-0005-0000-0000-00007C050000}"/>
    <cellStyle name="標準 19 2 2 3 2" xfId="1528" xr:uid="{00000000-0005-0000-0000-00007D050000}"/>
    <cellStyle name="標準 19 2 2 3 2 2" xfId="1529" xr:uid="{00000000-0005-0000-0000-00007E050000}"/>
    <cellStyle name="標準 2" xfId="2" xr:uid="{00000000-0005-0000-0000-00007F050000}"/>
    <cellStyle name="標準 2 10" xfId="1125" xr:uid="{00000000-0005-0000-0000-000080050000}"/>
    <cellStyle name="標準 2 11" xfId="1126" xr:uid="{00000000-0005-0000-0000-000081050000}"/>
    <cellStyle name="標準 2 12" xfId="1127" xr:uid="{00000000-0005-0000-0000-000082050000}"/>
    <cellStyle name="標準 2 13" xfId="1128" xr:uid="{00000000-0005-0000-0000-000083050000}"/>
    <cellStyle name="標準 2 14" xfId="1129" xr:uid="{00000000-0005-0000-0000-000084050000}"/>
    <cellStyle name="標準 2 15" xfId="1130" xr:uid="{00000000-0005-0000-0000-000085050000}"/>
    <cellStyle name="標準 2 16" xfId="1131" xr:uid="{00000000-0005-0000-0000-000086050000}"/>
    <cellStyle name="標準 2 17" xfId="1132" xr:uid="{00000000-0005-0000-0000-000087050000}"/>
    <cellStyle name="標準 2 18" xfId="1133" xr:uid="{00000000-0005-0000-0000-000088050000}"/>
    <cellStyle name="標準 2 19" xfId="1134" xr:uid="{00000000-0005-0000-0000-000089050000}"/>
    <cellStyle name="標準 2 2" xfId="1135" xr:uid="{00000000-0005-0000-0000-00008A050000}"/>
    <cellStyle name="標準 2 2 10" xfId="1136" xr:uid="{00000000-0005-0000-0000-00008B050000}"/>
    <cellStyle name="標準 2 2 11" xfId="1137" xr:uid="{00000000-0005-0000-0000-00008C050000}"/>
    <cellStyle name="標準 2 2 12" xfId="1138" xr:uid="{00000000-0005-0000-0000-00008D050000}"/>
    <cellStyle name="標準 2 2 13" xfId="1139" xr:uid="{00000000-0005-0000-0000-00008E050000}"/>
    <cellStyle name="標準 2 2 14" xfId="1140" xr:uid="{00000000-0005-0000-0000-00008F050000}"/>
    <cellStyle name="標準 2 2 15" xfId="1141" xr:uid="{00000000-0005-0000-0000-000090050000}"/>
    <cellStyle name="標準 2 2 16" xfId="1142" xr:uid="{00000000-0005-0000-0000-000091050000}"/>
    <cellStyle name="標準 2 2 17" xfId="1143" xr:uid="{00000000-0005-0000-0000-000092050000}"/>
    <cellStyle name="標準 2 2 18" xfId="1144" xr:uid="{00000000-0005-0000-0000-000093050000}"/>
    <cellStyle name="標準 2 2 19" xfId="1145" xr:uid="{00000000-0005-0000-0000-000094050000}"/>
    <cellStyle name="標準 2 2 2" xfId="1146" xr:uid="{00000000-0005-0000-0000-000095050000}"/>
    <cellStyle name="標準 2 2 2 2" xfId="1147" xr:uid="{00000000-0005-0000-0000-000096050000}"/>
    <cellStyle name="標準 2 2 2 2 2" xfId="1148" xr:uid="{00000000-0005-0000-0000-000097050000}"/>
    <cellStyle name="標準 2 2 2 2_23_CRUDマトリックス(機能レベル)" xfId="1149" xr:uid="{00000000-0005-0000-0000-000098050000}"/>
    <cellStyle name="標準 2 2 2_23_CRUDマトリックス(機能レベル)" xfId="1150" xr:uid="{00000000-0005-0000-0000-000099050000}"/>
    <cellStyle name="標準 2 2 20" xfId="1151" xr:uid="{00000000-0005-0000-0000-00009A050000}"/>
    <cellStyle name="標準 2 2 21" xfId="1152" xr:uid="{00000000-0005-0000-0000-00009B050000}"/>
    <cellStyle name="標準 2 2 22" xfId="1153" xr:uid="{00000000-0005-0000-0000-00009C050000}"/>
    <cellStyle name="標準 2 2 23" xfId="1154" xr:uid="{00000000-0005-0000-0000-00009D050000}"/>
    <cellStyle name="標準 2 2 24" xfId="1155" xr:uid="{00000000-0005-0000-0000-00009E050000}"/>
    <cellStyle name="標準 2 2 25" xfId="1156" xr:uid="{00000000-0005-0000-0000-00009F050000}"/>
    <cellStyle name="標準 2 2 26" xfId="1157" xr:uid="{00000000-0005-0000-0000-0000A0050000}"/>
    <cellStyle name="標準 2 2 27" xfId="1158" xr:uid="{00000000-0005-0000-0000-0000A1050000}"/>
    <cellStyle name="標準 2 2 28" xfId="1159" xr:uid="{00000000-0005-0000-0000-0000A2050000}"/>
    <cellStyle name="標準 2 2 29" xfId="1160" xr:uid="{00000000-0005-0000-0000-0000A3050000}"/>
    <cellStyle name="標準 2 2 3" xfId="1161" xr:uid="{00000000-0005-0000-0000-0000A4050000}"/>
    <cellStyle name="標準 2 2 30" xfId="1162" xr:uid="{00000000-0005-0000-0000-0000A5050000}"/>
    <cellStyle name="標準 2 2 31" xfId="1163" xr:uid="{00000000-0005-0000-0000-0000A6050000}"/>
    <cellStyle name="標準 2 2 4" xfId="1164" xr:uid="{00000000-0005-0000-0000-0000A7050000}"/>
    <cellStyle name="標準 2 2 5" xfId="1165" xr:uid="{00000000-0005-0000-0000-0000A8050000}"/>
    <cellStyle name="標準 2 2 6" xfId="1166" xr:uid="{00000000-0005-0000-0000-0000A9050000}"/>
    <cellStyle name="標準 2 2 7" xfId="1167" xr:uid="{00000000-0005-0000-0000-0000AA050000}"/>
    <cellStyle name="標準 2 2 8" xfId="1168" xr:uid="{00000000-0005-0000-0000-0000AB050000}"/>
    <cellStyle name="標準 2 2 9" xfId="1169" xr:uid="{00000000-0005-0000-0000-0000AC050000}"/>
    <cellStyle name="標準 2 2_23_CRUDマトリックス(機能レベル)" xfId="1170" xr:uid="{00000000-0005-0000-0000-0000AD050000}"/>
    <cellStyle name="標準 2 20" xfId="1171" xr:uid="{00000000-0005-0000-0000-0000AE050000}"/>
    <cellStyle name="標準 2 21" xfId="1172" xr:uid="{00000000-0005-0000-0000-0000AF050000}"/>
    <cellStyle name="標準 2 22" xfId="1173" xr:uid="{00000000-0005-0000-0000-0000B0050000}"/>
    <cellStyle name="標準 2 23" xfId="1174" xr:uid="{00000000-0005-0000-0000-0000B1050000}"/>
    <cellStyle name="標準 2 24" xfId="1175" xr:uid="{00000000-0005-0000-0000-0000B2050000}"/>
    <cellStyle name="標準 2 25" xfId="1176" xr:uid="{00000000-0005-0000-0000-0000B3050000}"/>
    <cellStyle name="標準 2 26" xfId="1687" xr:uid="{00000000-0005-0000-0000-0000B4050000}"/>
    <cellStyle name="標準 2 26 2" xfId="1688" xr:uid="{00000000-0005-0000-0000-0000B5050000}"/>
    <cellStyle name="標準 2 26 3" xfId="1689" xr:uid="{00000000-0005-0000-0000-0000B6050000}"/>
    <cellStyle name="標準 2 3" xfId="1177" xr:uid="{00000000-0005-0000-0000-0000B7050000}"/>
    <cellStyle name="標準 2 3 10" xfId="1178" xr:uid="{00000000-0005-0000-0000-0000B8050000}"/>
    <cellStyle name="標準 2 3 11" xfId="1179" xr:uid="{00000000-0005-0000-0000-0000B9050000}"/>
    <cellStyle name="標準 2 3 12" xfId="1180" xr:uid="{00000000-0005-0000-0000-0000BA050000}"/>
    <cellStyle name="標準 2 3 13" xfId="1181" xr:uid="{00000000-0005-0000-0000-0000BB050000}"/>
    <cellStyle name="標準 2 3 14" xfId="1182" xr:uid="{00000000-0005-0000-0000-0000BC050000}"/>
    <cellStyle name="標準 2 3 15" xfId="1183" xr:uid="{00000000-0005-0000-0000-0000BD050000}"/>
    <cellStyle name="標準 2 3 16" xfId="1184" xr:uid="{00000000-0005-0000-0000-0000BE050000}"/>
    <cellStyle name="標準 2 3 17" xfId="1185" xr:uid="{00000000-0005-0000-0000-0000BF050000}"/>
    <cellStyle name="標準 2 3 18" xfId="1186" xr:uid="{00000000-0005-0000-0000-0000C0050000}"/>
    <cellStyle name="標準 2 3 19" xfId="1187" xr:uid="{00000000-0005-0000-0000-0000C1050000}"/>
    <cellStyle name="標準 2 3 2" xfId="1188" xr:uid="{00000000-0005-0000-0000-0000C2050000}"/>
    <cellStyle name="標準 2 3 2 2" xfId="1189" xr:uid="{00000000-0005-0000-0000-0000C3050000}"/>
    <cellStyle name="標準 2 3 2 2 2" xfId="1190" xr:uid="{00000000-0005-0000-0000-0000C4050000}"/>
    <cellStyle name="標準 2 3 2 2_23_CRUDマトリックス(機能レベル)" xfId="1191" xr:uid="{00000000-0005-0000-0000-0000C5050000}"/>
    <cellStyle name="標準 2 3 2 3" xfId="1690" xr:uid="{00000000-0005-0000-0000-0000C6050000}"/>
    <cellStyle name="標準 2 3 2_23_CRUDマトリックス(機能レベル)" xfId="1192" xr:uid="{00000000-0005-0000-0000-0000C7050000}"/>
    <cellStyle name="標準 2 3 20" xfId="1193" xr:uid="{00000000-0005-0000-0000-0000C8050000}"/>
    <cellStyle name="標準 2 3 21" xfId="1194" xr:uid="{00000000-0005-0000-0000-0000C9050000}"/>
    <cellStyle name="標準 2 3 22" xfId="1195" xr:uid="{00000000-0005-0000-0000-0000CA050000}"/>
    <cellStyle name="標準 2 3 23" xfId="1196" xr:uid="{00000000-0005-0000-0000-0000CB050000}"/>
    <cellStyle name="標準 2 3 24" xfId="1197" xr:uid="{00000000-0005-0000-0000-0000CC050000}"/>
    <cellStyle name="標準 2 3 25" xfId="1198" xr:uid="{00000000-0005-0000-0000-0000CD050000}"/>
    <cellStyle name="標準 2 3 26" xfId="1199" xr:uid="{00000000-0005-0000-0000-0000CE050000}"/>
    <cellStyle name="標準 2 3 27" xfId="1200" xr:uid="{00000000-0005-0000-0000-0000CF050000}"/>
    <cellStyle name="標準 2 3 28" xfId="1201" xr:uid="{00000000-0005-0000-0000-0000D0050000}"/>
    <cellStyle name="標準 2 3 29" xfId="1202" xr:uid="{00000000-0005-0000-0000-0000D1050000}"/>
    <cellStyle name="標準 2 3 3" xfId="1203" xr:uid="{00000000-0005-0000-0000-0000D2050000}"/>
    <cellStyle name="標準 2 3 4" xfId="1204" xr:uid="{00000000-0005-0000-0000-0000D3050000}"/>
    <cellStyle name="標準 2 3 4 2" xfId="1691" xr:uid="{00000000-0005-0000-0000-0000D4050000}"/>
    <cellStyle name="標準 2 3 5" xfId="1205" xr:uid="{00000000-0005-0000-0000-0000D5050000}"/>
    <cellStyle name="標準 2 3 6" xfId="1206" xr:uid="{00000000-0005-0000-0000-0000D6050000}"/>
    <cellStyle name="標準 2 3 7" xfId="1207" xr:uid="{00000000-0005-0000-0000-0000D7050000}"/>
    <cellStyle name="標準 2 3 8" xfId="1208" xr:uid="{00000000-0005-0000-0000-0000D8050000}"/>
    <cellStyle name="標準 2 3 9" xfId="1209" xr:uid="{00000000-0005-0000-0000-0000D9050000}"/>
    <cellStyle name="標準 2 3_23_CRUDマトリックス(機能レベル)" xfId="1210" xr:uid="{00000000-0005-0000-0000-0000DA050000}"/>
    <cellStyle name="標準 2 4" xfId="1211" xr:uid="{00000000-0005-0000-0000-0000DB050000}"/>
    <cellStyle name="標準 2 4 10" xfId="1212" xr:uid="{00000000-0005-0000-0000-0000DC050000}"/>
    <cellStyle name="標準 2 4 11" xfId="1213" xr:uid="{00000000-0005-0000-0000-0000DD050000}"/>
    <cellStyle name="標準 2 4 12" xfId="1214" xr:uid="{00000000-0005-0000-0000-0000DE050000}"/>
    <cellStyle name="標準 2 4 13" xfId="1215" xr:uid="{00000000-0005-0000-0000-0000DF050000}"/>
    <cellStyle name="標準 2 4 14" xfId="1216" xr:uid="{00000000-0005-0000-0000-0000E0050000}"/>
    <cellStyle name="標準 2 4 15" xfId="1217" xr:uid="{00000000-0005-0000-0000-0000E1050000}"/>
    <cellStyle name="標準 2 4 16" xfId="1218" xr:uid="{00000000-0005-0000-0000-0000E2050000}"/>
    <cellStyle name="標準 2 4 17" xfId="1219" xr:uid="{00000000-0005-0000-0000-0000E3050000}"/>
    <cellStyle name="標準 2 4 18" xfId="1220" xr:uid="{00000000-0005-0000-0000-0000E4050000}"/>
    <cellStyle name="標準 2 4 19" xfId="1221" xr:uid="{00000000-0005-0000-0000-0000E5050000}"/>
    <cellStyle name="標準 2 4 2" xfId="1222" xr:uid="{00000000-0005-0000-0000-0000E6050000}"/>
    <cellStyle name="標準 2 4 2 2" xfId="1692" xr:uid="{00000000-0005-0000-0000-0000E7050000}"/>
    <cellStyle name="標準 2 4 20" xfId="1223" xr:uid="{00000000-0005-0000-0000-0000E8050000}"/>
    <cellStyle name="標準 2 4 21" xfId="1224" xr:uid="{00000000-0005-0000-0000-0000E9050000}"/>
    <cellStyle name="標準 2 4 22" xfId="1225" xr:uid="{00000000-0005-0000-0000-0000EA050000}"/>
    <cellStyle name="標準 2 4 23" xfId="1226" xr:uid="{00000000-0005-0000-0000-0000EB050000}"/>
    <cellStyle name="標準 2 4 24" xfId="1227" xr:uid="{00000000-0005-0000-0000-0000EC050000}"/>
    <cellStyle name="標準 2 4 3" xfId="1228" xr:uid="{00000000-0005-0000-0000-0000ED050000}"/>
    <cellStyle name="標準 2 4 4" xfId="1229" xr:uid="{00000000-0005-0000-0000-0000EE050000}"/>
    <cellStyle name="標準 2 4 5" xfId="1230" xr:uid="{00000000-0005-0000-0000-0000EF050000}"/>
    <cellStyle name="標準 2 4 6" xfId="1231" xr:uid="{00000000-0005-0000-0000-0000F0050000}"/>
    <cellStyle name="標準 2 4 7" xfId="1232" xr:uid="{00000000-0005-0000-0000-0000F1050000}"/>
    <cellStyle name="標準 2 4 8" xfId="1233" xr:uid="{00000000-0005-0000-0000-0000F2050000}"/>
    <cellStyle name="標準 2 4 9" xfId="1234" xr:uid="{00000000-0005-0000-0000-0000F3050000}"/>
    <cellStyle name="標準 2 4_23_CRUDマトリックス(機能レベル)" xfId="1235" xr:uid="{00000000-0005-0000-0000-0000F4050000}"/>
    <cellStyle name="標準 2 5" xfId="1236" xr:uid="{00000000-0005-0000-0000-0000F5050000}"/>
    <cellStyle name="標準 2 5 10" xfId="1237" xr:uid="{00000000-0005-0000-0000-0000F6050000}"/>
    <cellStyle name="標準 2 5 11" xfId="1238" xr:uid="{00000000-0005-0000-0000-0000F7050000}"/>
    <cellStyle name="標準 2 5 12" xfId="1239" xr:uid="{00000000-0005-0000-0000-0000F8050000}"/>
    <cellStyle name="標準 2 5 13" xfId="1240" xr:uid="{00000000-0005-0000-0000-0000F9050000}"/>
    <cellStyle name="標準 2 5 14" xfId="1241" xr:uid="{00000000-0005-0000-0000-0000FA050000}"/>
    <cellStyle name="標準 2 5 15" xfId="1242" xr:uid="{00000000-0005-0000-0000-0000FB050000}"/>
    <cellStyle name="標準 2 5 16" xfId="1243" xr:uid="{00000000-0005-0000-0000-0000FC050000}"/>
    <cellStyle name="標準 2 5 17" xfId="1244" xr:uid="{00000000-0005-0000-0000-0000FD050000}"/>
    <cellStyle name="標準 2 5 18" xfId="1245" xr:uid="{00000000-0005-0000-0000-0000FE050000}"/>
    <cellStyle name="標準 2 5 19" xfId="1246" xr:uid="{00000000-0005-0000-0000-0000FF050000}"/>
    <cellStyle name="標準 2 5 2" xfId="1247" xr:uid="{00000000-0005-0000-0000-000000060000}"/>
    <cellStyle name="標準 2 5 2 2" xfId="1550" xr:uid="{00000000-0005-0000-0000-000001060000}"/>
    <cellStyle name="標準 2 5 2 2 2" xfId="1693" xr:uid="{00000000-0005-0000-0000-000002060000}"/>
    <cellStyle name="標準 2 5 2 2 2 2" xfId="1748" xr:uid="{00000000-0005-0000-0000-000003060000}"/>
    <cellStyle name="標準 2 5 20" xfId="1248" xr:uid="{00000000-0005-0000-0000-000004060000}"/>
    <cellStyle name="標準 2 5 21" xfId="1249" xr:uid="{00000000-0005-0000-0000-000005060000}"/>
    <cellStyle name="標準 2 5 22" xfId="1250" xr:uid="{00000000-0005-0000-0000-000006060000}"/>
    <cellStyle name="標準 2 5 23" xfId="1251" xr:uid="{00000000-0005-0000-0000-000007060000}"/>
    <cellStyle name="標準 2 5 3" xfId="1252" xr:uid="{00000000-0005-0000-0000-000008060000}"/>
    <cellStyle name="標準 2 5 3 2" xfId="1530" xr:uid="{00000000-0005-0000-0000-000009060000}"/>
    <cellStyle name="標準 2 5 4" xfId="1253" xr:uid="{00000000-0005-0000-0000-00000A060000}"/>
    <cellStyle name="標準 2 5 5" xfId="1254" xr:uid="{00000000-0005-0000-0000-00000B060000}"/>
    <cellStyle name="標準 2 5 6" xfId="1255" xr:uid="{00000000-0005-0000-0000-00000C060000}"/>
    <cellStyle name="標準 2 5 7" xfId="1256" xr:uid="{00000000-0005-0000-0000-00000D060000}"/>
    <cellStyle name="標準 2 5 8" xfId="1257" xr:uid="{00000000-0005-0000-0000-00000E060000}"/>
    <cellStyle name="標準 2 5 9" xfId="1258" xr:uid="{00000000-0005-0000-0000-00000F060000}"/>
    <cellStyle name="標準 2 5_23_CRUDマトリックス(機能レベル)" xfId="1259" xr:uid="{00000000-0005-0000-0000-000010060000}"/>
    <cellStyle name="標準 2 6" xfId="1260" xr:uid="{00000000-0005-0000-0000-000011060000}"/>
    <cellStyle name="標準 2 6 10" xfId="1261" xr:uid="{00000000-0005-0000-0000-000012060000}"/>
    <cellStyle name="標準 2 6 11" xfId="1262" xr:uid="{00000000-0005-0000-0000-000013060000}"/>
    <cellStyle name="標準 2 6 12" xfId="1263" xr:uid="{00000000-0005-0000-0000-000014060000}"/>
    <cellStyle name="標準 2 6 13" xfId="1264" xr:uid="{00000000-0005-0000-0000-000015060000}"/>
    <cellStyle name="標準 2 6 14" xfId="1265" xr:uid="{00000000-0005-0000-0000-000016060000}"/>
    <cellStyle name="標準 2 6 15" xfId="1266" xr:uid="{00000000-0005-0000-0000-000017060000}"/>
    <cellStyle name="標準 2 6 16" xfId="1267" xr:uid="{00000000-0005-0000-0000-000018060000}"/>
    <cellStyle name="標準 2 6 17" xfId="1268" xr:uid="{00000000-0005-0000-0000-000019060000}"/>
    <cellStyle name="標準 2 6 18" xfId="1269" xr:uid="{00000000-0005-0000-0000-00001A060000}"/>
    <cellStyle name="標準 2 6 19" xfId="1270" xr:uid="{00000000-0005-0000-0000-00001B060000}"/>
    <cellStyle name="標準 2 6 2" xfId="1271" xr:uid="{00000000-0005-0000-0000-00001C060000}"/>
    <cellStyle name="標準 2 6 20" xfId="1272" xr:uid="{00000000-0005-0000-0000-00001D060000}"/>
    <cellStyle name="標準 2 6 21" xfId="1273" xr:uid="{00000000-0005-0000-0000-00001E060000}"/>
    <cellStyle name="標準 2 6 22" xfId="1274" xr:uid="{00000000-0005-0000-0000-00001F060000}"/>
    <cellStyle name="標準 2 6 23" xfId="1694" xr:uid="{00000000-0005-0000-0000-000020060000}"/>
    <cellStyle name="標準 2 6 3" xfId="1275" xr:uid="{00000000-0005-0000-0000-000021060000}"/>
    <cellStyle name="標準 2 6 4" xfId="1276" xr:uid="{00000000-0005-0000-0000-000022060000}"/>
    <cellStyle name="標準 2 6 5" xfId="1277" xr:uid="{00000000-0005-0000-0000-000023060000}"/>
    <cellStyle name="標準 2 6 6" xfId="1278" xr:uid="{00000000-0005-0000-0000-000024060000}"/>
    <cellStyle name="標準 2 6 7" xfId="1279" xr:uid="{00000000-0005-0000-0000-000025060000}"/>
    <cellStyle name="標準 2 6 8" xfId="1280" xr:uid="{00000000-0005-0000-0000-000026060000}"/>
    <cellStyle name="標準 2 6 9" xfId="1281" xr:uid="{00000000-0005-0000-0000-000027060000}"/>
    <cellStyle name="標準 2 6_23_CRUDマトリックス(機能レベル)" xfId="1282" xr:uid="{00000000-0005-0000-0000-000028060000}"/>
    <cellStyle name="標準 2 7" xfId="1283" xr:uid="{00000000-0005-0000-0000-000029060000}"/>
    <cellStyle name="標準 2 7 2" xfId="1531" xr:uid="{00000000-0005-0000-0000-00002A060000}"/>
    <cellStyle name="標準 2 7 2 2" xfId="1532" xr:uid="{00000000-0005-0000-0000-00002B060000}"/>
    <cellStyle name="標準 2 7 2 3" xfId="1533" xr:uid="{00000000-0005-0000-0000-00002C060000}"/>
    <cellStyle name="標準 2 7 2 3 2" xfId="1389" xr:uid="{00000000-0005-0000-0000-00002D060000}"/>
    <cellStyle name="標準 2 8" xfId="1284" xr:uid="{00000000-0005-0000-0000-00002E060000}"/>
    <cellStyle name="標準 2 9" xfId="1285" xr:uid="{00000000-0005-0000-0000-00002F060000}"/>
    <cellStyle name="標準 2 9 2" xfId="1534" xr:uid="{00000000-0005-0000-0000-000030060000}"/>
    <cellStyle name="標準 2 9 2 2" xfId="1535" xr:uid="{00000000-0005-0000-0000-000031060000}"/>
    <cellStyle name="標準 2 9 2 2 2" xfId="1536" xr:uid="{00000000-0005-0000-0000-000032060000}"/>
    <cellStyle name="標準 2 9 2 2 3" xfId="1537" xr:uid="{00000000-0005-0000-0000-000033060000}"/>
    <cellStyle name="標準 2 9 2 2 3 2" xfId="1386" xr:uid="{00000000-0005-0000-0000-000034060000}"/>
    <cellStyle name="標準 2 9 2 2 3 2 2" xfId="1538" xr:uid="{00000000-0005-0000-0000-000035060000}"/>
    <cellStyle name="標準 2 9 2 3" xfId="1539" xr:uid="{00000000-0005-0000-0000-000036060000}"/>
    <cellStyle name="標準 2 9 2 4" xfId="1540" xr:uid="{00000000-0005-0000-0000-000037060000}"/>
    <cellStyle name="標準 2 9 2 4 2" xfId="1541" xr:uid="{00000000-0005-0000-0000-000038060000}"/>
    <cellStyle name="標準 2 9 2 4 2 2" xfId="1542" xr:uid="{00000000-0005-0000-0000-000039060000}"/>
    <cellStyle name="標準 2 9 2 4 2 2 2" xfId="1543" xr:uid="{00000000-0005-0000-0000-00003A060000}"/>
    <cellStyle name="標準 20" xfId="1544" xr:uid="{00000000-0005-0000-0000-00003B060000}"/>
    <cellStyle name="標準 20 2" xfId="1286" xr:uid="{00000000-0005-0000-0000-00003C060000}"/>
    <cellStyle name="標準 20 2 2" xfId="1545" xr:uid="{00000000-0005-0000-0000-00003D060000}"/>
    <cellStyle name="標準 20 3" xfId="1287" xr:uid="{00000000-0005-0000-0000-00003E060000}"/>
    <cellStyle name="標準 20 4" xfId="1288" xr:uid="{00000000-0005-0000-0000-00003F060000}"/>
    <cellStyle name="標準 21" xfId="1546" xr:uid="{00000000-0005-0000-0000-000040060000}"/>
    <cellStyle name="標準 21 2" xfId="1289" xr:uid="{00000000-0005-0000-0000-000041060000}"/>
    <cellStyle name="標準 21 3" xfId="1290" xr:uid="{00000000-0005-0000-0000-000042060000}"/>
    <cellStyle name="標準 22" xfId="1547" xr:uid="{00000000-0005-0000-0000-000043060000}"/>
    <cellStyle name="標準 22 2" xfId="1291" xr:uid="{00000000-0005-0000-0000-000044060000}"/>
    <cellStyle name="標準 22 2 2" xfId="1548" xr:uid="{00000000-0005-0000-0000-000045060000}"/>
    <cellStyle name="標準 23 2" xfId="1292" xr:uid="{00000000-0005-0000-0000-000046060000}"/>
    <cellStyle name="標準 23 3" xfId="1293" xr:uid="{00000000-0005-0000-0000-000047060000}"/>
    <cellStyle name="標準 23 4" xfId="1294" xr:uid="{00000000-0005-0000-0000-000048060000}"/>
    <cellStyle name="標準 24 2" xfId="1295" xr:uid="{00000000-0005-0000-0000-000049060000}"/>
    <cellStyle name="標準 24 3" xfId="1296" xr:uid="{00000000-0005-0000-0000-00004A060000}"/>
    <cellStyle name="標準 25 2" xfId="1297" xr:uid="{00000000-0005-0000-0000-00004B060000}"/>
    <cellStyle name="標準 3" xfId="1298" xr:uid="{00000000-0005-0000-0000-00004C060000}"/>
    <cellStyle name="標準 3 10" xfId="1299" xr:uid="{00000000-0005-0000-0000-00004D060000}"/>
    <cellStyle name="標準 3 11" xfId="1300" xr:uid="{00000000-0005-0000-0000-00004E060000}"/>
    <cellStyle name="標準 3 12" xfId="1301" xr:uid="{00000000-0005-0000-0000-00004F060000}"/>
    <cellStyle name="標準 3 13" xfId="1302" xr:uid="{00000000-0005-0000-0000-000050060000}"/>
    <cellStyle name="標準 3 14" xfId="1303" xr:uid="{00000000-0005-0000-0000-000051060000}"/>
    <cellStyle name="標準 3 15" xfId="1304" xr:uid="{00000000-0005-0000-0000-000052060000}"/>
    <cellStyle name="標準 3 16" xfId="1305" xr:uid="{00000000-0005-0000-0000-000053060000}"/>
    <cellStyle name="標準 3 17" xfId="1306" xr:uid="{00000000-0005-0000-0000-000054060000}"/>
    <cellStyle name="標準 3 18" xfId="1307" xr:uid="{00000000-0005-0000-0000-000055060000}"/>
    <cellStyle name="標準 3 19" xfId="1308" xr:uid="{00000000-0005-0000-0000-000056060000}"/>
    <cellStyle name="標準 3 2" xfId="1309" xr:uid="{00000000-0005-0000-0000-000057060000}"/>
    <cellStyle name="標準 3 2 2" xfId="1310" xr:uid="{00000000-0005-0000-0000-000058060000}"/>
    <cellStyle name="標準 3 2 2 2" xfId="1695" xr:uid="{00000000-0005-0000-0000-000059060000}"/>
    <cellStyle name="標準 3 2 2 2 2" xfId="1696" xr:uid="{00000000-0005-0000-0000-00005A060000}"/>
    <cellStyle name="標準 3 2 2 2 2 2" xfId="1697" xr:uid="{00000000-0005-0000-0000-00005B060000}"/>
    <cellStyle name="標準 3 2 2 2 3" xfId="1698" xr:uid="{00000000-0005-0000-0000-00005C060000}"/>
    <cellStyle name="標準 3 2 2 3" xfId="1699" xr:uid="{00000000-0005-0000-0000-00005D060000}"/>
    <cellStyle name="標準 3 2 2 4" xfId="1700" xr:uid="{00000000-0005-0000-0000-00005E060000}"/>
    <cellStyle name="標準 3 2 2 5" xfId="1701" xr:uid="{00000000-0005-0000-0000-00005F060000}"/>
    <cellStyle name="標準 3 2 3" xfId="1702" xr:uid="{00000000-0005-0000-0000-000060060000}"/>
    <cellStyle name="標準 3 2 3 2" xfId="1703" xr:uid="{00000000-0005-0000-0000-000061060000}"/>
    <cellStyle name="標準 3 2 3 2 2" xfId="1704" xr:uid="{00000000-0005-0000-0000-000062060000}"/>
    <cellStyle name="標準 3 2 3 2 2 2" xfId="1705" xr:uid="{00000000-0005-0000-0000-000063060000}"/>
    <cellStyle name="標準 3 2 3 3" xfId="1706" xr:uid="{00000000-0005-0000-0000-000064060000}"/>
    <cellStyle name="標準 3 2 3 3 2" xfId="1707" xr:uid="{00000000-0005-0000-0000-000065060000}"/>
    <cellStyle name="標準 3 2 3 4" xfId="1708" xr:uid="{00000000-0005-0000-0000-000066060000}"/>
    <cellStyle name="標準 3 2 4" xfId="1709" xr:uid="{00000000-0005-0000-0000-000067060000}"/>
    <cellStyle name="標準 3 2 5" xfId="1710" xr:uid="{00000000-0005-0000-0000-000068060000}"/>
    <cellStyle name="標準 3 2 5 2" xfId="1711" xr:uid="{00000000-0005-0000-0000-000069060000}"/>
    <cellStyle name="標準 3 20" xfId="1311" xr:uid="{00000000-0005-0000-0000-00006A060000}"/>
    <cellStyle name="標準 3 21" xfId="1312" xr:uid="{00000000-0005-0000-0000-00006B060000}"/>
    <cellStyle name="標準 3 22" xfId="1313" xr:uid="{00000000-0005-0000-0000-00006C060000}"/>
    <cellStyle name="標準 3 23" xfId="1314" xr:uid="{00000000-0005-0000-0000-00006D060000}"/>
    <cellStyle name="標準 3 24" xfId="1315" xr:uid="{00000000-0005-0000-0000-00006E060000}"/>
    <cellStyle name="標準 3 25" xfId="1316" xr:uid="{00000000-0005-0000-0000-00006F060000}"/>
    <cellStyle name="標準 3 26" xfId="1317" xr:uid="{00000000-0005-0000-0000-000070060000}"/>
    <cellStyle name="標準 3 27" xfId="1318" xr:uid="{00000000-0005-0000-0000-000071060000}"/>
    <cellStyle name="標準 3 28" xfId="1319" xr:uid="{00000000-0005-0000-0000-000072060000}"/>
    <cellStyle name="標準 3 29" xfId="1320" xr:uid="{00000000-0005-0000-0000-000073060000}"/>
    <cellStyle name="標準 3 3" xfId="1321" xr:uid="{00000000-0005-0000-0000-000074060000}"/>
    <cellStyle name="標準 3 3 2" xfId="1712" xr:uid="{00000000-0005-0000-0000-000075060000}"/>
    <cellStyle name="標準 3 3 2 2" xfId="1713" xr:uid="{00000000-0005-0000-0000-000076060000}"/>
    <cellStyle name="標準 3 3 3" xfId="1714" xr:uid="{00000000-0005-0000-0000-000077060000}"/>
    <cellStyle name="標準 3 3 3 2" xfId="1715" xr:uid="{00000000-0005-0000-0000-000078060000}"/>
    <cellStyle name="標準 3 3 4" xfId="1716" xr:uid="{00000000-0005-0000-0000-000079060000}"/>
    <cellStyle name="標準 3 30" xfId="1749" xr:uid="{00000000-0005-0000-0000-00007A060000}"/>
    <cellStyle name="標準 3 4" xfId="1322" xr:uid="{00000000-0005-0000-0000-00007B060000}"/>
    <cellStyle name="標準 3 4 2" xfId="1717" xr:uid="{00000000-0005-0000-0000-00007C060000}"/>
    <cellStyle name="標準 3 5" xfId="1323" xr:uid="{00000000-0005-0000-0000-00007D060000}"/>
    <cellStyle name="標準 3 5 2" xfId="1718" xr:uid="{00000000-0005-0000-0000-00007E060000}"/>
    <cellStyle name="標準 3 6" xfId="1324" xr:uid="{00000000-0005-0000-0000-00007F060000}"/>
    <cellStyle name="標準 3 6 2" xfId="1719" xr:uid="{00000000-0005-0000-0000-000080060000}"/>
    <cellStyle name="標準 3 7" xfId="1325" xr:uid="{00000000-0005-0000-0000-000081060000}"/>
    <cellStyle name="標準 3 8" xfId="1326" xr:uid="{00000000-0005-0000-0000-000082060000}"/>
    <cellStyle name="標準 3 9" xfId="1327" xr:uid="{00000000-0005-0000-0000-000083060000}"/>
    <cellStyle name="標準 4" xfId="1328" xr:uid="{00000000-0005-0000-0000-000084060000}"/>
    <cellStyle name="標準 4 2" xfId="1329" xr:uid="{00000000-0005-0000-0000-000085060000}"/>
    <cellStyle name="標準 4 2 2" xfId="1330" xr:uid="{00000000-0005-0000-0000-000086060000}"/>
    <cellStyle name="標準 4 2 2 2" xfId="1720" xr:uid="{00000000-0005-0000-0000-000087060000}"/>
    <cellStyle name="標準 4 2 3" xfId="1721" xr:uid="{00000000-0005-0000-0000-000088060000}"/>
    <cellStyle name="標準 4 2 3 2" xfId="1722" xr:uid="{00000000-0005-0000-0000-000089060000}"/>
    <cellStyle name="標準 4 2 4" xfId="1723" xr:uid="{00000000-0005-0000-0000-00008A060000}"/>
    <cellStyle name="標準 4 3" xfId="1331" xr:uid="{00000000-0005-0000-0000-00008B060000}"/>
    <cellStyle name="標準 4 3 2" xfId="1724" xr:uid="{00000000-0005-0000-0000-00008C060000}"/>
    <cellStyle name="標準 4 3 2 2" xfId="1725" xr:uid="{00000000-0005-0000-0000-00008D060000}"/>
    <cellStyle name="標準 4 3 3" xfId="1726" xr:uid="{00000000-0005-0000-0000-00008E060000}"/>
    <cellStyle name="標準 4 3 3 2" xfId="1727" xr:uid="{00000000-0005-0000-0000-00008F060000}"/>
    <cellStyle name="標準 4 3 4" xfId="1728" xr:uid="{00000000-0005-0000-0000-000090060000}"/>
    <cellStyle name="標準 4 3 5" xfId="1729" xr:uid="{00000000-0005-0000-0000-000091060000}"/>
    <cellStyle name="標準 4 3 5 2" xfId="1730" xr:uid="{00000000-0005-0000-0000-000092060000}"/>
    <cellStyle name="標準 4 4" xfId="1332" xr:uid="{00000000-0005-0000-0000-000093060000}"/>
    <cellStyle name="標準 4 4 2" xfId="1731" xr:uid="{00000000-0005-0000-0000-000094060000}"/>
    <cellStyle name="標準 4 5" xfId="1333" xr:uid="{00000000-0005-0000-0000-000095060000}"/>
    <cellStyle name="標準 4 5 2" xfId="1732" xr:uid="{00000000-0005-0000-0000-000096060000}"/>
    <cellStyle name="標準 5" xfId="1334" xr:uid="{00000000-0005-0000-0000-000097060000}"/>
    <cellStyle name="標準 5 2" xfId="1335" xr:uid="{00000000-0005-0000-0000-000098060000}"/>
    <cellStyle name="標準 5 2 2" xfId="1733" xr:uid="{00000000-0005-0000-0000-000099060000}"/>
    <cellStyle name="標準 5 2 2 2" xfId="1734" xr:uid="{00000000-0005-0000-0000-00009A060000}"/>
    <cellStyle name="標準 5 2 3" xfId="1735" xr:uid="{00000000-0005-0000-0000-00009B060000}"/>
    <cellStyle name="標準 5 3" xfId="1736" xr:uid="{00000000-0005-0000-0000-00009C060000}"/>
    <cellStyle name="標準 5 3 2" xfId="1737" xr:uid="{00000000-0005-0000-0000-00009D060000}"/>
    <cellStyle name="標準 5 3 3" xfId="1747" xr:uid="{00000000-0005-0000-0000-00009E060000}"/>
    <cellStyle name="標準 5 4" xfId="1738" xr:uid="{00000000-0005-0000-0000-00009F060000}"/>
    <cellStyle name="標準 6" xfId="1336" xr:uid="{00000000-0005-0000-0000-0000A0060000}"/>
    <cellStyle name="標準 6 2" xfId="1337" xr:uid="{00000000-0005-0000-0000-0000A1060000}"/>
    <cellStyle name="標準 6 2 2" xfId="1338" xr:uid="{00000000-0005-0000-0000-0000A2060000}"/>
    <cellStyle name="標準 6 2 2 2" xfId="1339" xr:uid="{00000000-0005-0000-0000-0000A3060000}"/>
    <cellStyle name="標準 6 2 3" xfId="1739" xr:uid="{00000000-0005-0000-0000-0000A4060000}"/>
    <cellStyle name="標準 6 3" xfId="1340" xr:uid="{00000000-0005-0000-0000-0000A5060000}"/>
    <cellStyle name="標準 6 3 2" xfId="1740" xr:uid="{00000000-0005-0000-0000-0000A6060000}"/>
    <cellStyle name="標準 6 3 3" xfId="1741" xr:uid="{00000000-0005-0000-0000-0000A7060000}"/>
    <cellStyle name="標準 6 3 3 2" xfId="1742" xr:uid="{00000000-0005-0000-0000-0000A8060000}"/>
    <cellStyle name="標準 7" xfId="1341" xr:uid="{00000000-0005-0000-0000-0000A9060000}"/>
    <cellStyle name="標準 7 2" xfId="1342" xr:uid="{00000000-0005-0000-0000-0000AA060000}"/>
    <cellStyle name="標準 7 3" xfId="1343" xr:uid="{00000000-0005-0000-0000-0000AB060000}"/>
    <cellStyle name="標準 8" xfId="1344" xr:uid="{00000000-0005-0000-0000-0000AC060000}"/>
    <cellStyle name="標準 8 2" xfId="1345" xr:uid="{00000000-0005-0000-0000-0000AD060000}"/>
    <cellStyle name="標準 8 3" xfId="1346" xr:uid="{00000000-0005-0000-0000-0000AE060000}"/>
    <cellStyle name="標準 8 4" xfId="1347" xr:uid="{00000000-0005-0000-0000-0000AF060000}"/>
    <cellStyle name="標準 8 5" xfId="1348" xr:uid="{00000000-0005-0000-0000-0000B0060000}"/>
    <cellStyle name="標準 8 6" xfId="1349" xr:uid="{00000000-0005-0000-0000-0000B1060000}"/>
    <cellStyle name="標準 8 7" xfId="1350" xr:uid="{00000000-0005-0000-0000-0000B2060000}"/>
    <cellStyle name="標準 9" xfId="1351" xr:uid="{00000000-0005-0000-0000-0000B3060000}"/>
    <cellStyle name="標準 9 2" xfId="1352" xr:uid="{00000000-0005-0000-0000-0000B4060000}"/>
    <cellStyle name="標準 9 3" xfId="1353" xr:uid="{00000000-0005-0000-0000-0000B5060000}"/>
    <cellStyle name="標準 9 4" xfId="1354" xr:uid="{00000000-0005-0000-0000-0000B6060000}"/>
    <cellStyle name="標準 9 5" xfId="1355" xr:uid="{00000000-0005-0000-0000-0000B7060000}"/>
    <cellStyle name="標準 9 6" xfId="1356" xr:uid="{00000000-0005-0000-0000-0000B8060000}"/>
    <cellStyle name="未定義" xfId="1743" xr:uid="{00000000-0005-0000-0000-0000B9060000}"/>
    <cellStyle name="良い" xfId="1745" builtinId="26"/>
    <cellStyle name="良い 10" xfId="1357" xr:uid="{00000000-0005-0000-0000-0000BB060000}"/>
    <cellStyle name="良い 11" xfId="1358" xr:uid="{00000000-0005-0000-0000-0000BC060000}"/>
    <cellStyle name="良い 12" xfId="1359" xr:uid="{00000000-0005-0000-0000-0000BD060000}"/>
    <cellStyle name="良い 13" xfId="1360" xr:uid="{00000000-0005-0000-0000-0000BE060000}"/>
    <cellStyle name="良い 14" xfId="1361" xr:uid="{00000000-0005-0000-0000-0000BF060000}"/>
    <cellStyle name="良い 15" xfId="1362" xr:uid="{00000000-0005-0000-0000-0000C0060000}"/>
    <cellStyle name="良い 16" xfId="1363" xr:uid="{00000000-0005-0000-0000-0000C1060000}"/>
    <cellStyle name="良い 17" xfId="1364" xr:uid="{00000000-0005-0000-0000-0000C2060000}"/>
    <cellStyle name="良い 18" xfId="1365" xr:uid="{00000000-0005-0000-0000-0000C3060000}"/>
    <cellStyle name="良い 19" xfId="1366" xr:uid="{00000000-0005-0000-0000-0000C4060000}"/>
    <cellStyle name="良い 2" xfId="1367" xr:uid="{00000000-0005-0000-0000-0000C5060000}"/>
    <cellStyle name="良い 2 2" xfId="1368" xr:uid="{00000000-0005-0000-0000-0000C6060000}"/>
    <cellStyle name="良い 2 2 2" xfId="1744" xr:uid="{00000000-0005-0000-0000-0000C7060000}"/>
    <cellStyle name="良い 20" xfId="1369" xr:uid="{00000000-0005-0000-0000-0000C8060000}"/>
    <cellStyle name="良い 21" xfId="1370" xr:uid="{00000000-0005-0000-0000-0000C9060000}"/>
    <cellStyle name="良い 22" xfId="1371" xr:uid="{00000000-0005-0000-0000-0000CA060000}"/>
    <cellStyle name="良い 23" xfId="1372" xr:uid="{00000000-0005-0000-0000-0000CB060000}"/>
    <cellStyle name="良い 24" xfId="1373" xr:uid="{00000000-0005-0000-0000-0000CC060000}"/>
    <cellStyle name="良い 25" xfId="1374" xr:uid="{00000000-0005-0000-0000-0000CD060000}"/>
    <cellStyle name="良い 3" xfId="1375" xr:uid="{00000000-0005-0000-0000-0000CE060000}"/>
    <cellStyle name="良い 3 2" xfId="1376" xr:uid="{00000000-0005-0000-0000-0000CF060000}"/>
    <cellStyle name="良い 4" xfId="1377" xr:uid="{00000000-0005-0000-0000-0000D0060000}"/>
    <cellStyle name="良い 5" xfId="1378" xr:uid="{00000000-0005-0000-0000-0000D1060000}"/>
    <cellStyle name="良い 6" xfId="1379" xr:uid="{00000000-0005-0000-0000-0000D2060000}"/>
    <cellStyle name="良い 7" xfId="1380" xr:uid="{00000000-0005-0000-0000-0000D3060000}"/>
    <cellStyle name="良い 8" xfId="1381" xr:uid="{00000000-0005-0000-0000-0000D4060000}"/>
    <cellStyle name="良い 9" xfId="1382" xr:uid="{00000000-0005-0000-0000-0000D5060000}"/>
  </cellStyles>
  <dxfs count="0"/>
  <tableStyles count="0" defaultTableStyle="TableStyleMedium2" defaultPivotStyle="PivotStyleLight16"/>
  <colors>
    <mruColors>
      <color rgb="FFFFC000"/>
      <color rgb="FF4F81BD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9690112677919"/>
          <c:y val="0.12657270606186607"/>
          <c:w val="0.76248235603064374"/>
          <c:h val="0.74849846101504525"/>
        </c:manualLayout>
      </c:layout>
      <c:barChart>
        <c:barDir val="col"/>
        <c:grouping val="clustered"/>
        <c:varyColors val="0"/>
        <c:ser>
          <c:idx val="0"/>
          <c:order val="0"/>
          <c:tx>
            <c:v>歯科医療費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3.4940596171858761E-3"/>
                  <c:y val="0.353875958819103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C-47F9-93D6-D5C968D309BC}"/>
                </c:ext>
              </c:extLst>
            </c:dLbl>
            <c:dLbl>
              <c:idx val="3"/>
              <c:layout>
                <c:manualLayout>
                  <c:x val="1.747029808592938E-3"/>
                  <c:y val="0.28717970375156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2-4905-85AB-47E6FC6D331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歯科医療費!$E$6:$E$12</c:f>
              <c:numCache>
                <c:formatCode>General</c:formatCode>
                <c:ptCount val="7"/>
                <c:pt idx="0">
                  <c:v>211413290</c:v>
                </c:pt>
                <c:pt idx="1">
                  <c:v>462246750</c:v>
                </c:pt>
                <c:pt idx="2">
                  <c:v>21165806010</c:v>
                </c:pt>
                <c:pt idx="3">
                  <c:v>17147128060</c:v>
                </c:pt>
                <c:pt idx="4">
                  <c:v>10901224250</c:v>
                </c:pt>
                <c:pt idx="5">
                  <c:v>5070486200</c:v>
                </c:pt>
                <c:pt idx="6">
                  <c:v>1864947590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19744"/>
        <c:axId val="349883776"/>
      </c:barChart>
      <c:lineChart>
        <c:grouping val="standard"/>
        <c:varyColors val="0"/>
        <c:ser>
          <c:idx val="1"/>
          <c:order val="1"/>
          <c:tx>
            <c:v>歯科患者割合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solidFill>
                  <a:srgbClr val="D99694"/>
                </a:solidFill>
              </a:ln>
            </c:spPr>
          </c:marker>
          <c:dLbls>
            <c:dLbl>
              <c:idx val="6"/>
              <c:layout>
                <c:manualLayout>
                  <c:x val="-3.4979938732902664E-2"/>
                  <c:y val="4.887217080651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2-4905-85AB-47E6FC6D33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歯科医療費!$K$6:$K$12</c:f>
              <c:numCache>
                <c:formatCode>0.0%</c:formatCode>
                <c:ptCount val="7"/>
                <c:pt idx="0">
                  <c:v>0.55290940338816597</c:v>
                </c:pt>
                <c:pt idx="1">
                  <c:v>0.57324763521707489</c:v>
                </c:pt>
                <c:pt idx="2">
                  <c:v>0.60106535448117715</c:v>
                </c:pt>
                <c:pt idx="3">
                  <c:v>0.59657991585637948</c:v>
                </c:pt>
                <c:pt idx="4">
                  <c:v>0.54554163146940238</c:v>
                </c:pt>
                <c:pt idx="5">
                  <c:v>0.49076145966104895</c:v>
                </c:pt>
                <c:pt idx="6">
                  <c:v>0.44308291041047621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235264"/>
        <c:axId val="349884352"/>
      </c:lineChart>
      <c:catAx>
        <c:axId val="34991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49883776"/>
        <c:crosses val="autoZero"/>
        <c:auto val="1"/>
        <c:lblAlgn val="ctr"/>
        <c:lblOffset val="100"/>
        <c:noMultiLvlLbl val="0"/>
      </c:catAx>
      <c:valAx>
        <c:axId val="349883776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</a:t>
                </a:r>
                <a:r>
                  <a:rPr lang="ja-JP"/>
                  <a:t>医療費</a:t>
                </a: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r>
                  <a:rPr lang="ja-JP" altLang="ja-JP" sz="1000" b="1" i="0" u="none" strike="noStrike" baseline="0">
                    <a:effectLst/>
                  </a:rPr>
                  <a:t>　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729578115233616E-2"/>
              <c:y val="3.089723477565373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9919744"/>
        <c:crosses val="autoZero"/>
        <c:crossBetween val="between"/>
      </c:valAx>
      <c:valAx>
        <c:axId val="34988435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歯科患者割合</a:t>
                </a:r>
                <a:r>
                  <a:rPr lang="en-US"/>
                  <a:t>(</a:t>
                </a:r>
                <a:r>
                  <a:rPr lang="ja-JP"/>
                  <a:t>％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94972288108550174"/>
              <c:y val="2.839087728224663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35264"/>
        <c:crosses val="max"/>
        <c:crossBetween val="between"/>
      </c:valAx>
      <c:catAx>
        <c:axId val="34823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884352"/>
        <c:crosses val="autoZero"/>
        <c:auto val="1"/>
        <c:lblAlgn val="ctr"/>
        <c:lblOffset val="100"/>
        <c:noMultiLvlLbl val="0"/>
      </c:cat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4289926944877208"/>
          <c:y val="2.5203131793079959E-2"/>
          <c:w val="0.35416622786485485"/>
          <c:h val="6.0358167000539344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8162778672273808E-2"/>
          <c:w val="0.78938381642512079"/>
          <c:h val="0.893156909079218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4"/>
              <c:layout>
                <c:manualLayout>
                  <c:x val="0"/>
                  <c:y val="7.379439845041687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8-4A3A-87A1-8A62A15D227A}"/>
                </c:ext>
              </c:extLst>
            </c:dLbl>
            <c:dLbl>
              <c:idx val="25"/>
              <c:layout>
                <c:manualLayout>
                  <c:x val="4.6623068235518358E-3"/>
                  <c:y val="7.92361320669277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7-45ED-AE52-F68AC722F424}"/>
                </c:ext>
              </c:extLst>
            </c:dLbl>
            <c:dLbl>
              <c:idx val="26"/>
              <c:layout>
                <c:manualLayout>
                  <c:x val="4.6660681199406162E-3"/>
                  <c:y val="7.434329153394507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7-45ED-AE52-F68AC722F424}"/>
                </c:ext>
              </c:extLst>
            </c:dLbl>
            <c:dLbl>
              <c:idx val="27"/>
              <c:layout>
                <c:manualLayout>
                  <c:x val="7.7767801999012167E-3"/>
                  <c:y val="7.434329153394507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7-45ED-AE52-F68AC722F424}"/>
                </c:ext>
              </c:extLst>
            </c:dLbl>
            <c:dLbl>
              <c:idx val="28"/>
              <c:layout>
                <c:manualLayout>
                  <c:x val="1.0887492279861704E-2"/>
                  <c:y val="7.434329153394507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7-45ED-AE52-F68AC722F424}"/>
                </c:ext>
              </c:extLst>
            </c:dLbl>
            <c:dLbl>
              <c:idx val="29"/>
              <c:layout>
                <c:manualLayout>
                  <c:x val="1.0444698765086522E-2"/>
                  <c:y val="-5.298226062028653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40815540174243E-2"/>
                      <c:h val="1.46284954402298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A87-45ED-AE52-F68AC722F424}"/>
                </c:ext>
              </c:extLst>
            </c:dLbl>
            <c:dLbl>
              <c:idx val="30"/>
              <c:layout>
                <c:manualLayout>
                  <c:x val="2.1703960071369429E-2"/>
                  <c:y val="-1.0061404040488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7-45ED-AE52-F68AC722F424}"/>
                </c:ext>
              </c:extLst>
            </c:dLbl>
            <c:dLbl>
              <c:idx val="31"/>
              <c:layout>
                <c:manualLayout>
                  <c:x val="2.4395316958447023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7-45ED-AE52-F68AC722F424}"/>
                </c:ext>
              </c:extLst>
            </c:dLbl>
            <c:dLbl>
              <c:idx val="32"/>
              <c:layout>
                <c:manualLayout>
                  <c:x val="2.4249733644143217E-2"/>
                  <c:y val="1.64375275328586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7-45ED-AE52-F68AC722F424}"/>
                </c:ext>
              </c:extLst>
            </c:dLbl>
            <c:dLbl>
              <c:idx val="33"/>
              <c:layout>
                <c:manualLayout>
                  <c:x val="2.4395316958447148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7-45ED-AE52-F68AC722F424}"/>
                </c:ext>
              </c:extLst>
            </c:dLbl>
            <c:dLbl>
              <c:idx val="34"/>
              <c:layout>
                <c:manualLayout>
                  <c:x val="-6.5125430003154083E-3"/>
                  <c:y val="1.64375275405129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7-45ED-AE52-F68AC722F424}"/>
                </c:ext>
              </c:extLst>
            </c:dLbl>
            <c:dLbl>
              <c:idx val="35"/>
              <c:layout>
                <c:manualLayout>
                  <c:x val="-6.5125430003154083E-3"/>
                  <c:y val="6.024353840792683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7-45ED-AE52-F68AC722F424}"/>
                </c:ext>
              </c:extLst>
            </c:dLbl>
            <c:dLbl>
              <c:idx val="36"/>
              <c:layout>
                <c:manualLayout>
                  <c:x val="-6.5125430003155332E-3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7-45ED-AE52-F68AC722F424}"/>
                </c:ext>
              </c:extLst>
            </c:dLbl>
            <c:dLbl>
              <c:idx val="37"/>
              <c:layout>
                <c:manualLayout>
                  <c:x val="-5.1027822216924493E-3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0-40A8-9F46-600FFCE27460}"/>
                </c:ext>
              </c:extLst>
            </c:dLbl>
            <c:dLbl>
              <c:idx val="38"/>
              <c:layout>
                <c:manualLayout>
                  <c:x val="-3.4018548144616328E-3"/>
                  <c:y val="7.654320231107351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0-40A8-9F46-600FFCE27460}"/>
                </c:ext>
              </c:extLst>
            </c:dLbl>
            <c:dLbl>
              <c:idx val="39"/>
              <c:layout>
                <c:manualLayout>
                  <c:x val="-3.4018548144617577E-3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0-40A8-9F46-600FFCE27460}"/>
                </c:ext>
              </c:extLst>
            </c:dLbl>
            <c:dLbl>
              <c:idx val="40"/>
              <c:layout>
                <c:manualLayout>
                  <c:x val="-1.700927407230816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0-40A8-9F46-600FFCE27460}"/>
                </c:ext>
              </c:extLst>
            </c:dLbl>
            <c:dLbl>
              <c:idx val="41"/>
              <c:layout>
                <c:manualLayout>
                  <c:x val="-1.70092740723094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0-40A8-9F46-600FFCE27460}"/>
                </c:ext>
              </c:extLst>
            </c:dLbl>
            <c:numFmt formatCode="#,##0.0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市区町村別_歯科医療費!$U$6:$U$79</c:f>
              <c:strCache>
                <c:ptCount val="74"/>
                <c:pt idx="0">
                  <c:v>北区</c:v>
                </c:pt>
                <c:pt idx="1">
                  <c:v>池田市</c:v>
                </c:pt>
                <c:pt idx="2">
                  <c:v>吹田市</c:v>
                </c:pt>
                <c:pt idx="3">
                  <c:v>東住吉区</c:v>
                </c:pt>
                <c:pt idx="4">
                  <c:v>福島区</c:v>
                </c:pt>
                <c:pt idx="5">
                  <c:v>豊能町</c:v>
                </c:pt>
                <c:pt idx="6">
                  <c:v>天王寺区</c:v>
                </c:pt>
                <c:pt idx="7">
                  <c:v>豊中市</c:v>
                </c:pt>
                <c:pt idx="8">
                  <c:v>箕面市</c:v>
                </c:pt>
                <c:pt idx="9">
                  <c:v>茨木市</c:v>
                </c:pt>
                <c:pt idx="10">
                  <c:v>八尾市</c:v>
                </c:pt>
                <c:pt idx="11">
                  <c:v>高石市</c:v>
                </c:pt>
                <c:pt idx="12">
                  <c:v>大阪狭山市</c:v>
                </c:pt>
                <c:pt idx="13">
                  <c:v>都島区</c:v>
                </c:pt>
                <c:pt idx="14">
                  <c:v>河内長野市</c:v>
                </c:pt>
                <c:pt idx="15">
                  <c:v>堺市東区</c:v>
                </c:pt>
                <c:pt idx="16">
                  <c:v>中央区</c:v>
                </c:pt>
                <c:pt idx="17">
                  <c:v>交野市</c:v>
                </c:pt>
                <c:pt idx="18">
                  <c:v>堺市南区</c:v>
                </c:pt>
                <c:pt idx="19">
                  <c:v>東大阪市</c:v>
                </c:pt>
                <c:pt idx="20">
                  <c:v>阿倍野区</c:v>
                </c:pt>
                <c:pt idx="21">
                  <c:v>淀川区</c:v>
                </c:pt>
                <c:pt idx="22">
                  <c:v>西淀川区</c:v>
                </c:pt>
                <c:pt idx="23">
                  <c:v>鶴見区</c:v>
                </c:pt>
                <c:pt idx="24">
                  <c:v>大阪市</c:v>
                </c:pt>
                <c:pt idx="25">
                  <c:v>羽曳野市</c:v>
                </c:pt>
                <c:pt idx="26">
                  <c:v>堺市</c:v>
                </c:pt>
                <c:pt idx="27">
                  <c:v>堺市堺区</c:v>
                </c:pt>
                <c:pt idx="28">
                  <c:v>高槻市</c:v>
                </c:pt>
                <c:pt idx="29">
                  <c:v>東成区</c:v>
                </c:pt>
                <c:pt idx="30">
                  <c:v>富田林市</c:v>
                </c:pt>
                <c:pt idx="31">
                  <c:v>阪南市</c:v>
                </c:pt>
                <c:pt idx="32">
                  <c:v>住吉区</c:v>
                </c:pt>
                <c:pt idx="33">
                  <c:v>田尻町</c:v>
                </c:pt>
                <c:pt idx="34">
                  <c:v>平野区</c:v>
                </c:pt>
                <c:pt idx="35">
                  <c:v>城東区</c:v>
                </c:pt>
                <c:pt idx="36">
                  <c:v>守口市</c:v>
                </c:pt>
                <c:pt idx="37">
                  <c:v>生野区</c:v>
                </c:pt>
                <c:pt idx="38">
                  <c:v>堺市北区</c:v>
                </c:pt>
                <c:pt idx="39">
                  <c:v>堺市西区</c:v>
                </c:pt>
                <c:pt idx="40">
                  <c:v>藤井寺市</c:v>
                </c:pt>
                <c:pt idx="41">
                  <c:v>寝屋川市</c:v>
                </c:pt>
                <c:pt idx="42">
                  <c:v>河南町</c:v>
                </c:pt>
                <c:pt idx="43">
                  <c:v>和泉市</c:v>
                </c:pt>
                <c:pt idx="44">
                  <c:v>此花区</c:v>
                </c:pt>
                <c:pt idx="45">
                  <c:v>大正区</c:v>
                </c:pt>
                <c:pt idx="46">
                  <c:v>島本町</c:v>
                </c:pt>
                <c:pt idx="47">
                  <c:v>泉大津市</c:v>
                </c:pt>
                <c:pt idx="48">
                  <c:v>旭区</c:v>
                </c:pt>
                <c:pt idx="49">
                  <c:v>大東市</c:v>
                </c:pt>
                <c:pt idx="50">
                  <c:v>太子町</c:v>
                </c:pt>
                <c:pt idx="51">
                  <c:v>枚方市</c:v>
                </c:pt>
                <c:pt idx="52">
                  <c:v>東淀川区</c:v>
                </c:pt>
                <c:pt idx="53">
                  <c:v>松原市</c:v>
                </c:pt>
                <c:pt idx="54">
                  <c:v>住之江区</c:v>
                </c:pt>
                <c:pt idx="55">
                  <c:v>堺市中区</c:v>
                </c:pt>
                <c:pt idx="56">
                  <c:v>堺市美原区</c:v>
                </c:pt>
                <c:pt idx="57">
                  <c:v>西区</c:v>
                </c:pt>
                <c:pt idx="58">
                  <c:v>門真市</c:v>
                </c:pt>
                <c:pt idx="59">
                  <c:v>岬町</c:v>
                </c:pt>
                <c:pt idx="60">
                  <c:v>港区</c:v>
                </c:pt>
                <c:pt idx="61">
                  <c:v>柏原市</c:v>
                </c:pt>
                <c:pt idx="62">
                  <c:v>能勢町</c:v>
                </c:pt>
                <c:pt idx="63">
                  <c:v>忠岡町</c:v>
                </c:pt>
                <c:pt idx="64">
                  <c:v>摂津市</c:v>
                </c:pt>
                <c:pt idx="65">
                  <c:v>四條畷市</c:v>
                </c:pt>
                <c:pt idx="66">
                  <c:v>浪速区</c:v>
                </c:pt>
                <c:pt idx="67">
                  <c:v>泉南市</c:v>
                </c:pt>
                <c:pt idx="68">
                  <c:v>岸和田市</c:v>
                </c:pt>
                <c:pt idx="69">
                  <c:v>西成区</c:v>
                </c:pt>
                <c:pt idx="70">
                  <c:v>熊取町</c:v>
                </c:pt>
                <c:pt idx="71">
                  <c:v>泉佐野市</c:v>
                </c:pt>
                <c:pt idx="72">
                  <c:v>千早赤阪村</c:v>
                </c:pt>
                <c:pt idx="73">
                  <c:v>貝塚市</c:v>
                </c:pt>
              </c:strCache>
            </c:strRef>
          </c:cat>
          <c:val>
            <c:numRef>
              <c:f>市区町村別_歯科医療費!$V$6:$V$79</c:f>
              <c:numCache>
                <c:formatCode>#,##0.00_ </c:formatCode>
                <c:ptCount val="74"/>
                <c:pt idx="0">
                  <c:v>3.2252190476190474</c:v>
                </c:pt>
                <c:pt idx="1">
                  <c:v>3.2238973336655867</c:v>
                </c:pt>
                <c:pt idx="2">
                  <c:v>3.1894300389875609</c:v>
                </c:pt>
                <c:pt idx="3">
                  <c:v>3.1574568659891278</c:v>
                </c:pt>
                <c:pt idx="4">
                  <c:v>3.145263901979265</c:v>
                </c:pt>
                <c:pt idx="5">
                  <c:v>3.118187787261983</c:v>
                </c:pt>
                <c:pt idx="6">
                  <c:v>3.1164051684356253</c:v>
                </c:pt>
                <c:pt idx="7">
                  <c:v>3.1138752506742273</c:v>
                </c:pt>
                <c:pt idx="8">
                  <c:v>3.1061203319502075</c:v>
                </c:pt>
                <c:pt idx="9">
                  <c:v>3.0634999311579239</c:v>
                </c:pt>
                <c:pt idx="10">
                  <c:v>3.0606156083373728</c:v>
                </c:pt>
                <c:pt idx="11">
                  <c:v>3.047182620502376</c:v>
                </c:pt>
                <c:pt idx="12">
                  <c:v>3.0223577235772359</c:v>
                </c:pt>
                <c:pt idx="13">
                  <c:v>3.0074178473407018</c:v>
                </c:pt>
                <c:pt idx="14">
                  <c:v>2.9987812309567339</c:v>
                </c:pt>
                <c:pt idx="15">
                  <c:v>2.9806877060763073</c:v>
                </c:pt>
                <c:pt idx="16">
                  <c:v>2.9747169396504343</c:v>
                </c:pt>
                <c:pt idx="17">
                  <c:v>2.960463192721257</c:v>
                </c:pt>
                <c:pt idx="18">
                  <c:v>2.9567618010731782</c:v>
                </c:pt>
                <c:pt idx="19">
                  <c:v>2.9353193225872269</c:v>
                </c:pt>
                <c:pt idx="20">
                  <c:v>2.916024513075663</c:v>
                </c:pt>
                <c:pt idx="21">
                  <c:v>2.9020507409276508</c:v>
                </c:pt>
                <c:pt idx="22">
                  <c:v>2.8891284262396058</c:v>
                </c:pt>
                <c:pt idx="23">
                  <c:v>2.8829033367733059</c:v>
                </c:pt>
                <c:pt idx="24">
                  <c:v>2.8765265381170675</c:v>
                </c:pt>
                <c:pt idx="25">
                  <c:v>2.8612198303979124</c:v>
                </c:pt>
                <c:pt idx="26">
                  <c:v>2.8603255260023821</c:v>
                </c:pt>
                <c:pt idx="27">
                  <c:v>2.8452457216070286</c:v>
                </c:pt>
                <c:pt idx="28">
                  <c:v>2.8299707296675725</c:v>
                </c:pt>
                <c:pt idx="29">
                  <c:v>2.8056452984186362</c:v>
                </c:pt>
                <c:pt idx="30">
                  <c:v>2.777370064077989</c:v>
                </c:pt>
                <c:pt idx="31">
                  <c:v>2.7696833547282842</c:v>
                </c:pt>
                <c:pt idx="32">
                  <c:v>2.7656563929380584</c:v>
                </c:pt>
                <c:pt idx="33">
                  <c:v>2.7647554806070826</c:v>
                </c:pt>
                <c:pt idx="34">
                  <c:v>2.7539374572015523</c:v>
                </c:pt>
                <c:pt idx="35">
                  <c:v>2.7536344649658053</c:v>
                </c:pt>
                <c:pt idx="36">
                  <c:v>2.7496890947296198</c:v>
                </c:pt>
                <c:pt idx="37">
                  <c:v>2.741136141038198</c:v>
                </c:pt>
                <c:pt idx="38">
                  <c:v>2.7348928747148542</c:v>
                </c:pt>
                <c:pt idx="39">
                  <c:v>2.7330946698488465</c:v>
                </c:pt>
                <c:pt idx="40">
                  <c:v>2.7307467342561904</c:v>
                </c:pt>
                <c:pt idx="41">
                  <c:v>2.7247761356522684</c:v>
                </c:pt>
                <c:pt idx="42">
                  <c:v>2.698841698841699</c:v>
                </c:pt>
                <c:pt idx="43">
                  <c:v>2.6887876723991146</c:v>
                </c:pt>
                <c:pt idx="44">
                  <c:v>2.6844892555250026</c:v>
                </c:pt>
                <c:pt idx="45">
                  <c:v>2.6833395314243211</c:v>
                </c:pt>
                <c:pt idx="46">
                  <c:v>2.6743515850144091</c:v>
                </c:pt>
                <c:pt idx="47">
                  <c:v>2.6743056904253253</c:v>
                </c:pt>
                <c:pt idx="48">
                  <c:v>2.6737164052840501</c:v>
                </c:pt>
                <c:pt idx="49">
                  <c:v>2.6616968605828739</c:v>
                </c:pt>
                <c:pt idx="50">
                  <c:v>2.6567528035104826</c:v>
                </c:pt>
                <c:pt idx="51">
                  <c:v>2.6515115729806329</c:v>
                </c:pt>
                <c:pt idx="52">
                  <c:v>2.6488536076987894</c:v>
                </c:pt>
                <c:pt idx="53">
                  <c:v>2.6299900199600796</c:v>
                </c:pt>
                <c:pt idx="54">
                  <c:v>2.6277576999838179</c:v>
                </c:pt>
                <c:pt idx="55">
                  <c:v>2.6223699421965319</c:v>
                </c:pt>
                <c:pt idx="56">
                  <c:v>2.6176754668383775</c:v>
                </c:pt>
                <c:pt idx="57">
                  <c:v>2.5912731619844589</c:v>
                </c:pt>
                <c:pt idx="58">
                  <c:v>2.5884835852006254</c:v>
                </c:pt>
                <c:pt idx="59">
                  <c:v>2.5327372368041536</c:v>
                </c:pt>
                <c:pt idx="60">
                  <c:v>2.5258045929706148</c:v>
                </c:pt>
                <c:pt idx="61">
                  <c:v>2.5087863811092808</c:v>
                </c:pt>
                <c:pt idx="62">
                  <c:v>2.4798270893371757</c:v>
                </c:pt>
                <c:pt idx="63">
                  <c:v>2.4723796033994336</c:v>
                </c:pt>
                <c:pt idx="64">
                  <c:v>2.4546762589928059</c:v>
                </c:pt>
                <c:pt idx="65">
                  <c:v>2.4200638506876229</c:v>
                </c:pt>
                <c:pt idx="66">
                  <c:v>2.3843946188340808</c:v>
                </c:pt>
                <c:pt idx="67">
                  <c:v>2.3387505276487968</c:v>
                </c:pt>
                <c:pt idx="68">
                  <c:v>2.3221037324285021</c:v>
                </c:pt>
                <c:pt idx="69">
                  <c:v>2.313316104461371</c:v>
                </c:pt>
                <c:pt idx="70">
                  <c:v>2.2308433734939759</c:v>
                </c:pt>
                <c:pt idx="71">
                  <c:v>2.2130161145307423</c:v>
                </c:pt>
                <c:pt idx="72">
                  <c:v>2.1934731934731935</c:v>
                </c:pt>
                <c:pt idx="73">
                  <c:v>2.1369527422159003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60832"/>
        <c:axId val="388258560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420424347532339"/>
                  <c:y val="-0.8747990934868664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F-478F-AE91-F90BAF5F10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市区町村別_歯科医療費!$AC$6:$AC$79</c:f>
              <c:numCache>
                <c:formatCode>General</c:formatCode>
                <c:ptCount val="74"/>
                <c:pt idx="0">
                  <c:v>2.8943788687487326</c:v>
                </c:pt>
                <c:pt idx="1">
                  <c:v>2.8943788687487326</c:v>
                </c:pt>
                <c:pt idx="2">
                  <c:v>2.8943788687487326</c:v>
                </c:pt>
                <c:pt idx="3">
                  <c:v>2.8943788687487326</c:v>
                </c:pt>
                <c:pt idx="4">
                  <c:v>2.8943788687487326</c:v>
                </c:pt>
                <c:pt idx="5">
                  <c:v>2.8943788687487326</c:v>
                </c:pt>
                <c:pt idx="6">
                  <c:v>2.8943788687487326</c:v>
                </c:pt>
                <c:pt idx="7">
                  <c:v>2.8943788687487326</c:v>
                </c:pt>
                <c:pt idx="8">
                  <c:v>2.8943788687487326</c:v>
                </c:pt>
                <c:pt idx="9">
                  <c:v>2.8943788687487326</c:v>
                </c:pt>
                <c:pt idx="10">
                  <c:v>2.8943788687487326</c:v>
                </c:pt>
                <c:pt idx="11">
                  <c:v>2.8943788687487326</c:v>
                </c:pt>
                <c:pt idx="12">
                  <c:v>2.8943788687487326</c:v>
                </c:pt>
                <c:pt idx="13">
                  <c:v>2.8943788687487326</c:v>
                </c:pt>
                <c:pt idx="14">
                  <c:v>2.8943788687487326</c:v>
                </c:pt>
                <c:pt idx="15">
                  <c:v>2.8943788687487326</c:v>
                </c:pt>
                <c:pt idx="16">
                  <c:v>2.8943788687487326</c:v>
                </c:pt>
                <c:pt idx="17">
                  <c:v>2.8943788687487326</c:v>
                </c:pt>
                <c:pt idx="18">
                  <c:v>2.8943788687487326</c:v>
                </c:pt>
                <c:pt idx="19">
                  <c:v>2.8943788687487326</c:v>
                </c:pt>
                <c:pt idx="20">
                  <c:v>2.8943788687487326</c:v>
                </c:pt>
                <c:pt idx="21">
                  <c:v>2.8943788687487326</c:v>
                </c:pt>
                <c:pt idx="22">
                  <c:v>2.8943788687487326</c:v>
                </c:pt>
                <c:pt idx="23">
                  <c:v>2.8943788687487326</c:v>
                </c:pt>
                <c:pt idx="24">
                  <c:v>2.8943788687487326</c:v>
                </c:pt>
                <c:pt idx="25">
                  <c:v>2.8943788687487326</c:v>
                </c:pt>
                <c:pt idx="26">
                  <c:v>2.8943788687487326</c:v>
                </c:pt>
                <c:pt idx="27">
                  <c:v>2.8943788687487326</c:v>
                </c:pt>
                <c:pt idx="28">
                  <c:v>2.8943788687487326</c:v>
                </c:pt>
                <c:pt idx="29">
                  <c:v>2.8943788687487326</c:v>
                </c:pt>
                <c:pt idx="30">
                  <c:v>2.8943788687487326</c:v>
                </c:pt>
                <c:pt idx="31">
                  <c:v>2.8943788687487326</c:v>
                </c:pt>
                <c:pt idx="32">
                  <c:v>2.8943788687487326</c:v>
                </c:pt>
                <c:pt idx="33">
                  <c:v>2.8943788687487326</c:v>
                </c:pt>
                <c:pt idx="34">
                  <c:v>2.8943788687487326</c:v>
                </c:pt>
                <c:pt idx="35">
                  <c:v>2.8943788687487326</c:v>
                </c:pt>
                <c:pt idx="36">
                  <c:v>2.8943788687487326</c:v>
                </c:pt>
                <c:pt idx="37">
                  <c:v>2.8943788687487326</c:v>
                </c:pt>
                <c:pt idx="38">
                  <c:v>2.8943788687487326</c:v>
                </c:pt>
                <c:pt idx="39">
                  <c:v>2.8943788687487326</c:v>
                </c:pt>
                <c:pt idx="40">
                  <c:v>2.8943788687487326</c:v>
                </c:pt>
                <c:pt idx="41">
                  <c:v>2.8943788687487326</c:v>
                </c:pt>
                <c:pt idx="42">
                  <c:v>2.8943788687487326</c:v>
                </c:pt>
                <c:pt idx="43">
                  <c:v>2.8943788687487326</c:v>
                </c:pt>
                <c:pt idx="44">
                  <c:v>2.8943788687487326</c:v>
                </c:pt>
                <c:pt idx="45">
                  <c:v>2.8943788687487326</c:v>
                </c:pt>
                <c:pt idx="46">
                  <c:v>2.8943788687487326</c:v>
                </c:pt>
                <c:pt idx="47">
                  <c:v>2.8943788687487326</c:v>
                </c:pt>
                <c:pt idx="48">
                  <c:v>2.8943788687487326</c:v>
                </c:pt>
                <c:pt idx="49">
                  <c:v>2.8943788687487326</c:v>
                </c:pt>
                <c:pt idx="50">
                  <c:v>2.8943788687487326</c:v>
                </c:pt>
                <c:pt idx="51">
                  <c:v>2.8943788687487326</c:v>
                </c:pt>
                <c:pt idx="52">
                  <c:v>2.8943788687487326</c:v>
                </c:pt>
                <c:pt idx="53">
                  <c:v>2.8943788687487326</c:v>
                </c:pt>
                <c:pt idx="54">
                  <c:v>2.8943788687487326</c:v>
                </c:pt>
                <c:pt idx="55">
                  <c:v>2.8943788687487326</c:v>
                </c:pt>
                <c:pt idx="56">
                  <c:v>2.8943788687487326</c:v>
                </c:pt>
                <c:pt idx="57">
                  <c:v>2.8943788687487326</c:v>
                </c:pt>
                <c:pt idx="58">
                  <c:v>2.8943788687487326</c:v>
                </c:pt>
                <c:pt idx="59">
                  <c:v>2.8943788687487326</c:v>
                </c:pt>
                <c:pt idx="60">
                  <c:v>2.8943788687487326</c:v>
                </c:pt>
                <c:pt idx="61">
                  <c:v>2.8943788687487326</c:v>
                </c:pt>
                <c:pt idx="62">
                  <c:v>2.8943788687487326</c:v>
                </c:pt>
                <c:pt idx="63">
                  <c:v>2.8943788687487326</c:v>
                </c:pt>
                <c:pt idx="64">
                  <c:v>2.8943788687487326</c:v>
                </c:pt>
                <c:pt idx="65">
                  <c:v>2.8943788687487326</c:v>
                </c:pt>
                <c:pt idx="66">
                  <c:v>2.8943788687487326</c:v>
                </c:pt>
                <c:pt idx="67">
                  <c:v>2.8943788687487326</c:v>
                </c:pt>
                <c:pt idx="68">
                  <c:v>2.8943788687487326</c:v>
                </c:pt>
                <c:pt idx="69">
                  <c:v>2.8943788687487326</c:v>
                </c:pt>
                <c:pt idx="70">
                  <c:v>2.8943788687487326</c:v>
                </c:pt>
                <c:pt idx="71">
                  <c:v>2.8943788687487326</c:v>
                </c:pt>
                <c:pt idx="72">
                  <c:v>2.8943788687487326</c:v>
                </c:pt>
                <c:pt idx="73">
                  <c:v>2.8943788687487326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92608"/>
        <c:axId val="388259136"/>
      </c:scatterChart>
      <c:catAx>
        <c:axId val="389560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58560"/>
        <c:crosses val="autoZero"/>
        <c:auto val="1"/>
        <c:lblAlgn val="ctr"/>
        <c:lblOffset val="100"/>
        <c:noMultiLvlLbl val="0"/>
      </c:catAx>
      <c:valAx>
        <c:axId val="38825856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4866034208119"/>
              <c:y val="4.1253938400205761E-2"/>
            </c:manualLayout>
          </c:layout>
          <c:overlay val="0"/>
        </c:title>
        <c:numFmt formatCode="#,##0.0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560832"/>
        <c:crosses val="autoZero"/>
        <c:crossBetween val="between"/>
      </c:valAx>
      <c:valAx>
        <c:axId val="3882591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92608"/>
        <c:crosses val="max"/>
        <c:crossBetween val="midCat"/>
      </c:valAx>
      <c:valAx>
        <c:axId val="38829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2591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556763285024"/>
          <c:y val="7.2842319315843618E-2"/>
          <c:w val="0.79858671497584544"/>
          <c:h val="0.894674881044238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2"/>
              <c:layout>
                <c:manualLayout>
                  <c:x val="1.550694650152297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3-4EA3-8FB7-E59D807AE546}"/>
                </c:ext>
              </c:extLst>
            </c:dLbl>
            <c:dLbl>
              <c:idx val="23"/>
              <c:layout>
                <c:manualLayout>
                  <c:x val="1.5506946501522977E-3"/>
                  <c:y val="7.612878020875263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3-4EA3-8FB7-E59D807AE546}"/>
                </c:ext>
              </c:extLst>
            </c:dLbl>
            <c:dLbl>
              <c:idx val="24"/>
              <c:layout>
                <c:manualLayout>
                  <c:x val="3.1112752492540681E-3"/>
                  <c:y val="-7.51371988788570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5C-4C52-B8F4-01CECB79D708}"/>
                </c:ext>
              </c:extLst>
            </c:dLbl>
            <c:dLbl>
              <c:idx val="25"/>
              <c:layout>
                <c:manualLayout>
                  <c:x val="9.333838672566307E-3"/>
                  <c:y val="-1.34057954725195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5C-4C52-B8F4-01CECB79D708}"/>
                </c:ext>
              </c:extLst>
            </c:dLbl>
            <c:dLbl>
              <c:idx val="26"/>
              <c:layout>
                <c:manualLayout>
                  <c:x val="9.1807962504213466E-3"/>
                  <c:y val="2.465886514970808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5C-4C52-B8F4-01CECB79D708}"/>
                </c:ext>
              </c:extLst>
            </c:dLbl>
            <c:dLbl>
              <c:idx val="27"/>
              <c:layout>
                <c:manualLayout>
                  <c:x val="1.3995791705483632E-2"/>
                  <c:y val="-5.8371500895714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5C-4C52-B8F4-01CECB79D708}"/>
                </c:ext>
              </c:extLst>
            </c:dLbl>
            <c:dLbl>
              <c:idx val="28"/>
              <c:layout>
                <c:manualLayout>
                  <c:x val="1.555637624627091E-2"/>
                  <c:y val="7.51371988788570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5C-4C52-B8F4-01CECB79D708}"/>
                </c:ext>
              </c:extLst>
            </c:dLbl>
            <c:dLbl>
              <c:idx val="29"/>
              <c:layout>
                <c:manualLayout>
                  <c:x val="1.5551391608031279E-2"/>
                  <c:y val="8.1742655396369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5C-4C52-B8F4-01CECB79D708}"/>
                </c:ext>
              </c:extLst>
            </c:dLbl>
            <c:dLbl>
              <c:idx val="30"/>
              <c:layout>
                <c:manualLayout>
                  <c:x val="1.7107092437762695E-2"/>
                  <c:y val="8.1742655396369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C-4C52-B8F4-01CECB79D708}"/>
                </c:ext>
              </c:extLst>
            </c:dLbl>
            <c:dLbl>
              <c:idx val="31"/>
              <c:layout>
                <c:manualLayout>
                  <c:x val="1.7107092437762809E-2"/>
                  <c:y val="8.17426553202411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C-4C52-B8F4-01CECB79D708}"/>
                </c:ext>
              </c:extLst>
            </c:dLbl>
            <c:dLbl>
              <c:idx val="32"/>
              <c:layout>
                <c:manualLayout>
                  <c:x val="1.7107092437762695E-2"/>
                  <c:y val="8.17426553202411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C-4C52-B8F4-01CECB79D708}"/>
                </c:ext>
              </c:extLst>
            </c:dLbl>
            <c:dLbl>
              <c:idx val="33"/>
              <c:layout>
                <c:manualLayout>
                  <c:x val="1.8659374413147432E-2"/>
                  <c:y val="2.452279660368522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C-4C52-B8F4-01CECB79D708}"/>
                </c:ext>
              </c:extLst>
            </c:dLbl>
            <c:dLbl>
              <c:idx val="34"/>
              <c:layout>
                <c:manualLayout>
                  <c:x val="1.8657787087915108E-2"/>
                  <c:y val="8.17426553202411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C-4C52-B8F4-01CECB79D708}"/>
                </c:ext>
              </c:extLst>
            </c:dLbl>
            <c:dLbl>
              <c:idx val="35"/>
              <c:layout>
                <c:manualLayout>
                  <c:x val="2.3333388412252132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C-4C52-B8F4-01CECB79D708}"/>
                </c:ext>
              </c:extLst>
            </c:dLbl>
            <c:dLbl>
              <c:idx val="36"/>
              <c:layout>
                <c:manualLayout>
                  <c:x val="2.3334564369406365E-2"/>
                  <c:y val="7.51371988788570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C-4C52-B8F4-01CECB79D708}"/>
                </c:ext>
              </c:extLst>
            </c:dLbl>
            <c:dLbl>
              <c:idx val="37"/>
              <c:layout>
                <c:manualLayout>
                  <c:x val="2.4890201994033457E-2"/>
                  <c:y val="8.067795304957197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C-4C52-B8F4-01CECB79D708}"/>
                </c:ext>
              </c:extLst>
            </c:dLbl>
            <c:dLbl>
              <c:idx val="38"/>
              <c:layout>
                <c:manualLayout>
                  <c:x val="2.4890241682461033E-2"/>
                  <c:y val="-1.9320144662666162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C-4C52-B8F4-01CECB79D708}"/>
                </c:ext>
              </c:extLst>
            </c:dLbl>
            <c:dLbl>
              <c:idx val="39"/>
              <c:layout>
                <c:manualLayout>
                  <c:x val="2.8001477243287637E-2"/>
                  <c:y val="7.51371988788570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C-4C52-B8F4-01CECB79D708}"/>
                </c:ext>
              </c:extLst>
            </c:dLbl>
            <c:dLbl>
              <c:idx val="40"/>
              <c:layout>
                <c:manualLayout>
                  <c:x val="2.3754554550269806E-2"/>
                  <c:y val="1.025069024273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911049165065995E-2"/>
                      <c:h val="1.57789612206467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95C-4C52-B8F4-01CECB79D708}"/>
                </c:ext>
              </c:extLst>
            </c:dLbl>
            <c:dLbl>
              <c:idx val="41"/>
              <c:layout>
                <c:manualLayout>
                  <c:x val="2.7895784399227398E-2"/>
                  <c:y val="1.643924344079383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C-4C52-B8F4-01CECB79D708}"/>
                </c:ext>
              </c:extLst>
            </c:dLbl>
            <c:dLbl>
              <c:idx val="42"/>
              <c:layout>
                <c:manualLayout>
                  <c:x val="2.9594544705485792E-2"/>
                  <c:y val="1.64392434331387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C-4C52-B8F4-01CECB79D708}"/>
                </c:ext>
              </c:extLst>
            </c:dLbl>
            <c:dLbl>
              <c:idx val="43"/>
              <c:layout>
                <c:manualLayout>
                  <c:x val="3.115018111192544E-2"/>
                  <c:y val="8.21962171656936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C-4C52-B8F4-01CECB79D708}"/>
                </c:ext>
              </c:extLst>
            </c:dLbl>
            <c:dLbl>
              <c:idx val="44"/>
              <c:layout>
                <c:manualLayout>
                  <c:x val="3.270581751836521E-2"/>
                  <c:y val="8.219621724224478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C-4C52-B8F4-01CECB79D708}"/>
                </c:ext>
              </c:extLst>
            </c:dLbl>
            <c:dLbl>
              <c:idx val="45"/>
              <c:layout>
                <c:manualLayout>
                  <c:x val="3.4261453924804987E-2"/>
                  <c:y val="1.643924343313872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5C-4C52-B8F4-01CECB79D708}"/>
                </c:ext>
              </c:extLst>
            </c:dLbl>
            <c:dLbl>
              <c:idx val="46"/>
              <c:layout>
                <c:manualLayout>
                  <c:x val="3.4261453924805112E-2"/>
                  <c:y val="8.21962171656936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5C-4C52-B8F4-01CECB79D708}"/>
                </c:ext>
              </c:extLst>
            </c:dLbl>
            <c:dLbl>
              <c:idx val="47"/>
              <c:layout>
                <c:manualLayout>
                  <c:x val="-1.6987603062583935E-3"/>
                  <c:y val="-7.655119259440675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D-4F9E-BA66-8D633DFF4D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市区町村別_歯科医療費!$W$6:$W$79</c:f>
              <c:strCache>
                <c:ptCount val="74"/>
                <c:pt idx="0">
                  <c:v>豊能町</c:v>
                </c:pt>
                <c:pt idx="1">
                  <c:v>箕面市</c:v>
                </c:pt>
                <c:pt idx="2">
                  <c:v>池田市</c:v>
                </c:pt>
                <c:pt idx="3">
                  <c:v>吹田市</c:v>
                </c:pt>
                <c:pt idx="4">
                  <c:v>大阪狭山市</c:v>
                </c:pt>
                <c:pt idx="5">
                  <c:v>交野市</c:v>
                </c:pt>
                <c:pt idx="6">
                  <c:v>茨木市</c:v>
                </c:pt>
                <c:pt idx="7">
                  <c:v>豊中市</c:v>
                </c:pt>
                <c:pt idx="8">
                  <c:v>島本町</c:v>
                </c:pt>
                <c:pt idx="9">
                  <c:v>北区</c:v>
                </c:pt>
                <c:pt idx="10">
                  <c:v>高石市</c:v>
                </c:pt>
                <c:pt idx="11">
                  <c:v>河内長野市</c:v>
                </c:pt>
                <c:pt idx="12">
                  <c:v>堺市南区</c:v>
                </c:pt>
                <c:pt idx="13">
                  <c:v>河南町</c:v>
                </c:pt>
                <c:pt idx="14">
                  <c:v>高槻市</c:v>
                </c:pt>
                <c:pt idx="15">
                  <c:v>羽曳野市</c:v>
                </c:pt>
                <c:pt idx="16">
                  <c:v>阪南市</c:v>
                </c:pt>
                <c:pt idx="17">
                  <c:v>八尾市</c:v>
                </c:pt>
                <c:pt idx="18">
                  <c:v>堺市東区</c:v>
                </c:pt>
                <c:pt idx="19">
                  <c:v>天王寺区</c:v>
                </c:pt>
                <c:pt idx="20">
                  <c:v>富田林市</c:v>
                </c:pt>
                <c:pt idx="21">
                  <c:v>福島区</c:v>
                </c:pt>
                <c:pt idx="22">
                  <c:v>太子町</c:v>
                </c:pt>
                <c:pt idx="23">
                  <c:v>堺市</c:v>
                </c:pt>
                <c:pt idx="24">
                  <c:v>田尻町</c:v>
                </c:pt>
                <c:pt idx="25">
                  <c:v>東大阪市</c:v>
                </c:pt>
                <c:pt idx="26">
                  <c:v>寝屋川市</c:v>
                </c:pt>
                <c:pt idx="27">
                  <c:v>枚方市</c:v>
                </c:pt>
                <c:pt idx="28">
                  <c:v>堺市美原区</c:v>
                </c:pt>
                <c:pt idx="29">
                  <c:v>堺市西区</c:v>
                </c:pt>
                <c:pt idx="30">
                  <c:v>中央区</c:v>
                </c:pt>
                <c:pt idx="31">
                  <c:v>和泉市</c:v>
                </c:pt>
                <c:pt idx="32">
                  <c:v>東住吉区</c:v>
                </c:pt>
                <c:pt idx="33">
                  <c:v>松原市</c:v>
                </c:pt>
                <c:pt idx="34">
                  <c:v>鶴見区</c:v>
                </c:pt>
                <c:pt idx="35">
                  <c:v>都島区</c:v>
                </c:pt>
                <c:pt idx="36">
                  <c:v>藤井寺市</c:v>
                </c:pt>
                <c:pt idx="37">
                  <c:v>淀川区</c:v>
                </c:pt>
                <c:pt idx="38">
                  <c:v>大東市</c:v>
                </c:pt>
                <c:pt idx="39">
                  <c:v>大阪市</c:v>
                </c:pt>
                <c:pt idx="40">
                  <c:v>阿倍野区</c:v>
                </c:pt>
                <c:pt idx="41">
                  <c:v>堺市北区</c:v>
                </c:pt>
                <c:pt idx="42">
                  <c:v>堺市堺区</c:v>
                </c:pt>
                <c:pt idx="43">
                  <c:v>守口市</c:v>
                </c:pt>
                <c:pt idx="44">
                  <c:v>西淀川区</c:v>
                </c:pt>
                <c:pt idx="45">
                  <c:v>泉大津市</c:v>
                </c:pt>
                <c:pt idx="46">
                  <c:v>城東区</c:v>
                </c:pt>
                <c:pt idx="47">
                  <c:v>堺市中区</c:v>
                </c:pt>
                <c:pt idx="48">
                  <c:v>摂津市</c:v>
                </c:pt>
                <c:pt idx="49">
                  <c:v>平野区</c:v>
                </c:pt>
                <c:pt idx="50">
                  <c:v>門真市</c:v>
                </c:pt>
                <c:pt idx="51">
                  <c:v>生野区</c:v>
                </c:pt>
                <c:pt idx="52">
                  <c:v>大正区</c:v>
                </c:pt>
                <c:pt idx="53">
                  <c:v>四條畷市</c:v>
                </c:pt>
                <c:pt idx="54">
                  <c:v>東成区</c:v>
                </c:pt>
                <c:pt idx="55">
                  <c:v>東淀川区</c:v>
                </c:pt>
                <c:pt idx="56">
                  <c:v>熊取町</c:v>
                </c:pt>
                <c:pt idx="57">
                  <c:v>岬町</c:v>
                </c:pt>
                <c:pt idx="58">
                  <c:v>住之江区</c:v>
                </c:pt>
                <c:pt idx="59">
                  <c:v>柏原市</c:v>
                </c:pt>
                <c:pt idx="60">
                  <c:v>泉南市</c:v>
                </c:pt>
                <c:pt idx="61">
                  <c:v>住吉区</c:v>
                </c:pt>
                <c:pt idx="62">
                  <c:v>忠岡町</c:v>
                </c:pt>
                <c:pt idx="63">
                  <c:v>港区</c:v>
                </c:pt>
                <c:pt idx="64">
                  <c:v>旭区</c:v>
                </c:pt>
                <c:pt idx="65">
                  <c:v>泉佐野市</c:v>
                </c:pt>
                <c:pt idx="66">
                  <c:v>西区</c:v>
                </c:pt>
                <c:pt idx="67">
                  <c:v>岸和田市</c:v>
                </c:pt>
                <c:pt idx="68">
                  <c:v>此花区</c:v>
                </c:pt>
                <c:pt idx="69">
                  <c:v>千早赤阪村</c:v>
                </c:pt>
                <c:pt idx="70">
                  <c:v>能勢町</c:v>
                </c:pt>
                <c:pt idx="71">
                  <c:v>貝塚市</c:v>
                </c:pt>
                <c:pt idx="72">
                  <c:v>浪速区</c:v>
                </c:pt>
                <c:pt idx="73">
                  <c:v>西成区</c:v>
                </c:pt>
              </c:strCache>
            </c:strRef>
          </c:cat>
          <c:val>
            <c:numRef>
              <c:f>市区町村別_歯科医療費!$X$6:$X$79</c:f>
              <c:numCache>
                <c:formatCode>0.0%</c:formatCode>
                <c:ptCount val="74"/>
                <c:pt idx="0">
                  <c:v>0.66294594003064122</c:v>
                </c:pt>
                <c:pt idx="1">
                  <c:v>0.63703319502074685</c:v>
                </c:pt>
                <c:pt idx="2">
                  <c:v>0.6268377772240219</c:v>
                </c:pt>
                <c:pt idx="3">
                  <c:v>0.61981970831528355</c:v>
                </c:pt>
                <c:pt idx="4">
                  <c:v>0.61393405600722672</c:v>
                </c:pt>
                <c:pt idx="5">
                  <c:v>0.60942928039702238</c:v>
                </c:pt>
                <c:pt idx="6">
                  <c:v>0.60322180916976453</c:v>
                </c:pt>
                <c:pt idx="7">
                  <c:v>0.59862734250743377</c:v>
                </c:pt>
                <c:pt idx="8">
                  <c:v>0.59632010640656175</c:v>
                </c:pt>
                <c:pt idx="9">
                  <c:v>0.59481904761904758</c:v>
                </c:pt>
                <c:pt idx="10">
                  <c:v>0.59312061552387418</c:v>
                </c:pt>
                <c:pt idx="11">
                  <c:v>0.59206784481007513</c:v>
                </c:pt>
                <c:pt idx="12">
                  <c:v>0.59005365891593442</c:v>
                </c:pt>
                <c:pt idx="13">
                  <c:v>0.58511758511758516</c:v>
                </c:pt>
                <c:pt idx="14">
                  <c:v>0.58220085023346579</c:v>
                </c:pt>
                <c:pt idx="15">
                  <c:v>0.58208306153511635</c:v>
                </c:pt>
                <c:pt idx="16">
                  <c:v>0.58023106546854941</c:v>
                </c:pt>
                <c:pt idx="17">
                  <c:v>0.57862336403296166</c:v>
                </c:pt>
                <c:pt idx="18">
                  <c:v>0.57627346746517727</c:v>
                </c:pt>
                <c:pt idx="19">
                  <c:v>0.57418089524688509</c:v>
                </c:pt>
                <c:pt idx="20">
                  <c:v>0.57319677967029958</c:v>
                </c:pt>
                <c:pt idx="21">
                  <c:v>0.57304429783223376</c:v>
                </c:pt>
                <c:pt idx="22">
                  <c:v>0.57094100438810336</c:v>
                </c:pt>
                <c:pt idx="23">
                  <c:v>0.57034537514886863</c:v>
                </c:pt>
                <c:pt idx="24">
                  <c:v>0.56913996627318719</c:v>
                </c:pt>
                <c:pt idx="25">
                  <c:v>0.56338162279806847</c:v>
                </c:pt>
                <c:pt idx="26">
                  <c:v>0.56323997713725815</c:v>
                </c:pt>
                <c:pt idx="27">
                  <c:v>0.56010864430798302</c:v>
                </c:pt>
                <c:pt idx="28">
                  <c:v>0.55795235028976176</c:v>
                </c:pt>
                <c:pt idx="29">
                  <c:v>0.5578261734287987</c:v>
                </c:pt>
                <c:pt idx="30">
                  <c:v>0.55710673848521486</c:v>
                </c:pt>
                <c:pt idx="31">
                  <c:v>0.55661501787842671</c:v>
                </c:pt>
                <c:pt idx="32">
                  <c:v>0.55660600330891041</c:v>
                </c:pt>
                <c:pt idx="33">
                  <c:v>0.55608782435129744</c:v>
                </c:pt>
                <c:pt idx="34">
                  <c:v>0.55583075335397314</c:v>
                </c:pt>
                <c:pt idx="35">
                  <c:v>0.55211037756842962</c:v>
                </c:pt>
                <c:pt idx="36">
                  <c:v>0.55108208227724698</c:v>
                </c:pt>
                <c:pt idx="37">
                  <c:v>0.55030508785612697</c:v>
                </c:pt>
                <c:pt idx="38">
                  <c:v>0.54979183076403737</c:v>
                </c:pt>
                <c:pt idx="39">
                  <c:v>0.54735511664048619</c:v>
                </c:pt>
                <c:pt idx="40">
                  <c:v>0.54693283174564655</c:v>
                </c:pt>
                <c:pt idx="41">
                  <c:v>0.5460482175604956</c:v>
                </c:pt>
                <c:pt idx="42">
                  <c:v>0.54543790610414566</c:v>
                </c:pt>
                <c:pt idx="43">
                  <c:v>0.54333376216818907</c:v>
                </c:pt>
                <c:pt idx="44">
                  <c:v>0.54265475823837384</c:v>
                </c:pt>
                <c:pt idx="45">
                  <c:v>0.54068751213827926</c:v>
                </c:pt>
                <c:pt idx="46">
                  <c:v>0.54056267660428359</c:v>
                </c:pt>
                <c:pt idx="47">
                  <c:v>0.53664739884393065</c:v>
                </c:pt>
                <c:pt idx="48">
                  <c:v>0.53465933135844268</c:v>
                </c:pt>
                <c:pt idx="49">
                  <c:v>0.53441810415104185</c:v>
                </c:pt>
                <c:pt idx="50">
                  <c:v>0.53090151120375195</c:v>
                </c:pt>
                <c:pt idx="51">
                  <c:v>0.53090107737512238</c:v>
                </c:pt>
                <c:pt idx="52">
                  <c:v>0.52491632577166236</c:v>
                </c:pt>
                <c:pt idx="53">
                  <c:v>0.52480353634577603</c:v>
                </c:pt>
                <c:pt idx="54">
                  <c:v>0.52465567080428499</c:v>
                </c:pt>
                <c:pt idx="55">
                  <c:v>0.52463523881325114</c:v>
                </c:pt>
                <c:pt idx="56">
                  <c:v>0.52385542168674704</c:v>
                </c:pt>
                <c:pt idx="57">
                  <c:v>0.52235361984424578</c:v>
                </c:pt>
                <c:pt idx="58">
                  <c:v>0.52208857004153408</c:v>
                </c:pt>
                <c:pt idx="59">
                  <c:v>0.52031850631521137</c:v>
                </c:pt>
                <c:pt idx="60">
                  <c:v>0.51899535669058672</c:v>
                </c:pt>
                <c:pt idx="61">
                  <c:v>0.51729149745650405</c:v>
                </c:pt>
                <c:pt idx="62">
                  <c:v>0.51628895184135981</c:v>
                </c:pt>
                <c:pt idx="63">
                  <c:v>0.51370483167338876</c:v>
                </c:pt>
                <c:pt idx="64">
                  <c:v>0.51181102362204722</c:v>
                </c:pt>
                <c:pt idx="65">
                  <c:v>0.51144615810222005</c:v>
                </c:pt>
                <c:pt idx="66">
                  <c:v>0.50854751942618048</c:v>
                </c:pt>
                <c:pt idx="67">
                  <c:v>0.49864967800013849</c:v>
                </c:pt>
                <c:pt idx="68">
                  <c:v>0.4934311029636419</c:v>
                </c:pt>
                <c:pt idx="69">
                  <c:v>0.49184149184149184</c:v>
                </c:pt>
                <c:pt idx="70">
                  <c:v>0.49135446685878964</c:v>
                </c:pt>
                <c:pt idx="71">
                  <c:v>0.48395764185237872</c:v>
                </c:pt>
                <c:pt idx="72">
                  <c:v>0.46600896860986546</c:v>
                </c:pt>
                <c:pt idx="73">
                  <c:v>0.43892818280739937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292032"/>
        <c:axId val="388295488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655657147460426"/>
                  <c:y val="-0.876840599279835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9-419E-A99A-61815CF3B5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市区町村別_歯科医療費!$AD$6:$AD$79</c:f>
              <c:numCache>
                <c:formatCode>0.0%</c:formatCode>
                <c:ptCount val="74"/>
                <c:pt idx="0">
                  <c:v>0.57511898622617685</c:v>
                </c:pt>
                <c:pt idx="1">
                  <c:v>0.57511898622617685</c:v>
                </c:pt>
                <c:pt idx="2">
                  <c:v>0.57511898622617685</c:v>
                </c:pt>
                <c:pt idx="3">
                  <c:v>0.57511898622617685</c:v>
                </c:pt>
                <c:pt idx="4">
                  <c:v>0.57511898622617685</c:v>
                </c:pt>
                <c:pt idx="5">
                  <c:v>0.57511898622617685</c:v>
                </c:pt>
                <c:pt idx="6">
                  <c:v>0.57511898622617685</c:v>
                </c:pt>
                <c:pt idx="7">
                  <c:v>0.57511898622617685</c:v>
                </c:pt>
                <c:pt idx="8">
                  <c:v>0.57511898622617685</c:v>
                </c:pt>
                <c:pt idx="9">
                  <c:v>0.57511898622617685</c:v>
                </c:pt>
                <c:pt idx="10">
                  <c:v>0.57511898622617685</c:v>
                </c:pt>
                <c:pt idx="11">
                  <c:v>0.57511898622617685</c:v>
                </c:pt>
                <c:pt idx="12">
                  <c:v>0.57511898622617685</c:v>
                </c:pt>
                <c:pt idx="13">
                  <c:v>0.57511898622617685</c:v>
                </c:pt>
                <c:pt idx="14">
                  <c:v>0.57511898622617685</c:v>
                </c:pt>
                <c:pt idx="15">
                  <c:v>0.57511898622617685</c:v>
                </c:pt>
                <c:pt idx="16">
                  <c:v>0.57511898622617685</c:v>
                </c:pt>
                <c:pt idx="17">
                  <c:v>0.57511898622617685</c:v>
                </c:pt>
                <c:pt idx="18">
                  <c:v>0.57511898622617685</c:v>
                </c:pt>
                <c:pt idx="19">
                  <c:v>0.57511898622617685</c:v>
                </c:pt>
                <c:pt idx="20">
                  <c:v>0.57511898622617685</c:v>
                </c:pt>
                <c:pt idx="21">
                  <c:v>0.57511898622617685</c:v>
                </c:pt>
                <c:pt idx="22">
                  <c:v>0.57511898622617685</c:v>
                </c:pt>
                <c:pt idx="23">
                  <c:v>0.57511898622617685</c:v>
                </c:pt>
                <c:pt idx="24">
                  <c:v>0.57511898622617685</c:v>
                </c:pt>
                <c:pt idx="25">
                  <c:v>0.57511898622617685</c:v>
                </c:pt>
                <c:pt idx="26">
                  <c:v>0.57511898622617685</c:v>
                </c:pt>
                <c:pt idx="27">
                  <c:v>0.57511898622617685</c:v>
                </c:pt>
                <c:pt idx="28">
                  <c:v>0.57511898622617685</c:v>
                </c:pt>
                <c:pt idx="29">
                  <c:v>0.57511898622617685</c:v>
                </c:pt>
                <c:pt idx="30">
                  <c:v>0.57511898622617685</c:v>
                </c:pt>
                <c:pt idx="31">
                  <c:v>0.57511898622617685</c:v>
                </c:pt>
                <c:pt idx="32">
                  <c:v>0.57511898622617685</c:v>
                </c:pt>
                <c:pt idx="33">
                  <c:v>0.57511898622617685</c:v>
                </c:pt>
                <c:pt idx="34">
                  <c:v>0.57511898622617685</c:v>
                </c:pt>
                <c:pt idx="35">
                  <c:v>0.57511898622617685</c:v>
                </c:pt>
                <c:pt idx="36">
                  <c:v>0.57511898622617685</c:v>
                </c:pt>
                <c:pt idx="37">
                  <c:v>0.57511898622617685</c:v>
                </c:pt>
                <c:pt idx="38">
                  <c:v>0.57511898622617685</c:v>
                </c:pt>
                <c:pt idx="39">
                  <c:v>0.57511898622617685</c:v>
                </c:pt>
                <c:pt idx="40">
                  <c:v>0.57511898622617685</c:v>
                </c:pt>
                <c:pt idx="41">
                  <c:v>0.57511898622617685</c:v>
                </c:pt>
                <c:pt idx="42">
                  <c:v>0.57511898622617685</c:v>
                </c:pt>
                <c:pt idx="43">
                  <c:v>0.57511898622617685</c:v>
                </c:pt>
                <c:pt idx="44">
                  <c:v>0.57511898622617685</c:v>
                </c:pt>
                <c:pt idx="45">
                  <c:v>0.57511898622617685</c:v>
                </c:pt>
                <c:pt idx="46">
                  <c:v>0.57511898622617685</c:v>
                </c:pt>
                <c:pt idx="47">
                  <c:v>0.57511898622617685</c:v>
                </c:pt>
                <c:pt idx="48">
                  <c:v>0.57511898622617685</c:v>
                </c:pt>
                <c:pt idx="49">
                  <c:v>0.57511898622617685</c:v>
                </c:pt>
                <c:pt idx="50">
                  <c:v>0.57511898622617685</c:v>
                </c:pt>
                <c:pt idx="51">
                  <c:v>0.57511898622617685</c:v>
                </c:pt>
                <c:pt idx="52">
                  <c:v>0.57511898622617685</c:v>
                </c:pt>
                <c:pt idx="53">
                  <c:v>0.57511898622617685</c:v>
                </c:pt>
                <c:pt idx="54">
                  <c:v>0.57511898622617685</c:v>
                </c:pt>
                <c:pt idx="55">
                  <c:v>0.57511898622617685</c:v>
                </c:pt>
                <c:pt idx="56">
                  <c:v>0.57511898622617685</c:v>
                </c:pt>
                <c:pt idx="57">
                  <c:v>0.57511898622617685</c:v>
                </c:pt>
                <c:pt idx="58">
                  <c:v>0.57511898622617685</c:v>
                </c:pt>
                <c:pt idx="59">
                  <c:v>0.57511898622617685</c:v>
                </c:pt>
                <c:pt idx="60">
                  <c:v>0.57511898622617685</c:v>
                </c:pt>
                <c:pt idx="61">
                  <c:v>0.57511898622617685</c:v>
                </c:pt>
                <c:pt idx="62">
                  <c:v>0.57511898622617685</c:v>
                </c:pt>
                <c:pt idx="63">
                  <c:v>0.57511898622617685</c:v>
                </c:pt>
                <c:pt idx="64">
                  <c:v>0.57511898622617685</c:v>
                </c:pt>
                <c:pt idx="65">
                  <c:v>0.57511898622617685</c:v>
                </c:pt>
                <c:pt idx="66">
                  <c:v>0.57511898622617685</c:v>
                </c:pt>
                <c:pt idx="67">
                  <c:v>0.57511898622617685</c:v>
                </c:pt>
                <c:pt idx="68">
                  <c:v>0.57511898622617685</c:v>
                </c:pt>
                <c:pt idx="69">
                  <c:v>0.57511898622617685</c:v>
                </c:pt>
                <c:pt idx="70">
                  <c:v>0.57511898622617685</c:v>
                </c:pt>
                <c:pt idx="71">
                  <c:v>0.57511898622617685</c:v>
                </c:pt>
                <c:pt idx="72">
                  <c:v>0.57511898622617685</c:v>
                </c:pt>
                <c:pt idx="73">
                  <c:v>0.57511898622617685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96640"/>
        <c:axId val="388296064"/>
      </c:scatterChart>
      <c:catAx>
        <c:axId val="389292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95488"/>
        <c:crosses val="autoZero"/>
        <c:auto val="1"/>
        <c:lblAlgn val="ctr"/>
        <c:lblOffset val="100"/>
        <c:noMultiLvlLbl val="0"/>
      </c:catAx>
      <c:valAx>
        <c:axId val="38829548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732911749305191"/>
              <c:y val="3.512932420267489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292032"/>
        <c:crosses val="autoZero"/>
        <c:crossBetween val="between"/>
      </c:valAx>
      <c:valAx>
        <c:axId val="38829606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96640"/>
        <c:crosses val="max"/>
        <c:crossBetween val="midCat"/>
      </c:valAx>
      <c:valAx>
        <c:axId val="3882966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829606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64734299516907"/>
          <c:y val="7.9407769756184382E-2"/>
          <c:w val="0.76944420289855076"/>
          <c:h val="0.862728051575858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地区別_年齢調整歯科医療費!$I$3</c:f>
              <c:strCache>
                <c:ptCount val="1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3.4128330854550563E-3"/>
                  <c:y val="-1.0004230923170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4-4FAF-BC89-D17D0B937F2D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地区別_年齢調整歯科医療費!$E$5:$E$12</c:f>
              <c:numCache>
                <c:formatCode>General</c:formatCode>
                <c:ptCount val="8"/>
                <c:pt idx="0">
                  <c:v>45399</c:v>
                </c:pt>
                <c:pt idx="1">
                  <c:v>45245</c:v>
                </c:pt>
                <c:pt idx="2">
                  <c:v>45184</c:v>
                </c:pt>
                <c:pt idx="3">
                  <c:v>45239</c:v>
                </c:pt>
                <c:pt idx="4">
                  <c:v>45334</c:v>
                </c:pt>
                <c:pt idx="5">
                  <c:v>45370</c:v>
                </c:pt>
                <c:pt idx="6">
                  <c:v>45389</c:v>
                </c:pt>
                <c:pt idx="7">
                  <c:v>45586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71104"/>
        <c:axId val="388299520"/>
      </c:barChart>
      <c:scatterChart>
        <c:scatterStyle val="lineMarker"/>
        <c:varyColors val="0"/>
        <c:ser>
          <c:idx val="1"/>
          <c:order val="1"/>
          <c:tx>
            <c:strRef>
              <c:f>地区別_年齢調整歯科医療費!$B$13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034632024718448"/>
                  <c:y val="-0.846866267317054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4-4FC4-9641-55B7C68CD4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地区別_年齢調整歯科医療費!$I$5:$I$12</c:f>
              <c:numCache>
                <c:formatCode>General</c:formatCode>
                <c:ptCount val="8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19072"/>
        <c:axId val="388300096"/>
      </c:scatterChart>
      <c:catAx>
        <c:axId val="3482711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99520"/>
        <c:crosses val="autoZero"/>
        <c:auto val="1"/>
        <c:lblAlgn val="ctr"/>
        <c:lblOffset val="100"/>
        <c:noMultiLvlLbl val="0"/>
      </c:catAx>
      <c:valAx>
        <c:axId val="388299520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523651672281493"/>
              <c:y val="4.3172037560136642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71104"/>
        <c:crosses val="autoZero"/>
        <c:crossBetween val="between"/>
      </c:valAx>
      <c:valAx>
        <c:axId val="3883000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19072"/>
        <c:crosses val="max"/>
        <c:crossBetween val="midCat"/>
      </c:valAx>
      <c:valAx>
        <c:axId val="44761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000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7971014492754"/>
          <c:y val="7.9407769756184382E-2"/>
          <c:w val="0.77251183574879223"/>
          <c:h val="0.861753745628028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地区別_年齢調整歯科医療費!$H$3</c:f>
              <c:strCache>
                <c:ptCount val="1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20313849978236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C-4C8C-A433-F973BD58CC3F}"/>
                </c:ext>
              </c:extLst>
            </c:dLbl>
            <c:dLbl>
              <c:idx val="1"/>
              <c:layout>
                <c:manualLayout>
                  <c:x val="4.0878031887262412E-2"/>
                  <c:y val="7.879990890730529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2-40D5-B436-F9C01F7A6C3C}"/>
                </c:ext>
              </c:extLst>
            </c:dLbl>
            <c:dLbl>
              <c:idx val="2"/>
              <c:layout>
                <c:manualLayout>
                  <c:x val="-2.4052370453186019E-3"/>
                  <c:y val="7.879990890730529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2-40D5-B436-F9C01F7A6C3C}"/>
                </c:ext>
              </c:extLst>
            </c:dLbl>
            <c:dLbl>
              <c:idx val="3"/>
              <c:layout>
                <c:manualLayout>
                  <c:x val="-8.0933732917870607E-3"/>
                  <c:y val="3.223614913409673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6-4FA9-9951-989DD930C8F4}"/>
                </c:ext>
              </c:extLst>
            </c:dLbl>
            <c:dLbl>
              <c:idx val="4"/>
              <c:layout>
                <c:manualLayout>
                  <c:x val="1.4933047942338832E-2"/>
                  <c:y val="1.57599817814610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2-40D5-B436-F9C01F7A6C3C}"/>
                </c:ext>
              </c:extLst>
            </c:dLbl>
            <c:dLbl>
              <c:idx val="7"/>
              <c:layout>
                <c:manualLayout>
                  <c:x val="-4.6557705343003809E-3"/>
                  <c:y val="1.46776268086033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6-4FA9-9951-989DD930C8F4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地区別_年齢調整歯科医療費!$D$5:$D$12</c:f>
              <c:numCache>
                <c:formatCode>General</c:formatCode>
                <c:ptCount val="8"/>
                <c:pt idx="0">
                  <c:v>47272.195083753235</c:v>
                </c:pt>
                <c:pt idx="1">
                  <c:v>42434.236999771325</c:v>
                </c:pt>
                <c:pt idx="2">
                  <c:v>41325.90042724763</c:v>
                </c:pt>
                <c:pt idx="3">
                  <c:v>46808.239421424863</c:v>
                </c:pt>
                <c:pt idx="4">
                  <c:v>44053.112588696473</c:v>
                </c:pt>
                <c:pt idx="5">
                  <c:v>45911.305359269551</c:v>
                </c:pt>
                <c:pt idx="6">
                  <c:v>40701.398096564531</c:v>
                </c:pt>
                <c:pt idx="7">
                  <c:v>46558.110761727527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72640"/>
        <c:axId val="447621376"/>
      </c:barChart>
      <c:scatterChart>
        <c:scatterStyle val="lineMarker"/>
        <c:varyColors val="0"/>
        <c:ser>
          <c:idx val="1"/>
          <c:order val="1"/>
          <c:tx>
            <c:strRef>
              <c:f>地区別_年齢調整歯科医療費!$B$13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046280911082406"/>
                  <c:y val="-0.846641981281869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6-45E1-974E-CD2FE1ACBE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地区別_年齢調整歯科医療費!$H$5:$H$12</c:f>
              <c:numCache>
                <c:formatCode>General</c:formatCode>
                <c:ptCount val="8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22528"/>
        <c:axId val="447621952"/>
      </c:scatterChart>
      <c:catAx>
        <c:axId val="348272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621376"/>
        <c:crosses val="autoZero"/>
        <c:auto val="1"/>
        <c:lblAlgn val="ctr"/>
        <c:lblOffset val="100"/>
        <c:noMultiLvlLbl val="0"/>
      </c:catAx>
      <c:valAx>
        <c:axId val="447621376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083890144167768"/>
              <c:y val="4.3162256104431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72640"/>
        <c:crosses val="autoZero"/>
        <c:crossBetween val="between"/>
      </c:valAx>
      <c:valAx>
        <c:axId val="4476219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22528"/>
        <c:crosses val="max"/>
        <c:crossBetween val="midCat"/>
      </c:valAx>
      <c:valAx>
        <c:axId val="4476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6219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1207729468598"/>
          <c:y val="7.9407769756184382E-2"/>
          <c:w val="0.77557946859903382"/>
          <c:h val="0.874566666666666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市区町村別_年齢調整歯科医療費!$I$3:$I$4</c:f>
              <c:strCache>
                <c:ptCount val="2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33"/>
              <c:layout>
                <c:manualLayout>
                  <c:x val="-3.080945287384762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D-4530-8E04-8B5DD0DA6843}"/>
                </c:ext>
              </c:extLst>
            </c:dLbl>
            <c:dLbl>
              <c:idx val="34"/>
              <c:layout>
                <c:manualLayout>
                  <c:x val="-1.54047264369255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D-4530-8E04-8B5DD0DA6843}"/>
                </c:ext>
              </c:extLst>
            </c:dLbl>
            <c:dLbl>
              <c:idx val="35"/>
              <c:layout>
                <c:manualLayout>
                  <c:x val="-4.62141793107731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D-4530-8E04-8B5DD0DA6843}"/>
                </c:ext>
              </c:extLst>
            </c:dLbl>
            <c:dLbl>
              <c:idx val="36"/>
              <c:layout>
                <c:manualLayout>
                  <c:x val="-3.0809452873849885E-3"/>
                  <c:y val="-1.0712376404902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D-4530-8E04-8B5DD0DA6843}"/>
                </c:ext>
              </c:extLst>
            </c:dLbl>
            <c:dLbl>
              <c:idx val="37"/>
              <c:layout>
                <c:manualLayout>
                  <c:x val="-3.0809452873848753E-3"/>
                  <c:y val="7.85565194776711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D-4530-8E04-8B5DD0DA6843}"/>
                </c:ext>
              </c:extLst>
            </c:dLbl>
            <c:dLbl>
              <c:idx val="39"/>
              <c:layout>
                <c:manualLayout>
                  <c:x val="-4.62141793107742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D-4530-8E04-8B5DD0DA6843}"/>
                </c:ext>
              </c:extLst>
            </c:dLbl>
            <c:dLbl>
              <c:idx val="44"/>
              <c:layout>
                <c:manualLayout>
                  <c:x val="-3.08094528738487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D-4530-8E04-8B5DD0DA6843}"/>
                </c:ext>
              </c:extLst>
            </c:dLbl>
            <c:dLbl>
              <c:idx val="45"/>
              <c:layout>
                <c:manualLayout>
                  <c:x val="-3.0809452873849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D-4530-8E04-8B5DD0DA6843}"/>
                </c:ext>
              </c:extLst>
            </c:dLbl>
            <c:dLbl>
              <c:idx val="46"/>
              <c:layout>
                <c:manualLayout>
                  <c:x val="-1.129666888699491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D-4530-8E04-8B5DD0DA6843}"/>
                </c:ext>
              </c:extLst>
            </c:dLbl>
            <c:dLbl>
              <c:idx val="47"/>
              <c:layout>
                <c:manualLayout>
                  <c:x val="-3.08094528738498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D-4530-8E04-8B5DD0DA6843}"/>
                </c:ext>
              </c:extLst>
            </c:dLbl>
            <c:dLbl>
              <c:idx val="53"/>
              <c:layout>
                <c:manualLayout>
                  <c:x val="-3.0809452873848753E-3"/>
                  <c:y val="7.85565194776711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D-4530-8E04-8B5DD0DA6843}"/>
                </c:ext>
              </c:extLst>
            </c:dLbl>
            <c:dLbl>
              <c:idx val="55"/>
              <c:layout>
                <c:manualLayout>
                  <c:x val="1.540472643692437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D-4530-8E04-8B5DD0DA6843}"/>
                </c:ext>
              </c:extLst>
            </c:dLbl>
            <c:dLbl>
              <c:idx val="56"/>
              <c:layout>
                <c:manualLayout>
                  <c:x val="-6.16189057476975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D-4530-8E04-8B5DD0DA6843}"/>
                </c:ext>
              </c:extLst>
            </c:dLbl>
            <c:dLbl>
              <c:idx val="57"/>
              <c:layout>
                <c:manualLayout>
                  <c:x val="-3.080945287384875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D-4530-8E04-8B5DD0DA6843}"/>
                </c:ext>
              </c:extLst>
            </c:dLbl>
            <c:dLbl>
              <c:idx val="66"/>
              <c:layout>
                <c:manualLayout>
                  <c:x val="-3.0809452873848753E-3"/>
                  <c:y val="1.5711303895534229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D-4530-8E04-8B5DD0DA6843}"/>
                </c:ext>
              </c:extLst>
            </c:dLbl>
            <c:dLbl>
              <c:idx val="67"/>
              <c:layout>
                <c:manualLayout>
                  <c:x val="-3.0809452873849885E-3"/>
                  <c:y val="1.5711303895534229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D-4530-8E04-8B5DD0DA6843}"/>
                </c:ext>
              </c:extLst>
            </c:dLbl>
            <c:dLbl>
              <c:idx val="69"/>
              <c:layout>
                <c:manualLayout>
                  <c:x val="-4.63831943338982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D-4530-8E04-8B5DD0DA6843}"/>
                </c:ext>
              </c:extLst>
            </c:dLbl>
            <c:dLbl>
              <c:idx val="70"/>
              <c:layout>
                <c:manualLayout>
                  <c:x val="-4.63831943338971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D-4530-8E04-8B5DD0DA6843}"/>
                </c:ext>
              </c:extLst>
            </c:dLbl>
            <c:dLbl>
              <c:idx val="72"/>
              <c:layout>
                <c:manualLayout>
                  <c:x val="-4.63831943338971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D-4530-8E04-8B5DD0DA6843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市区町村別_年齢調整歯科医療費!$E$5:$E$78</c:f>
              <c:numCache>
                <c:formatCode>General</c:formatCode>
                <c:ptCount val="74"/>
                <c:pt idx="0">
                  <c:v>45586</c:v>
                </c:pt>
                <c:pt idx="1">
                  <c:v>45643</c:v>
                </c:pt>
                <c:pt idx="2">
                  <c:v>45677</c:v>
                </c:pt>
                <c:pt idx="3">
                  <c:v>45609</c:v>
                </c:pt>
                <c:pt idx="4">
                  <c:v>45618</c:v>
                </c:pt>
                <c:pt idx="5">
                  <c:v>45572</c:v>
                </c:pt>
                <c:pt idx="6">
                  <c:v>45516</c:v>
                </c:pt>
                <c:pt idx="7">
                  <c:v>45779</c:v>
                </c:pt>
                <c:pt idx="8">
                  <c:v>45611</c:v>
                </c:pt>
                <c:pt idx="9">
                  <c:v>45512</c:v>
                </c:pt>
                <c:pt idx="10">
                  <c:v>45520</c:v>
                </c:pt>
                <c:pt idx="11">
                  <c:v>45719</c:v>
                </c:pt>
                <c:pt idx="12">
                  <c:v>45703</c:v>
                </c:pt>
                <c:pt idx="13">
                  <c:v>45733</c:v>
                </c:pt>
                <c:pt idx="14">
                  <c:v>45581</c:v>
                </c:pt>
                <c:pt idx="15">
                  <c:v>45809</c:v>
                </c:pt>
                <c:pt idx="16">
                  <c:v>45736</c:v>
                </c:pt>
                <c:pt idx="17">
                  <c:v>45716</c:v>
                </c:pt>
                <c:pt idx="18">
                  <c:v>45673</c:v>
                </c:pt>
                <c:pt idx="19">
                  <c:v>45551</c:v>
                </c:pt>
                <c:pt idx="20">
                  <c:v>45502</c:v>
                </c:pt>
                <c:pt idx="21">
                  <c:v>45502</c:v>
                </c:pt>
                <c:pt idx="22">
                  <c:v>45516</c:v>
                </c:pt>
                <c:pt idx="23">
                  <c:v>45641</c:v>
                </c:pt>
                <c:pt idx="24">
                  <c:v>45642</c:v>
                </c:pt>
                <c:pt idx="25">
                  <c:v>45370</c:v>
                </c:pt>
                <c:pt idx="26">
                  <c:v>45600</c:v>
                </c:pt>
                <c:pt idx="27">
                  <c:v>45259</c:v>
                </c:pt>
                <c:pt idx="28">
                  <c:v>45425</c:v>
                </c:pt>
                <c:pt idx="29">
                  <c:v>45472</c:v>
                </c:pt>
                <c:pt idx="30">
                  <c:v>45267</c:v>
                </c:pt>
                <c:pt idx="31">
                  <c:v>45437</c:v>
                </c:pt>
                <c:pt idx="32">
                  <c:v>45304</c:v>
                </c:pt>
                <c:pt idx="33">
                  <c:v>45459</c:v>
                </c:pt>
                <c:pt idx="34">
                  <c:v>45406</c:v>
                </c:pt>
                <c:pt idx="35">
                  <c:v>45543</c:v>
                </c:pt>
                <c:pt idx="36">
                  <c:v>45424</c:v>
                </c:pt>
                <c:pt idx="37">
                  <c:v>45411</c:v>
                </c:pt>
                <c:pt idx="38">
                  <c:v>45251</c:v>
                </c:pt>
                <c:pt idx="39">
                  <c:v>45504</c:v>
                </c:pt>
                <c:pt idx="40">
                  <c:v>45317</c:v>
                </c:pt>
                <c:pt idx="41">
                  <c:v>45238</c:v>
                </c:pt>
                <c:pt idx="42">
                  <c:v>45311</c:v>
                </c:pt>
                <c:pt idx="43">
                  <c:v>45254</c:v>
                </c:pt>
                <c:pt idx="44">
                  <c:v>45527</c:v>
                </c:pt>
                <c:pt idx="45">
                  <c:v>45480</c:v>
                </c:pt>
                <c:pt idx="46">
                  <c:v>45161</c:v>
                </c:pt>
                <c:pt idx="47">
                  <c:v>45348</c:v>
                </c:pt>
                <c:pt idx="48">
                  <c:v>45183</c:v>
                </c:pt>
                <c:pt idx="49">
                  <c:v>45169</c:v>
                </c:pt>
                <c:pt idx="50">
                  <c:v>45311</c:v>
                </c:pt>
                <c:pt idx="51">
                  <c:v>45317</c:v>
                </c:pt>
                <c:pt idx="52">
                  <c:v>45326</c:v>
                </c:pt>
                <c:pt idx="53">
                  <c:v>45394</c:v>
                </c:pt>
                <c:pt idx="54">
                  <c:v>45151</c:v>
                </c:pt>
                <c:pt idx="55">
                  <c:v>45077</c:v>
                </c:pt>
                <c:pt idx="56">
                  <c:v>45517</c:v>
                </c:pt>
                <c:pt idx="57">
                  <c:v>45412</c:v>
                </c:pt>
                <c:pt idx="58">
                  <c:v>45230</c:v>
                </c:pt>
                <c:pt idx="59">
                  <c:v>45258</c:v>
                </c:pt>
                <c:pt idx="60">
                  <c:v>45068</c:v>
                </c:pt>
                <c:pt idx="61">
                  <c:v>45150</c:v>
                </c:pt>
                <c:pt idx="62">
                  <c:v>45293</c:v>
                </c:pt>
                <c:pt idx="63">
                  <c:v>45315</c:v>
                </c:pt>
                <c:pt idx="64">
                  <c:v>45307</c:v>
                </c:pt>
                <c:pt idx="65">
                  <c:v>45203</c:v>
                </c:pt>
                <c:pt idx="66">
                  <c:v>45787</c:v>
                </c:pt>
                <c:pt idx="67">
                  <c:v>45698</c:v>
                </c:pt>
                <c:pt idx="68">
                  <c:v>45183</c:v>
                </c:pt>
                <c:pt idx="69">
                  <c:v>45429</c:v>
                </c:pt>
                <c:pt idx="70">
                  <c:v>45417</c:v>
                </c:pt>
                <c:pt idx="71">
                  <c:v>45303</c:v>
                </c:pt>
                <c:pt idx="72">
                  <c:v>45417</c:v>
                </c:pt>
                <c:pt idx="73">
                  <c:v>45256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24896"/>
        <c:axId val="447624832"/>
      </c:barChart>
      <c:scatterChart>
        <c:scatterStyle val="lineMarker"/>
        <c:varyColors val="0"/>
        <c:ser>
          <c:idx val="1"/>
          <c:order val="1"/>
          <c:tx>
            <c:strRef>
              <c:f>市区町村別_年齢調整歯科医療費!$B$79:$C$79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279290461737508"/>
                  <c:y val="-0.85714790540599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E-4A47-B9CC-3F8641FE0B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市区町村別_年齢調整歯科医療費!$I$5:$I$78</c:f>
              <c:numCache>
                <c:formatCode>General</c:formatCode>
                <c:ptCount val="74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  <c:pt idx="8">
                  <c:v>45361.853957878637</c:v>
                </c:pt>
                <c:pt idx="9">
                  <c:v>45361.853957878637</c:v>
                </c:pt>
                <c:pt idx="10">
                  <c:v>45361.853957878637</c:v>
                </c:pt>
                <c:pt idx="11">
                  <c:v>45361.853957878637</c:v>
                </c:pt>
                <c:pt idx="12">
                  <c:v>45361.853957878637</c:v>
                </c:pt>
                <c:pt idx="13">
                  <c:v>45361.853957878637</c:v>
                </c:pt>
                <c:pt idx="14">
                  <c:v>45361.853957878637</c:v>
                </c:pt>
                <c:pt idx="15">
                  <c:v>45361.853957878637</c:v>
                </c:pt>
                <c:pt idx="16">
                  <c:v>45361.853957878637</c:v>
                </c:pt>
                <c:pt idx="17">
                  <c:v>45361.853957878637</c:v>
                </c:pt>
                <c:pt idx="18">
                  <c:v>45361.853957878637</c:v>
                </c:pt>
                <c:pt idx="19">
                  <c:v>45361.853957878637</c:v>
                </c:pt>
                <c:pt idx="20">
                  <c:v>45361.853957878637</c:v>
                </c:pt>
                <c:pt idx="21">
                  <c:v>45361.853957878637</c:v>
                </c:pt>
                <c:pt idx="22">
                  <c:v>45361.853957878637</c:v>
                </c:pt>
                <c:pt idx="23">
                  <c:v>45361.853957878637</c:v>
                </c:pt>
                <c:pt idx="24">
                  <c:v>45361.853957878637</c:v>
                </c:pt>
                <c:pt idx="25">
                  <c:v>45361.853957878637</c:v>
                </c:pt>
                <c:pt idx="26">
                  <c:v>45361.853957878637</c:v>
                </c:pt>
                <c:pt idx="27">
                  <c:v>45361.853957878637</c:v>
                </c:pt>
                <c:pt idx="28">
                  <c:v>45361.853957878637</c:v>
                </c:pt>
                <c:pt idx="29">
                  <c:v>45361.853957878637</c:v>
                </c:pt>
                <c:pt idx="30">
                  <c:v>45361.853957878637</c:v>
                </c:pt>
                <c:pt idx="31">
                  <c:v>45361.853957878637</c:v>
                </c:pt>
                <c:pt idx="32">
                  <c:v>45361.853957878637</c:v>
                </c:pt>
                <c:pt idx="33">
                  <c:v>45361.853957878637</c:v>
                </c:pt>
                <c:pt idx="34">
                  <c:v>45361.853957878637</c:v>
                </c:pt>
                <c:pt idx="35">
                  <c:v>45361.853957878637</c:v>
                </c:pt>
                <c:pt idx="36">
                  <c:v>45361.853957878637</c:v>
                </c:pt>
                <c:pt idx="37">
                  <c:v>45361.853957878637</c:v>
                </c:pt>
                <c:pt idx="38">
                  <c:v>45361.853957878637</c:v>
                </c:pt>
                <c:pt idx="39">
                  <c:v>45361.853957878637</c:v>
                </c:pt>
                <c:pt idx="40">
                  <c:v>45361.853957878637</c:v>
                </c:pt>
                <c:pt idx="41">
                  <c:v>45361.853957878637</c:v>
                </c:pt>
                <c:pt idx="42">
                  <c:v>45361.853957878637</c:v>
                </c:pt>
                <c:pt idx="43">
                  <c:v>45361.853957878637</c:v>
                </c:pt>
                <c:pt idx="44">
                  <c:v>45361.853957878637</c:v>
                </c:pt>
                <c:pt idx="45">
                  <c:v>45361.853957878637</c:v>
                </c:pt>
                <c:pt idx="46">
                  <c:v>45361.853957878637</c:v>
                </c:pt>
                <c:pt idx="47">
                  <c:v>45361.853957878637</c:v>
                </c:pt>
                <c:pt idx="48">
                  <c:v>45361.853957878637</c:v>
                </c:pt>
                <c:pt idx="49">
                  <c:v>45361.853957878637</c:v>
                </c:pt>
                <c:pt idx="50">
                  <c:v>45361.853957878637</c:v>
                </c:pt>
                <c:pt idx="51">
                  <c:v>45361.853957878637</c:v>
                </c:pt>
                <c:pt idx="52">
                  <c:v>45361.853957878637</c:v>
                </c:pt>
                <c:pt idx="53">
                  <c:v>45361.853957878637</c:v>
                </c:pt>
                <c:pt idx="54">
                  <c:v>45361.853957878637</c:v>
                </c:pt>
                <c:pt idx="55">
                  <c:v>45361.853957878637</c:v>
                </c:pt>
                <c:pt idx="56">
                  <c:v>45361.853957878637</c:v>
                </c:pt>
                <c:pt idx="57">
                  <c:v>45361.853957878637</c:v>
                </c:pt>
                <c:pt idx="58">
                  <c:v>45361.853957878637</c:v>
                </c:pt>
                <c:pt idx="59">
                  <c:v>45361.853957878637</c:v>
                </c:pt>
                <c:pt idx="60">
                  <c:v>45361.853957878637</c:v>
                </c:pt>
                <c:pt idx="61">
                  <c:v>45361.853957878637</c:v>
                </c:pt>
                <c:pt idx="62">
                  <c:v>45361.853957878637</c:v>
                </c:pt>
                <c:pt idx="63">
                  <c:v>45361.853957878637</c:v>
                </c:pt>
                <c:pt idx="64">
                  <c:v>45361.853957878637</c:v>
                </c:pt>
                <c:pt idx="65">
                  <c:v>45361.853957878637</c:v>
                </c:pt>
                <c:pt idx="66">
                  <c:v>45361.853957878637</c:v>
                </c:pt>
                <c:pt idx="67">
                  <c:v>45361.853957878637</c:v>
                </c:pt>
                <c:pt idx="68">
                  <c:v>45361.853957878637</c:v>
                </c:pt>
                <c:pt idx="69">
                  <c:v>45361.853957878637</c:v>
                </c:pt>
                <c:pt idx="70">
                  <c:v>45361.853957878637</c:v>
                </c:pt>
                <c:pt idx="71">
                  <c:v>45361.853957878637</c:v>
                </c:pt>
                <c:pt idx="72">
                  <c:v>45361.853957878637</c:v>
                </c:pt>
                <c:pt idx="73">
                  <c:v>45361.853957878637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25984"/>
        <c:axId val="447625408"/>
      </c:scatterChart>
      <c:catAx>
        <c:axId val="447824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624832"/>
        <c:crosses val="autoZero"/>
        <c:auto val="1"/>
        <c:lblAlgn val="ctr"/>
        <c:lblOffset val="100"/>
        <c:noMultiLvlLbl val="0"/>
      </c:catAx>
      <c:valAx>
        <c:axId val="44762483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840566776476218"/>
              <c:y val="4.233089564366615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824896"/>
        <c:crosses val="autoZero"/>
        <c:crossBetween val="between"/>
      </c:valAx>
      <c:valAx>
        <c:axId val="447625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25984"/>
        <c:crosses val="max"/>
        <c:crossBetween val="midCat"/>
      </c:valAx>
      <c:valAx>
        <c:axId val="44762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625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>
      <c:oddHeader>&amp;R&amp;"ＭＳ 明朝,標準"&amp;12 歯科医療費の状況</c:oddHeader>
    </c:headerFooter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1352657004831"/>
          <c:y val="7.9407769756184382E-2"/>
          <c:w val="0.77097801932367138"/>
          <c:h val="0.876611674718196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市区町村別_年齢調整歯科医療費!$H$3:$H$4</c:f>
              <c:strCache>
                <c:ptCount val="2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-5.1747693458616172E-3"/>
                  <c:y val="1.974161589074603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5-4650-A9E3-409E9A705701}"/>
                </c:ext>
              </c:extLst>
            </c:dLbl>
            <c:dLbl>
              <c:idx val="7"/>
              <c:layout>
                <c:manualLayout>
                  <c:x val="7.7653765461659589E-3"/>
                  <c:y val="1.903060988296486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D1-4437-A4E7-6AA985CFE368}"/>
                </c:ext>
              </c:extLst>
            </c:dLbl>
            <c:dLbl>
              <c:idx val="9"/>
              <c:layout>
                <c:manualLayout>
                  <c:x val="3.363274105087477E-2"/>
                  <c:y val="1.695791892418962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1-4437-A4E7-6AA985CFE368}"/>
                </c:ext>
              </c:extLst>
            </c:dLbl>
            <c:dLbl>
              <c:idx val="10"/>
              <c:layout>
                <c:manualLayout>
                  <c:x val="1.1215259946592577E-2"/>
                  <c:y val="8.478959462094811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D1-4437-A4E7-6AA985CFE368}"/>
                </c:ext>
              </c:extLst>
            </c:dLbl>
            <c:dLbl>
              <c:idx val="14"/>
              <c:layout>
                <c:manualLayout>
                  <c:x val="2.242400049873367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5-4650-A9E3-409E9A705701}"/>
                </c:ext>
              </c:extLst>
            </c:dLbl>
            <c:dLbl>
              <c:idx val="16"/>
              <c:layout>
                <c:manualLayout>
                  <c:x val="4.6592259276995755E-3"/>
                  <c:y val="3.806121976592972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D1-4437-A4E7-6AA985CFE368}"/>
                </c:ext>
              </c:extLst>
            </c:dLbl>
            <c:dLbl>
              <c:idx val="24"/>
              <c:layout>
                <c:manualLayout>
                  <c:x val="2.7955355566197451E-2"/>
                  <c:y val="1.03804525779248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D1-4437-A4E7-6AA985CFE368}"/>
                </c:ext>
              </c:extLst>
            </c:dLbl>
            <c:dLbl>
              <c:idx val="27"/>
              <c:layout>
                <c:manualLayout>
                  <c:x val="1.08715271646323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1-4437-A4E7-6AA985CFE368}"/>
                </c:ext>
              </c:extLst>
            </c:dLbl>
            <c:dLbl>
              <c:idx val="30"/>
              <c:layout>
                <c:manualLayout>
                  <c:x val="-3.10615061846638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1-4437-A4E7-6AA985CFE368}"/>
                </c:ext>
              </c:extLst>
            </c:dLbl>
            <c:dLbl>
              <c:idx val="31"/>
              <c:layout>
                <c:manualLayout>
                  <c:x val="1.8648449583132689E-2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1-4437-A4E7-6AA985CFE368}"/>
                </c:ext>
              </c:extLst>
            </c:dLbl>
            <c:dLbl>
              <c:idx val="32"/>
              <c:layout>
                <c:manualLayout>
                  <c:x val="3.4268101436895071E-2"/>
                  <c:y val="-1.05276686068686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1-4437-A4E7-6AA985CFE368}"/>
                </c:ext>
              </c:extLst>
            </c:dLbl>
            <c:dLbl>
              <c:idx val="37"/>
              <c:layout>
                <c:manualLayout>
                  <c:x val="9.326186289326804E-3"/>
                  <c:y val="8.291461460717730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1-4437-A4E7-6AA985CFE368}"/>
                </c:ext>
              </c:extLst>
            </c:dLbl>
            <c:dLbl>
              <c:idx val="40"/>
              <c:layout>
                <c:manualLayout>
                  <c:x val="6.2161089965074388E-3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1-4437-A4E7-6AA985CFE368}"/>
                </c:ext>
              </c:extLst>
            </c:dLbl>
            <c:dLbl>
              <c:idx val="45"/>
              <c:layout>
                <c:manualLayout>
                  <c:x val="2.7955355566197451E-2"/>
                  <c:y val="7.612243953185945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1-4437-A4E7-6AA985CFE368}"/>
                </c:ext>
              </c:extLst>
            </c:dLbl>
            <c:dLbl>
              <c:idx val="47"/>
              <c:layout>
                <c:manualLayout>
                  <c:x val="1.553075309233191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1-4437-A4E7-6AA985CFE368}"/>
                </c:ext>
              </c:extLst>
            </c:dLbl>
            <c:dLbl>
              <c:idx val="48"/>
              <c:layout>
                <c:manualLayout>
                  <c:x val="-7.7730478438727381E-3"/>
                  <c:y val="8.291461452995705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1-4437-A4E7-6AA985CFE368}"/>
                </c:ext>
              </c:extLst>
            </c:dLbl>
            <c:dLbl>
              <c:idx val="49"/>
              <c:layout>
                <c:manualLayout>
                  <c:x val="2.7955355566197451E-2"/>
                  <c:y val="1.0380452577923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1-4437-A4E7-6AA985CFE368}"/>
                </c:ext>
              </c:extLst>
            </c:dLbl>
            <c:dLbl>
              <c:idx val="50"/>
              <c:layout>
                <c:manualLayout>
                  <c:x val="1.7083828401565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1-4437-A4E7-6AA985CFE368}"/>
                </c:ext>
              </c:extLst>
            </c:dLbl>
            <c:dLbl>
              <c:idx val="54"/>
              <c:layout>
                <c:manualLayout>
                  <c:x val="2.018997902003149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1-4437-A4E7-6AA985CFE368}"/>
                </c:ext>
              </c:extLst>
            </c:dLbl>
            <c:dLbl>
              <c:idx val="57"/>
              <c:layout>
                <c:manualLayout>
                  <c:x val="1.087152716463222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1-4437-A4E7-6AA985CFE368}"/>
                </c:ext>
              </c:extLst>
            </c:dLbl>
            <c:dLbl>
              <c:idx val="61"/>
              <c:layout>
                <c:manualLayout>
                  <c:x val="2.3296129638497875E-2"/>
                  <c:y val="1.03804525779240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1-4437-A4E7-6AA985CFE368}"/>
                </c:ext>
              </c:extLst>
            </c:dLbl>
            <c:dLbl>
              <c:idx val="63"/>
              <c:layout>
                <c:manualLayout>
                  <c:x val="-5.17476934586161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5-4650-A9E3-409E9A705701}"/>
                </c:ext>
              </c:extLst>
            </c:dLbl>
            <c:dLbl>
              <c:idx val="67"/>
              <c:layout>
                <c:manualLayout>
                  <c:x val="3.1061506184663721E-2"/>
                  <c:y val="1.522448790637189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1-4437-A4E7-6AA985CFE368}"/>
                </c:ext>
              </c:extLst>
            </c:dLbl>
            <c:dLbl>
              <c:idx val="71"/>
              <c:layout>
                <c:manualLayout>
                  <c:x val="7.765376546165958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1-4437-A4E7-6AA985CFE368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市区町村別_年齢調整歯科医療費!$D$5:$D$78</c:f>
              <c:numCache>
                <c:formatCode>General</c:formatCode>
                <c:ptCount val="74"/>
                <c:pt idx="0">
                  <c:v>46558.110761727527</c:v>
                </c:pt>
                <c:pt idx="1">
                  <c:v>48323.59913952971</c:v>
                </c:pt>
                <c:pt idx="2">
                  <c:v>48386.464420358156</c:v>
                </c:pt>
                <c:pt idx="3">
                  <c:v>44892.457480395155</c:v>
                </c:pt>
                <c:pt idx="4">
                  <c:v>41518.505678422</c:v>
                </c:pt>
                <c:pt idx="5">
                  <c:v>40178.088731582844</c:v>
                </c:pt>
                <c:pt idx="6">
                  <c:v>40404.308293045739</c:v>
                </c:pt>
                <c:pt idx="7">
                  <c:v>44496.069450853713</c:v>
                </c:pt>
                <c:pt idx="8">
                  <c:v>38581.994618834084</c:v>
                </c:pt>
                <c:pt idx="9">
                  <c:v>42376.356636895594</c:v>
                </c:pt>
                <c:pt idx="10">
                  <c:v>44282.509645660561</c:v>
                </c:pt>
                <c:pt idx="11">
                  <c:v>45477.696820268662</c:v>
                </c:pt>
                <c:pt idx="12">
                  <c:v>47072.988246816843</c:v>
                </c:pt>
                <c:pt idx="13">
                  <c:v>45281.841608641895</c:v>
                </c:pt>
                <c:pt idx="14">
                  <c:v>43189.170318194847</c:v>
                </c:pt>
                <c:pt idx="15">
                  <c:v>46779.752442206176</c:v>
                </c:pt>
                <c:pt idx="16">
                  <c:v>44643.615611507717</c:v>
                </c:pt>
                <c:pt idx="17">
                  <c:v>50380.575750413613</c:v>
                </c:pt>
                <c:pt idx="18">
                  <c:v>40419.775571273123</c:v>
                </c:pt>
                <c:pt idx="19">
                  <c:v>46250.60467036748</c:v>
                </c:pt>
                <c:pt idx="20">
                  <c:v>46624.962504299969</c:v>
                </c:pt>
                <c:pt idx="21">
                  <c:v>46036.609849506443</c:v>
                </c:pt>
                <c:pt idx="22">
                  <c:v>46273.868327518176</c:v>
                </c:pt>
                <c:pt idx="23">
                  <c:v>52877.90019047619</c:v>
                </c:pt>
                <c:pt idx="24">
                  <c:v>42838.982082005059</c:v>
                </c:pt>
                <c:pt idx="25">
                  <c:v>45911.305359269551</c:v>
                </c:pt>
                <c:pt idx="26">
                  <c:v>45016.982245813124</c:v>
                </c:pt>
                <c:pt idx="27">
                  <c:v>44225.520231213872</c:v>
                </c:pt>
                <c:pt idx="28">
                  <c:v>46031.678218154899</c:v>
                </c:pt>
                <c:pt idx="29">
                  <c:v>46306.445902943517</c:v>
                </c:pt>
                <c:pt idx="30">
                  <c:v>45685.453378956372</c:v>
                </c:pt>
                <c:pt idx="31">
                  <c:v>43827.957239343385</c:v>
                </c:pt>
                <c:pt idx="32">
                  <c:v>42407.298776561496</c:v>
                </c:pt>
                <c:pt idx="33">
                  <c:v>37070.744408281978</c:v>
                </c:pt>
                <c:pt idx="34">
                  <c:v>46382.614099993087</c:v>
                </c:pt>
                <c:pt idx="35">
                  <c:v>45122.927361076501</c:v>
                </c:pt>
                <c:pt idx="36">
                  <c:v>48038.242671782493</c:v>
                </c:pt>
                <c:pt idx="37">
                  <c:v>44367.055738978444</c:v>
                </c:pt>
                <c:pt idx="38">
                  <c:v>40163.408599902432</c:v>
                </c:pt>
                <c:pt idx="39">
                  <c:v>35652.773036194092</c:v>
                </c:pt>
                <c:pt idx="40">
                  <c:v>44564.812813585486</c:v>
                </c:pt>
                <c:pt idx="41">
                  <c:v>37975.229772589242</c:v>
                </c:pt>
                <c:pt idx="42">
                  <c:v>46492.508880627836</c:v>
                </c:pt>
                <c:pt idx="43">
                  <c:v>49380.260300533206</c:v>
                </c:pt>
                <c:pt idx="44">
                  <c:v>39096.061968324226</c:v>
                </c:pt>
                <c:pt idx="45">
                  <c:v>42872.056520072292</c:v>
                </c:pt>
                <c:pt idx="46">
                  <c:v>40675.74126997088</c:v>
                </c:pt>
                <c:pt idx="47">
                  <c:v>43712.40605321958</c:v>
                </c:pt>
                <c:pt idx="48">
                  <c:v>41960.334830339321</c:v>
                </c:pt>
                <c:pt idx="49">
                  <c:v>42892.504219646675</c:v>
                </c:pt>
                <c:pt idx="50">
                  <c:v>43667.617061127195</c:v>
                </c:pt>
                <c:pt idx="51">
                  <c:v>46715.669605809126</c:v>
                </c:pt>
                <c:pt idx="52">
                  <c:v>39047.652388797367</c:v>
                </c:pt>
                <c:pt idx="53">
                  <c:v>45433.255599043274</c:v>
                </c:pt>
                <c:pt idx="54">
                  <c:v>43461.606565919748</c:v>
                </c:pt>
                <c:pt idx="55">
                  <c:v>40212.465509944988</c:v>
                </c:pt>
                <c:pt idx="56">
                  <c:v>45948.692011767365</c:v>
                </c:pt>
                <c:pt idx="57">
                  <c:v>44134.190875414308</c:v>
                </c:pt>
                <c:pt idx="58">
                  <c:v>46157.720873291168</c:v>
                </c:pt>
                <c:pt idx="59">
                  <c:v>37793.37378640777</c:v>
                </c:pt>
                <c:pt idx="60">
                  <c:v>38204.524803536347</c:v>
                </c:pt>
                <c:pt idx="61">
                  <c:v>43301.813068651776</c:v>
                </c:pt>
                <c:pt idx="62">
                  <c:v>47129.254742547426</c:v>
                </c:pt>
                <c:pt idx="63">
                  <c:v>41645.261018399658</c:v>
                </c:pt>
                <c:pt idx="64">
                  <c:v>37778.368432720017</c:v>
                </c:pt>
                <c:pt idx="65">
                  <c:v>48527.686583497481</c:v>
                </c:pt>
                <c:pt idx="66">
                  <c:v>40333.530259365994</c:v>
                </c:pt>
                <c:pt idx="67">
                  <c:v>42538.721671388099</c:v>
                </c:pt>
                <c:pt idx="68">
                  <c:v>37538.854618473895</c:v>
                </c:pt>
                <c:pt idx="69">
                  <c:v>45159.39291736931</c:v>
                </c:pt>
                <c:pt idx="70">
                  <c:v>37354.338044418808</c:v>
                </c:pt>
                <c:pt idx="71">
                  <c:v>44479.410043881035</c:v>
                </c:pt>
                <c:pt idx="72">
                  <c:v>40247.497367497366</c:v>
                </c:pt>
                <c:pt idx="73">
                  <c:v>33219.448329448329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27456"/>
        <c:axId val="448021632"/>
      </c:barChart>
      <c:scatterChart>
        <c:scatterStyle val="lineMarker"/>
        <c:varyColors val="0"/>
        <c:ser>
          <c:idx val="1"/>
          <c:order val="1"/>
          <c:tx>
            <c:strRef>
              <c:f>市区町村別_年齢調整歯科医療費!$B$79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122832417545768"/>
                  <c:y val="-0.859306995326004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8-40DD-8964-A5D773534C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市区町村別_年齢調整歯科医療費!$H$5:$H$78</c:f>
              <c:numCache>
                <c:formatCode>General</c:formatCode>
                <c:ptCount val="74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  <c:pt idx="8">
                  <c:v>45361.853957878637</c:v>
                </c:pt>
                <c:pt idx="9">
                  <c:v>45361.853957878637</c:v>
                </c:pt>
                <c:pt idx="10">
                  <c:v>45361.853957878637</c:v>
                </c:pt>
                <c:pt idx="11">
                  <c:v>45361.853957878637</c:v>
                </c:pt>
                <c:pt idx="12">
                  <c:v>45361.853957878637</c:v>
                </c:pt>
                <c:pt idx="13">
                  <c:v>45361.853957878637</c:v>
                </c:pt>
                <c:pt idx="14">
                  <c:v>45361.853957878637</c:v>
                </c:pt>
                <c:pt idx="15">
                  <c:v>45361.853957878637</c:v>
                </c:pt>
                <c:pt idx="16">
                  <c:v>45361.853957878637</c:v>
                </c:pt>
                <c:pt idx="17">
                  <c:v>45361.853957878637</c:v>
                </c:pt>
                <c:pt idx="18">
                  <c:v>45361.853957878637</c:v>
                </c:pt>
                <c:pt idx="19">
                  <c:v>45361.853957878637</c:v>
                </c:pt>
                <c:pt idx="20">
                  <c:v>45361.853957878637</c:v>
                </c:pt>
                <c:pt idx="21">
                  <c:v>45361.853957878637</c:v>
                </c:pt>
                <c:pt idx="22">
                  <c:v>45361.853957878637</c:v>
                </c:pt>
                <c:pt idx="23">
                  <c:v>45361.853957878637</c:v>
                </c:pt>
                <c:pt idx="24">
                  <c:v>45361.853957878637</c:v>
                </c:pt>
                <c:pt idx="25">
                  <c:v>45361.853957878637</c:v>
                </c:pt>
                <c:pt idx="26">
                  <c:v>45361.853957878637</c:v>
                </c:pt>
                <c:pt idx="27">
                  <c:v>45361.853957878637</c:v>
                </c:pt>
                <c:pt idx="28">
                  <c:v>45361.853957878637</c:v>
                </c:pt>
                <c:pt idx="29">
                  <c:v>45361.853957878637</c:v>
                </c:pt>
                <c:pt idx="30">
                  <c:v>45361.853957878637</c:v>
                </c:pt>
                <c:pt idx="31">
                  <c:v>45361.853957878637</c:v>
                </c:pt>
                <c:pt idx="32">
                  <c:v>45361.853957878637</c:v>
                </c:pt>
                <c:pt idx="33">
                  <c:v>45361.853957878637</c:v>
                </c:pt>
                <c:pt idx="34">
                  <c:v>45361.853957878637</c:v>
                </c:pt>
                <c:pt idx="35">
                  <c:v>45361.853957878637</c:v>
                </c:pt>
                <c:pt idx="36">
                  <c:v>45361.853957878637</c:v>
                </c:pt>
                <c:pt idx="37">
                  <c:v>45361.853957878637</c:v>
                </c:pt>
                <c:pt idx="38">
                  <c:v>45361.853957878637</c:v>
                </c:pt>
                <c:pt idx="39">
                  <c:v>45361.853957878637</c:v>
                </c:pt>
                <c:pt idx="40">
                  <c:v>45361.853957878637</c:v>
                </c:pt>
                <c:pt idx="41">
                  <c:v>45361.853957878637</c:v>
                </c:pt>
                <c:pt idx="42">
                  <c:v>45361.853957878637</c:v>
                </c:pt>
                <c:pt idx="43">
                  <c:v>45361.853957878637</c:v>
                </c:pt>
                <c:pt idx="44">
                  <c:v>45361.853957878637</c:v>
                </c:pt>
                <c:pt idx="45">
                  <c:v>45361.853957878637</c:v>
                </c:pt>
                <c:pt idx="46">
                  <c:v>45361.853957878637</c:v>
                </c:pt>
                <c:pt idx="47">
                  <c:v>45361.853957878637</c:v>
                </c:pt>
                <c:pt idx="48">
                  <c:v>45361.853957878637</c:v>
                </c:pt>
                <c:pt idx="49">
                  <c:v>45361.853957878637</c:v>
                </c:pt>
                <c:pt idx="50">
                  <c:v>45361.853957878637</c:v>
                </c:pt>
                <c:pt idx="51">
                  <c:v>45361.853957878637</c:v>
                </c:pt>
                <c:pt idx="52">
                  <c:v>45361.853957878637</c:v>
                </c:pt>
                <c:pt idx="53">
                  <c:v>45361.853957878637</c:v>
                </c:pt>
                <c:pt idx="54">
                  <c:v>45361.853957878637</c:v>
                </c:pt>
                <c:pt idx="55">
                  <c:v>45361.853957878637</c:v>
                </c:pt>
                <c:pt idx="56">
                  <c:v>45361.853957878637</c:v>
                </c:pt>
                <c:pt idx="57">
                  <c:v>45361.853957878637</c:v>
                </c:pt>
                <c:pt idx="58">
                  <c:v>45361.853957878637</c:v>
                </c:pt>
                <c:pt idx="59">
                  <c:v>45361.853957878637</c:v>
                </c:pt>
                <c:pt idx="60">
                  <c:v>45361.853957878637</c:v>
                </c:pt>
                <c:pt idx="61">
                  <c:v>45361.853957878637</c:v>
                </c:pt>
                <c:pt idx="62">
                  <c:v>45361.853957878637</c:v>
                </c:pt>
                <c:pt idx="63">
                  <c:v>45361.853957878637</c:v>
                </c:pt>
                <c:pt idx="64">
                  <c:v>45361.853957878637</c:v>
                </c:pt>
                <c:pt idx="65">
                  <c:v>45361.853957878637</c:v>
                </c:pt>
                <c:pt idx="66">
                  <c:v>45361.853957878637</c:v>
                </c:pt>
                <c:pt idx="67">
                  <c:v>45361.853957878637</c:v>
                </c:pt>
                <c:pt idx="68">
                  <c:v>45361.853957878637</c:v>
                </c:pt>
                <c:pt idx="69">
                  <c:v>45361.853957878637</c:v>
                </c:pt>
                <c:pt idx="70">
                  <c:v>45361.853957878637</c:v>
                </c:pt>
                <c:pt idx="71">
                  <c:v>45361.853957878637</c:v>
                </c:pt>
                <c:pt idx="72">
                  <c:v>45361.853957878637</c:v>
                </c:pt>
                <c:pt idx="73">
                  <c:v>45361.853957878637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022784"/>
        <c:axId val="448022208"/>
      </c:scatterChart>
      <c:catAx>
        <c:axId val="4478274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8021632"/>
        <c:crosses val="autoZero"/>
        <c:auto val="1"/>
        <c:lblAlgn val="ctr"/>
        <c:lblOffset val="100"/>
        <c:noMultiLvlLbl val="0"/>
      </c:catAx>
      <c:valAx>
        <c:axId val="44802163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37089150931383"/>
              <c:y val="4.109505331409715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827456"/>
        <c:crosses val="autoZero"/>
        <c:crossBetween val="between"/>
      </c:valAx>
      <c:valAx>
        <c:axId val="4480222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8022784"/>
        <c:crosses val="max"/>
        <c:crossBetween val="midCat"/>
      </c:valAx>
      <c:valAx>
        <c:axId val="44802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0222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</a:t>
            </a:r>
            <a:r>
              <a:rPr lang="ja-JP" altLang="en-US" sz="1000"/>
              <a:t>円</a:t>
            </a:r>
            <a:r>
              <a:rPr lang="en-US" altLang="ja-JP" sz="1000"/>
              <a:t>)</a:t>
            </a:r>
            <a:endParaRPr lang="ja-JP" altLang="en-US" sz="1000"/>
          </a:p>
        </c:rich>
      </c:tx>
      <c:layout>
        <c:manualLayout>
          <c:xMode val="edge"/>
          <c:yMode val="edge"/>
          <c:x val="0.88342507645259938"/>
          <c:y val="2.78508771929824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37561334101474"/>
          <c:y val="0.11398389808015572"/>
          <c:w val="0.48830696435464294"/>
          <c:h val="0.84107228169512516"/>
        </c:manualLayout>
      </c:layout>
      <c:pieChart>
        <c:varyColors val="1"/>
        <c:ser>
          <c:idx val="1"/>
          <c:order val="0"/>
          <c:tx>
            <c:strRef>
              <c:f>中分類別歯科医療費!$B$15</c:f>
              <c:strCache>
                <c:ptCount val="1"/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4BACC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D-4B07-B581-EE74EA856EC5}"/>
              </c:ext>
            </c:extLst>
          </c:dPt>
          <c:dPt>
            <c:idx val="1"/>
            <c:bubble3D val="0"/>
            <c:spPr>
              <a:solidFill>
                <a:srgbClr val="FF7C8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6D-4B07-B581-EE74EA856EC5}"/>
              </c:ext>
            </c:extLst>
          </c:dPt>
          <c:dPt>
            <c:idx val="2"/>
            <c:bubble3D val="0"/>
            <c:spPr>
              <a:pattFill prst="pct80">
                <a:fgClr>
                  <a:srgbClr val="A5C26A"/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6D-4B07-B581-EE74EA856E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D-4B07-B581-EE74EA856EC5}"/>
              </c:ext>
            </c:extLst>
          </c:dPt>
          <c:dPt>
            <c:idx val="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D-4B07-B581-EE74EA856EC5}"/>
              </c:ext>
            </c:extLst>
          </c:dPt>
          <c:dPt>
            <c:idx val="5"/>
            <c:bubble3D val="0"/>
            <c:spPr>
              <a:pattFill prst="dkDnDiag">
                <a:fgClr>
                  <a:schemeClr val="tx2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6D-4B07-B581-EE74EA856EC5}"/>
              </c:ext>
            </c:extLst>
          </c:dPt>
          <c:dLbls>
            <c:dLbl>
              <c:idx val="0"/>
              <c:layout>
                <c:manualLayout>
                  <c:x val="-0.10536653576823363"/>
                  <c:y val="0.1933796007079478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30036085894045"/>
                      <c:h val="0.143553967583756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6D-4B07-B581-EE74EA856EC5}"/>
                </c:ext>
              </c:extLst>
            </c:dLbl>
            <c:dLbl>
              <c:idx val="1"/>
              <c:layout>
                <c:manualLayout>
                  <c:x val="-0.21251894502406429"/>
                  <c:y val="-5.400681664604881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644608363568969"/>
                      <c:h val="0.1505226067868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6D-4B07-B581-EE74EA856EC5}"/>
                </c:ext>
              </c:extLst>
            </c:dLbl>
            <c:dLbl>
              <c:idx val="2"/>
              <c:layout>
                <c:manualLayout>
                  <c:x val="0.16519329760273899"/>
                  <c:y val="-0.17944259665763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75167161977038"/>
                      <c:h val="0.193728169846039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6D-4B07-B581-EE74EA856EC5}"/>
                </c:ext>
              </c:extLst>
            </c:dLbl>
            <c:dLbl>
              <c:idx val="3"/>
              <c:layout>
                <c:manualLayout>
                  <c:x val="-6.4291445553498444E-2"/>
                  <c:y val="0.114982546851066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87656548685583"/>
                      <c:h val="0.155400654229017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6D-4B07-B581-EE74EA856EC5}"/>
                </c:ext>
              </c:extLst>
            </c:dLbl>
            <c:dLbl>
              <c:idx val="4"/>
              <c:layout>
                <c:manualLayout>
                  <c:x val="-0.13215463808219124"/>
                  <c:y val="5.226465684527507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5895775860784"/>
                      <c:h val="0.2041811286506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C6D-4B07-B581-EE74EA856EC5}"/>
                </c:ext>
              </c:extLst>
            </c:dLbl>
            <c:dLbl>
              <c:idx val="5"/>
              <c:layout>
                <c:manualLayout>
                  <c:x val="0.28484682127174993"/>
                  <c:y val="1.742146082980031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3195712328687"/>
                      <c:h val="0.147038287185303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6D-4B07-B581-EE74EA856E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中分類別歯科医療費!$M$17:$M$22</c:f>
              <c:strCache>
                <c:ptCount val="6"/>
                <c:pt idx="0">
                  <c:v>1101 う蝕</c:v>
                </c:pt>
                <c:pt idx="1">
                  <c:v>1102 歯肉炎及び歯周疾患</c:v>
                </c:pt>
                <c:pt idx="2">
                  <c:v>1103 その他の歯及び
     歯の支持組織の障害</c:v>
                </c:pt>
                <c:pt idx="3">
                  <c:v>1113 その他の消化器系の疾患</c:v>
                </c:pt>
                <c:pt idx="4">
                  <c:v>1905 その他の損傷及び
     その他の外因の影響</c:v>
                </c:pt>
                <c:pt idx="5">
                  <c:v>上記　中分類以外の疾病</c:v>
                </c:pt>
              </c:strCache>
            </c:strRef>
          </c:cat>
          <c:val>
            <c:numRef>
              <c:f>(中分類別歯科医療費!$E$4:$E$7,中分類別歯科医療費!$E$8,中分類別歯科医療費!$E$9)</c:f>
              <c:numCache>
                <c:formatCode>General</c:formatCode>
                <c:ptCount val="6"/>
                <c:pt idx="0">
                  <c:v>5874824048</c:v>
                </c:pt>
                <c:pt idx="1">
                  <c:v>23719030537</c:v>
                </c:pt>
                <c:pt idx="2">
                  <c:v>13847374933</c:v>
                </c:pt>
                <c:pt idx="3">
                  <c:v>2789647664</c:v>
                </c:pt>
                <c:pt idx="4">
                  <c:v>7853529148</c:v>
                </c:pt>
                <c:pt idx="5">
                  <c:v>2737475323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6D-4B07-B581-EE74EA856E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>
      <a:solidFill>
        <a:srgbClr val="7F7F7F"/>
      </a:solidFill>
      <a:prstDash val="solid"/>
    </a:ln>
    <a:effectLst/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0089" l="0.70000000000000062" r="0.70000000000000062" t="0.75000000000000089" header="0.30000000000000032" footer="0.30000000000000032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55395426893531E-2"/>
          <c:y val="8.3968965802747667E-2"/>
          <c:w val="0.8206450537909491"/>
          <c:h val="0.60966601493481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特定疾病別歯科医療費!$G$4:$G$5</c:f>
              <c:strCache>
                <c:ptCount val="2"/>
                <c:pt idx="0">
                  <c:v>特定疾病患者のうち歯科レセプトが発生している者の割合(％)</c:v>
                </c:pt>
                <c:pt idx="1">
                  <c:v>特定疾病患者数
に占める割合</c:v>
                </c:pt>
              </c:strCache>
            </c:strRef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2.2074558566885232E-3"/>
                  <c:y val="-0.243710336558177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9-4C99-BD4F-75BE18918DC9}"/>
                </c:ext>
              </c:extLst>
            </c:dLbl>
            <c:dLbl>
              <c:idx val="1"/>
              <c:layout>
                <c:manualLayout>
                  <c:x val="3.6865920678472277E-3"/>
                  <c:y val="-0.28032941988255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9-4C99-BD4F-75BE18918DC9}"/>
                </c:ext>
              </c:extLst>
            </c:dLbl>
            <c:dLbl>
              <c:idx val="2"/>
              <c:layout>
                <c:manualLayout>
                  <c:x val="-3.9187050393480297E-17"/>
                  <c:y val="-0.224937380733996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9-4C99-BD4F-75BE18918DC9}"/>
                </c:ext>
              </c:extLst>
            </c:dLbl>
            <c:dLbl>
              <c:idx val="3"/>
              <c:layout>
                <c:manualLayout>
                  <c:x val="0"/>
                  <c:y val="-0.242957614190232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9-4C99-BD4F-75BE18918DC9}"/>
                </c:ext>
              </c:extLst>
            </c:dLbl>
            <c:dLbl>
              <c:idx val="4"/>
              <c:layout>
                <c:manualLayout>
                  <c:x val="3.503713878654806E-4"/>
                  <c:y val="-0.279133001412313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9-4C99-BD4F-75BE18918DC9}"/>
                </c:ext>
              </c:extLst>
            </c:dLbl>
            <c:dLbl>
              <c:idx val="5"/>
              <c:layout>
                <c:manualLayout>
                  <c:x val="-6.7586740476072453E-17"/>
                  <c:y val="-0.320576122323602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9-4C99-BD4F-75BE18918DC9}"/>
                </c:ext>
              </c:extLst>
            </c:dLbl>
            <c:dLbl>
              <c:idx val="6"/>
              <c:layout>
                <c:manualLayout>
                  <c:x val="-2.2073050631445466E-3"/>
                  <c:y val="-0.147430874286353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59-4C99-BD4F-75BE18918DC9}"/>
                </c:ext>
              </c:extLst>
            </c:dLbl>
            <c:dLbl>
              <c:idx val="7"/>
              <c:layout>
                <c:manualLayout>
                  <c:x val="2.137497692251287E-3"/>
                  <c:y val="-0.324702998771832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59-4C99-BD4F-75BE18918DC9}"/>
                </c:ext>
              </c:extLst>
            </c:dLbl>
            <c:dLbl>
              <c:idx val="8"/>
              <c:layout>
                <c:manualLayout>
                  <c:x val="0"/>
                  <c:y val="-0.317645928922900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59-4C99-BD4F-75BE18918DC9}"/>
                </c:ext>
              </c:extLst>
            </c:dLbl>
            <c:dLbl>
              <c:idx val="9"/>
              <c:layout>
                <c:manualLayout>
                  <c:x val="0"/>
                  <c:y val="-0.237480621522394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59-4C99-BD4F-75BE18918DC9}"/>
                </c:ext>
              </c:extLst>
            </c:dLbl>
            <c:dLbl>
              <c:idx val="10"/>
              <c:layout>
                <c:manualLayout>
                  <c:x val="-2.1374672944773289E-3"/>
                  <c:y val="-0.130483192515600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59-4C99-BD4F-75BE18918D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特定疾病別歯科医療費!$G$6:$G$16</c:f>
              <c:numCache>
                <c:formatCode>0.0%</c:formatCode>
                <c:ptCount val="11"/>
                <c:pt idx="0">
                  <c:v>0.60116839449474901</c:v>
                </c:pt>
                <c:pt idx="1">
                  <c:v>0.61288583316910283</c:v>
                </c:pt>
                <c:pt idx="2">
                  <c:v>0.58917258940573469</c:v>
                </c:pt>
                <c:pt idx="3">
                  <c:v>0.60249624555877079</c:v>
                </c:pt>
                <c:pt idx="4">
                  <c:v>0.60946333683197995</c:v>
                </c:pt>
                <c:pt idx="5">
                  <c:v>0.63466982646408165</c:v>
                </c:pt>
                <c:pt idx="6">
                  <c:v>0.55280208342720172</c:v>
                </c:pt>
                <c:pt idx="7">
                  <c:v>0.63767345050878821</c:v>
                </c:pt>
                <c:pt idx="8">
                  <c:v>0.63482114519260169</c:v>
                </c:pt>
                <c:pt idx="9">
                  <c:v>0.59071367153912291</c:v>
                </c:pt>
                <c:pt idx="10">
                  <c:v>0.54152757153862474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59-4C99-BD4F-75BE18918D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132887296"/>
        <c:axId val="132889984"/>
      </c:barChart>
      <c:catAx>
        <c:axId val="1328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132889984"/>
        <c:crosses val="autoZero"/>
        <c:auto val="0"/>
        <c:lblAlgn val="ctr"/>
        <c:lblOffset val="30"/>
        <c:noMultiLvlLbl val="0"/>
      </c:catAx>
      <c:valAx>
        <c:axId val="132889984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4.7718398795041132E-2"/>
              <c:y val="1.288305555555555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132887296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076484577133215E-2"/>
          <c:y val="7.6993656201412436E-2"/>
          <c:w val="0.82105494064887463"/>
          <c:h val="0.62345165019030313"/>
        </c:manualLayout>
      </c:layout>
      <c:barChart>
        <c:barDir val="col"/>
        <c:grouping val="clustered"/>
        <c:varyColors val="0"/>
        <c:ser>
          <c:idx val="3"/>
          <c:order val="0"/>
          <c:tx>
            <c:v>患者１人当たりの歯科医療費</c:v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1.6897928581818221E-17"/>
                  <c:y val="-2.56482756781744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4-4240-88A7-91DC4AD63A8D}"/>
                </c:ext>
              </c:extLst>
            </c:dLbl>
            <c:dLbl>
              <c:idx val="1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4-4240-88A7-91DC4AD63A8D}"/>
                </c:ext>
              </c:extLst>
            </c:dLbl>
            <c:dLbl>
              <c:idx val="2"/>
              <c:layout>
                <c:manualLayout>
                  <c:x val="0"/>
                  <c:y val="-3.74686642480201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4-4240-88A7-91DC4AD63A8D}"/>
                </c:ext>
              </c:extLst>
            </c:dLbl>
            <c:dLbl>
              <c:idx val="3"/>
              <c:layout>
                <c:manualLayout>
                  <c:x val="4.2680134680134684E-3"/>
                  <c:y val="-3.7595938127287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4-4240-88A7-91DC4AD63A8D}"/>
                </c:ext>
              </c:extLst>
            </c:dLbl>
            <c:dLbl>
              <c:idx val="4"/>
              <c:layout>
                <c:manualLayout>
                  <c:x val="0"/>
                  <c:y val="2.9460536108363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4-4240-88A7-91DC4AD63A8D}"/>
                </c:ext>
              </c:extLst>
            </c:dLbl>
            <c:dLbl>
              <c:idx val="5"/>
              <c:layout>
                <c:manualLayout>
                  <c:x val="0"/>
                  <c:y val="-3.7572322588263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4-4240-88A7-91DC4AD63A8D}"/>
                </c:ext>
              </c:extLst>
            </c:dLbl>
            <c:dLbl>
              <c:idx val="6"/>
              <c:layout>
                <c:manualLayout>
                  <c:x val="0"/>
                  <c:y val="7.4873066477742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4-4240-88A7-91DC4AD63A8D}"/>
                </c:ext>
              </c:extLst>
            </c:dLbl>
            <c:dLbl>
              <c:idx val="7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4-4240-88A7-91DC4AD63A8D}"/>
                </c:ext>
              </c:extLst>
            </c:dLbl>
            <c:dLbl>
              <c:idx val="8"/>
              <c:layout>
                <c:manualLayout>
                  <c:x val="0"/>
                  <c:y val="-1.12471956547408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4-4240-88A7-91DC4AD63A8D}"/>
                </c:ext>
              </c:extLst>
            </c:dLbl>
            <c:dLbl>
              <c:idx val="9"/>
              <c:layout>
                <c:manualLayout>
                  <c:x val="0"/>
                  <c:y val="-1.50064942732317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4-4240-88A7-91DC4AD63A8D}"/>
                </c:ext>
              </c:extLst>
            </c:dLbl>
            <c:dLbl>
              <c:idx val="10"/>
              <c:layout>
                <c:manualLayout>
                  <c:x val="0"/>
                  <c:y val="-2.2491734561341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4-4240-88A7-91DC4AD63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特定疾病別歯科医療費!$H$6:$H$16</c:f>
              <c:numCache>
                <c:formatCode>General</c:formatCode>
                <c:ptCount val="11"/>
                <c:pt idx="0">
                  <c:v>77084.315187212123</c:v>
                </c:pt>
                <c:pt idx="1">
                  <c:v>73425.19678566228</c:v>
                </c:pt>
                <c:pt idx="2">
                  <c:v>77875.927645734919</c:v>
                </c:pt>
                <c:pt idx="3">
                  <c:v>78758.265521696172</c:v>
                </c:pt>
                <c:pt idx="4">
                  <c:v>82543.509161626833</c:v>
                </c:pt>
                <c:pt idx="5">
                  <c:v>75814.272562562648</c:v>
                </c:pt>
                <c:pt idx="6">
                  <c:v>81692.108240280388</c:v>
                </c:pt>
                <c:pt idx="7">
                  <c:v>89051.428208754936</c:v>
                </c:pt>
                <c:pt idx="8">
                  <c:v>76996.63316228411</c:v>
                </c:pt>
                <c:pt idx="9">
                  <c:v>87527.426948228298</c:v>
                </c:pt>
                <c:pt idx="10">
                  <c:v>79259.725583984502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C4-4240-88A7-91DC4AD63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133499904"/>
        <c:axId val="133506944"/>
        <c:extLst/>
      </c:barChart>
      <c:catAx>
        <c:axId val="1334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133506944"/>
        <c:crosses val="autoZero"/>
        <c:auto val="0"/>
        <c:lblAlgn val="ctr"/>
        <c:lblOffset val="30"/>
        <c:noMultiLvlLbl val="0"/>
      </c:catAx>
      <c:valAx>
        <c:axId val="133506944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3.4583307305323802E-2"/>
              <c:y val="1.2978396275393234E-2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133499904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81595692608907"/>
          <c:y val="7.9407769756184382E-2"/>
          <c:w val="0.7862756975036711"/>
          <c:h val="0.881180716306584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5735594890080935E-2"/>
                  <c:y val="-1.0206060845151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F-4362-9970-A04A688F75EB}"/>
                </c:ext>
              </c:extLst>
            </c:dLbl>
            <c:dLbl>
              <c:idx val="1"/>
              <c:layout>
                <c:manualLayout>
                  <c:x val="-6.7996616231382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B-433E-A854-54B08A6EA65E}"/>
                </c:ext>
              </c:extLst>
            </c:dLbl>
            <c:dLbl>
              <c:idx val="2"/>
              <c:layout>
                <c:manualLayout>
                  <c:x val="-6.7996616231382487E-3"/>
                  <c:y val="7.654320231107351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B-433E-A854-54B08A6EA65E}"/>
                </c:ext>
              </c:extLst>
            </c:dLbl>
            <c:dLbl>
              <c:idx val="4"/>
              <c:layout>
                <c:manualLayout>
                  <c:x val="1.8240791569742953E-2"/>
                  <c:y val="2.0288387345679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7-4114-8ADB-EB0E18081FC5}"/>
                </c:ext>
              </c:extLst>
            </c:dLbl>
            <c:dLbl>
              <c:idx val="5"/>
              <c:layout>
                <c:manualLayout>
                  <c:x val="4.4424820029632342E-2"/>
                  <c:y val="2.13051376028806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7-4114-8ADB-EB0E18081FC5}"/>
                </c:ext>
              </c:extLst>
            </c:dLbl>
            <c:dLbl>
              <c:idx val="6"/>
              <c:layout>
                <c:manualLayout>
                  <c:x val="6.1740929974783407E-2"/>
                  <c:y val="-1.07113583760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7-4114-8ADB-EB0E18081FC5}"/>
                </c:ext>
              </c:extLst>
            </c:dLbl>
            <c:dLbl>
              <c:idx val="7"/>
              <c:layout>
                <c:manualLayout>
                  <c:x val="6.9255865445873033E-2"/>
                  <c:y val="2.41126543209876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7-4114-8ADB-EB0E18081FC5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E-4AA0-AE64-CC5B7BE9210D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E-4AA0-AE64-CC5B7BE9210D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E-4AA0-AE64-CC5B7BE9210D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E-4AA0-AE64-CC5B7BE9210D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E-4AA0-AE64-CC5B7BE9210D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E-4AA0-AE64-CC5B7BE9210D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E-4AA0-AE64-CC5B7BE9210D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E-4AA0-AE64-CC5B7BE9210D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E-4AA0-AE64-CC5B7BE9210D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E-4AA0-AE64-CC5B7BE9210D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E-4AA0-AE64-CC5B7BE9210D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E-4AA0-AE64-CC5B7BE9210D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E-4AA0-AE64-CC5B7BE9210D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E-4AA0-AE64-CC5B7BE9210D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E-4AA0-AE64-CC5B7BE9210D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E-4AA0-AE64-CC5B7BE9210D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E-4AA0-AE64-CC5B7BE9210D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E-4AA0-AE64-CC5B7BE9210D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E-4AA0-AE64-CC5B7BE9210D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E-4AA0-AE64-CC5B7BE9210D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E-4AA0-AE64-CC5B7BE9210D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E-4AA0-AE64-CC5B7BE9210D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E-4AA0-AE64-CC5B7BE9210D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E-4AA0-AE64-CC5B7BE9210D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E-4AA0-AE64-CC5B7BE9210D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E-4AA0-AE64-CC5B7BE9210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地区別_歯科医療費!$O$6:$O$13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大阪市医療圏</c:v>
                </c:pt>
                <c:pt idx="3">
                  <c:v>堺市医療圏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地区別_歯科医療費!$P$6:$P$13</c:f>
              <c:numCache>
                <c:formatCode>General</c:formatCode>
                <c:ptCount val="8"/>
                <c:pt idx="0">
                  <c:v>47272.195083753235</c:v>
                </c:pt>
                <c:pt idx="1">
                  <c:v>46808.239421424863</c:v>
                </c:pt>
                <c:pt idx="2">
                  <c:v>46558.110761727527</c:v>
                </c:pt>
                <c:pt idx="3">
                  <c:v>45911.305359269551</c:v>
                </c:pt>
                <c:pt idx="4">
                  <c:v>44053.112588696473</c:v>
                </c:pt>
                <c:pt idx="5">
                  <c:v>42434.236999771325</c:v>
                </c:pt>
                <c:pt idx="6">
                  <c:v>41325.90042724763</c:v>
                </c:pt>
                <c:pt idx="7">
                  <c:v>40701.398096564531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2976"/>
        <c:axId val="34988608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7-4114-8ADB-EB0E18081F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7-4114-8ADB-EB0E18081F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7-4114-8ADB-EB0E18081F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7-4114-8ADB-EB0E18081F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7-4114-8ADB-EB0E18081F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7-4114-8ADB-EB0E18081FC5}"/>
                </c:ext>
              </c:extLst>
            </c:dLbl>
            <c:dLbl>
              <c:idx val="6"/>
              <c:layout>
                <c:manualLayout>
                  <c:x val="-0.12232310171651301"/>
                  <c:y val="-0.8645273224582651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7-4114-8ADB-EB0E18081F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地区別_歯科医療費!$Z$6:$Z$13</c:f>
              <c:numCache>
                <c:formatCode>General</c:formatCode>
                <c:ptCount val="8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887232"/>
        <c:axId val="349886656"/>
      </c:scatterChart>
      <c:catAx>
        <c:axId val="35078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9886080"/>
        <c:crosses val="autoZero"/>
        <c:auto val="1"/>
        <c:lblAlgn val="ctr"/>
        <c:lblOffset val="100"/>
        <c:noMultiLvlLbl val="0"/>
      </c:catAx>
      <c:valAx>
        <c:axId val="349886080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388401559454191"/>
              <c:y val="3.149458269032921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82976"/>
        <c:crosses val="autoZero"/>
        <c:crossBetween val="between"/>
      </c:valAx>
      <c:valAx>
        <c:axId val="3498866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9887232"/>
        <c:crosses val="max"/>
        <c:crossBetween val="midCat"/>
      </c:valAx>
      <c:valAx>
        <c:axId val="34988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8866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4603702639092388E-2"/>
          <c:y val="9.3865480118902229E-3"/>
          <c:w val="0.72509808812358389"/>
          <c:h val="3.6789386534514079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93703163449013"/>
          <c:y val="7.2786609996886034E-2"/>
          <c:w val="0.79334155148145236"/>
          <c:h val="0.895121045524691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6.7606990514253442E-3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B-4E2E-B43E-57FFA838680F}"/>
                </c:ext>
              </c:extLst>
            </c:dLbl>
            <c:dLbl>
              <c:idx val="5"/>
              <c:layout>
                <c:manualLayout>
                  <c:x val="1.9953133959886637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B-4E2E-B43E-57FFA838680F}"/>
                </c:ext>
              </c:extLst>
            </c:dLbl>
            <c:dLbl>
              <c:idx val="6"/>
              <c:layout>
                <c:manualLayout>
                  <c:x val="3.2278406000546309E-2"/>
                  <c:y val="1.0713889216023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B-4E2E-B43E-57FFA838680F}"/>
                </c:ext>
              </c:extLst>
            </c:dLbl>
            <c:dLbl>
              <c:idx val="7"/>
              <c:layout>
                <c:manualLayout>
                  <c:x val="3.8496247595652192E-2"/>
                  <c:y val="8.0375514403292187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B-4E2E-B43E-57FFA838680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地区別_歯科医療費!$Q$6:$Q$13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北河内医療圏</c:v>
                </c:pt>
                <c:pt idx="6">
                  <c:v>豊能医療圏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地区別_歯科医療費!$R$6:$R$13</c:f>
              <c:numCache>
                <c:formatCode>General</c:formatCode>
                <c:ptCount val="8"/>
                <c:pt idx="0">
                  <c:v>16199.137390522414</c:v>
                </c:pt>
                <c:pt idx="1">
                  <c:v>16185.531454266989</c:v>
                </c:pt>
                <c:pt idx="2">
                  <c:v>16051.077033681417</c:v>
                </c:pt>
                <c:pt idx="3">
                  <c:v>15852.8670950141</c:v>
                </c:pt>
                <c:pt idx="4">
                  <c:v>15529.545554727596</c:v>
                </c:pt>
                <c:pt idx="5">
                  <c:v>15226.795889298037</c:v>
                </c:pt>
                <c:pt idx="6">
                  <c:v>14904.911062971925</c:v>
                </c:pt>
                <c:pt idx="7">
                  <c:v>14739.259466363354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2464"/>
        <c:axId val="3868039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0.12494863368623998"/>
                  <c:y val="-0.87880742450243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7-49BD-A45F-B02A23F7A1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地区別_歯科医療費!$AA$6:$AA$13</c:f>
              <c:numCache>
                <c:formatCode>General</c:formatCode>
                <c:ptCount val="8"/>
                <c:pt idx="0">
                  <c:v>15672.396743792217</c:v>
                </c:pt>
                <c:pt idx="1">
                  <c:v>15672.396743792217</c:v>
                </c:pt>
                <c:pt idx="2">
                  <c:v>15672.396743792217</c:v>
                </c:pt>
                <c:pt idx="3">
                  <c:v>15672.396743792217</c:v>
                </c:pt>
                <c:pt idx="4">
                  <c:v>15672.396743792217</c:v>
                </c:pt>
                <c:pt idx="5">
                  <c:v>15672.396743792217</c:v>
                </c:pt>
                <c:pt idx="6">
                  <c:v>15672.396743792217</c:v>
                </c:pt>
                <c:pt idx="7">
                  <c:v>15672.396743792217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805120"/>
        <c:axId val="386804544"/>
      </c:scatterChart>
      <c:catAx>
        <c:axId val="350782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03968"/>
        <c:crossesAt val="0"/>
        <c:auto val="1"/>
        <c:lblAlgn val="ctr"/>
        <c:lblOffset val="100"/>
        <c:noMultiLvlLbl val="0"/>
      </c:catAx>
      <c:valAx>
        <c:axId val="386803968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20708253724215"/>
              <c:y val="3.170098701131687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82464"/>
        <c:crosses val="autoZero"/>
        <c:crossBetween val="between"/>
      </c:valAx>
      <c:valAx>
        <c:axId val="386804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6805120"/>
        <c:crosses val="max"/>
        <c:crossBetween val="midCat"/>
      </c:valAx>
      <c:valAx>
        <c:axId val="38680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804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519805266205455"/>
          <c:y val="1.1348781507201646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93857493857495"/>
          <c:y val="7.8162778672273808E-2"/>
          <c:w val="0.77915307259569555"/>
          <c:h val="0.88752949781378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8599190095096811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F-4F39-9286-B41D1C68F0EE}"/>
                </c:ext>
              </c:extLst>
            </c:dLbl>
            <c:dLbl>
              <c:idx val="2"/>
              <c:layout>
                <c:manualLayout>
                  <c:x val="-5.0819751943588743E-3"/>
                  <c:y val="3.92838066488657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B-48D6-9B38-54F22B01C203}"/>
                </c:ext>
              </c:extLst>
            </c:dLbl>
            <c:dLbl>
              <c:idx val="3"/>
              <c:layout>
                <c:manualLayout>
                  <c:x val="-1.7618847858867812E-3"/>
                  <c:y val="8.436133240963297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F-4F39-9286-B41D1C68F0EE}"/>
                </c:ext>
              </c:extLst>
            </c:dLbl>
            <c:dLbl>
              <c:idx val="5"/>
              <c:layout>
                <c:manualLayout>
                  <c:x val="2.2287563271107307E-5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B-48D6-9B38-54F22B01C203}"/>
                </c:ext>
              </c:extLst>
            </c:dLbl>
            <c:dLbl>
              <c:idx val="6"/>
              <c:layout>
                <c:manualLayout>
                  <c:x val="-5.115398558021571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B-48D6-9B38-54F22B01C203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0-41C7-A68A-83D82B8BA102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0-41C7-A68A-83D82B8BA102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0-41C7-A68A-83D82B8BA102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0-41C7-A68A-83D82B8BA102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0-41C7-A68A-83D82B8BA102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0-41C7-A68A-83D82B8BA102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0-41C7-A68A-83D82B8BA102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0-41C7-A68A-83D82B8BA102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0-41C7-A68A-83D82B8BA102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0-41C7-A68A-83D82B8BA102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0-41C7-A68A-83D82B8BA102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0-41C7-A68A-83D82B8BA102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0-41C7-A68A-83D82B8BA102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0-41C7-A68A-83D82B8BA102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0-41C7-A68A-83D82B8BA102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0-41C7-A68A-83D82B8BA102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0-41C7-A68A-83D82B8BA102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0-41C7-A68A-83D82B8BA102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0-41C7-A68A-83D82B8BA102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0-41C7-A68A-83D82B8BA102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0-41C7-A68A-83D82B8BA102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0-41C7-A68A-83D82B8BA102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0-41C7-A68A-83D82B8BA102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地区別_歯科医療費!$S$6:$S$13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豊能医療圏</c:v>
                </c:pt>
                <c:pt idx="4">
                  <c:v>泉州医療圏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地区別_歯科医療費!$T$6:$T$13</c:f>
              <c:numCache>
                <c:formatCode>General</c:formatCode>
                <c:ptCount val="8"/>
                <c:pt idx="0">
                  <c:v>85060.154452356801</c:v>
                </c:pt>
                <c:pt idx="1">
                  <c:v>82526.932581895031</c:v>
                </c:pt>
                <c:pt idx="2">
                  <c:v>80497.374678081716</c:v>
                </c:pt>
                <c:pt idx="3">
                  <c:v>76231.410673108592</c:v>
                </c:pt>
                <c:pt idx="4">
                  <c:v>75847.457067466443</c:v>
                </c:pt>
                <c:pt idx="5">
                  <c:v>75832.582640039633</c:v>
                </c:pt>
                <c:pt idx="6">
                  <c:v>73505.594299451943</c:v>
                </c:pt>
                <c:pt idx="7">
                  <c:v>72115.577111411651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048960"/>
        <c:axId val="38680800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F-4F39-9286-B41D1C68F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F-4F39-9286-B41D1C68F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F-4F39-9286-B41D1C68F0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F-4F39-9286-B41D1C68F0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F-4F39-9286-B41D1C68F0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F-4F39-9286-B41D1C68F0EE}"/>
                </c:ext>
              </c:extLst>
            </c:dLbl>
            <c:dLbl>
              <c:idx val="6"/>
              <c:layout>
                <c:manualLayout>
                  <c:x val="3.7846541809887888E-3"/>
                  <c:y val="-0.8716469909462097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F-4F39-9286-B41D1C68F0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地区別_歯科医療費!$AB$6:$AB$13</c:f>
              <c:numCache>
                <c:formatCode>General</c:formatCode>
                <c:ptCount val="8"/>
                <c:pt idx="0">
                  <c:v>78873.859226130982</c:v>
                </c:pt>
                <c:pt idx="1">
                  <c:v>78873.859226130982</c:v>
                </c:pt>
                <c:pt idx="2">
                  <c:v>78873.859226130982</c:v>
                </c:pt>
                <c:pt idx="3">
                  <c:v>78873.859226130982</c:v>
                </c:pt>
                <c:pt idx="4">
                  <c:v>78873.859226130982</c:v>
                </c:pt>
                <c:pt idx="5">
                  <c:v>78873.859226130982</c:v>
                </c:pt>
                <c:pt idx="6">
                  <c:v>78873.859226130982</c:v>
                </c:pt>
                <c:pt idx="7">
                  <c:v>78873.859226130982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809152"/>
        <c:axId val="386808576"/>
      </c:scatterChart>
      <c:catAx>
        <c:axId val="3870489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08000"/>
        <c:crosses val="autoZero"/>
        <c:auto val="1"/>
        <c:lblAlgn val="ctr"/>
        <c:lblOffset val="100"/>
        <c:noMultiLvlLbl val="0"/>
      </c:catAx>
      <c:valAx>
        <c:axId val="38680800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173963829701534"/>
              <c:y val="3.819163130144032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048960"/>
        <c:crosses val="autoZero"/>
        <c:crossBetween val="between"/>
      </c:valAx>
      <c:valAx>
        <c:axId val="38680857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6809152"/>
        <c:crosses val="max"/>
        <c:crossBetween val="midCat"/>
      </c:valAx>
      <c:valAx>
        <c:axId val="38680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80857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334420859011"/>
          <c:y val="7.8162778672273808E-2"/>
          <c:w val="0.78085820544836937"/>
          <c:h val="0.88242565264917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3.3879834629059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1-449A-8264-6767A91A25A4}"/>
                </c:ext>
              </c:extLst>
            </c:dLbl>
            <c:dLbl>
              <c:idx val="2"/>
              <c:layout>
                <c:manualLayout>
                  <c:x val="3.3819680187317284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6-4B83-A7F8-BF0FDA131EC0}"/>
                </c:ext>
              </c:extLst>
            </c:dLbl>
            <c:dLbl>
              <c:idx val="3"/>
              <c:layout>
                <c:manualLayout>
                  <c:x val="3.10889897853073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0-49CA-9670-9198F1E76D85}"/>
                </c:ext>
              </c:extLst>
            </c:dLbl>
            <c:dLbl>
              <c:idx val="4"/>
              <c:layout>
                <c:manualLayout>
                  <c:x val="5.0997462173534682E-3"/>
                  <c:y val="7.65671781667138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5-43A1-8B27-74C56161DFD7}"/>
                </c:ext>
              </c:extLst>
            </c:dLbl>
            <c:dLbl>
              <c:idx val="5"/>
              <c:layout>
                <c:manualLayout>
                  <c:x val="1.0181690171008688E-2"/>
                  <c:y val="8.2213381619827452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1-449A-8264-6767A91A25A4}"/>
                </c:ext>
              </c:extLst>
            </c:dLbl>
            <c:dLbl>
              <c:idx val="6"/>
              <c:layout>
                <c:manualLayout>
                  <c:x val="-5.099746217353718E-3"/>
                  <c:y val="8.2213381543260266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C-438B-AC87-3F3B5454F772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4-4CDC-9ED6-E3FECA6F74C0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4-4CDC-9ED6-E3FECA6F74C0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4-4CDC-9ED6-E3FECA6F74C0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4-4CDC-9ED6-E3FECA6F74C0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4-4CDC-9ED6-E3FECA6F74C0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4-4CDC-9ED6-E3FECA6F74C0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4-4CDC-9ED6-E3FECA6F74C0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4-4CDC-9ED6-E3FECA6F74C0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4-4CDC-9ED6-E3FECA6F74C0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4-4CDC-9ED6-E3FECA6F74C0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4-4CDC-9ED6-E3FECA6F74C0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4-4CDC-9ED6-E3FECA6F74C0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4-4CDC-9ED6-E3FECA6F74C0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74-4CDC-9ED6-E3FECA6F74C0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74-4CDC-9ED6-E3FECA6F74C0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74-4CDC-9ED6-E3FECA6F74C0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74-4CDC-9ED6-E3FECA6F74C0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74-4CDC-9ED6-E3FECA6F74C0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74-4CDC-9ED6-E3FECA6F74C0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74-4CDC-9ED6-E3FECA6F74C0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74-4CDC-9ED6-E3FECA6F74C0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74-4CDC-9ED6-E3FECA6F74C0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74-4CDC-9ED6-E3FECA6F74C0}"/>
                </c:ext>
              </c:extLst>
            </c:dLbl>
            <c:numFmt formatCode="#,##0.0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地区別_歯科医療費!$U$6:$U$13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三島医療圏</c:v>
                </c:pt>
                <c:pt idx="3">
                  <c:v>大阪市医療圏</c:v>
                </c:pt>
                <c:pt idx="4">
                  <c:v>堺市医療圏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地区別_歯科医療費!$V$6:$V$13</c:f>
              <c:numCache>
                <c:formatCode>#,##0.00_ </c:formatCode>
                <c:ptCount val="8"/>
                <c:pt idx="0">
                  <c:v>3.1715851831676427</c:v>
                </c:pt>
                <c:pt idx="1">
                  <c:v>2.9526671195109282</c:v>
                </c:pt>
                <c:pt idx="2">
                  <c:v>2.8789938257489136</c:v>
                </c:pt>
                <c:pt idx="3">
                  <c:v>2.8765265381170675</c:v>
                </c:pt>
                <c:pt idx="4">
                  <c:v>2.8603255260023821</c:v>
                </c:pt>
                <c:pt idx="5">
                  <c:v>2.836729022974247</c:v>
                </c:pt>
                <c:pt idx="6">
                  <c:v>2.7140247185091004</c:v>
                </c:pt>
                <c:pt idx="7">
                  <c:v>2.5125657691117302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186176"/>
        <c:axId val="3876641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6-4B83-A7F8-BF0FDA131E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6-4B83-A7F8-BF0FDA131E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6-4B83-A7F8-BF0FDA131E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6-4B83-A7F8-BF0FDA131E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6-4B83-A7F8-BF0FDA131E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6-4B83-A7F8-BF0FDA131EC0}"/>
                </c:ext>
              </c:extLst>
            </c:dLbl>
            <c:dLbl>
              <c:idx val="6"/>
              <c:layout>
                <c:manualLayout>
                  <c:x val="-3.9324122930680305E-3"/>
                  <c:y val="-0.8655095003858024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6-4B83-A7F8-BF0FDA131E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地区別_歯科医療費!$AC$6:$AC$13</c:f>
              <c:numCache>
                <c:formatCode>General</c:formatCode>
                <c:ptCount val="8"/>
                <c:pt idx="0">
                  <c:v>2.8943788687487326</c:v>
                </c:pt>
                <c:pt idx="1">
                  <c:v>2.8943788687487326</c:v>
                </c:pt>
                <c:pt idx="2">
                  <c:v>2.8943788687487326</c:v>
                </c:pt>
                <c:pt idx="3">
                  <c:v>2.8943788687487326</c:v>
                </c:pt>
                <c:pt idx="4">
                  <c:v>2.8943788687487326</c:v>
                </c:pt>
                <c:pt idx="5">
                  <c:v>2.8943788687487326</c:v>
                </c:pt>
                <c:pt idx="6">
                  <c:v>2.8943788687487326</c:v>
                </c:pt>
                <c:pt idx="7">
                  <c:v>2.8943788687487326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65280"/>
        <c:axId val="387664704"/>
      </c:scatterChart>
      <c:catAx>
        <c:axId val="3871861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664128"/>
        <c:crosses val="autoZero"/>
        <c:auto val="1"/>
        <c:lblAlgn val="ctr"/>
        <c:lblOffset val="100"/>
        <c:noMultiLvlLbl val="0"/>
      </c:catAx>
      <c:valAx>
        <c:axId val="38766412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92819645278667"/>
              <c:y val="4.0233169367283945E-2"/>
            </c:manualLayout>
          </c:layout>
          <c:overlay val="0"/>
        </c:title>
        <c:numFmt formatCode="#,##0.00_ ;[Red]\-#,##0.00\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186176"/>
        <c:crosses val="autoZero"/>
        <c:crossBetween val="between"/>
      </c:valAx>
      <c:valAx>
        <c:axId val="3876647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7665280"/>
        <c:crosses val="max"/>
        <c:crossBetween val="midCat"/>
      </c:valAx>
      <c:valAx>
        <c:axId val="38766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6647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247553067225197"/>
          <c:y val="1.3397312242798354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07419341844"/>
          <c:y val="7.2842319315843618E-2"/>
          <c:w val="0.78528832856701714"/>
          <c:h val="0.88957103587962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8197519435887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9-4351-A261-857514AF1528}"/>
                </c:ext>
              </c:extLst>
            </c:dLbl>
            <c:dLbl>
              <c:idx val="1"/>
              <c:layout>
                <c:manualLayout>
                  <c:x val="7.8323330782347177E-3"/>
                  <c:y val="1.607510288440121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E-49E1-A8A9-52091C41E50B}"/>
                </c:ext>
              </c:extLst>
            </c:dLbl>
            <c:dLbl>
              <c:idx val="3"/>
              <c:layout>
                <c:manualLayout>
                  <c:x val="2.8241484360778266E-2"/>
                  <c:y val="3.287505506571723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9-4351-A261-857514AF1528}"/>
                </c:ext>
              </c:extLst>
            </c:dLbl>
            <c:dLbl>
              <c:idx val="4"/>
              <c:layout>
                <c:manualLayout>
                  <c:x val="4.1154968210283971E-2"/>
                  <c:y val="3.113265174897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9-4351-A261-857514AF1528}"/>
                </c:ext>
              </c:extLst>
            </c:dLbl>
            <c:dLbl>
              <c:idx val="6"/>
              <c:layout>
                <c:manualLayout>
                  <c:x val="6.82053141069534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3-470B-A801-A07E33D0ADC9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A-4B2F-B970-2DEBEBF8A683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A-4B2F-B970-2DEBEBF8A683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A-4B2F-B970-2DEBEBF8A683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A-4B2F-B970-2DEBEBF8A683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A-4B2F-B970-2DEBEBF8A683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A-4B2F-B970-2DEBEBF8A683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A-4B2F-B970-2DEBEBF8A683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A-4B2F-B970-2DEBEBF8A683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A-4B2F-B970-2DEBEBF8A683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A-4B2F-B970-2DEBEBF8A683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A-4B2F-B970-2DEBEBF8A683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A-4B2F-B970-2DEBEBF8A683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A-4B2F-B970-2DEBEBF8A683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A-4B2F-B970-2DEBEBF8A683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A-4B2F-B970-2DEBEBF8A683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A-4B2F-B970-2DEBEBF8A683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A-4B2F-B970-2DEBEBF8A683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A-4B2F-B970-2DEBEBF8A683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A-4B2F-B970-2DEBEBF8A683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A-4B2F-B970-2DEBEBF8A683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A-4B2F-B970-2DEBEBF8A683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A-4B2F-B970-2DEBEBF8A683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A-4B2F-B970-2DEBEBF8A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地区別_歯科医療費!$W$6:$W$13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南河内医療圏</c:v>
                </c:pt>
                <c:pt idx="3">
                  <c:v>堺市医療圏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大阪市医療圏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地区別_歯科医療費!$X$6:$X$13</c:f>
              <c:numCache>
                <c:formatCode>0.0%</c:formatCode>
                <c:ptCount val="8"/>
                <c:pt idx="0">
                  <c:v>0.62011439466158247</c:v>
                </c:pt>
                <c:pt idx="1">
                  <c:v>0.58841984907386236</c:v>
                </c:pt>
                <c:pt idx="2">
                  <c:v>0.58092591673696226</c:v>
                </c:pt>
                <c:pt idx="3">
                  <c:v>0.57034537514886863</c:v>
                </c:pt>
                <c:pt idx="4">
                  <c:v>0.56718743756742718</c:v>
                </c:pt>
                <c:pt idx="5">
                  <c:v>0.56221435689495203</c:v>
                </c:pt>
                <c:pt idx="6">
                  <c:v>0.54735511664048619</c:v>
                </c:pt>
                <c:pt idx="7">
                  <c:v>0.53662178891983903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867200"/>
        <c:axId val="38766816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E-49E1-A8A9-52091C41E5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E-49E1-A8A9-52091C41E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E-49E1-A8A9-52091C41E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E-49E1-A8A9-52091C41E5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E-49E1-A8A9-52091C41E5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E-49E1-A8A9-52091C41E50B}"/>
                </c:ext>
              </c:extLst>
            </c:dLbl>
            <c:dLbl>
              <c:idx val="6"/>
              <c:layout>
                <c:manualLayout>
                  <c:x val="-8.1839549401951026E-3"/>
                  <c:y val="-0.8716289096659236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E-49E1-A8A9-52091C41E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地区別_歯科医療費!$AD$6:$AD$13</c:f>
              <c:numCache>
                <c:formatCode>0.0%</c:formatCode>
                <c:ptCount val="8"/>
                <c:pt idx="0">
                  <c:v>0.57511898622617685</c:v>
                </c:pt>
                <c:pt idx="1">
                  <c:v>0.57511898622617685</c:v>
                </c:pt>
                <c:pt idx="2">
                  <c:v>0.57511898622617685</c:v>
                </c:pt>
                <c:pt idx="3">
                  <c:v>0.57511898622617685</c:v>
                </c:pt>
                <c:pt idx="4">
                  <c:v>0.57511898622617685</c:v>
                </c:pt>
                <c:pt idx="5">
                  <c:v>0.57511898622617685</c:v>
                </c:pt>
                <c:pt idx="6">
                  <c:v>0.57511898622617685</c:v>
                </c:pt>
                <c:pt idx="7">
                  <c:v>0.57511898622617685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69312"/>
        <c:axId val="387668736"/>
      </c:scatterChart>
      <c:catAx>
        <c:axId val="386867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668160"/>
        <c:crosses val="autoZero"/>
        <c:auto val="1"/>
        <c:lblAlgn val="ctr"/>
        <c:lblOffset val="100"/>
        <c:noMultiLvlLbl val="0"/>
      </c:catAx>
      <c:valAx>
        <c:axId val="38766816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274257864421795"/>
              <c:y val="3.190015753600823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67200"/>
        <c:crosses val="autoZero"/>
        <c:crossBetween val="between"/>
      </c:valAx>
      <c:valAx>
        <c:axId val="3876687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7669312"/>
        <c:crosses val="max"/>
        <c:crossBetween val="midCat"/>
      </c:valAx>
      <c:valAx>
        <c:axId val="3876693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76687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0"/>
              <c:layout>
                <c:manualLayout>
                  <c:x val="1.69876030625839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5-4C3C-9180-A2A50A4A2FF8}"/>
                </c:ext>
              </c:extLst>
            </c:dLbl>
            <c:dLbl>
              <c:idx val="31"/>
              <c:layout>
                <c:manualLayout>
                  <c:x val="4.6579180939945869E-3"/>
                  <c:y val="7.36949084656312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D-4B25-B590-5AA6FFBE9BCA}"/>
                </c:ext>
              </c:extLst>
            </c:dLbl>
            <c:dLbl>
              <c:idx val="32"/>
              <c:layout>
                <c:manualLayout>
                  <c:x val="6.356707561757294E-3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D-4B25-B590-5AA6FFBE9BCA}"/>
                </c:ext>
              </c:extLst>
            </c:dLbl>
            <c:dLbl>
              <c:idx val="33"/>
              <c:layout>
                <c:manualLayout>
                  <c:x val="6.2105574586594483E-3"/>
                  <c:y val="7.36949084656312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D-4B25-B590-5AA6FFBE9BCA}"/>
                </c:ext>
              </c:extLst>
            </c:dLbl>
            <c:dLbl>
              <c:idx val="34"/>
              <c:layout>
                <c:manualLayout>
                  <c:x val="7.9092674731542374E-3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D-4B25-B590-5AA6FFBE9BCA}"/>
                </c:ext>
              </c:extLst>
            </c:dLbl>
            <c:dLbl>
              <c:idx val="35"/>
              <c:layout>
                <c:manualLayout>
                  <c:x val="9.3158361879891738E-3"/>
                  <c:y val="1.0049421790296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D-4B25-B590-5AA6FFBE9BCA}"/>
                </c:ext>
              </c:extLst>
            </c:dLbl>
            <c:dLbl>
              <c:idx val="36"/>
              <c:layout>
                <c:manualLayout>
                  <c:x val="9.315836187989173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D-4B25-B590-5AA6FFBE9BCA}"/>
                </c:ext>
              </c:extLst>
            </c:dLbl>
            <c:dLbl>
              <c:idx val="37"/>
              <c:layout>
                <c:manualLayout>
                  <c:x val="1.1014654817256071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D-4B25-B590-5AA6FFBE9BCA}"/>
                </c:ext>
              </c:extLst>
            </c:dLbl>
            <c:dLbl>
              <c:idx val="38"/>
              <c:layout>
                <c:manualLayout>
                  <c:x val="1.2567214728653013E-2"/>
                  <c:y val="-3.829943915163712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D-4B25-B590-5AA6FFBE9BCA}"/>
                </c:ext>
              </c:extLst>
            </c:dLbl>
            <c:dLbl>
              <c:idx val="39"/>
              <c:layout>
                <c:manualLayout>
                  <c:x val="1.5672468312101059E-2"/>
                  <c:y val="3.28750550733715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D-4B25-B590-5AA6FFBE9BCA}"/>
                </c:ext>
              </c:extLst>
            </c:dLbl>
            <c:dLbl>
              <c:idx val="40"/>
              <c:layout>
                <c:manualLayout>
                  <c:x val="1.7225161984152037E-2"/>
                  <c:y val="1.00507262099664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D-4B25-B590-5AA6FFBE9BCA}"/>
                </c:ext>
              </c:extLst>
            </c:dLbl>
            <c:dLbl>
              <c:idx val="41"/>
              <c:layout>
                <c:manualLayout>
                  <c:x val="1.8777855656202894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D-4B25-B590-5AA6FFBE9BCA}"/>
                </c:ext>
              </c:extLst>
            </c:dLbl>
            <c:dLbl>
              <c:idx val="42"/>
              <c:layout>
                <c:manualLayout>
                  <c:x val="2.0184311740643095E-2"/>
                  <c:y val="7.912930558278971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D-4B25-B590-5AA6FFBE9BCA}"/>
                </c:ext>
              </c:extLst>
            </c:dLbl>
            <c:dLbl>
              <c:idx val="43"/>
              <c:layout>
                <c:manualLayout>
                  <c:x val="2.32895904699729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D-4B25-B590-5AA6FFBE9BCA}"/>
                </c:ext>
              </c:extLst>
            </c:dLbl>
            <c:dLbl>
              <c:idx val="44"/>
              <c:layout>
                <c:manualLayout>
                  <c:x val="2.498836282309886E-2"/>
                  <c:y val="8.21876377408362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8D-4B25-B590-5AA6FFBE9BCA}"/>
                </c:ext>
              </c:extLst>
            </c:dLbl>
            <c:dLbl>
              <c:idx val="45"/>
              <c:layout>
                <c:manualLayout>
                  <c:x val="2.8093616406546781E-2"/>
                  <c:y val="8.2187637664293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D-4B25-B590-5AA6FFBE9BCA}"/>
                </c:ext>
              </c:extLst>
            </c:dLbl>
            <c:dLbl>
              <c:idx val="46"/>
              <c:layout>
                <c:manualLayout>
                  <c:x val="2.794750856396751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8D-4B25-B590-5AA6FFBE9BCA}"/>
                </c:ext>
              </c:extLst>
            </c:dLbl>
            <c:dLbl>
              <c:idx val="47"/>
              <c:layout>
                <c:manualLayout>
                  <c:x val="2.9646310078597759E-2"/>
                  <c:y val="-1.0046616828082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8D-4B25-B590-5AA6FFBE9BCA}"/>
                </c:ext>
              </c:extLst>
            </c:dLbl>
            <c:dLbl>
              <c:idx val="48"/>
              <c:layout>
                <c:manualLayout>
                  <c:x val="3.275156366204568E-2"/>
                  <c:y val="2.46562912992879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8D-4B25-B590-5AA6FFBE9BCA}"/>
                </c:ext>
              </c:extLst>
            </c:dLbl>
            <c:dLbl>
              <c:idx val="49"/>
              <c:layout>
                <c:manualLayout>
                  <c:x val="3.4559740183305598E-2"/>
                  <c:y val="4.109381883214654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8D-4B25-B590-5AA6FFBE9BCA}"/>
                </c:ext>
              </c:extLst>
            </c:dLbl>
            <c:dLbl>
              <c:idx val="50"/>
              <c:layout>
                <c:manualLayout>
                  <c:x val="3.4705806817513014E-2"/>
                  <c:y val="2.46562912992879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D-4B25-B590-5AA6FFBE9BCA}"/>
                </c:ext>
              </c:extLst>
            </c:dLbl>
            <c:dLbl>
              <c:idx val="51"/>
              <c:layout>
                <c:manualLayout>
                  <c:x val="-6.5027741959647082E-3"/>
                  <c:y val="1.64375275328586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8D-4B25-B590-5AA6FFBE9BCA}"/>
                </c:ext>
              </c:extLst>
            </c:dLbl>
            <c:dLbl>
              <c:idx val="52"/>
              <c:layout>
                <c:manualLayout>
                  <c:x val="-3.10527872932983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8D-4B25-B590-5AA6FFBE9BCA}"/>
                </c:ext>
              </c:extLst>
            </c:dLbl>
            <c:dLbl>
              <c:idx val="53"/>
              <c:layout>
                <c:manualLayout>
                  <c:x val="-3.10527872932983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8D-4B25-B590-5AA6FFBE9BCA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市区町村別_歯科医療費!$O$6:$O$79</c:f>
              <c:strCache>
                <c:ptCount val="74"/>
                <c:pt idx="0">
                  <c:v>北区</c:v>
                </c:pt>
                <c:pt idx="1">
                  <c:v>東住吉区</c:v>
                </c:pt>
                <c:pt idx="2">
                  <c:v>八尾市</c:v>
                </c:pt>
                <c:pt idx="3">
                  <c:v>豊能町</c:v>
                </c:pt>
                <c:pt idx="4">
                  <c:v>福島区</c:v>
                </c:pt>
                <c:pt idx="5">
                  <c:v>都島区</c:v>
                </c:pt>
                <c:pt idx="6">
                  <c:v>吹田市</c:v>
                </c:pt>
                <c:pt idx="7">
                  <c:v>大阪狭山市</c:v>
                </c:pt>
                <c:pt idx="8">
                  <c:v>生野区</c:v>
                </c:pt>
                <c:pt idx="9">
                  <c:v>阿倍野区</c:v>
                </c:pt>
                <c:pt idx="10">
                  <c:v>箕面市</c:v>
                </c:pt>
                <c:pt idx="11">
                  <c:v>鶴見区</c:v>
                </c:pt>
                <c:pt idx="12">
                  <c:v>大阪市</c:v>
                </c:pt>
                <c:pt idx="13">
                  <c:v>茨木市</c:v>
                </c:pt>
                <c:pt idx="14">
                  <c:v>豊中市</c:v>
                </c:pt>
                <c:pt idx="15">
                  <c:v>堺市西区</c:v>
                </c:pt>
                <c:pt idx="16">
                  <c:v>平野区</c:v>
                </c:pt>
                <c:pt idx="17">
                  <c:v>淀川区</c:v>
                </c:pt>
                <c:pt idx="18">
                  <c:v>東大阪市</c:v>
                </c:pt>
                <c:pt idx="19">
                  <c:v>住之江区</c:v>
                </c:pt>
                <c:pt idx="20">
                  <c:v>堺市東区</c:v>
                </c:pt>
                <c:pt idx="21">
                  <c:v>高石市</c:v>
                </c:pt>
                <c:pt idx="22">
                  <c:v>堺市</c:v>
                </c:pt>
                <c:pt idx="23">
                  <c:v>堺市南区</c:v>
                </c:pt>
                <c:pt idx="24">
                  <c:v>東成区</c:v>
                </c:pt>
                <c:pt idx="25">
                  <c:v>羽曳野市</c:v>
                </c:pt>
                <c:pt idx="26">
                  <c:v>旭区</c:v>
                </c:pt>
                <c:pt idx="27">
                  <c:v>田尻町</c:v>
                </c:pt>
                <c:pt idx="28">
                  <c:v>池田市</c:v>
                </c:pt>
                <c:pt idx="29">
                  <c:v>堺市堺区</c:v>
                </c:pt>
                <c:pt idx="30">
                  <c:v>此花区</c:v>
                </c:pt>
                <c:pt idx="31">
                  <c:v>住吉区</c:v>
                </c:pt>
                <c:pt idx="32">
                  <c:v>守口市</c:v>
                </c:pt>
                <c:pt idx="33">
                  <c:v>天王寺区</c:v>
                </c:pt>
                <c:pt idx="34">
                  <c:v>太子町</c:v>
                </c:pt>
                <c:pt idx="35">
                  <c:v>泉大津市</c:v>
                </c:pt>
                <c:pt idx="36">
                  <c:v>東淀川区</c:v>
                </c:pt>
                <c:pt idx="37">
                  <c:v>堺市中区</c:v>
                </c:pt>
                <c:pt idx="38">
                  <c:v>藤井寺市</c:v>
                </c:pt>
                <c:pt idx="39">
                  <c:v>堺市北区</c:v>
                </c:pt>
                <c:pt idx="40">
                  <c:v>河内長野市</c:v>
                </c:pt>
                <c:pt idx="41">
                  <c:v>和泉市</c:v>
                </c:pt>
                <c:pt idx="42">
                  <c:v>門真市</c:v>
                </c:pt>
                <c:pt idx="43">
                  <c:v>交野市</c:v>
                </c:pt>
                <c:pt idx="44">
                  <c:v>城東区</c:v>
                </c:pt>
                <c:pt idx="45">
                  <c:v>大東市</c:v>
                </c:pt>
                <c:pt idx="46">
                  <c:v>富田林市</c:v>
                </c:pt>
                <c:pt idx="47">
                  <c:v>中央区</c:v>
                </c:pt>
                <c:pt idx="48">
                  <c:v>忠岡町</c:v>
                </c:pt>
                <c:pt idx="49">
                  <c:v>堺市美原区</c:v>
                </c:pt>
                <c:pt idx="50">
                  <c:v>西淀川区</c:v>
                </c:pt>
                <c:pt idx="51">
                  <c:v>松原市</c:v>
                </c:pt>
                <c:pt idx="52">
                  <c:v>阪南市</c:v>
                </c:pt>
                <c:pt idx="53">
                  <c:v>西区</c:v>
                </c:pt>
                <c:pt idx="54">
                  <c:v>寝屋川市</c:v>
                </c:pt>
                <c:pt idx="55">
                  <c:v>西成区</c:v>
                </c:pt>
                <c:pt idx="56">
                  <c:v>大正区</c:v>
                </c:pt>
                <c:pt idx="57">
                  <c:v>能勢町</c:v>
                </c:pt>
                <c:pt idx="58">
                  <c:v>河南町</c:v>
                </c:pt>
                <c:pt idx="59">
                  <c:v>摂津市</c:v>
                </c:pt>
                <c:pt idx="60">
                  <c:v>港区</c:v>
                </c:pt>
                <c:pt idx="61">
                  <c:v>高槻市</c:v>
                </c:pt>
                <c:pt idx="62">
                  <c:v>泉佐野市</c:v>
                </c:pt>
                <c:pt idx="63">
                  <c:v>柏原市</c:v>
                </c:pt>
                <c:pt idx="64">
                  <c:v>浪速区</c:v>
                </c:pt>
                <c:pt idx="65">
                  <c:v>四條畷市</c:v>
                </c:pt>
                <c:pt idx="66">
                  <c:v>枚方市</c:v>
                </c:pt>
                <c:pt idx="67">
                  <c:v>泉南市</c:v>
                </c:pt>
                <c:pt idx="68">
                  <c:v>島本町</c:v>
                </c:pt>
                <c:pt idx="69">
                  <c:v>熊取町</c:v>
                </c:pt>
                <c:pt idx="70">
                  <c:v>岬町</c:v>
                </c:pt>
                <c:pt idx="71">
                  <c:v>岸和田市</c:v>
                </c:pt>
                <c:pt idx="72">
                  <c:v>貝塚市</c:v>
                </c:pt>
                <c:pt idx="73">
                  <c:v>千早赤阪村</c:v>
                </c:pt>
              </c:strCache>
            </c:strRef>
          </c:cat>
          <c:val>
            <c:numRef>
              <c:f>市区町村別_歯科医療費!$P$6:$P$79</c:f>
              <c:numCache>
                <c:formatCode>General</c:formatCode>
                <c:ptCount val="74"/>
                <c:pt idx="0">
                  <c:v>52877.90019047619</c:v>
                </c:pt>
                <c:pt idx="1">
                  <c:v>50380.575750413613</c:v>
                </c:pt>
                <c:pt idx="2">
                  <c:v>49380.260300533206</c:v>
                </c:pt>
                <c:pt idx="3">
                  <c:v>48527.686583497481</c:v>
                </c:pt>
                <c:pt idx="4">
                  <c:v>48386.464420358156</c:v>
                </c:pt>
                <c:pt idx="5">
                  <c:v>48323.59913952971</c:v>
                </c:pt>
                <c:pt idx="6">
                  <c:v>48038.242671782493</c:v>
                </c:pt>
                <c:pt idx="7">
                  <c:v>47129.254742547426</c:v>
                </c:pt>
                <c:pt idx="8">
                  <c:v>47072.988246816843</c:v>
                </c:pt>
                <c:pt idx="9">
                  <c:v>46779.752442206176</c:v>
                </c:pt>
                <c:pt idx="10">
                  <c:v>46715.669605809126</c:v>
                </c:pt>
                <c:pt idx="11">
                  <c:v>46624.962504299969</c:v>
                </c:pt>
                <c:pt idx="12">
                  <c:v>46558.110761727527</c:v>
                </c:pt>
                <c:pt idx="13">
                  <c:v>46492.508880627836</c:v>
                </c:pt>
                <c:pt idx="14">
                  <c:v>46382.614099993087</c:v>
                </c:pt>
                <c:pt idx="15">
                  <c:v>46306.445902943517</c:v>
                </c:pt>
                <c:pt idx="16">
                  <c:v>46273.868327518176</c:v>
                </c:pt>
                <c:pt idx="17">
                  <c:v>46250.60467036748</c:v>
                </c:pt>
                <c:pt idx="18">
                  <c:v>46157.720873291168</c:v>
                </c:pt>
                <c:pt idx="19">
                  <c:v>46036.609849506443</c:v>
                </c:pt>
                <c:pt idx="20">
                  <c:v>46031.678218154899</c:v>
                </c:pt>
                <c:pt idx="21">
                  <c:v>45948.692011767365</c:v>
                </c:pt>
                <c:pt idx="22">
                  <c:v>45911.305359269551</c:v>
                </c:pt>
                <c:pt idx="23">
                  <c:v>45685.453378956372</c:v>
                </c:pt>
                <c:pt idx="24">
                  <c:v>45477.696820268662</c:v>
                </c:pt>
                <c:pt idx="25">
                  <c:v>45433.255599043274</c:v>
                </c:pt>
                <c:pt idx="26">
                  <c:v>45281.841608641895</c:v>
                </c:pt>
                <c:pt idx="27">
                  <c:v>45159.39291736931</c:v>
                </c:pt>
                <c:pt idx="28">
                  <c:v>45122.927361076501</c:v>
                </c:pt>
                <c:pt idx="29">
                  <c:v>45016.982245813124</c:v>
                </c:pt>
                <c:pt idx="30">
                  <c:v>44892.457480395155</c:v>
                </c:pt>
                <c:pt idx="31">
                  <c:v>44643.615611507717</c:v>
                </c:pt>
                <c:pt idx="32">
                  <c:v>44564.812813585486</c:v>
                </c:pt>
                <c:pt idx="33">
                  <c:v>44496.069450853713</c:v>
                </c:pt>
                <c:pt idx="34">
                  <c:v>44479.410043881035</c:v>
                </c:pt>
                <c:pt idx="35">
                  <c:v>44367.055738978444</c:v>
                </c:pt>
                <c:pt idx="36">
                  <c:v>44282.509645660561</c:v>
                </c:pt>
                <c:pt idx="37">
                  <c:v>44225.520231213872</c:v>
                </c:pt>
                <c:pt idx="38">
                  <c:v>44134.190875414308</c:v>
                </c:pt>
                <c:pt idx="39">
                  <c:v>43827.957239343385</c:v>
                </c:pt>
                <c:pt idx="40">
                  <c:v>43712.40605321958</c:v>
                </c:pt>
                <c:pt idx="41">
                  <c:v>43667.617061127195</c:v>
                </c:pt>
                <c:pt idx="42">
                  <c:v>43461.606565919748</c:v>
                </c:pt>
                <c:pt idx="43">
                  <c:v>43301.813068651776</c:v>
                </c:pt>
                <c:pt idx="44">
                  <c:v>43189.170318194847</c:v>
                </c:pt>
                <c:pt idx="45">
                  <c:v>42892.504219646675</c:v>
                </c:pt>
                <c:pt idx="46">
                  <c:v>42872.056520072292</c:v>
                </c:pt>
                <c:pt idx="47">
                  <c:v>42838.982082005059</c:v>
                </c:pt>
                <c:pt idx="48">
                  <c:v>42538.721671388099</c:v>
                </c:pt>
                <c:pt idx="49">
                  <c:v>42407.298776561496</c:v>
                </c:pt>
                <c:pt idx="50">
                  <c:v>42376.356636895594</c:v>
                </c:pt>
                <c:pt idx="51">
                  <c:v>41960.334830339321</c:v>
                </c:pt>
                <c:pt idx="52">
                  <c:v>41645.261018399658</c:v>
                </c:pt>
                <c:pt idx="53">
                  <c:v>41518.505678422</c:v>
                </c:pt>
                <c:pt idx="54">
                  <c:v>40675.74126997088</c:v>
                </c:pt>
                <c:pt idx="55">
                  <c:v>40419.775571273123</c:v>
                </c:pt>
                <c:pt idx="56">
                  <c:v>40404.308293045739</c:v>
                </c:pt>
                <c:pt idx="57">
                  <c:v>40333.530259365994</c:v>
                </c:pt>
                <c:pt idx="58">
                  <c:v>40247.497367497366</c:v>
                </c:pt>
                <c:pt idx="59">
                  <c:v>40212.465509944988</c:v>
                </c:pt>
                <c:pt idx="60">
                  <c:v>40178.088731582844</c:v>
                </c:pt>
                <c:pt idx="61">
                  <c:v>40163.408599902432</c:v>
                </c:pt>
                <c:pt idx="62">
                  <c:v>39096.061968324226</c:v>
                </c:pt>
                <c:pt idx="63">
                  <c:v>39047.652388797367</c:v>
                </c:pt>
                <c:pt idx="64">
                  <c:v>38581.994618834084</c:v>
                </c:pt>
                <c:pt idx="65">
                  <c:v>38204.524803536347</c:v>
                </c:pt>
                <c:pt idx="66">
                  <c:v>37975.229772589242</c:v>
                </c:pt>
                <c:pt idx="67">
                  <c:v>37793.37378640777</c:v>
                </c:pt>
                <c:pt idx="68">
                  <c:v>37778.368432720017</c:v>
                </c:pt>
                <c:pt idx="69">
                  <c:v>37538.854618473895</c:v>
                </c:pt>
                <c:pt idx="70">
                  <c:v>37354.338044418808</c:v>
                </c:pt>
                <c:pt idx="71">
                  <c:v>37070.744408281978</c:v>
                </c:pt>
                <c:pt idx="72">
                  <c:v>35652.773036194092</c:v>
                </c:pt>
                <c:pt idx="73">
                  <c:v>33219.448329448329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94272"/>
        <c:axId val="388180224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941805381691685"/>
                  <c:y val="-0.8739246039151081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B-4F66-912E-9D1B8628A85F}"/>
                </c:ext>
              </c:extLst>
            </c:dLbl>
            <c:dLbl>
              <c:idx val="7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B-4F66-912E-9D1B8628A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市区町村別_歯科医療費!$Z$6:$Z$79</c:f>
              <c:numCache>
                <c:formatCode>General</c:formatCode>
                <c:ptCount val="74"/>
                <c:pt idx="0">
                  <c:v>45361.853957878637</c:v>
                </c:pt>
                <c:pt idx="1">
                  <c:v>45361.853957878637</c:v>
                </c:pt>
                <c:pt idx="2">
                  <c:v>45361.853957878637</c:v>
                </c:pt>
                <c:pt idx="3">
                  <c:v>45361.853957878637</c:v>
                </c:pt>
                <c:pt idx="4">
                  <c:v>45361.853957878637</c:v>
                </c:pt>
                <c:pt idx="5">
                  <c:v>45361.853957878637</c:v>
                </c:pt>
                <c:pt idx="6">
                  <c:v>45361.853957878637</c:v>
                </c:pt>
                <c:pt idx="7">
                  <c:v>45361.853957878637</c:v>
                </c:pt>
                <c:pt idx="8">
                  <c:v>45361.853957878637</c:v>
                </c:pt>
                <c:pt idx="9">
                  <c:v>45361.853957878637</c:v>
                </c:pt>
                <c:pt idx="10">
                  <c:v>45361.853957878637</c:v>
                </c:pt>
                <c:pt idx="11">
                  <c:v>45361.853957878637</c:v>
                </c:pt>
                <c:pt idx="12">
                  <c:v>45361.853957878637</c:v>
                </c:pt>
                <c:pt idx="13">
                  <c:v>45361.853957878637</c:v>
                </c:pt>
                <c:pt idx="14">
                  <c:v>45361.853957878637</c:v>
                </c:pt>
                <c:pt idx="15">
                  <c:v>45361.853957878637</c:v>
                </c:pt>
                <c:pt idx="16">
                  <c:v>45361.853957878637</c:v>
                </c:pt>
                <c:pt idx="17">
                  <c:v>45361.853957878637</c:v>
                </c:pt>
                <c:pt idx="18">
                  <c:v>45361.853957878637</c:v>
                </c:pt>
                <c:pt idx="19">
                  <c:v>45361.853957878637</c:v>
                </c:pt>
                <c:pt idx="20">
                  <c:v>45361.853957878637</c:v>
                </c:pt>
                <c:pt idx="21">
                  <c:v>45361.853957878637</c:v>
                </c:pt>
                <c:pt idx="22">
                  <c:v>45361.853957878637</c:v>
                </c:pt>
                <c:pt idx="23">
                  <c:v>45361.853957878637</c:v>
                </c:pt>
                <c:pt idx="24">
                  <c:v>45361.853957878637</c:v>
                </c:pt>
                <c:pt idx="25">
                  <c:v>45361.853957878637</c:v>
                </c:pt>
                <c:pt idx="26">
                  <c:v>45361.853957878637</c:v>
                </c:pt>
                <c:pt idx="27">
                  <c:v>45361.853957878637</c:v>
                </c:pt>
                <c:pt idx="28">
                  <c:v>45361.853957878637</c:v>
                </c:pt>
                <c:pt idx="29">
                  <c:v>45361.853957878637</c:v>
                </c:pt>
                <c:pt idx="30">
                  <c:v>45361.853957878637</c:v>
                </c:pt>
                <c:pt idx="31">
                  <c:v>45361.853957878637</c:v>
                </c:pt>
                <c:pt idx="32">
                  <c:v>45361.853957878637</c:v>
                </c:pt>
                <c:pt idx="33">
                  <c:v>45361.853957878637</c:v>
                </c:pt>
                <c:pt idx="34">
                  <c:v>45361.853957878637</c:v>
                </c:pt>
                <c:pt idx="35">
                  <c:v>45361.853957878637</c:v>
                </c:pt>
                <c:pt idx="36">
                  <c:v>45361.853957878637</c:v>
                </c:pt>
                <c:pt idx="37">
                  <c:v>45361.853957878637</c:v>
                </c:pt>
                <c:pt idx="38">
                  <c:v>45361.853957878637</c:v>
                </c:pt>
                <c:pt idx="39">
                  <c:v>45361.853957878637</c:v>
                </c:pt>
                <c:pt idx="40">
                  <c:v>45361.853957878637</c:v>
                </c:pt>
                <c:pt idx="41">
                  <c:v>45361.853957878637</c:v>
                </c:pt>
                <c:pt idx="42">
                  <c:v>45361.853957878637</c:v>
                </c:pt>
                <c:pt idx="43">
                  <c:v>45361.853957878637</c:v>
                </c:pt>
                <c:pt idx="44">
                  <c:v>45361.853957878637</c:v>
                </c:pt>
                <c:pt idx="45">
                  <c:v>45361.853957878637</c:v>
                </c:pt>
                <c:pt idx="46">
                  <c:v>45361.853957878637</c:v>
                </c:pt>
                <c:pt idx="47">
                  <c:v>45361.853957878637</c:v>
                </c:pt>
                <c:pt idx="48">
                  <c:v>45361.853957878637</c:v>
                </c:pt>
                <c:pt idx="49">
                  <c:v>45361.853957878637</c:v>
                </c:pt>
                <c:pt idx="50">
                  <c:v>45361.853957878637</c:v>
                </c:pt>
                <c:pt idx="51">
                  <c:v>45361.853957878637</c:v>
                </c:pt>
                <c:pt idx="52">
                  <c:v>45361.853957878637</c:v>
                </c:pt>
                <c:pt idx="53">
                  <c:v>45361.853957878637</c:v>
                </c:pt>
                <c:pt idx="54">
                  <c:v>45361.853957878637</c:v>
                </c:pt>
                <c:pt idx="55">
                  <c:v>45361.853957878637</c:v>
                </c:pt>
                <c:pt idx="56">
                  <c:v>45361.853957878637</c:v>
                </c:pt>
                <c:pt idx="57">
                  <c:v>45361.853957878637</c:v>
                </c:pt>
                <c:pt idx="58">
                  <c:v>45361.853957878637</c:v>
                </c:pt>
                <c:pt idx="59">
                  <c:v>45361.853957878637</c:v>
                </c:pt>
                <c:pt idx="60">
                  <c:v>45361.853957878637</c:v>
                </c:pt>
                <c:pt idx="61">
                  <c:v>45361.853957878637</c:v>
                </c:pt>
                <c:pt idx="62">
                  <c:v>45361.853957878637</c:v>
                </c:pt>
                <c:pt idx="63">
                  <c:v>45361.853957878637</c:v>
                </c:pt>
                <c:pt idx="64">
                  <c:v>45361.853957878637</c:v>
                </c:pt>
                <c:pt idx="65">
                  <c:v>45361.853957878637</c:v>
                </c:pt>
                <c:pt idx="66">
                  <c:v>45361.853957878637</c:v>
                </c:pt>
                <c:pt idx="67">
                  <c:v>45361.853957878637</c:v>
                </c:pt>
                <c:pt idx="68">
                  <c:v>45361.853957878637</c:v>
                </c:pt>
                <c:pt idx="69">
                  <c:v>45361.853957878637</c:v>
                </c:pt>
                <c:pt idx="70">
                  <c:v>45361.853957878637</c:v>
                </c:pt>
                <c:pt idx="71">
                  <c:v>45361.853957878637</c:v>
                </c:pt>
                <c:pt idx="72">
                  <c:v>45361.853957878637</c:v>
                </c:pt>
                <c:pt idx="73">
                  <c:v>45361.853957878637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181376"/>
        <c:axId val="388180800"/>
      </c:scatterChart>
      <c:catAx>
        <c:axId val="3878942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180224"/>
        <c:crosses val="autoZero"/>
        <c:auto val="1"/>
        <c:lblAlgn val="ctr"/>
        <c:lblOffset val="100"/>
        <c:noMultiLvlLbl val="0"/>
      </c:catAx>
      <c:valAx>
        <c:axId val="388180224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23027349256859"/>
              <c:y val="4.3743811085390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894272"/>
        <c:crosses val="autoZero"/>
        <c:crossBetween val="between"/>
      </c:valAx>
      <c:valAx>
        <c:axId val="38818080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181376"/>
        <c:crosses val="max"/>
        <c:crossBetween val="midCat"/>
      </c:valAx>
      <c:valAx>
        <c:axId val="38818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8080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895679092721193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50"/>
              <c:layout>
                <c:manualLayout>
                  <c:x val="4.6655990078071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A-4F1E-A7A2-6EFFEF8B857D}"/>
                </c:ext>
              </c:extLst>
            </c:dLbl>
            <c:dLbl>
              <c:idx val="51"/>
              <c:layout>
                <c:manualLayout>
                  <c:x val="4.665599007806988E-3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A-4F1E-A7A2-6EFFEF8B857D}"/>
                </c:ext>
              </c:extLst>
            </c:dLbl>
            <c:dLbl>
              <c:idx val="52"/>
              <c:layout>
                <c:manualLayout>
                  <c:x val="4.6655990078071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A-4F1E-A7A2-6EFFEF8B857D}"/>
                </c:ext>
              </c:extLst>
            </c:dLbl>
            <c:dLbl>
              <c:idx val="53"/>
              <c:layout>
                <c:manualLayout>
                  <c:x val="7.775998346345056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A-4F1E-A7A2-6EFFEF8B857D}"/>
                </c:ext>
              </c:extLst>
            </c:dLbl>
            <c:dLbl>
              <c:idx val="54"/>
              <c:layout>
                <c:manualLayout>
                  <c:x val="1.5551996692690341E-2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A-4F1E-A7A2-6EFFEF8B857D}"/>
                </c:ext>
              </c:extLst>
            </c:dLbl>
            <c:dLbl>
              <c:idx val="55"/>
              <c:layout>
                <c:manualLayout>
                  <c:x val="1.7107196361959374E-2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A-4F1E-A7A2-6EFFEF8B857D}"/>
                </c:ext>
              </c:extLst>
            </c:dLbl>
            <c:dLbl>
              <c:idx val="56"/>
              <c:layout>
                <c:manualLayout>
                  <c:x val="2.0217595700497443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A-4F1E-A7A2-6EFFEF8B857D}"/>
                </c:ext>
              </c:extLst>
            </c:dLbl>
            <c:dLbl>
              <c:idx val="57"/>
              <c:layout>
                <c:manualLayout>
                  <c:x val="2.0217595700497443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A-4F1E-A7A2-6EFFEF8B857D}"/>
                </c:ext>
              </c:extLst>
            </c:dLbl>
            <c:dLbl>
              <c:idx val="58"/>
              <c:layout>
                <c:manualLayout>
                  <c:x val="2.0217595700497443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A-4F1E-A7A2-6EFFEF8B857D}"/>
                </c:ext>
              </c:extLst>
            </c:dLbl>
            <c:dLbl>
              <c:idx val="59"/>
              <c:layout>
                <c:manualLayout>
                  <c:x val="2.1772795369766479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A-4F1E-A7A2-6EFFEF8B857D}"/>
                </c:ext>
              </c:extLst>
            </c:dLbl>
            <c:dLbl>
              <c:idx val="60"/>
              <c:layout>
                <c:manualLayout>
                  <c:x val="2.1772795369766479E-2"/>
                  <c:y val="1.02474499776227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A-4F1E-A7A2-6EFFEF8B857D}"/>
                </c:ext>
              </c:extLst>
            </c:dLbl>
            <c:dLbl>
              <c:idx val="61"/>
              <c:layout>
                <c:manualLayout>
                  <c:x val="2.6438394377573581E-2"/>
                  <c:y val="1.613644591390092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A-4F1E-A7A2-6EFFEF8B857D}"/>
                </c:ext>
              </c:extLst>
            </c:dLbl>
            <c:dLbl>
              <c:idx val="62"/>
              <c:layout>
                <c:manualLayout>
                  <c:x val="2.6438394377573581E-2"/>
                  <c:y val="8.06822297197870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A-4F1E-A7A2-6EFFEF8B857D}"/>
                </c:ext>
              </c:extLst>
            </c:dLbl>
            <c:dLbl>
              <c:idx val="63"/>
              <c:layout>
                <c:manualLayout>
                  <c:x val="2.6438397139237017E-2"/>
                  <c:y val="1.939628248892625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2A-4F1E-A7A2-6EFFEF8B857D}"/>
                </c:ext>
              </c:extLst>
            </c:dLbl>
            <c:dLbl>
              <c:idx val="64"/>
              <c:layout>
                <c:manualLayout>
                  <c:x val="3.2659212281922277E-2"/>
                  <c:y val="1.947847012659054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2A-4F1E-A7A2-6EFFEF8B857D}"/>
                </c:ext>
              </c:extLst>
            </c:dLbl>
            <c:dLbl>
              <c:idx val="65"/>
              <c:layout>
                <c:manualLayout>
                  <c:x val="3.5078569027864208E-2"/>
                  <c:y val="3.266464183996007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2A-4F1E-A7A2-6EFFEF8B857D}"/>
                </c:ext>
              </c:extLst>
            </c:dLbl>
            <c:dLbl>
              <c:idx val="66"/>
              <c:layout>
                <c:manualLayout>
                  <c:x val="3.6633716231564695E-2"/>
                  <c:y val="2.44984813799700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2A-4F1E-A7A2-6EFFEF8B857D}"/>
                </c:ext>
              </c:extLst>
            </c:dLbl>
            <c:dLbl>
              <c:idx val="67"/>
              <c:layout>
                <c:manualLayout>
                  <c:x val="-7.775998346345285E-3"/>
                  <c:y val="8.068222956950463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2A-4F1E-A7A2-6EFFEF8B857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市区町村別_歯科医療費!$Q$6:$Q$79</c:f>
              <c:strCache>
                <c:ptCount val="74"/>
                <c:pt idx="0">
                  <c:v>泉佐野市</c:v>
                </c:pt>
                <c:pt idx="1">
                  <c:v>住之江区</c:v>
                </c:pt>
                <c:pt idx="2">
                  <c:v>西成区</c:v>
                </c:pt>
                <c:pt idx="3">
                  <c:v>忠岡町</c:v>
                </c:pt>
                <c:pt idx="4">
                  <c:v>生野区</c:v>
                </c:pt>
                <c:pt idx="5">
                  <c:v>堺市西区</c:v>
                </c:pt>
                <c:pt idx="6">
                  <c:v>旭区</c:v>
                </c:pt>
                <c:pt idx="7">
                  <c:v>堺市中区</c:v>
                </c:pt>
                <c:pt idx="8">
                  <c:v>熊取町</c:v>
                </c:pt>
                <c:pt idx="9">
                  <c:v>平野区</c:v>
                </c:pt>
                <c:pt idx="10">
                  <c:v>門真市</c:v>
                </c:pt>
                <c:pt idx="11">
                  <c:v>太子町</c:v>
                </c:pt>
                <c:pt idx="12">
                  <c:v>此花区</c:v>
                </c:pt>
                <c:pt idx="13">
                  <c:v>東淀川区</c:v>
                </c:pt>
                <c:pt idx="14">
                  <c:v>貝塚市</c:v>
                </c:pt>
                <c:pt idx="15">
                  <c:v>泉大津市</c:v>
                </c:pt>
                <c:pt idx="16">
                  <c:v>北区</c:v>
                </c:pt>
                <c:pt idx="17">
                  <c:v>摂津市</c:v>
                </c:pt>
                <c:pt idx="18">
                  <c:v>田尻町</c:v>
                </c:pt>
                <c:pt idx="19">
                  <c:v>能勢町</c:v>
                </c:pt>
                <c:pt idx="20">
                  <c:v>和泉市</c:v>
                </c:pt>
                <c:pt idx="21">
                  <c:v>東成区</c:v>
                </c:pt>
                <c:pt idx="22">
                  <c:v>守口市</c:v>
                </c:pt>
                <c:pt idx="23">
                  <c:v>堺市美原区</c:v>
                </c:pt>
                <c:pt idx="24">
                  <c:v>大阪市</c:v>
                </c:pt>
                <c:pt idx="25">
                  <c:v>浪速区</c:v>
                </c:pt>
                <c:pt idx="26">
                  <c:v>鶴見区</c:v>
                </c:pt>
                <c:pt idx="27">
                  <c:v>藤井寺市</c:v>
                </c:pt>
                <c:pt idx="28">
                  <c:v>泉南市</c:v>
                </c:pt>
                <c:pt idx="29">
                  <c:v>住吉区</c:v>
                </c:pt>
                <c:pt idx="30">
                  <c:v>八尾市</c:v>
                </c:pt>
                <c:pt idx="31">
                  <c:v>大東市</c:v>
                </c:pt>
                <c:pt idx="32">
                  <c:v>都島区</c:v>
                </c:pt>
                <c:pt idx="33">
                  <c:v>堺市</c:v>
                </c:pt>
                <c:pt idx="34">
                  <c:v>阿倍野区</c:v>
                </c:pt>
                <c:pt idx="35">
                  <c:v>堺市北区</c:v>
                </c:pt>
                <c:pt idx="36">
                  <c:v>西区</c:v>
                </c:pt>
                <c:pt idx="37">
                  <c:v>岸和田市</c:v>
                </c:pt>
                <c:pt idx="38">
                  <c:v>東住吉区</c:v>
                </c:pt>
                <c:pt idx="39">
                  <c:v>松原市</c:v>
                </c:pt>
                <c:pt idx="40">
                  <c:v>淀川区</c:v>
                </c:pt>
                <c:pt idx="41">
                  <c:v>港区</c:v>
                </c:pt>
                <c:pt idx="42">
                  <c:v>羽曳野市</c:v>
                </c:pt>
                <c:pt idx="43">
                  <c:v>堺市堺区</c:v>
                </c:pt>
                <c:pt idx="44">
                  <c:v>四條畷市</c:v>
                </c:pt>
                <c:pt idx="45">
                  <c:v>東大阪市</c:v>
                </c:pt>
                <c:pt idx="46">
                  <c:v>城東区</c:v>
                </c:pt>
                <c:pt idx="47">
                  <c:v>大阪狭山市</c:v>
                </c:pt>
                <c:pt idx="48">
                  <c:v>柏原市</c:v>
                </c:pt>
                <c:pt idx="49">
                  <c:v>豊能町</c:v>
                </c:pt>
                <c:pt idx="50">
                  <c:v>堺市南区</c:v>
                </c:pt>
                <c:pt idx="51">
                  <c:v>堺市東区</c:v>
                </c:pt>
                <c:pt idx="52">
                  <c:v>富田林市</c:v>
                </c:pt>
                <c:pt idx="53">
                  <c:v>福島区</c:v>
                </c:pt>
                <c:pt idx="54">
                  <c:v>茨木市</c:v>
                </c:pt>
                <c:pt idx="55">
                  <c:v>千早赤阪村</c:v>
                </c:pt>
                <c:pt idx="56">
                  <c:v>高石市</c:v>
                </c:pt>
                <c:pt idx="57">
                  <c:v>吹田市</c:v>
                </c:pt>
                <c:pt idx="58">
                  <c:v>大正区</c:v>
                </c:pt>
                <c:pt idx="59">
                  <c:v>箕面市</c:v>
                </c:pt>
                <c:pt idx="60">
                  <c:v>阪南市</c:v>
                </c:pt>
                <c:pt idx="61">
                  <c:v>寝屋川市</c:v>
                </c:pt>
                <c:pt idx="62">
                  <c:v>河南町</c:v>
                </c:pt>
                <c:pt idx="63">
                  <c:v>豊中市</c:v>
                </c:pt>
                <c:pt idx="64">
                  <c:v>岬町</c:v>
                </c:pt>
                <c:pt idx="65">
                  <c:v>西淀川区</c:v>
                </c:pt>
                <c:pt idx="66">
                  <c:v>交野市</c:v>
                </c:pt>
                <c:pt idx="67">
                  <c:v>河内長野市</c:v>
                </c:pt>
                <c:pt idx="68">
                  <c:v>中央区</c:v>
                </c:pt>
                <c:pt idx="69">
                  <c:v>枚方市</c:v>
                </c:pt>
                <c:pt idx="70">
                  <c:v>天王寺区</c:v>
                </c:pt>
                <c:pt idx="71">
                  <c:v>高槻市</c:v>
                </c:pt>
                <c:pt idx="72">
                  <c:v>島本町</c:v>
                </c:pt>
                <c:pt idx="73">
                  <c:v>池田市</c:v>
                </c:pt>
              </c:strCache>
            </c:strRef>
          </c:cat>
          <c:val>
            <c:numRef>
              <c:f>市区町村別_歯科医療費!$R$6:$R$79</c:f>
              <c:numCache>
                <c:formatCode>General</c:formatCode>
                <c:ptCount val="74"/>
                <c:pt idx="0">
                  <c:v>17666.41540096256</c:v>
                </c:pt>
                <c:pt idx="1">
                  <c:v>17519.351137203383</c:v>
                </c:pt>
                <c:pt idx="2">
                  <c:v>17472.655593120682</c:v>
                </c:pt>
                <c:pt idx="3">
                  <c:v>17205.578630764823</c:v>
                </c:pt>
                <c:pt idx="4">
                  <c:v>17172.802015221354</c:v>
                </c:pt>
                <c:pt idx="5">
                  <c:v>16942.862028816766</c:v>
                </c:pt>
                <c:pt idx="6">
                  <c:v>16935.917930245578</c:v>
                </c:pt>
                <c:pt idx="7">
                  <c:v>16864.714440011463</c:v>
                </c:pt>
                <c:pt idx="8">
                  <c:v>16827.203139626989</c:v>
                </c:pt>
                <c:pt idx="9">
                  <c:v>16802.802912793795</c:v>
                </c:pt>
                <c:pt idx="10">
                  <c:v>16790.373643629337</c:v>
                </c:pt>
                <c:pt idx="11">
                  <c:v>16742.020554230134</c:v>
                </c:pt>
                <c:pt idx="12">
                  <c:v>16722.904510793276</c:v>
                </c:pt>
                <c:pt idx="13">
                  <c:v>16717.61305228616</c:v>
                </c:pt>
                <c:pt idx="14">
                  <c:v>16683.931437446841</c:v>
                </c:pt>
                <c:pt idx="15">
                  <c:v>16590.121278140887</c:v>
                </c:pt>
                <c:pt idx="16">
                  <c:v>16395.134534974368</c:v>
                </c:pt>
                <c:pt idx="17">
                  <c:v>16381.983311495758</c:v>
                </c:pt>
                <c:pt idx="18">
                  <c:v>16333.955474229948</c:v>
                </c:pt>
                <c:pt idx="19">
                  <c:v>16264.654270772806</c:v>
                </c:pt>
                <c:pt idx="20">
                  <c:v>16240.634211984485</c:v>
                </c:pt>
                <c:pt idx="21">
                  <c:v>16209.353636363636</c:v>
                </c:pt>
                <c:pt idx="22">
                  <c:v>16207.218808484093</c:v>
                </c:pt>
                <c:pt idx="23">
                  <c:v>16200.365291187503</c:v>
                </c:pt>
                <c:pt idx="24">
                  <c:v>16185.531454266989</c:v>
                </c:pt>
                <c:pt idx="25">
                  <c:v>16181.044158579703</c:v>
                </c:pt>
                <c:pt idx="26">
                  <c:v>16172.919122735842</c:v>
                </c:pt>
                <c:pt idx="27">
                  <c:v>16161.949521633585</c:v>
                </c:pt>
                <c:pt idx="28">
                  <c:v>16159.643082754264</c:v>
                </c:pt>
                <c:pt idx="29">
                  <c:v>16142.141057545172</c:v>
                </c:pt>
                <c:pt idx="30">
                  <c:v>16134.09412342316</c:v>
                </c:pt>
                <c:pt idx="31">
                  <c:v>16114.721723139361</c:v>
                </c:pt>
                <c:pt idx="32">
                  <c:v>16068.136053079446</c:v>
                </c:pt>
                <c:pt idx="33">
                  <c:v>16051.077033681417</c:v>
                </c:pt>
                <c:pt idx="34">
                  <c:v>16042.304251024781</c:v>
                </c:pt>
                <c:pt idx="35">
                  <c:v>16025.474944393563</c:v>
                </c:pt>
                <c:pt idx="36">
                  <c:v>16022.434951097988</c:v>
                </c:pt>
                <c:pt idx="37">
                  <c:v>15964.293020412424</c:v>
                </c:pt>
                <c:pt idx="38">
                  <c:v>15956.061440804839</c:v>
                </c:pt>
                <c:pt idx="39">
                  <c:v>15954.560478133004</c:v>
                </c:pt>
                <c:pt idx="40">
                  <c:v>15937.214335399014</c:v>
                </c:pt>
                <c:pt idx="41">
                  <c:v>15907.045558235026</c:v>
                </c:pt>
                <c:pt idx="42">
                  <c:v>15878.981096228745</c:v>
                </c:pt>
                <c:pt idx="43">
                  <c:v>15821.825828240591</c:v>
                </c:pt>
                <c:pt idx="44">
                  <c:v>15786.577198234309</c:v>
                </c:pt>
                <c:pt idx="45">
                  <c:v>15724.940219658001</c:v>
                </c:pt>
                <c:pt idx="46">
                  <c:v>15684.423937776059</c:v>
                </c:pt>
                <c:pt idx="47">
                  <c:v>15593.539565119929</c:v>
                </c:pt>
                <c:pt idx="48">
                  <c:v>15564.35919886177</c:v>
                </c:pt>
                <c:pt idx="49">
                  <c:v>15562.785147750403</c:v>
                </c:pt>
                <c:pt idx="50">
                  <c:v>15451.178164698456</c:v>
                </c:pt>
                <c:pt idx="51">
                  <c:v>15443.307973631931</c:v>
                </c:pt>
                <c:pt idx="52">
                  <c:v>15436.206026187096</c:v>
                </c:pt>
                <c:pt idx="53">
                  <c:v>15383.912424616998</c:v>
                </c:pt>
                <c:pt idx="54">
                  <c:v>15176.272213283477</c:v>
                </c:pt>
                <c:pt idx="55">
                  <c:v>15144.67941905774</c:v>
                </c:pt>
                <c:pt idx="56">
                  <c:v>15079.073929672126</c:v>
                </c:pt>
                <c:pt idx="57">
                  <c:v>15061.701333643783</c:v>
                </c:pt>
                <c:pt idx="58">
                  <c:v>15057.471415702308</c:v>
                </c:pt>
                <c:pt idx="59">
                  <c:v>15039.877600774806</c:v>
                </c:pt>
                <c:pt idx="60">
                  <c:v>15036.109072650728</c:v>
                </c:pt>
                <c:pt idx="61">
                  <c:v>14928.103904665821</c:v>
                </c:pt>
                <c:pt idx="62">
                  <c:v>14912.878137599168</c:v>
                </c:pt>
                <c:pt idx="63">
                  <c:v>14895.463166018022</c:v>
                </c:pt>
                <c:pt idx="64">
                  <c:v>14748.603803667009</c:v>
                </c:pt>
                <c:pt idx="65">
                  <c:v>14667.522652169278</c:v>
                </c:pt>
                <c:pt idx="66">
                  <c:v>14626.702056325435</c:v>
                </c:pt>
                <c:pt idx="67">
                  <c:v>14576.723904355484</c:v>
                </c:pt>
                <c:pt idx="68">
                  <c:v>14401.028047743986</c:v>
                </c:pt>
                <c:pt idx="69">
                  <c:v>14322.105986473332</c:v>
                </c:pt>
                <c:pt idx="70">
                  <c:v>14278.011698071299</c:v>
                </c:pt>
                <c:pt idx="71">
                  <c:v>14192.163960869057</c:v>
                </c:pt>
                <c:pt idx="72">
                  <c:v>14126.178713527852</c:v>
                </c:pt>
                <c:pt idx="73">
                  <c:v>13996.390917874396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82208"/>
        <c:axId val="388184832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0.13711374780740732"/>
                  <c:y val="-0.8767237972857921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7-4713-B362-F2489820D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市区町村別_歯科医療費!$AA$6:$AA$79</c:f>
              <c:numCache>
                <c:formatCode>General</c:formatCode>
                <c:ptCount val="74"/>
                <c:pt idx="0">
                  <c:v>15672.396743792217</c:v>
                </c:pt>
                <c:pt idx="1">
                  <c:v>15672.396743792217</c:v>
                </c:pt>
                <c:pt idx="2">
                  <c:v>15672.396743792217</c:v>
                </c:pt>
                <c:pt idx="3">
                  <c:v>15672.396743792217</c:v>
                </c:pt>
                <c:pt idx="4">
                  <c:v>15672.396743792217</c:v>
                </c:pt>
                <c:pt idx="5">
                  <c:v>15672.396743792217</c:v>
                </c:pt>
                <c:pt idx="6">
                  <c:v>15672.396743792217</c:v>
                </c:pt>
                <c:pt idx="7">
                  <c:v>15672.396743792217</c:v>
                </c:pt>
                <c:pt idx="8">
                  <c:v>15672.396743792217</c:v>
                </c:pt>
                <c:pt idx="9">
                  <c:v>15672.396743792217</c:v>
                </c:pt>
                <c:pt idx="10">
                  <c:v>15672.396743792217</c:v>
                </c:pt>
                <c:pt idx="11">
                  <c:v>15672.396743792217</c:v>
                </c:pt>
                <c:pt idx="12">
                  <c:v>15672.396743792217</c:v>
                </c:pt>
                <c:pt idx="13">
                  <c:v>15672.396743792217</c:v>
                </c:pt>
                <c:pt idx="14">
                  <c:v>15672.396743792217</c:v>
                </c:pt>
                <c:pt idx="15">
                  <c:v>15672.396743792217</c:v>
                </c:pt>
                <c:pt idx="16">
                  <c:v>15672.396743792217</c:v>
                </c:pt>
                <c:pt idx="17">
                  <c:v>15672.396743792217</c:v>
                </c:pt>
                <c:pt idx="18">
                  <c:v>15672.396743792217</c:v>
                </c:pt>
                <c:pt idx="19">
                  <c:v>15672.396743792217</c:v>
                </c:pt>
                <c:pt idx="20">
                  <c:v>15672.396743792217</c:v>
                </c:pt>
                <c:pt idx="21">
                  <c:v>15672.396743792217</c:v>
                </c:pt>
                <c:pt idx="22">
                  <c:v>15672.396743792217</c:v>
                </c:pt>
                <c:pt idx="23">
                  <c:v>15672.396743792217</c:v>
                </c:pt>
                <c:pt idx="24">
                  <c:v>15672.396743792217</c:v>
                </c:pt>
                <c:pt idx="25">
                  <c:v>15672.396743792217</c:v>
                </c:pt>
                <c:pt idx="26">
                  <c:v>15672.396743792217</c:v>
                </c:pt>
                <c:pt idx="27">
                  <c:v>15672.396743792217</c:v>
                </c:pt>
                <c:pt idx="28">
                  <c:v>15672.396743792217</c:v>
                </c:pt>
                <c:pt idx="29">
                  <c:v>15672.396743792217</c:v>
                </c:pt>
                <c:pt idx="30">
                  <c:v>15672.396743792217</c:v>
                </c:pt>
                <c:pt idx="31">
                  <c:v>15672.396743792217</c:v>
                </c:pt>
                <c:pt idx="32">
                  <c:v>15672.396743792217</c:v>
                </c:pt>
                <c:pt idx="33">
                  <c:v>15672.396743792217</c:v>
                </c:pt>
                <c:pt idx="34">
                  <c:v>15672.396743792217</c:v>
                </c:pt>
                <c:pt idx="35">
                  <c:v>15672.396743792217</c:v>
                </c:pt>
                <c:pt idx="36">
                  <c:v>15672.396743792217</c:v>
                </c:pt>
                <c:pt idx="37">
                  <c:v>15672.396743792217</c:v>
                </c:pt>
                <c:pt idx="38">
                  <c:v>15672.396743792217</c:v>
                </c:pt>
                <c:pt idx="39">
                  <c:v>15672.396743792217</c:v>
                </c:pt>
                <c:pt idx="40">
                  <c:v>15672.396743792217</c:v>
                </c:pt>
                <c:pt idx="41">
                  <c:v>15672.396743792217</c:v>
                </c:pt>
                <c:pt idx="42">
                  <c:v>15672.396743792217</c:v>
                </c:pt>
                <c:pt idx="43">
                  <c:v>15672.396743792217</c:v>
                </c:pt>
                <c:pt idx="44">
                  <c:v>15672.396743792217</c:v>
                </c:pt>
                <c:pt idx="45">
                  <c:v>15672.396743792217</c:v>
                </c:pt>
                <c:pt idx="46">
                  <c:v>15672.396743792217</c:v>
                </c:pt>
                <c:pt idx="47">
                  <c:v>15672.396743792217</c:v>
                </c:pt>
                <c:pt idx="48">
                  <c:v>15672.396743792217</c:v>
                </c:pt>
                <c:pt idx="49">
                  <c:v>15672.396743792217</c:v>
                </c:pt>
                <c:pt idx="50">
                  <c:v>15672.396743792217</c:v>
                </c:pt>
                <c:pt idx="51">
                  <c:v>15672.396743792217</c:v>
                </c:pt>
                <c:pt idx="52">
                  <c:v>15672.396743792217</c:v>
                </c:pt>
                <c:pt idx="53">
                  <c:v>15672.396743792217</c:v>
                </c:pt>
                <c:pt idx="54">
                  <c:v>15672.396743792217</c:v>
                </c:pt>
                <c:pt idx="55">
                  <c:v>15672.396743792217</c:v>
                </c:pt>
                <c:pt idx="56">
                  <c:v>15672.396743792217</c:v>
                </c:pt>
                <c:pt idx="57">
                  <c:v>15672.396743792217</c:v>
                </c:pt>
                <c:pt idx="58">
                  <c:v>15672.396743792217</c:v>
                </c:pt>
                <c:pt idx="59">
                  <c:v>15672.396743792217</c:v>
                </c:pt>
                <c:pt idx="60">
                  <c:v>15672.396743792217</c:v>
                </c:pt>
                <c:pt idx="61">
                  <c:v>15672.396743792217</c:v>
                </c:pt>
                <c:pt idx="62">
                  <c:v>15672.396743792217</c:v>
                </c:pt>
                <c:pt idx="63">
                  <c:v>15672.396743792217</c:v>
                </c:pt>
                <c:pt idx="64">
                  <c:v>15672.396743792217</c:v>
                </c:pt>
                <c:pt idx="65">
                  <c:v>15672.396743792217</c:v>
                </c:pt>
                <c:pt idx="66">
                  <c:v>15672.396743792217</c:v>
                </c:pt>
                <c:pt idx="67">
                  <c:v>15672.396743792217</c:v>
                </c:pt>
                <c:pt idx="68">
                  <c:v>15672.396743792217</c:v>
                </c:pt>
                <c:pt idx="69">
                  <c:v>15672.396743792217</c:v>
                </c:pt>
                <c:pt idx="70">
                  <c:v>15672.396743792217</c:v>
                </c:pt>
                <c:pt idx="71">
                  <c:v>15672.396743792217</c:v>
                </c:pt>
                <c:pt idx="72">
                  <c:v>15672.396743792217</c:v>
                </c:pt>
                <c:pt idx="73">
                  <c:v>15672.396743792217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1648"/>
        <c:axId val="388185408"/>
      </c:scatterChart>
      <c:catAx>
        <c:axId val="3883822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184832"/>
        <c:crossesAt val="0"/>
        <c:auto val="1"/>
        <c:lblAlgn val="ctr"/>
        <c:lblOffset val="100"/>
        <c:noMultiLvlLbl val="0"/>
      </c:catAx>
      <c:valAx>
        <c:axId val="38818483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70776431105751"/>
              <c:y val="3.476329411008230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382208"/>
        <c:crosses val="autoZero"/>
        <c:crossBetween val="between"/>
      </c:valAx>
      <c:valAx>
        <c:axId val="388185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51648"/>
        <c:crosses val="max"/>
        <c:crossBetween val="midCat"/>
      </c:valAx>
      <c:valAx>
        <c:axId val="38825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85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4684860299"/>
          <c:y val="1.0392156692771791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238182498894"/>
          <c:y val="7.8162817938155119E-2"/>
          <c:w val="0.79245144927536237"/>
          <c:h val="0.892215551054526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5"/>
              <c:layout>
                <c:manualLayout>
                  <c:x val="3.1046497997805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1-4EE6-AABD-F8B3A16A8FF4}"/>
                </c:ext>
              </c:extLst>
            </c:dLbl>
            <c:dLbl>
              <c:idx val="36"/>
              <c:layout>
                <c:manualLayout>
                  <c:x val="3.10464979978053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1-4EE6-AABD-F8B3A16A8FF4}"/>
                </c:ext>
              </c:extLst>
            </c:dLbl>
            <c:dLbl>
              <c:idx val="37"/>
              <c:layout>
                <c:manualLayout>
                  <c:x val="3.2521924893186417E-3"/>
                  <c:y val="1.644267630865205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1-4EE6-AABD-F8B3A16A8FF4}"/>
                </c:ext>
              </c:extLst>
            </c:dLbl>
            <c:dLbl>
              <c:idx val="38"/>
              <c:layout>
                <c:manualLayout>
                  <c:x val="1.55232489989032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1-4EE6-AABD-F8B3A16A8FF4}"/>
                </c:ext>
              </c:extLst>
            </c:dLbl>
            <c:dLbl>
              <c:idx val="39"/>
              <c:layout>
                <c:manualLayout>
                  <c:x val="3.1102584159429397E-3"/>
                  <c:y val="7.435035424857536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1-4DF3-B459-D73B15B2EEB5}"/>
                </c:ext>
              </c:extLst>
            </c:dLbl>
            <c:dLbl>
              <c:idx val="40"/>
              <c:layout>
                <c:manualLayout>
                  <c:x val="4.6597859967336475E-3"/>
                  <c:y val="7.925173687562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1-4DF3-B459-D73B15B2EEB5}"/>
                </c:ext>
              </c:extLst>
            </c:dLbl>
            <c:dLbl>
              <c:idx val="41"/>
              <c:layout>
                <c:manualLayout>
                  <c:x val="7.7728696877027879E-3"/>
                  <c:y val="7.925173680181201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1-4DF3-B459-D73B15B2EEB5}"/>
                </c:ext>
              </c:extLst>
            </c:dLbl>
            <c:dLbl>
              <c:idx val="42"/>
              <c:layout>
                <c:manualLayout>
                  <c:x val="7.7728696877026743E-3"/>
                  <c:y val="7.925173687562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1-4DF3-B459-D73B15B2EEB5}"/>
                </c:ext>
              </c:extLst>
            </c:dLbl>
            <c:dLbl>
              <c:idx val="43"/>
              <c:layout>
                <c:manualLayout>
                  <c:x val="7.7756809847655808E-3"/>
                  <c:y val="7.9251736875620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1-4DF3-B459-D73B15B2EEB5}"/>
                </c:ext>
              </c:extLst>
            </c:dLbl>
            <c:dLbl>
              <c:idx val="44"/>
              <c:layout>
                <c:manualLayout>
                  <c:x val="7.9204011264949973E-3"/>
                  <c:y val="1.644267630865205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1-4DF3-B459-D73B15B2EEB5}"/>
                </c:ext>
              </c:extLst>
            </c:dLbl>
            <c:dLbl>
              <c:idx val="45"/>
              <c:layout>
                <c:manualLayout>
                  <c:x val="7.7728696877027879E-3"/>
                  <c:y val="1.0139467206423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1-4DF3-B459-D73B15B2EEB5}"/>
                </c:ext>
              </c:extLst>
            </c:dLbl>
            <c:dLbl>
              <c:idx val="46"/>
              <c:layout>
                <c:manualLayout>
                  <c:x val="1.0885953378671813E-2"/>
                  <c:y val="7.925173680181201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1-4DF3-B459-D73B15B2EEB5}"/>
                </c:ext>
              </c:extLst>
            </c:dLbl>
            <c:dLbl>
              <c:idx val="47"/>
              <c:layout>
                <c:manualLayout>
                  <c:x val="1.0885953378671813E-2"/>
                  <c:y val="1.585034736774329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1-4DF3-B459-D73B15B2EEB5}"/>
                </c:ext>
              </c:extLst>
            </c:dLbl>
            <c:dLbl>
              <c:idx val="48"/>
              <c:layout>
                <c:manualLayout>
                  <c:x val="1.2441033663771644E-2"/>
                  <c:y val="-7.435035424857536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1-4DF3-B459-D73B15B2EEB5}"/>
                </c:ext>
              </c:extLst>
            </c:dLbl>
            <c:dLbl>
              <c:idx val="49"/>
              <c:layout>
                <c:manualLayout>
                  <c:x val="1.3996162871743115E-2"/>
                  <c:y val="7.983308498591146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1-4DF3-B459-D73B15B2EEB5}"/>
                </c:ext>
              </c:extLst>
            </c:dLbl>
            <c:dLbl>
              <c:idx val="50"/>
              <c:layout>
                <c:manualLayout>
                  <c:x val="1.5551292079714698E-2"/>
                  <c:y val="7.983308498591146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1-4DF3-B459-D73B15B2EEB5}"/>
                </c:ext>
              </c:extLst>
            </c:dLbl>
            <c:dLbl>
              <c:idx val="51"/>
              <c:layout>
                <c:manualLayout>
                  <c:x val="2.0215921601890799E-2"/>
                  <c:y val="1.60751028956295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1-4DF3-B459-D73B15B2EEB5}"/>
                </c:ext>
              </c:extLst>
            </c:dLbl>
            <c:dLbl>
              <c:idx val="52"/>
              <c:layout>
                <c:manualLayout>
                  <c:x val="2.4882067327543517E-2"/>
                  <c:y val="7.983308498591146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1-4DF3-B459-D73B15B2EEB5}"/>
                </c:ext>
              </c:extLst>
            </c:dLbl>
            <c:dLbl>
              <c:idx val="53"/>
              <c:layout>
                <c:manualLayout>
                  <c:x val="2.6437196535514986E-2"/>
                  <c:y val="1.0139600124060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1-4DF3-B459-D73B15B2EEB5}"/>
                </c:ext>
              </c:extLst>
            </c:dLbl>
            <c:dLbl>
              <c:idx val="54"/>
              <c:layout>
                <c:manualLayout>
                  <c:x val="2.7846086714424921E-2"/>
                  <c:y val="1.044274372362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1-4DF3-B459-D73B15B2EEB5}"/>
                </c:ext>
              </c:extLst>
            </c:dLbl>
            <c:dLbl>
              <c:idx val="55"/>
              <c:layout>
                <c:manualLayout>
                  <c:x val="2.9543964911056726E-2"/>
                  <c:y val="1.60751028956295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1-4DF3-B459-D73B15B2EEB5}"/>
                </c:ext>
              </c:extLst>
            </c:dLbl>
            <c:dLbl>
              <c:idx val="56"/>
              <c:layout>
                <c:manualLayout>
                  <c:x val="3.4211474897170718E-2"/>
                  <c:y val="-1.013695987654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1-4DF3-B459-D73B15B2EEB5}"/>
                </c:ext>
              </c:extLst>
            </c:dLbl>
            <c:dLbl>
              <c:idx val="57"/>
              <c:layout>
                <c:manualLayout>
                  <c:x val="3.7304094995223434E-2"/>
                  <c:y val="1.60751028956295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41-4DF3-B459-D73B15B2EEB5}"/>
                </c:ext>
              </c:extLst>
            </c:dLbl>
            <c:dLbl>
              <c:idx val="58"/>
              <c:layout>
                <c:manualLayout>
                  <c:x val="3.7304706983211332E-2"/>
                  <c:y val="-1.0206082818930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41-4DF3-B459-D73B15B2EEB5}"/>
                </c:ext>
              </c:extLst>
            </c:dLbl>
            <c:dLbl>
              <c:idx val="59"/>
              <c:layout>
                <c:manualLayout>
                  <c:x val="4.041434034732766E-2"/>
                  <c:y val="-1.020527906378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1-4DF3-B459-D73B15B2EEB5}"/>
                </c:ext>
              </c:extLst>
            </c:dLbl>
            <c:dLbl>
              <c:idx val="60"/>
              <c:layout>
                <c:manualLayout>
                  <c:x val="-7.773593819900503E-3"/>
                  <c:y val="8.037551455300324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1-4DF3-B459-D73B15B2EEB5}"/>
                </c:ext>
              </c:extLst>
            </c:dLbl>
            <c:dLbl>
              <c:idx val="61"/>
              <c:layout>
                <c:manualLayout>
                  <c:x val="-6.21779795706169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1-4EE6-AABD-F8B3A16A8FF4}"/>
                </c:ext>
              </c:extLst>
            </c:dLbl>
            <c:dLbl>
              <c:idx val="62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1-4EE6-AABD-F8B3A16A8FF4}"/>
                </c:ext>
              </c:extLst>
            </c:dLbl>
            <c:dLbl>
              <c:idx val="63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1-4EE6-AABD-F8B3A16A8FF4}"/>
                </c:ext>
              </c:extLst>
            </c:dLbl>
            <c:dLbl>
              <c:idx val="64"/>
              <c:layout>
                <c:manualLayout>
                  <c:x val="-4.6633484677962743E-3"/>
                  <c:y val="-1.0207690329218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1-4EE6-AABD-F8B3A16A8FF4}"/>
                </c:ext>
              </c:extLst>
            </c:dLbl>
            <c:dLbl>
              <c:idx val="65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1-4EE6-AABD-F8B3A16A8FF4}"/>
                </c:ext>
              </c:extLst>
            </c:dLbl>
            <c:dLbl>
              <c:idx val="66"/>
              <c:layout>
                <c:manualLayout>
                  <c:x val="-3.10889897853084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1-4EE6-AABD-F8B3A16A8FF4}"/>
                </c:ext>
              </c:extLst>
            </c:dLbl>
            <c:dLbl>
              <c:idx val="67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1-4EE6-AABD-F8B3A16A8FF4}"/>
                </c:ext>
              </c:extLst>
            </c:dLbl>
            <c:dLbl>
              <c:idx val="68"/>
              <c:layout>
                <c:manualLayout>
                  <c:x val="-4.66334846779627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1-4EE6-AABD-F8B3A16A8FF4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市区町村別_歯科医療費!$S$6:$S$79</c:f>
              <c:strCache>
                <c:ptCount val="74"/>
                <c:pt idx="0">
                  <c:v>西成区</c:v>
                </c:pt>
                <c:pt idx="1">
                  <c:v>此花区</c:v>
                </c:pt>
                <c:pt idx="2">
                  <c:v>東住吉区</c:v>
                </c:pt>
                <c:pt idx="3">
                  <c:v>北区</c:v>
                </c:pt>
                <c:pt idx="4">
                  <c:v>生野区</c:v>
                </c:pt>
                <c:pt idx="5">
                  <c:v>旭区</c:v>
                </c:pt>
                <c:pt idx="6">
                  <c:v>住之江区</c:v>
                </c:pt>
                <c:pt idx="7">
                  <c:v>都島区</c:v>
                </c:pt>
                <c:pt idx="8">
                  <c:v>東成区</c:v>
                </c:pt>
                <c:pt idx="9">
                  <c:v>平野区</c:v>
                </c:pt>
                <c:pt idx="10">
                  <c:v>住吉区</c:v>
                </c:pt>
                <c:pt idx="11">
                  <c:v>阿倍野区</c:v>
                </c:pt>
                <c:pt idx="12">
                  <c:v>八尾市</c:v>
                </c:pt>
                <c:pt idx="13">
                  <c:v>大阪市</c:v>
                </c:pt>
                <c:pt idx="14">
                  <c:v>福島区</c:v>
                </c:pt>
                <c:pt idx="15">
                  <c:v>東淀川区</c:v>
                </c:pt>
                <c:pt idx="16">
                  <c:v>淀川区</c:v>
                </c:pt>
                <c:pt idx="17">
                  <c:v>鶴見区</c:v>
                </c:pt>
                <c:pt idx="18">
                  <c:v>堺市西区</c:v>
                </c:pt>
                <c:pt idx="19">
                  <c:v>浪速区</c:v>
                </c:pt>
                <c:pt idx="20">
                  <c:v>堺市堺区</c:v>
                </c:pt>
                <c:pt idx="21">
                  <c:v>堺市中区</c:v>
                </c:pt>
                <c:pt idx="22">
                  <c:v>忠岡町</c:v>
                </c:pt>
                <c:pt idx="23">
                  <c:v>能勢町</c:v>
                </c:pt>
                <c:pt idx="24">
                  <c:v>泉大津市</c:v>
                </c:pt>
                <c:pt idx="25">
                  <c:v>守口市</c:v>
                </c:pt>
                <c:pt idx="26">
                  <c:v>東大阪市</c:v>
                </c:pt>
                <c:pt idx="27">
                  <c:v>門真市</c:v>
                </c:pt>
                <c:pt idx="28">
                  <c:v>西区</c:v>
                </c:pt>
                <c:pt idx="29">
                  <c:v>堺市</c:v>
                </c:pt>
                <c:pt idx="30">
                  <c:v>堺市北区</c:v>
                </c:pt>
                <c:pt idx="31">
                  <c:v>藤井寺市</c:v>
                </c:pt>
                <c:pt idx="32">
                  <c:v>城東区</c:v>
                </c:pt>
                <c:pt idx="33">
                  <c:v>堺市東区</c:v>
                </c:pt>
                <c:pt idx="34">
                  <c:v>田尻町</c:v>
                </c:pt>
                <c:pt idx="35">
                  <c:v>和泉市</c:v>
                </c:pt>
                <c:pt idx="36">
                  <c:v>港区</c:v>
                </c:pt>
                <c:pt idx="37">
                  <c:v>西淀川区</c:v>
                </c:pt>
                <c:pt idx="38">
                  <c:v>羽曳野市</c:v>
                </c:pt>
                <c:pt idx="39">
                  <c:v>大東市</c:v>
                </c:pt>
                <c:pt idx="40">
                  <c:v>太子町</c:v>
                </c:pt>
                <c:pt idx="41">
                  <c:v>吹田市</c:v>
                </c:pt>
                <c:pt idx="42">
                  <c:v>天王寺区</c:v>
                </c:pt>
                <c:pt idx="43">
                  <c:v>豊中市</c:v>
                </c:pt>
                <c:pt idx="44">
                  <c:v>高石市</c:v>
                </c:pt>
                <c:pt idx="45">
                  <c:v>堺市南区</c:v>
                </c:pt>
                <c:pt idx="46">
                  <c:v>茨木市</c:v>
                </c:pt>
                <c:pt idx="47">
                  <c:v>大正区</c:v>
                </c:pt>
                <c:pt idx="48">
                  <c:v>中央区</c:v>
                </c:pt>
                <c:pt idx="49">
                  <c:v>大阪狭山市</c:v>
                </c:pt>
                <c:pt idx="50">
                  <c:v>泉佐野市</c:v>
                </c:pt>
                <c:pt idx="51">
                  <c:v>堺市美原区</c:v>
                </c:pt>
                <c:pt idx="52">
                  <c:v>松原市</c:v>
                </c:pt>
                <c:pt idx="53">
                  <c:v>摂津市</c:v>
                </c:pt>
                <c:pt idx="54">
                  <c:v>柏原市</c:v>
                </c:pt>
                <c:pt idx="55">
                  <c:v>富田林市</c:v>
                </c:pt>
                <c:pt idx="56">
                  <c:v>岸和田市</c:v>
                </c:pt>
                <c:pt idx="57">
                  <c:v>河内長野市</c:v>
                </c:pt>
                <c:pt idx="58">
                  <c:v>貝塚市</c:v>
                </c:pt>
                <c:pt idx="59">
                  <c:v>箕面市</c:v>
                </c:pt>
                <c:pt idx="60">
                  <c:v>豊能町</c:v>
                </c:pt>
                <c:pt idx="61">
                  <c:v>泉南市</c:v>
                </c:pt>
                <c:pt idx="62">
                  <c:v>四條畷市</c:v>
                </c:pt>
                <c:pt idx="63">
                  <c:v>寝屋川市</c:v>
                </c:pt>
                <c:pt idx="64">
                  <c:v>池田市</c:v>
                </c:pt>
                <c:pt idx="65">
                  <c:v>阪南市</c:v>
                </c:pt>
                <c:pt idx="66">
                  <c:v>熊取町</c:v>
                </c:pt>
                <c:pt idx="67">
                  <c:v>岬町</c:v>
                </c:pt>
                <c:pt idx="68">
                  <c:v>交野市</c:v>
                </c:pt>
                <c:pt idx="69">
                  <c:v>高槻市</c:v>
                </c:pt>
                <c:pt idx="70">
                  <c:v>河南町</c:v>
                </c:pt>
                <c:pt idx="71">
                  <c:v>枚方市</c:v>
                </c:pt>
                <c:pt idx="72">
                  <c:v>千早赤阪村</c:v>
                </c:pt>
                <c:pt idx="73">
                  <c:v>島本町</c:v>
                </c:pt>
              </c:strCache>
            </c:strRef>
          </c:cat>
          <c:val>
            <c:numRef>
              <c:f>市区町村別_歯科医療費!$T$6:$T$79</c:f>
              <c:numCache>
                <c:formatCode>General</c:formatCode>
                <c:ptCount val="74"/>
                <c:pt idx="0">
                  <c:v>92087.446544778431</c:v>
                </c:pt>
                <c:pt idx="1">
                  <c:v>90980.194014447887</c:v>
                </c:pt>
                <c:pt idx="2">
                  <c:v>90513.892144373676</c:v>
                </c:pt>
                <c:pt idx="3">
                  <c:v>88897.4561291149</c:v>
                </c:pt>
                <c:pt idx="4">
                  <c:v>88666.213448943818</c:v>
                </c:pt>
                <c:pt idx="5">
                  <c:v>88473.752066115703</c:v>
                </c:pt>
                <c:pt idx="6">
                  <c:v>88177.777662981709</c:v>
                </c:pt>
                <c:pt idx="7">
                  <c:v>87525.250571006312</c:v>
                </c:pt>
                <c:pt idx="8">
                  <c:v>86681.035488575595</c:v>
                </c:pt>
                <c:pt idx="9">
                  <c:v>86587.389102446759</c:v>
                </c:pt>
                <c:pt idx="10">
                  <c:v>86302.627881993219</c:v>
                </c:pt>
                <c:pt idx="11">
                  <c:v>85531.073885067672</c:v>
                </c:pt>
                <c:pt idx="12">
                  <c:v>85340.937421462673</c:v>
                </c:pt>
                <c:pt idx="13">
                  <c:v>85060.154452356801</c:v>
                </c:pt>
                <c:pt idx="14">
                  <c:v>84437.563733552626</c:v>
                </c:pt>
                <c:pt idx="15">
                  <c:v>84406.281487743021</c:v>
                </c:pt>
                <c:pt idx="16">
                  <c:v>84045.388078365984</c:v>
                </c:pt>
                <c:pt idx="17">
                  <c:v>83883.380368857528</c:v>
                </c:pt>
                <c:pt idx="18">
                  <c:v>83012.32195382833</c:v>
                </c:pt>
                <c:pt idx="19">
                  <c:v>82792.386451116239</c:v>
                </c:pt>
                <c:pt idx="20">
                  <c:v>82533.651845637578</c:v>
                </c:pt>
                <c:pt idx="21">
                  <c:v>82410.760448082729</c:v>
                </c:pt>
                <c:pt idx="22">
                  <c:v>82393.244170096019</c:v>
                </c:pt>
                <c:pt idx="23">
                  <c:v>82086.422287390029</c:v>
                </c:pt>
                <c:pt idx="24">
                  <c:v>82056.74209770115</c:v>
                </c:pt>
                <c:pt idx="25">
                  <c:v>82021.063141278617</c:v>
                </c:pt>
                <c:pt idx="26">
                  <c:v>81929.759519038082</c:v>
                </c:pt>
                <c:pt idx="27">
                  <c:v>81863.783863368662</c:v>
                </c:pt>
                <c:pt idx="28">
                  <c:v>81641.349318288674</c:v>
                </c:pt>
                <c:pt idx="29">
                  <c:v>80497.374678081716</c:v>
                </c:pt>
                <c:pt idx="30">
                  <c:v>80263.895806028828</c:v>
                </c:pt>
                <c:pt idx="31">
                  <c:v>80086.419600212277</c:v>
                </c:pt>
                <c:pt idx="32">
                  <c:v>79896.693181818177</c:v>
                </c:pt>
                <c:pt idx="33">
                  <c:v>79878.184259691727</c:v>
                </c:pt>
                <c:pt idx="34">
                  <c:v>79346.72592592593</c:v>
                </c:pt>
                <c:pt idx="35">
                  <c:v>78452.100030590402</c:v>
                </c:pt>
                <c:pt idx="36">
                  <c:v>78212.401858676487</c:v>
                </c:pt>
                <c:pt idx="37">
                  <c:v>78090.82292849035</c:v>
                </c:pt>
                <c:pt idx="38">
                  <c:v>78052.873552484118</c:v>
                </c:pt>
                <c:pt idx="39">
                  <c:v>78015.899508800649</c:v>
                </c:pt>
                <c:pt idx="40">
                  <c:v>77905.439795046972</c:v>
                </c:pt>
                <c:pt idx="41">
                  <c:v>77503.574067294569</c:v>
                </c:pt>
                <c:pt idx="42">
                  <c:v>77494.862366887683</c:v>
                </c:pt>
                <c:pt idx="43">
                  <c:v>77481.616368729607</c:v>
                </c:pt>
                <c:pt idx="44">
                  <c:v>77469.389545974816</c:v>
                </c:pt>
                <c:pt idx="45">
                  <c:v>77425.930148270185</c:v>
                </c:pt>
                <c:pt idx="46">
                  <c:v>77073.653793481237</c:v>
                </c:pt>
                <c:pt idx="47">
                  <c:v>76972.855118668085</c:v>
                </c:pt>
                <c:pt idx="48">
                  <c:v>76895.465666929755</c:v>
                </c:pt>
                <c:pt idx="49">
                  <c:v>76765.988596652562</c:v>
                </c:pt>
                <c:pt idx="50">
                  <c:v>76442.185260311016</c:v>
                </c:pt>
                <c:pt idx="51">
                  <c:v>76005.23369878823</c:v>
                </c:pt>
                <c:pt idx="52">
                  <c:v>75456.309224694909</c:v>
                </c:pt>
                <c:pt idx="53">
                  <c:v>75211.378819059682</c:v>
                </c:pt>
                <c:pt idx="54">
                  <c:v>75045.672823218993</c:v>
                </c:pt>
                <c:pt idx="55">
                  <c:v>74794.656984521309</c:v>
                </c:pt>
                <c:pt idx="56">
                  <c:v>74342.260797111507</c:v>
                </c:pt>
                <c:pt idx="57">
                  <c:v>73830.06261257398</c:v>
                </c:pt>
                <c:pt idx="58">
                  <c:v>73669.201502286087</c:v>
                </c:pt>
                <c:pt idx="59">
                  <c:v>73333.179449601041</c:v>
                </c:pt>
                <c:pt idx="60">
                  <c:v>73200.066028392204</c:v>
                </c:pt>
                <c:pt idx="61">
                  <c:v>72820.25416836112</c:v>
                </c:pt>
                <c:pt idx="62">
                  <c:v>72797.765559195133</c:v>
                </c:pt>
                <c:pt idx="63">
                  <c:v>72217.425823910307</c:v>
                </c:pt>
                <c:pt idx="64">
                  <c:v>71985.015901411243</c:v>
                </c:pt>
                <c:pt idx="65">
                  <c:v>71773.580383480832</c:v>
                </c:pt>
                <c:pt idx="66">
                  <c:v>71658.807114382085</c:v>
                </c:pt>
                <c:pt idx="67">
                  <c:v>71511.590281612371</c:v>
                </c:pt>
                <c:pt idx="68">
                  <c:v>71053.05646036916</c:v>
                </c:pt>
                <c:pt idx="69">
                  <c:v>68985.485994733055</c:v>
                </c:pt>
                <c:pt idx="70">
                  <c:v>68785.31493701259</c:v>
                </c:pt>
                <c:pt idx="71">
                  <c:v>67799.756633836325</c:v>
                </c:pt>
                <c:pt idx="72">
                  <c:v>67540.963665086892</c:v>
                </c:pt>
                <c:pt idx="73">
                  <c:v>63352.498141263939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41024"/>
        <c:axId val="388254528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644768543801599"/>
                  <c:y val="-0.87370084359150801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ja-JP"/>
                </a:p>
              </c:tx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9-42BE-989A-7FA9D98C7F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市区町村別_歯科医療費!$AB$6:$AB$79</c:f>
              <c:numCache>
                <c:formatCode>General</c:formatCode>
                <c:ptCount val="74"/>
                <c:pt idx="0">
                  <c:v>78873.859226130982</c:v>
                </c:pt>
                <c:pt idx="1">
                  <c:v>78873.859226130982</c:v>
                </c:pt>
                <c:pt idx="2">
                  <c:v>78873.859226130982</c:v>
                </c:pt>
                <c:pt idx="3">
                  <c:v>78873.859226130982</c:v>
                </c:pt>
                <c:pt idx="4">
                  <c:v>78873.859226130982</c:v>
                </c:pt>
                <c:pt idx="5">
                  <c:v>78873.859226130982</c:v>
                </c:pt>
                <c:pt idx="6">
                  <c:v>78873.859226130982</c:v>
                </c:pt>
                <c:pt idx="7">
                  <c:v>78873.859226130982</c:v>
                </c:pt>
                <c:pt idx="8">
                  <c:v>78873.859226130982</c:v>
                </c:pt>
                <c:pt idx="9">
                  <c:v>78873.859226130982</c:v>
                </c:pt>
                <c:pt idx="10">
                  <c:v>78873.859226130982</c:v>
                </c:pt>
                <c:pt idx="11">
                  <c:v>78873.859226130982</c:v>
                </c:pt>
                <c:pt idx="12">
                  <c:v>78873.859226130982</c:v>
                </c:pt>
                <c:pt idx="13">
                  <c:v>78873.859226130982</c:v>
                </c:pt>
                <c:pt idx="14">
                  <c:v>78873.859226130982</c:v>
                </c:pt>
                <c:pt idx="15">
                  <c:v>78873.859226130982</c:v>
                </c:pt>
                <c:pt idx="16">
                  <c:v>78873.859226130982</c:v>
                </c:pt>
                <c:pt idx="17">
                  <c:v>78873.859226130982</c:v>
                </c:pt>
                <c:pt idx="18">
                  <c:v>78873.859226130982</c:v>
                </c:pt>
                <c:pt idx="19">
                  <c:v>78873.859226130982</c:v>
                </c:pt>
                <c:pt idx="20">
                  <c:v>78873.859226130982</c:v>
                </c:pt>
                <c:pt idx="21">
                  <c:v>78873.859226130982</c:v>
                </c:pt>
                <c:pt idx="22">
                  <c:v>78873.859226130982</c:v>
                </c:pt>
                <c:pt idx="23">
                  <c:v>78873.859226130982</c:v>
                </c:pt>
                <c:pt idx="24">
                  <c:v>78873.859226130982</c:v>
                </c:pt>
                <c:pt idx="25">
                  <c:v>78873.859226130982</c:v>
                </c:pt>
                <c:pt idx="26">
                  <c:v>78873.859226130982</c:v>
                </c:pt>
                <c:pt idx="27">
                  <c:v>78873.859226130982</c:v>
                </c:pt>
                <c:pt idx="28">
                  <c:v>78873.859226130982</c:v>
                </c:pt>
                <c:pt idx="29">
                  <c:v>78873.859226130982</c:v>
                </c:pt>
                <c:pt idx="30">
                  <c:v>78873.859226130982</c:v>
                </c:pt>
                <c:pt idx="31">
                  <c:v>78873.859226130982</c:v>
                </c:pt>
                <c:pt idx="32">
                  <c:v>78873.859226130982</c:v>
                </c:pt>
                <c:pt idx="33">
                  <c:v>78873.859226130982</c:v>
                </c:pt>
                <c:pt idx="34">
                  <c:v>78873.859226130982</c:v>
                </c:pt>
                <c:pt idx="35">
                  <c:v>78873.859226130982</c:v>
                </c:pt>
                <c:pt idx="36">
                  <c:v>78873.859226130982</c:v>
                </c:pt>
                <c:pt idx="37">
                  <c:v>78873.859226130982</c:v>
                </c:pt>
                <c:pt idx="38">
                  <c:v>78873.859226130982</c:v>
                </c:pt>
                <c:pt idx="39">
                  <c:v>78873.859226130982</c:v>
                </c:pt>
                <c:pt idx="40">
                  <c:v>78873.859226130982</c:v>
                </c:pt>
                <c:pt idx="41">
                  <c:v>78873.859226130982</c:v>
                </c:pt>
                <c:pt idx="42">
                  <c:v>78873.859226130982</c:v>
                </c:pt>
                <c:pt idx="43">
                  <c:v>78873.859226130982</c:v>
                </c:pt>
                <c:pt idx="44">
                  <c:v>78873.859226130982</c:v>
                </c:pt>
                <c:pt idx="45">
                  <c:v>78873.859226130982</c:v>
                </c:pt>
                <c:pt idx="46">
                  <c:v>78873.859226130982</c:v>
                </c:pt>
                <c:pt idx="47">
                  <c:v>78873.859226130982</c:v>
                </c:pt>
                <c:pt idx="48">
                  <c:v>78873.859226130982</c:v>
                </c:pt>
                <c:pt idx="49">
                  <c:v>78873.859226130982</c:v>
                </c:pt>
                <c:pt idx="50">
                  <c:v>78873.859226130982</c:v>
                </c:pt>
                <c:pt idx="51">
                  <c:v>78873.859226130982</c:v>
                </c:pt>
                <c:pt idx="52">
                  <c:v>78873.859226130982</c:v>
                </c:pt>
                <c:pt idx="53">
                  <c:v>78873.859226130982</c:v>
                </c:pt>
                <c:pt idx="54">
                  <c:v>78873.859226130982</c:v>
                </c:pt>
                <c:pt idx="55">
                  <c:v>78873.859226130982</c:v>
                </c:pt>
                <c:pt idx="56">
                  <c:v>78873.859226130982</c:v>
                </c:pt>
                <c:pt idx="57">
                  <c:v>78873.859226130982</c:v>
                </c:pt>
                <c:pt idx="58">
                  <c:v>78873.859226130982</c:v>
                </c:pt>
                <c:pt idx="59">
                  <c:v>78873.859226130982</c:v>
                </c:pt>
                <c:pt idx="60">
                  <c:v>78873.859226130982</c:v>
                </c:pt>
                <c:pt idx="61">
                  <c:v>78873.859226130982</c:v>
                </c:pt>
                <c:pt idx="62">
                  <c:v>78873.859226130982</c:v>
                </c:pt>
                <c:pt idx="63">
                  <c:v>78873.859226130982</c:v>
                </c:pt>
                <c:pt idx="64">
                  <c:v>78873.859226130982</c:v>
                </c:pt>
                <c:pt idx="65">
                  <c:v>78873.859226130982</c:v>
                </c:pt>
                <c:pt idx="66">
                  <c:v>78873.859226130982</c:v>
                </c:pt>
                <c:pt idx="67">
                  <c:v>78873.859226130982</c:v>
                </c:pt>
                <c:pt idx="68">
                  <c:v>78873.859226130982</c:v>
                </c:pt>
                <c:pt idx="69">
                  <c:v>78873.859226130982</c:v>
                </c:pt>
                <c:pt idx="70">
                  <c:v>78873.859226130982</c:v>
                </c:pt>
                <c:pt idx="71">
                  <c:v>78873.859226130982</c:v>
                </c:pt>
                <c:pt idx="72">
                  <c:v>78873.859226130982</c:v>
                </c:pt>
                <c:pt idx="73">
                  <c:v>78873.859226130982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5680"/>
        <c:axId val="388255104"/>
      </c:scatterChart>
      <c:catAx>
        <c:axId val="3894410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54528"/>
        <c:crosses val="autoZero"/>
        <c:auto val="1"/>
        <c:lblAlgn val="ctr"/>
        <c:lblOffset val="100"/>
        <c:noMultiLvlLbl val="0"/>
      </c:catAx>
      <c:valAx>
        <c:axId val="38825452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003450544434152"/>
              <c:y val="4.0233169367283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441024"/>
        <c:crosses val="autoZero"/>
        <c:crossBetween val="between"/>
      </c:valAx>
      <c:valAx>
        <c:axId val="3882551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55680"/>
        <c:crosses val="max"/>
        <c:crossBetween val="midCat"/>
      </c:valAx>
      <c:valAx>
        <c:axId val="3882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2551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19</xdr:row>
      <xdr:rowOff>57150</xdr:rowOff>
    </xdr:from>
    <xdr:to>
      <xdr:col>10</xdr:col>
      <xdr:colOff>510540</xdr:colOff>
      <xdr:row>48</xdr:row>
      <xdr:rowOff>152401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9524</xdr:rowOff>
    </xdr:from>
    <xdr:to>
      <xdr:col>9</xdr:col>
      <xdr:colOff>1245421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28576</xdr:colOff>
      <xdr:row>18</xdr:row>
      <xdr:rowOff>9525</xdr:rowOff>
    </xdr:from>
    <xdr:to>
      <xdr:col>14</xdr:col>
      <xdr:colOff>47774</xdr:colOff>
      <xdr:row>75</xdr:row>
      <xdr:rowOff>136875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9453A99-A714-4937-885F-7F6FA5AEF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97"/>
        <a:stretch/>
      </xdr:blipFill>
      <xdr:spPr>
        <a:xfrm>
          <a:off x="1181101" y="3095625"/>
          <a:ext cx="7362973" cy="99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19049</xdr:rowOff>
    </xdr:from>
    <xdr:to>
      <xdr:col>9</xdr:col>
      <xdr:colOff>1207321</xdr:colOff>
      <xdr:row>74</xdr:row>
      <xdr:rowOff>116249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28576</xdr:colOff>
      <xdr:row>18</xdr:row>
      <xdr:rowOff>28575</xdr:rowOff>
    </xdr:from>
    <xdr:to>
      <xdr:col>14</xdr:col>
      <xdr:colOff>47774</xdr:colOff>
      <xdr:row>75</xdr:row>
      <xdr:rowOff>155925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285903B-E9E2-430D-92F8-1173D4D01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197"/>
        <a:stretch/>
      </xdr:blipFill>
      <xdr:spPr>
        <a:xfrm>
          <a:off x="1181101" y="3114675"/>
          <a:ext cx="7362973" cy="990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28571</xdr:rowOff>
    </xdr:from>
    <xdr:to>
      <xdr:col>9</xdr:col>
      <xdr:colOff>1140645</xdr:colOff>
      <xdr:row>74</xdr:row>
      <xdr:rowOff>125771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18</xdr:row>
      <xdr:rowOff>28575</xdr:rowOff>
    </xdr:from>
    <xdr:to>
      <xdr:col>13</xdr:col>
      <xdr:colOff>656442</xdr:colOff>
      <xdr:row>75</xdr:row>
      <xdr:rowOff>155925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C218C1F-830C-4D06-A780-5E37797F6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46"/>
        <a:stretch/>
      </xdr:blipFill>
      <xdr:spPr>
        <a:xfrm>
          <a:off x="1152526" y="3114675"/>
          <a:ext cx="7323941" cy="99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675906</xdr:colOff>
      <xdr:row>75</xdr:row>
      <xdr:rowOff>127350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DA39F3-A9C6-409D-878B-5292795B5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21"/>
        <a:stretch/>
      </xdr:blipFill>
      <xdr:spPr>
        <a:xfrm>
          <a:off x="1152525" y="3086100"/>
          <a:ext cx="7343406" cy="990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2</xdr:row>
      <xdr:rowOff>9524</xdr:rowOff>
    </xdr:from>
    <xdr:to>
      <xdr:col>9</xdr:col>
      <xdr:colOff>1197796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637080</xdr:colOff>
      <xdr:row>75</xdr:row>
      <xdr:rowOff>127350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37532AF-B6F8-4606-ADC5-04E84E8D7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03" b="72272"/>
        <a:stretch/>
      </xdr:blipFill>
      <xdr:spPr>
        <a:xfrm>
          <a:off x="1152525" y="3086100"/>
          <a:ext cx="7304580" cy="9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38099</xdr:rowOff>
    </xdr:from>
    <xdr:to>
      <xdr:col>9</xdr:col>
      <xdr:colOff>1245421</xdr:colOff>
      <xdr:row>74</xdr:row>
      <xdr:rowOff>135299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18</xdr:row>
      <xdr:rowOff>0</xdr:rowOff>
    </xdr:from>
    <xdr:to>
      <xdr:col>14</xdr:col>
      <xdr:colOff>38871</xdr:colOff>
      <xdr:row>75</xdr:row>
      <xdr:rowOff>127350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17102A-29FB-4938-ABF0-93FF4E414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273"/>
        <a:stretch/>
      </xdr:blipFill>
      <xdr:spPr>
        <a:xfrm>
          <a:off x="1152526" y="3086100"/>
          <a:ext cx="7382645" cy="990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7285</xdr:colOff>
      <xdr:row>3</xdr:row>
      <xdr:rowOff>407</xdr:rowOff>
    </xdr:from>
    <xdr:to>
      <xdr:col>19</xdr:col>
      <xdr:colOff>458432</xdr:colOff>
      <xdr:row>77</xdr:row>
      <xdr:rowOff>1386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333374</xdr:colOff>
      <xdr:row>3</xdr:row>
      <xdr:rowOff>19049</xdr:rowOff>
    </xdr:from>
    <xdr:to>
      <xdr:col>8</xdr:col>
      <xdr:colOff>353842</xdr:colOff>
      <xdr:row>77</xdr:row>
      <xdr:rowOff>22119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3</xdr:row>
      <xdr:rowOff>9524</xdr:rowOff>
    </xdr:from>
    <xdr:to>
      <xdr:col>19</xdr:col>
      <xdr:colOff>470358</xdr:colOff>
      <xdr:row>73</xdr:row>
      <xdr:rowOff>68624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333375</xdr:colOff>
      <xdr:row>3</xdr:row>
      <xdr:rowOff>19050</xdr:rowOff>
    </xdr:from>
    <xdr:to>
      <xdr:col>8</xdr:col>
      <xdr:colOff>327482</xdr:colOff>
      <xdr:row>73</xdr:row>
      <xdr:rowOff>78150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19048</xdr:colOff>
      <xdr:row>16</xdr:row>
      <xdr:rowOff>19049</xdr:rowOff>
    </xdr:from>
    <xdr:to>
      <xdr:col>9</xdr:col>
      <xdr:colOff>165734</xdr:colOff>
      <xdr:row>30</xdr:row>
      <xdr:rowOff>189230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B88B1E7-DEAE-47BF-8298-3A24CECD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270509</xdr:colOff>
      <xdr:row>21</xdr:row>
      <xdr:rowOff>7620</xdr:rowOff>
    </xdr:from>
    <xdr:to>
      <xdr:col>8</xdr:col>
      <xdr:colOff>578566</xdr:colOff>
      <xdr:row>43</xdr:row>
      <xdr:rowOff>15334</xdr:rowOff>
    </xdr:to>
    <xdr:graphicFrame macro="">
      <xdr:nvGraphicFramePr>
        <xdr:cNvPr id="2" name="グラフ4">
          <a:extLst>
            <a:ext uri="{FF2B5EF4-FFF2-40B4-BE49-F238E27FC236}">
              <a16:creationId xmlns:a16="http://schemas.microsoft.com/office/drawing/2014/main" id="{1BA12EC1-DD96-4952-8169-7D2622FA5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271145</xdr:colOff>
      <xdr:row>47</xdr:row>
      <xdr:rowOff>166369</xdr:rowOff>
    </xdr:from>
    <xdr:to>
      <xdr:col>8</xdr:col>
      <xdr:colOff>578695</xdr:colOff>
      <xdr:row>70</xdr:row>
      <xdr:rowOff>10798</xdr:rowOff>
    </xdr:to>
    <xdr:graphicFrame macro="">
      <xdr:nvGraphicFramePr>
        <xdr:cNvPr id="3" name="グラフ4">
          <a:extLst>
            <a:ext uri="{FF2B5EF4-FFF2-40B4-BE49-F238E27FC236}">
              <a16:creationId xmlns:a16="http://schemas.microsoft.com/office/drawing/2014/main" id="{DE694F1A-248A-4DC6-918B-316C6A92B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28576</xdr:colOff>
      <xdr:row>18</xdr:row>
      <xdr:rowOff>28575</xdr:rowOff>
    </xdr:from>
    <xdr:to>
      <xdr:col>14</xdr:col>
      <xdr:colOff>134121</xdr:colOff>
      <xdr:row>75</xdr:row>
      <xdr:rowOff>155925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AC6420D-A694-46CE-9519-9EEA11301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272"/>
        <a:stretch/>
      </xdr:blipFill>
      <xdr:spPr>
        <a:xfrm>
          <a:off x="1181101" y="3114675"/>
          <a:ext cx="7382645" cy="99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19046</xdr:rowOff>
    </xdr:from>
    <xdr:to>
      <xdr:col>9</xdr:col>
      <xdr:colOff>1188270</xdr:colOff>
      <xdr:row>74</xdr:row>
      <xdr:rowOff>116246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18</xdr:row>
      <xdr:rowOff>38100</xdr:rowOff>
    </xdr:from>
    <xdr:to>
      <xdr:col>14</xdr:col>
      <xdr:colOff>75831</xdr:colOff>
      <xdr:row>75</xdr:row>
      <xdr:rowOff>165450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33E0A85-7CDA-493C-AC61-BF60CA0DC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120"/>
        <a:stretch/>
      </xdr:blipFill>
      <xdr:spPr>
        <a:xfrm>
          <a:off x="1162050" y="3124200"/>
          <a:ext cx="7343406" cy="99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9524</xdr:rowOff>
    </xdr:from>
    <xdr:to>
      <xdr:col>9</xdr:col>
      <xdr:colOff>1216846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18</xdr:row>
      <xdr:rowOff>28575</xdr:rowOff>
    </xdr:from>
    <xdr:to>
      <xdr:col>14</xdr:col>
      <xdr:colOff>28206</xdr:colOff>
      <xdr:row>75</xdr:row>
      <xdr:rowOff>155925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B6BAE58-AAD9-4B5C-9187-6C14263EC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121"/>
        <a:stretch/>
      </xdr:blipFill>
      <xdr:spPr>
        <a:xfrm>
          <a:off x="1181100" y="3114675"/>
          <a:ext cx="7343406" cy="99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28576</xdr:colOff>
      <xdr:row>18</xdr:row>
      <xdr:rowOff>9525</xdr:rowOff>
    </xdr:from>
    <xdr:to>
      <xdr:col>14</xdr:col>
      <xdr:colOff>67446</xdr:colOff>
      <xdr:row>75</xdr:row>
      <xdr:rowOff>136875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FA4B6D6-655B-4C13-B6AB-743943BE9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273"/>
        <a:stretch/>
      </xdr:blipFill>
      <xdr:spPr>
        <a:xfrm>
          <a:off x="1181101" y="3095625"/>
          <a:ext cx="7382645" cy="9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2"/>
  <sheetViews>
    <sheetView showGridLines="0" tabSelected="1" zoomScaleNormal="100" zoomScaleSheetLayoutView="100" zoomScalePageLayoutView="85" workbookViewId="0"/>
  </sheetViews>
  <sheetFormatPr defaultColWidth="9" defaultRowHeight="13.5"/>
  <cols>
    <col min="1" max="1" width="4.5" style="3" customWidth="1"/>
    <col min="2" max="2" width="11.25" style="3" customWidth="1"/>
    <col min="3" max="8" width="10.75" style="3" customWidth="1"/>
    <col min="9" max="9" width="12.5" style="3" customWidth="1"/>
    <col min="10" max="11" width="10.75" style="3" customWidth="1"/>
    <col min="12" max="14" width="8.625" style="3" customWidth="1"/>
    <col min="15" max="16384" width="9" style="3"/>
  </cols>
  <sheetData>
    <row r="1" spans="1:11" ht="16.5" customHeight="1">
      <c r="A1" s="4" t="s">
        <v>121</v>
      </c>
      <c r="C1" s="2"/>
      <c r="D1" s="2"/>
      <c r="E1" s="2"/>
      <c r="F1" s="2"/>
      <c r="G1" s="2"/>
      <c r="H1" s="2"/>
      <c r="I1" s="2"/>
    </row>
    <row r="2" spans="1:11" ht="16.149999999999999" customHeight="1">
      <c r="A2" s="2" t="s">
        <v>110</v>
      </c>
      <c r="C2" s="2"/>
      <c r="D2" s="2"/>
      <c r="E2" s="2"/>
      <c r="F2" s="2"/>
      <c r="G2" s="2"/>
      <c r="H2" s="2"/>
      <c r="I2" s="2"/>
    </row>
    <row r="3" spans="1:11" ht="18" customHeight="1">
      <c r="B3" s="287" t="s">
        <v>65</v>
      </c>
      <c r="C3" s="5" t="s">
        <v>66</v>
      </c>
      <c r="D3" s="69" t="s">
        <v>67</v>
      </c>
      <c r="E3" s="5" t="s">
        <v>68</v>
      </c>
      <c r="F3" s="5" t="s">
        <v>69</v>
      </c>
      <c r="G3" s="5" t="s">
        <v>70</v>
      </c>
      <c r="H3" s="5" t="s">
        <v>71</v>
      </c>
      <c r="I3" s="5" t="s">
        <v>72</v>
      </c>
      <c r="J3" s="5" t="s">
        <v>73</v>
      </c>
      <c r="K3" s="5" t="s">
        <v>74</v>
      </c>
    </row>
    <row r="4" spans="1:11" ht="26.25" customHeight="1">
      <c r="B4" s="288"/>
      <c r="C4" s="285" t="s">
        <v>75</v>
      </c>
      <c r="D4" s="285" t="s">
        <v>216</v>
      </c>
      <c r="E4" s="285" t="s">
        <v>217</v>
      </c>
      <c r="F4" s="285" t="s">
        <v>218</v>
      </c>
      <c r="G4" s="290" t="s">
        <v>256</v>
      </c>
      <c r="H4" s="290" t="s">
        <v>257</v>
      </c>
      <c r="I4" s="290" t="s">
        <v>219</v>
      </c>
      <c r="J4" s="290" t="s">
        <v>258</v>
      </c>
      <c r="K4" s="290" t="s">
        <v>220</v>
      </c>
    </row>
    <row r="5" spans="1:11" ht="26.25" customHeight="1">
      <c r="B5" s="289"/>
      <c r="C5" s="286"/>
      <c r="D5" s="286"/>
      <c r="E5" s="286"/>
      <c r="F5" s="286"/>
      <c r="G5" s="291"/>
      <c r="H5" s="291"/>
      <c r="I5" s="291"/>
      <c r="J5" s="291"/>
      <c r="K5" s="291"/>
    </row>
    <row r="6" spans="1:11" ht="26.65" customHeight="1">
      <c r="B6" s="10" t="s">
        <v>99</v>
      </c>
      <c r="C6" s="146">
        <v>4073</v>
      </c>
      <c r="D6" s="252">
        <v>12109</v>
      </c>
      <c r="E6" s="146">
        <v>211413290</v>
      </c>
      <c r="F6" s="146">
        <v>2252</v>
      </c>
      <c r="G6" s="158">
        <f>IFERROR(E6/C6,"-")</f>
        <v>51906.037318929535</v>
      </c>
      <c r="H6" s="158">
        <f t="shared" ref="H6:H13" si="0">IFERROR(E6/D6,"-")</f>
        <v>17459.18655545462</v>
      </c>
      <c r="I6" s="158">
        <f t="shared" ref="I6:I13" si="1">IFERROR(E6/F6,"-")</f>
        <v>93878.015097690935</v>
      </c>
      <c r="J6" s="233">
        <f t="shared" ref="J6:J13" si="2">IFERROR(D6/C6,"-")</f>
        <v>2.9729928799410752</v>
      </c>
      <c r="K6" s="7">
        <f t="shared" ref="K6:K13" si="3">IFERROR(F6/C6,"-")</f>
        <v>0.55290940338816597</v>
      </c>
    </row>
    <row r="7" spans="1:11" ht="26.65" customHeight="1">
      <c r="B7" s="10" t="s">
        <v>100</v>
      </c>
      <c r="C7" s="146">
        <v>8246</v>
      </c>
      <c r="D7" s="252">
        <v>25825</v>
      </c>
      <c r="E7" s="146">
        <v>462246750</v>
      </c>
      <c r="F7" s="146">
        <v>4727</v>
      </c>
      <c r="G7" s="158">
        <f t="shared" ref="G7:G13" si="4">IFERROR(E7/C7,"-")</f>
        <v>56057.088285229205</v>
      </c>
      <c r="H7" s="158">
        <f t="shared" si="0"/>
        <v>17899.196515004842</v>
      </c>
      <c r="I7" s="158">
        <f t="shared" si="1"/>
        <v>97788.607996615188</v>
      </c>
      <c r="J7" s="233">
        <f t="shared" si="2"/>
        <v>3.1318214892068883</v>
      </c>
      <c r="K7" s="7">
        <f t="shared" si="3"/>
        <v>0.57324763521707489</v>
      </c>
    </row>
    <row r="8" spans="1:11" ht="26.65" customHeight="1">
      <c r="B8" s="10" t="s">
        <v>101</v>
      </c>
      <c r="C8" s="146">
        <v>502368</v>
      </c>
      <c r="D8" s="252">
        <v>1424089</v>
      </c>
      <c r="E8" s="146">
        <v>21165806010</v>
      </c>
      <c r="F8" s="146">
        <v>301956</v>
      </c>
      <c r="G8" s="158">
        <f t="shared" si="4"/>
        <v>42132.074515096501</v>
      </c>
      <c r="H8" s="158">
        <f t="shared" si="0"/>
        <v>14862.698897330152</v>
      </c>
      <c r="I8" s="158">
        <f t="shared" si="1"/>
        <v>70095.66297738743</v>
      </c>
      <c r="J8" s="233">
        <f t="shared" si="2"/>
        <v>2.834752611631314</v>
      </c>
      <c r="K8" s="7">
        <f t="shared" si="3"/>
        <v>0.60106535448117715</v>
      </c>
    </row>
    <row r="9" spans="1:11" ht="26.65" customHeight="1">
      <c r="B9" s="10" t="s">
        <v>102</v>
      </c>
      <c r="C9" s="146">
        <v>364377</v>
      </c>
      <c r="D9" s="252">
        <v>1104305</v>
      </c>
      <c r="E9" s="146">
        <v>17147128060</v>
      </c>
      <c r="F9" s="146">
        <v>217380</v>
      </c>
      <c r="G9" s="158">
        <f t="shared" si="4"/>
        <v>47058.75524525423</v>
      </c>
      <c r="H9" s="158">
        <f t="shared" si="0"/>
        <v>15527.529133708531</v>
      </c>
      <c r="I9" s="158">
        <f t="shared" si="1"/>
        <v>78880.890882325883</v>
      </c>
      <c r="J9" s="233">
        <f t="shared" si="2"/>
        <v>3.0306660409411132</v>
      </c>
      <c r="K9" s="7">
        <f t="shared" si="3"/>
        <v>0.59657991585637948</v>
      </c>
    </row>
    <row r="10" spans="1:11" ht="26.65" customHeight="1">
      <c r="B10" s="10" t="s">
        <v>103</v>
      </c>
      <c r="C10" s="146">
        <v>229658</v>
      </c>
      <c r="D10" s="252">
        <v>658404</v>
      </c>
      <c r="E10" s="146">
        <v>10901224250</v>
      </c>
      <c r="F10" s="146">
        <v>125288</v>
      </c>
      <c r="G10" s="158">
        <f t="shared" si="4"/>
        <v>47467.208849680828</v>
      </c>
      <c r="H10" s="158">
        <f t="shared" si="0"/>
        <v>16557.044383083943</v>
      </c>
      <c r="I10" s="158">
        <f t="shared" si="1"/>
        <v>87009.324516314417</v>
      </c>
      <c r="J10" s="233">
        <f t="shared" si="2"/>
        <v>2.8668890262912679</v>
      </c>
      <c r="K10" s="7">
        <f t="shared" si="3"/>
        <v>0.54554163146940238</v>
      </c>
    </row>
    <row r="11" spans="1:11" ht="26.65" customHeight="1">
      <c r="B11" s="10" t="s">
        <v>104</v>
      </c>
      <c r="C11" s="146">
        <v>105915</v>
      </c>
      <c r="D11" s="252">
        <v>294632</v>
      </c>
      <c r="E11" s="146">
        <v>5070486200</v>
      </c>
      <c r="F11" s="146">
        <v>51979</v>
      </c>
      <c r="G11" s="158">
        <f t="shared" si="4"/>
        <v>47873.164329887171</v>
      </c>
      <c r="H11" s="158">
        <f t="shared" si="0"/>
        <v>17209.557006706673</v>
      </c>
      <c r="I11" s="158">
        <f t="shared" si="1"/>
        <v>97548.744685353697</v>
      </c>
      <c r="J11" s="233">
        <f t="shared" si="2"/>
        <v>2.7817778407213329</v>
      </c>
      <c r="K11" s="7">
        <f t="shared" si="3"/>
        <v>0.49076145966104895</v>
      </c>
    </row>
    <row r="12" spans="1:11" ht="26.65" customHeight="1" thickBot="1">
      <c r="B12" s="10" t="s">
        <v>105</v>
      </c>
      <c r="C12" s="146">
        <v>38029</v>
      </c>
      <c r="D12" s="252">
        <v>106326</v>
      </c>
      <c r="E12" s="146">
        <v>1864947590</v>
      </c>
      <c r="F12" s="146">
        <v>16850</v>
      </c>
      <c r="G12" s="158">
        <f t="shared" si="4"/>
        <v>49040.142785768752</v>
      </c>
      <c r="H12" s="158">
        <f t="shared" si="0"/>
        <v>17539.901717359819</v>
      </c>
      <c r="I12" s="158">
        <f t="shared" si="1"/>
        <v>110679.3821958457</v>
      </c>
      <c r="J12" s="233">
        <f t="shared" si="2"/>
        <v>2.7959189039943202</v>
      </c>
      <c r="K12" s="7">
        <f t="shared" si="3"/>
        <v>0.44308291041047621</v>
      </c>
    </row>
    <row r="13" spans="1:11" ht="26.65" customHeight="1" thickTop="1">
      <c r="B13" s="11" t="s">
        <v>76</v>
      </c>
      <c r="C13" s="150">
        <v>1252666</v>
      </c>
      <c r="D13" s="194">
        <f>SUM(D6:D12)</f>
        <v>3625690</v>
      </c>
      <c r="E13" s="150">
        <f>SUM(E6:E12)</f>
        <v>56823252150</v>
      </c>
      <c r="F13" s="150">
        <f>SUM(F6:F12)</f>
        <v>720432</v>
      </c>
      <c r="G13" s="159">
        <f t="shared" si="4"/>
        <v>45361.853957878637</v>
      </c>
      <c r="H13" s="159">
        <f t="shared" si="0"/>
        <v>15672.396743792217</v>
      </c>
      <c r="I13" s="159">
        <f t="shared" si="1"/>
        <v>78873.859226130982</v>
      </c>
      <c r="J13" s="234">
        <f t="shared" si="2"/>
        <v>2.8943788687487326</v>
      </c>
      <c r="K13" s="9">
        <f t="shared" si="3"/>
        <v>0.57511898622617685</v>
      </c>
    </row>
    <row r="14" spans="1:11">
      <c r="B14" s="25" t="s">
        <v>260</v>
      </c>
    </row>
    <row r="15" spans="1:11">
      <c r="B15" s="25" t="s">
        <v>112</v>
      </c>
    </row>
    <row r="16" spans="1:11">
      <c r="B16" s="25" t="s">
        <v>261</v>
      </c>
    </row>
    <row r="17" spans="1:2" ht="16.5" customHeight="1">
      <c r="B17" s="2"/>
    </row>
    <row r="18" spans="1:2" ht="16.5" customHeight="1">
      <c r="A18" s="2" t="s">
        <v>121</v>
      </c>
      <c r="B18" s="2"/>
    </row>
    <row r="19" spans="1:2" ht="16.5" customHeight="1">
      <c r="A19" s="2" t="s">
        <v>110</v>
      </c>
      <c r="B19" s="2"/>
    </row>
    <row r="50" spans="2:2">
      <c r="B50" s="25" t="s">
        <v>260</v>
      </c>
    </row>
    <row r="51" spans="2:2">
      <c r="B51" s="25" t="s">
        <v>112</v>
      </c>
    </row>
    <row r="52" spans="2:2">
      <c r="B52" s="25" t="s">
        <v>261</v>
      </c>
    </row>
  </sheetData>
  <mergeCells count="10">
    <mergeCell ref="G4:G5"/>
    <mergeCell ref="H4:H5"/>
    <mergeCell ref="I4:I5"/>
    <mergeCell ref="J4:J5"/>
    <mergeCell ref="K4:K5"/>
    <mergeCell ref="F4:F5"/>
    <mergeCell ref="B3:B5"/>
    <mergeCell ref="C4:C5"/>
    <mergeCell ref="E4:E5"/>
    <mergeCell ref="D4:D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rowBreaks count="1" manualBreakCount="1">
    <brk id="5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128</v>
      </c>
      <c r="K1" s="66"/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41">
        <v>3.0600000000000005</v>
      </c>
      <c r="E5" s="41" t="s">
        <v>272</v>
      </c>
      <c r="F5" s="241">
        <v>3.2</v>
      </c>
      <c r="G5" s="54" t="s">
        <v>273</v>
      </c>
    </row>
    <row r="6" spans="1:16">
      <c r="B6" s="52"/>
      <c r="D6" s="68"/>
      <c r="E6" s="41"/>
      <c r="F6" s="68"/>
      <c r="G6" s="54"/>
    </row>
    <row r="7" spans="1:16">
      <c r="B7" s="52"/>
      <c r="C7" s="55"/>
      <c r="D7" s="241">
        <v>2.9200000000000004</v>
      </c>
      <c r="E7" s="41" t="s">
        <v>272</v>
      </c>
      <c r="F7" s="241">
        <v>3.0600000000000005</v>
      </c>
      <c r="G7" s="54" t="s">
        <v>274</v>
      </c>
    </row>
    <row r="8" spans="1:16">
      <c r="B8" s="52"/>
      <c r="D8" s="68"/>
      <c r="E8" s="41"/>
      <c r="F8" s="68"/>
      <c r="G8" s="54"/>
    </row>
    <row r="9" spans="1:16">
      <c r="B9" s="52"/>
      <c r="C9" s="56"/>
      <c r="D9" s="241">
        <v>2.7800000000000002</v>
      </c>
      <c r="E9" s="41" t="s">
        <v>272</v>
      </c>
      <c r="F9" s="241">
        <v>2.9200000000000004</v>
      </c>
      <c r="G9" s="54" t="s">
        <v>274</v>
      </c>
    </row>
    <row r="10" spans="1:16">
      <c r="B10" s="52"/>
      <c r="D10" s="68"/>
      <c r="E10" s="41"/>
      <c r="F10" s="68"/>
      <c r="G10" s="54"/>
    </row>
    <row r="11" spans="1:16">
      <c r="B11" s="52"/>
      <c r="C11" s="57"/>
      <c r="D11" s="241">
        <v>2.64</v>
      </c>
      <c r="E11" s="41" t="s">
        <v>272</v>
      </c>
      <c r="F11" s="241">
        <v>2.7800000000000002</v>
      </c>
      <c r="G11" s="54" t="s">
        <v>274</v>
      </c>
    </row>
    <row r="12" spans="1:16">
      <c r="B12" s="52"/>
      <c r="D12" s="68"/>
      <c r="E12" s="41"/>
      <c r="F12" s="68"/>
      <c r="G12" s="54"/>
    </row>
    <row r="13" spans="1:16">
      <c r="B13" s="52"/>
      <c r="C13" s="58"/>
      <c r="D13" s="241">
        <v>2.5</v>
      </c>
      <c r="E13" s="41" t="s">
        <v>272</v>
      </c>
      <c r="F13" s="241">
        <v>2.64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131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2" t="s">
        <v>131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3">
        <v>0.60200000000000009</v>
      </c>
      <c r="E5" s="41" t="s">
        <v>272</v>
      </c>
      <c r="F5" s="64">
        <v>0.62</v>
      </c>
      <c r="G5" s="54" t="s">
        <v>273</v>
      </c>
    </row>
    <row r="6" spans="1:16">
      <c r="B6" s="52"/>
      <c r="D6" s="63"/>
      <c r="E6" s="41"/>
      <c r="F6" s="64"/>
      <c r="G6" s="54"/>
    </row>
    <row r="7" spans="1:16">
      <c r="B7" s="52"/>
      <c r="C7" s="55"/>
      <c r="D7" s="63">
        <v>0.58400000000000007</v>
      </c>
      <c r="E7" s="41" t="s">
        <v>272</v>
      </c>
      <c r="F7" s="64">
        <v>0.60200000000000009</v>
      </c>
      <c r="G7" s="54" t="s">
        <v>274</v>
      </c>
    </row>
    <row r="8" spans="1:16">
      <c r="B8" s="52"/>
      <c r="D8" s="63"/>
      <c r="E8" s="41"/>
      <c r="F8" s="64"/>
      <c r="G8" s="54"/>
    </row>
    <row r="9" spans="1:16">
      <c r="B9" s="52"/>
      <c r="C9" s="56"/>
      <c r="D9" s="63">
        <v>0.56600000000000006</v>
      </c>
      <c r="E9" s="41" t="s">
        <v>272</v>
      </c>
      <c r="F9" s="64">
        <v>0.58400000000000007</v>
      </c>
      <c r="G9" s="54" t="s">
        <v>274</v>
      </c>
    </row>
    <row r="10" spans="1:16">
      <c r="B10" s="52"/>
      <c r="D10" s="63"/>
      <c r="E10" s="41"/>
      <c r="F10" s="64"/>
      <c r="G10" s="54"/>
    </row>
    <row r="11" spans="1:16">
      <c r="B11" s="52"/>
      <c r="C11" s="57"/>
      <c r="D11" s="63">
        <v>0.54800000000000004</v>
      </c>
      <c r="E11" s="41" t="s">
        <v>272</v>
      </c>
      <c r="F11" s="64">
        <v>0.56600000000000006</v>
      </c>
      <c r="G11" s="54" t="s">
        <v>274</v>
      </c>
    </row>
    <row r="12" spans="1:16">
      <c r="B12" s="52"/>
      <c r="D12" s="63"/>
      <c r="E12" s="41"/>
      <c r="F12" s="64"/>
      <c r="G12" s="54"/>
    </row>
    <row r="13" spans="1:16">
      <c r="B13" s="52"/>
      <c r="C13" s="58"/>
      <c r="D13" s="63">
        <v>0.53</v>
      </c>
      <c r="E13" s="41" t="s">
        <v>272</v>
      </c>
      <c r="F13" s="64">
        <v>0.54800000000000004</v>
      </c>
      <c r="G13" s="54" t="s">
        <v>274</v>
      </c>
    </row>
    <row r="14" spans="1:16">
      <c r="B14" s="59"/>
      <c r="C14" s="60"/>
      <c r="D14" s="60"/>
      <c r="E14" s="60"/>
      <c r="F14" s="60"/>
      <c r="G14" s="65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88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25" style="3" customWidth="1"/>
    <col min="3" max="3" width="10.375" style="3" customWidth="1"/>
    <col min="4" max="7" width="9.75" style="3" customWidth="1"/>
    <col min="8" max="8" width="10.75" style="3" customWidth="1"/>
    <col min="9" max="9" width="12.5" style="3" customWidth="1"/>
    <col min="10" max="12" width="10.75" style="3" customWidth="1"/>
    <col min="13" max="14" width="9" style="3"/>
    <col min="15" max="15" width="12.125" style="14" customWidth="1"/>
    <col min="16" max="16" width="9.125" style="14" bestFit="1" customWidth="1"/>
    <col min="17" max="17" width="12.125" style="14" customWidth="1"/>
    <col min="18" max="18" width="9.125" style="14" bestFit="1" customWidth="1"/>
    <col min="19" max="19" width="12.125" style="14" customWidth="1"/>
    <col min="20" max="20" width="9.375" style="14" customWidth="1"/>
    <col min="21" max="21" width="12.125" style="14" customWidth="1"/>
    <col min="22" max="22" width="9.125" style="14" bestFit="1" customWidth="1"/>
    <col min="23" max="23" width="12.125" style="14" customWidth="1"/>
    <col min="24" max="24" width="11.75" style="14" customWidth="1"/>
    <col min="25" max="25" width="9" style="14"/>
    <col min="26" max="30" width="15" style="14" customWidth="1"/>
    <col min="31" max="31" width="9.125" style="14" bestFit="1" customWidth="1"/>
    <col min="32" max="16384" width="9" style="3"/>
  </cols>
  <sheetData>
    <row r="1" spans="1:31" ht="16.5" customHeight="1">
      <c r="A1" s="4" t="s">
        <v>198</v>
      </c>
    </row>
    <row r="2" spans="1:31" ht="16.5" customHeight="1">
      <c r="A2" s="4" t="s">
        <v>108</v>
      </c>
    </row>
    <row r="3" spans="1:31" s="15" customFormat="1" ht="18" customHeight="1">
      <c r="B3" s="309"/>
      <c r="C3" s="309" t="s">
        <v>96</v>
      </c>
      <c r="D3" s="69" t="s">
        <v>66</v>
      </c>
      <c r="E3" s="69" t="s">
        <v>67</v>
      </c>
      <c r="F3" s="69" t="s">
        <v>68</v>
      </c>
      <c r="G3" s="69" t="s">
        <v>69</v>
      </c>
      <c r="H3" s="69" t="s">
        <v>70</v>
      </c>
      <c r="I3" s="69" t="s">
        <v>71</v>
      </c>
      <c r="J3" s="69" t="s">
        <v>72</v>
      </c>
      <c r="K3" s="69" t="s">
        <v>73</v>
      </c>
      <c r="L3" s="69" t="s">
        <v>74</v>
      </c>
      <c r="O3" s="16" t="s">
        <v>77</v>
      </c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</row>
    <row r="4" spans="1:31" s="15" customFormat="1" ht="26.25" customHeight="1">
      <c r="B4" s="309"/>
      <c r="C4" s="309"/>
      <c r="D4" s="314" t="s">
        <v>75</v>
      </c>
      <c r="E4" s="314" t="s">
        <v>216</v>
      </c>
      <c r="F4" s="314" t="s">
        <v>217</v>
      </c>
      <c r="G4" s="314" t="s">
        <v>218</v>
      </c>
      <c r="H4" s="290" t="s">
        <v>256</v>
      </c>
      <c r="I4" s="290" t="s">
        <v>254</v>
      </c>
      <c r="J4" s="290" t="s">
        <v>255</v>
      </c>
      <c r="K4" s="290" t="s">
        <v>253</v>
      </c>
      <c r="L4" s="290" t="s">
        <v>220</v>
      </c>
      <c r="O4" s="297" t="s">
        <v>250</v>
      </c>
      <c r="P4" s="298"/>
      <c r="Q4" s="301" t="s">
        <v>122</v>
      </c>
      <c r="R4" s="302"/>
      <c r="S4" s="297" t="s">
        <v>244</v>
      </c>
      <c r="T4" s="298"/>
      <c r="U4" s="297" t="s">
        <v>130</v>
      </c>
      <c r="V4" s="298"/>
      <c r="W4" s="307" t="s">
        <v>245</v>
      </c>
      <c r="X4" s="298"/>
      <c r="Y4" s="17"/>
      <c r="Z4" s="294" t="s">
        <v>226</v>
      </c>
      <c r="AA4" s="294" t="s">
        <v>227</v>
      </c>
      <c r="AB4" s="294" t="s">
        <v>228</v>
      </c>
      <c r="AC4" s="294" t="s">
        <v>224</v>
      </c>
      <c r="AD4" s="294" t="s">
        <v>229</v>
      </c>
      <c r="AE4" s="312"/>
    </row>
    <row r="5" spans="1:31" s="15" customFormat="1" ht="26.25" customHeight="1">
      <c r="B5" s="309"/>
      <c r="C5" s="309"/>
      <c r="D5" s="315"/>
      <c r="E5" s="315"/>
      <c r="F5" s="315"/>
      <c r="G5" s="315"/>
      <c r="H5" s="291"/>
      <c r="I5" s="291"/>
      <c r="J5" s="291"/>
      <c r="K5" s="291"/>
      <c r="L5" s="291"/>
      <c r="O5" s="299"/>
      <c r="P5" s="300"/>
      <c r="Q5" s="303"/>
      <c r="R5" s="304"/>
      <c r="S5" s="305"/>
      <c r="T5" s="306"/>
      <c r="U5" s="299"/>
      <c r="V5" s="300"/>
      <c r="W5" s="308"/>
      <c r="X5" s="300"/>
      <c r="Y5" s="17"/>
      <c r="Z5" s="294"/>
      <c r="AA5" s="294"/>
      <c r="AB5" s="294"/>
      <c r="AC5" s="294"/>
      <c r="AD5" s="294"/>
      <c r="AE5" s="313"/>
    </row>
    <row r="6" spans="1:31" s="15" customFormat="1" ht="12">
      <c r="B6" s="6">
        <v>1</v>
      </c>
      <c r="C6" s="12" t="s">
        <v>58</v>
      </c>
      <c r="D6" s="146">
        <v>358409</v>
      </c>
      <c r="E6" s="252">
        <v>1030973</v>
      </c>
      <c r="F6" s="146">
        <v>16686845920</v>
      </c>
      <c r="G6" s="146">
        <v>196177</v>
      </c>
      <c r="H6" s="158">
        <f>IFERROR(F6/D6,"-")</f>
        <v>46558.110761727527</v>
      </c>
      <c r="I6" s="158">
        <f>IFERROR(F6/E6,"-")</f>
        <v>16185.531454266989</v>
      </c>
      <c r="J6" s="158">
        <f>IFERROR(F6/G6,"-")</f>
        <v>85060.154452356801</v>
      </c>
      <c r="K6" s="233">
        <f>IFERROR(E6/D6,"-")</f>
        <v>2.8765265381170675</v>
      </c>
      <c r="L6" s="195">
        <f>IFERROR(G6/D6,"-")</f>
        <v>0.54735511664048619</v>
      </c>
      <c r="O6" s="18" t="str">
        <f t="shared" ref="O6:O37" si="0">INDEX($C$6:$C$79,MATCH(P6,H$6:H$79,0))</f>
        <v>北区</v>
      </c>
      <c r="P6" s="156">
        <f t="shared" ref="P6:P37" si="1">LARGE(H$6:H$79,ROW(A1))</f>
        <v>52877.90019047619</v>
      </c>
      <c r="Q6" s="18" t="str">
        <f t="shared" ref="Q6:Q37" si="2">INDEX($C$6:$C$79,MATCH(R6,I$6:I$79,0))</f>
        <v>泉佐野市</v>
      </c>
      <c r="R6" s="157">
        <f t="shared" ref="R6:R37" si="3">LARGE(I$6:I$79,ROW(A1))</f>
        <v>17666.41540096256</v>
      </c>
      <c r="S6" s="18" t="str">
        <f t="shared" ref="S6:S37" si="4">INDEX($C$6:$C$79,MATCH(T6,J$6:J$79,0))</f>
        <v>西成区</v>
      </c>
      <c r="T6" s="226">
        <f t="shared" ref="T6:T37" si="5">LARGE(J$6:J$79,ROW(A1))</f>
        <v>92087.446544778431</v>
      </c>
      <c r="U6" s="18" t="str">
        <f t="shared" ref="U6:U37" si="6">INDEX($C$6:$C$79,MATCH(V6,K$6:K$79,0))</f>
        <v>北区</v>
      </c>
      <c r="V6" s="237">
        <f t="shared" ref="V6:V37" si="7">LARGE(K$6:K$79,ROW(A1))</f>
        <v>3.2252190476190474</v>
      </c>
      <c r="W6" s="19" t="str">
        <f t="shared" ref="W6:W37" si="8">INDEX($C$6:$C$79,MATCH(X6,L$6:L$79,0))</f>
        <v>豊能町</v>
      </c>
      <c r="X6" s="143">
        <f t="shared" ref="X6:X37" si="9">LARGE(L$6:L$79,ROW(A1))</f>
        <v>0.66294594003064122</v>
      </c>
      <c r="Y6" s="16"/>
      <c r="Z6" s="144">
        <f>$H$80</f>
        <v>45361.853957878637</v>
      </c>
      <c r="AA6" s="144">
        <f>$I$80</f>
        <v>15672.396743792217</v>
      </c>
      <c r="AB6" s="144">
        <f>$J$80</f>
        <v>78873.859226130982</v>
      </c>
      <c r="AC6" s="238">
        <f>$K$80</f>
        <v>2.8943788687487326</v>
      </c>
      <c r="AD6" s="107">
        <f>$L$80</f>
        <v>0.57511898622617685</v>
      </c>
      <c r="AE6" s="144">
        <v>0</v>
      </c>
    </row>
    <row r="7" spans="1:31" s="15" customFormat="1" ht="12">
      <c r="B7" s="6">
        <v>2</v>
      </c>
      <c r="C7" s="12" t="s">
        <v>78</v>
      </c>
      <c r="D7" s="146">
        <v>13481</v>
      </c>
      <c r="E7" s="252">
        <v>40543</v>
      </c>
      <c r="F7" s="146">
        <v>651450440</v>
      </c>
      <c r="G7" s="146">
        <v>7443</v>
      </c>
      <c r="H7" s="158">
        <f t="shared" ref="H7:H70" si="10">IFERROR(F7/D7,"-")</f>
        <v>48323.59913952971</v>
      </c>
      <c r="I7" s="158">
        <f t="shared" ref="I7:I70" si="11">IFERROR(F7/E7,"-")</f>
        <v>16068.136053079446</v>
      </c>
      <c r="J7" s="158">
        <f t="shared" ref="J7:J70" si="12">IFERROR(F7/G7,"-")</f>
        <v>87525.250571006312</v>
      </c>
      <c r="K7" s="233">
        <f t="shared" ref="K7:K70" si="13">IFERROR(E7/D7,"-")</f>
        <v>3.0074178473407018</v>
      </c>
      <c r="L7" s="195">
        <f t="shared" ref="L7:L70" si="14">IFERROR(G7/D7,"-")</f>
        <v>0.55211037756842962</v>
      </c>
      <c r="O7" s="18" t="str">
        <f t="shared" si="0"/>
        <v>東住吉区</v>
      </c>
      <c r="P7" s="156">
        <f t="shared" si="1"/>
        <v>50380.575750413613</v>
      </c>
      <c r="Q7" s="18" t="str">
        <f t="shared" si="2"/>
        <v>住之江区</v>
      </c>
      <c r="R7" s="157">
        <f t="shared" si="3"/>
        <v>17519.351137203383</v>
      </c>
      <c r="S7" s="18" t="str">
        <f t="shared" si="4"/>
        <v>此花区</v>
      </c>
      <c r="T7" s="226">
        <f t="shared" si="5"/>
        <v>90980.194014447887</v>
      </c>
      <c r="U7" s="18" t="str">
        <f t="shared" si="6"/>
        <v>池田市</v>
      </c>
      <c r="V7" s="237">
        <f t="shared" si="7"/>
        <v>3.2238973336655867</v>
      </c>
      <c r="W7" s="19" t="str">
        <f t="shared" si="8"/>
        <v>箕面市</v>
      </c>
      <c r="X7" s="143">
        <f t="shared" si="9"/>
        <v>0.63703319502074685</v>
      </c>
      <c r="Y7" s="16"/>
      <c r="Z7" s="144">
        <f t="shared" ref="Z7:Z70" si="15">$H$80</f>
        <v>45361.853957878637</v>
      </c>
      <c r="AA7" s="144">
        <f t="shared" ref="AA7:AA70" si="16">$I$80</f>
        <v>15672.396743792217</v>
      </c>
      <c r="AB7" s="144">
        <f t="shared" ref="AB7:AB70" si="17">$J$80</f>
        <v>78873.859226130982</v>
      </c>
      <c r="AC7" s="238">
        <f t="shared" ref="AC7:AC70" si="18">$K$80</f>
        <v>2.8943788687487326</v>
      </c>
      <c r="AD7" s="107">
        <f t="shared" ref="AD7:AD70" si="19">$L$80</f>
        <v>0.57511898622617685</v>
      </c>
      <c r="AE7" s="144">
        <v>0</v>
      </c>
    </row>
    <row r="8" spans="1:31" s="15" customFormat="1" ht="12">
      <c r="B8" s="6">
        <v>3</v>
      </c>
      <c r="C8" s="13" t="s">
        <v>79</v>
      </c>
      <c r="D8" s="146">
        <v>8488</v>
      </c>
      <c r="E8" s="252">
        <v>26697</v>
      </c>
      <c r="F8" s="146">
        <v>410704310</v>
      </c>
      <c r="G8" s="146">
        <v>4864</v>
      </c>
      <c r="H8" s="158">
        <f t="shared" si="10"/>
        <v>48386.464420358156</v>
      </c>
      <c r="I8" s="158">
        <f t="shared" si="11"/>
        <v>15383.912424616998</v>
      </c>
      <c r="J8" s="158">
        <f t="shared" si="12"/>
        <v>84437.563733552626</v>
      </c>
      <c r="K8" s="233">
        <f t="shared" si="13"/>
        <v>3.145263901979265</v>
      </c>
      <c r="L8" s="195">
        <f t="shared" si="14"/>
        <v>0.57304429783223376</v>
      </c>
      <c r="O8" s="18" t="str">
        <f t="shared" si="0"/>
        <v>八尾市</v>
      </c>
      <c r="P8" s="156">
        <f t="shared" si="1"/>
        <v>49380.260300533206</v>
      </c>
      <c r="Q8" s="18" t="str">
        <f t="shared" si="2"/>
        <v>西成区</v>
      </c>
      <c r="R8" s="157">
        <f t="shared" si="3"/>
        <v>17472.655593120682</v>
      </c>
      <c r="S8" s="18" t="str">
        <f t="shared" si="4"/>
        <v>東住吉区</v>
      </c>
      <c r="T8" s="226">
        <f t="shared" si="5"/>
        <v>90513.892144373676</v>
      </c>
      <c r="U8" s="18" t="str">
        <f t="shared" si="6"/>
        <v>吹田市</v>
      </c>
      <c r="V8" s="237">
        <f t="shared" si="7"/>
        <v>3.1894300389875609</v>
      </c>
      <c r="W8" s="19" t="str">
        <f t="shared" si="8"/>
        <v>池田市</v>
      </c>
      <c r="X8" s="143">
        <f t="shared" si="9"/>
        <v>0.6268377772240219</v>
      </c>
      <c r="Y8" s="16"/>
      <c r="Z8" s="144">
        <f t="shared" si="15"/>
        <v>45361.853957878637</v>
      </c>
      <c r="AA8" s="144">
        <f t="shared" si="16"/>
        <v>15672.396743792217</v>
      </c>
      <c r="AB8" s="144">
        <f t="shared" si="17"/>
        <v>78873.859226130982</v>
      </c>
      <c r="AC8" s="238">
        <f t="shared" si="18"/>
        <v>2.8943788687487326</v>
      </c>
      <c r="AD8" s="107">
        <f t="shared" si="19"/>
        <v>0.57511898622617685</v>
      </c>
      <c r="AE8" s="144">
        <v>0</v>
      </c>
    </row>
    <row r="9" spans="1:31" s="15" customFormat="1" ht="12">
      <c r="B9" s="6">
        <v>4</v>
      </c>
      <c r="C9" s="13" t="s">
        <v>80</v>
      </c>
      <c r="D9" s="146">
        <v>9819</v>
      </c>
      <c r="E9" s="252">
        <v>26359</v>
      </c>
      <c r="F9" s="146">
        <v>440799040</v>
      </c>
      <c r="G9" s="146">
        <v>4845</v>
      </c>
      <c r="H9" s="158">
        <f t="shared" si="10"/>
        <v>44892.457480395155</v>
      </c>
      <c r="I9" s="158">
        <f t="shared" si="11"/>
        <v>16722.904510793276</v>
      </c>
      <c r="J9" s="158">
        <f t="shared" si="12"/>
        <v>90980.194014447887</v>
      </c>
      <c r="K9" s="233">
        <f t="shared" si="13"/>
        <v>2.6844892555250026</v>
      </c>
      <c r="L9" s="195">
        <f t="shared" si="14"/>
        <v>0.4934311029636419</v>
      </c>
      <c r="O9" s="18" t="str">
        <f t="shared" si="0"/>
        <v>豊能町</v>
      </c>
      <c r="P9" s="156">
        <f t="shared" si="1"/>
        <v>48527.686583497481</v>
      </c>
      <c r="Q9" s="18" t="str">
        <f t="shared" si="2"/>
        <v>忠岡町</v>
      </c>
      <c r="R9" s="157">
        <f t="shared" si="3"/>
        <v>17205.578630764823</v>
      </c>
      <c r="S9" s="18" t="str">
        <f t="shared" si="4"/>
        <v>北区</v>
      </c>
      <c r="T9" s="226">
        <f t="shared" si="5"/>
        <v>88897.4561291149</v>
      </c>
      <c r="U9" s="18" t="str">
        <f t="shared" si="6"/>
        <v>東住吉区</v>
      </c>
      <c r="V9" s="237">
        <f t="shared" si="7"/>
        <v>3.1574568659891278</v>
      </c>
      <c r="W9" s="19" t="str">
        <f t="shared" si="8"/>
        <v>吹田市</v>
      </c>
      <c r="X9" s="143">
        <f t="shared" si="9"/>
        <v>0.61981970831528355</v>
      </c>
      <c r="Y9" s="16"/>
      <c r="Z9" s="144">
        <f t="shared" si="15"/>
        <v>45361.853957878637</v>
      </c>
      <c r="AA9" s="144">
        <f t="shared" si="16"/>
        <v>15672.396743792217</v>
      </c>
      <c r="AB9" s="144">
        <f t="shared" si="17"/>
        <v>78873.859226130982</v>
      </c>
      <c r="AC9" s="238">
        <f t="shared" si="18"/>
        <v>2.8943788687487326</v>
      </c>
      <c r="AD9" s="107">
        <f t="shared" si="19"/>
        <v>0.57511898622617685</v>
      </c>
      <c r="AE9" s="144">
        <v>0</v>
      </c>
    </row>
    <row r="10" spans="1:31" s="15" customFormat="1" ht="12">
      <c r="B10" s="6">
        <v>5</v>
      </c>
      <c r="C10" s="13" t="s">
        <v>81</v>
      </c>
      <c r="D10" s="146">
        <v>8365</v>
      </c>
      <c r="E10" s="252">
        <v>21676</v>
      </c>
      <c r="F10" s="146">
        <v>347302300</v>
      </c>
      <c r="G10" s="146">
        <v>4254</v>
      </c>
      <c r="H10" s="158">
        <f t="shared" si="10"/>
        <v>41518.505678422</v>
      </c>
      <c r="I10" s="158">
        <f t="shared" si="11"/>
        <v>16022.434951097988</v>
      </c>
      <c r="J10" s="158">
        <f t="shared" si="12"/>
        <v>81641.349318288674</v>
      </c>
      <c r="K10" s="233">
        <f t="shared" si="13"/>
        <v>2.5912731619844589</v>
      </c>
      <c r="L10" s="195">
        <f t="shared" si="14"/>
        <v>0.50854751942618048</v>
      </c>
      <c r="O10" s="18" t="str">
        <f t="shared" si="0"/>
        <v>福島区</v>
      </c>
      <c r="P10" s="156">
        <f t="shared" si="1"/>
        <v>48386.464420358156</v>
      </c>
      <c r="Q10" s="18" t="str">
        <f t="shared" si="2"/>
        <v>生野区</v>
      </c>
      <c r="R10" s="157">
        <f t="shared" si="3"/>
        <v>17172.802015221354</v>
      </c>
      <c r="S10" s="18" t="str">
        <f t="shared" si="4"/>
        <v>生野区</v>
      </c>
      <c r="T10" s="226">
        <f t="shared" si="5"/>
        <v>88666.213448943818</v>
      </c>
      <c r="U10" s="18" t="str">
        <f t="shared" si="6"/>
        <v>福島区</v>
      </c>
      <c r="V10" s="237">
        <f t="shared" si="7"/>
        <v>3.145263901979265</v>
      </c>
      <c r="W10" s="19" t="str">
        <f t="shared" si="8"/>
        <v>大阪狭山市</v>
      </c>
      <c r="X10" s="143">
        <f t="shared" si="9"/>
        <v>0.61393405600722672</v>
      </c>
      <c r="Y10" s="16"/>
      <c r="Z10" s="144">
        <f t="shared" si="15"/>
        <v>45361.853957878637</v>
      </c>
      <c r="AA10" s="144">
        <f t="shared" si="16"/>
        <v>15672.396743792217</v>
      </c>
      <c r="AB10" s="144">
        <f t="shared" si="17"/>
        <v>78873.859226130982</v>
      </c>
      <c r="AC10" s="238">
        <f t="shared" si="18"/>
        <v>2.8943788687487326</v>
      </c>
      <c r="AD10" s="107">
        <f t="shared" si="19"/>
        <v>0.57511898622617685</v>
      </c>
      <c r="AE10" s="144">
        <v>0</v>
      </c>
    </row>
    <row r="11" spans="1:31" s="15" customFormat="1" ht="12">
      <c r="B11" s="6">
        <v>6</v>
      </c>
      <c r="C11" s="13" t="s">
        <v>82</v>
      </c>
      <c r="D11" s="146">
        <v>12149</v>
      </c>
      <c r="E11" s="252">
        <v>30686</v>
      </c>
      <c r="F11" s="146">
        <v>488123600</v>
      </c>
      <c r="G11" s="146">
        <v>6241</v>
      </c>
      <c r="H11" s="158">
        <f t="shared" si="10"/>
        <v>40178.088731582844</v>
      </c>
      <c r="I11" s="158">
        <f t="shared" si="11"/>
        <v>15907.045558235026</v>
      </c>
      <c r="J11" s="158">
        <f t="shared" si="12"/>
        <v>78212.401858676487</v>
      </c>
      <c r="K11" s="233">
        <f t="shared" si="13"/>
        <v>2.5258045929706148</v>
      </c>
      <c r="L11" s="195">
        <f t="shared" si="14"/>
        <v>0.51370483167338876</v>
      </c>
      <c r="O11" s="18" t="str">
        <f t="shared" si="0"/>
        <v>都島区</v>
      </c>
      <c r="P11" s="156">
        <f t="shared" si="1"/>
        <v>48323.59913952971</v>
      </c>
      <c r="Q11" s="18" t="str">
        <f t="shared" si="2"/>
        <v>堺市西区</v>
      </c>
      <c r="R11" s="157">
        <f t="shared" si="3"/>
        <v>16942.862028816766</v>
      </c>
      <c r="S11" s="18" t="str">
        <f t="shared" si="4"/>
        <v>旭区</v>
      </c>
      <c r="T11" s="226">
        <f t="shared" si="5"/>
        <v>88473.752066115703</v>
      </c>
      <c r="U11" s="18" t="str">
        <f t="shared" si="6"/>
        <v>豊能町</v>
      </c>
      <c r="V11" s="237">
        <f t="shared" si="7"/>
        <v>3.118187787261983</v>
      </c>
      <c r="W11" s="19" t="str">
        <f t="shared" si="8"/>
        <v>交野市</v>
      </c>
      <c r="X11" s="143">
        <f t="shared" si="9"/>
        <v>0.60942928039702238</v>
      </c>
      <c r="Y11" s="16"/>
      <c r="Z11" s="144">
        <f t="shared" si="15"/>
        <v>45361.853957878637</v>
      </c>
      <c r="AA11" s="144">
        <f t="shared" si="16"/>
        <v>15672.396743792217</v>
      </c>
      <c r="AB11" s="144">
        <f t="shared" si="17"/>
        <v>78873.859226130982</v>
      </c>
      <c r="AC11" s="238">
        <f t="shared" si="18"/>
        <v>2.8943788687487326</v>
      </c>
      <c r="AD11" s="107">
        <f t="shared" si="19"/>
        <v>0.57511898622617685</v>
      </c>
      <c r="AE11" s="144">
        <v>0</v>
      </c>
    </row>
    <row r="12" spans="1:31" s="15" customFormat="1" ht="12">
      <c r="B12" s="6">
        <v>7</v>
      </c>
      <c r="C12" s="13" t="s">
        <v>83</v>
      </c>
      <c r="D12" s="146">
        <v>10756</v>
      </c>
      <c r="E12" s="258">
        <v>28862</v>
      </c>
      <c r="F12" s="149">
        <v>434588740</v>
      </c>
      <c r="G12" s="149">
        <v>5646</v>
      </c>
      <c r="H12" s="158">
        <f t="shared" si="10"/>
        <v>40404.308293045739</v>
      </c>
      <c r="I12" s="158">
        <f t="shared" si="11"/>
        <v>15057.471415702308</v>
      </c>
      <c r="J12" s="158">
        <f t="shared" si="12"/>
        <v>76972.855118668085</v>
      </c>
      <c r="K12" s="233">
        <f t="shared" si="13"/>
        <v>2.6833395314243211</v>
      </c>
      <c r="L12" s="195">
        <f t="shared" si="14"/>
        <v>0.52491632577166236</v>
      </c>
      <c r="O12" s="18" t="str">
        <f t="shared" si="0"/>
        <v>吹田市</v>
      </c>
      <c r="P12" s="156">
        <f t="shared" si="1"/>
        <v>48038.242671782493</v>
      </c>
      <c r="Q12" s="18" t="str">
        <f t="shared" si="2"/>
        <v>旭区</v>
      </c>
      <c r="R12" s="157">
        <f t="shared" si="3"/>
        <v>16935.917930245578</v>
      </c>
      <c r="S12" s="18" t="str">
        <f t="shared" si="4"/>
        <v>住之江区</v>
      </c>
      <c r="T12" s="226">
        <f t="shared" si="5"/>
        <v>88177.777662981709</v>
      </c>
      <c r="U12" s="18" t="str">
        <f t="shared" si="6"/>
        <v>天王寺区</v>
      </c>
      <c r="V12" s="237">
        <f t="shared" si="7"/>
        <v>3.1164051684356253</v>
      </c>
      <c r="W12" s="19" t="str">
        <f t="shared" si="8"/>
        <v>茨木市</v>
      </c>
      <c r="X12" s="143">
        <f t="shared" si="9"/>
        <v>0.60322180916976453</v>
      </c>
      <c r="Y12" s="16"/>
      <c r="Z12" s="144">
        <f t="shared" si="15"/>
        <v>45361.853957878637</v>
      </c>
      <c r="AA12" s="144">
        <f t="shared" si="16"/>
        <v>15672.396743792217</v>
      </c>
      <c r="AB12" s="144">
        <f t="shared" si="17"/>
        <v>78873.859226130982</v>
      </c>
      <c r="AC12" s="238">
        <f t="shared" si="18"/>
        <v>2.8943788687487326</v>
      </c>
      <c r="AD12" s="107">
        <f t="shared" si="19"/>
        <v>0.57511898622617685</v>
      </c>
      <c r="AE12" s="144">
        <v>0</v>
      </c>
    </row>
    <row r="13" spans="1:31" s="15" customFormat="1" ht="12">
      <c r="B13" s="6">
        <v>8</v>
      </c>
      <c r="C13" s="13" t="s">
        <v>59</v>
      </c>
      <c r="D13" s="146">
        <v>8668</v>
      </c>
      <c r="E13" s="258">
        <v>27013</v>
      </c>
      <c r="F13" s="149">
        <v>385691930</v>
      </c>
      <c r="G13" s="149">
        <v>4977</v>
      </c>
      <c r="H13" s="158">
        <f t="shared" si="10"/>
        <v>44496.069450853713</v>
      </c>
      <c r="I13" s="158">
        <f t="shared" si="11"/>
        <v>14278.011698071299</v>
      </c>
      <c r="J13" s="158">
        <f t="shared" si="12"/>
        <v>77494.862366887683</v>
      </c>
      <c r="K13" s="233">
        <f t="shared" si="13"/>
        <v>3.1164051684356253</v>
      </c>
      <c r="L13" s="195">
        <f t="shared" si="14"/>
        <v>0.57418089524688509</v>
      </c>
      <c r="O13" s="18" t="str">
        <f t="shared" si="0"/>
        <v>大阪狭山市</v>
      </c>
      <c r="P13" s="156">
        <f t="shared" si="1"/>
        <v>47129.254742547426</v>
      </c>
      <c r="Q13" s="18" t="str">
        <f t="shared" si="2"/>
        <v>堺市中区</v>
      </c>
      <c r="R13" s="157">
        <f t="shared" si="3"/>
        <v>16864.714440011463</v>
      </c>
      <c r="S13" s="18" t="str">
        <f t="shared" si="4"/>
        <v>都島区</v>
      </c>
      <c r="T13" s="226">
        <f t="shared" si="5"/>
        <v>87525.250571006312</v>
      </c>
      <c r="U13" s="18" t="str">
        <f t="shared" si="6"/>
        <v>豊中市</v>
      </c>
      <c r="V13" s="237">
        <f t="shared" si="7"/>
        <v>3.1138752506742273</v>
      </c>
      <c r="W13" s="19" t="str">
        <f t="shared" si="8"/>
        <v>豊中市</v>
      </c>
      <c r="X13" s="143">
        <f t="shared" si="9"/>
        <v>0.59862734250743377</v>
      </c>
      <c r="Y13" s="16"/>
      <c r="Z13" s="144">
        <f t="shared" si="15"/>
        <v>45361.853957878637</v>
      </c>
      <c r="AA13" s="144">
        <f t="shared" si="16"/>
        <v>15672.396743792217</v>
      </c>
      <c r="AB13" s="144">
        <f t="shared" si="17"/>
        <v>78873.859226130982</v>
      </c>
      <c r="AC13" s="238">
        <f t="shared" si="18"/>
        <v>2.8943788687487326</v>
      </c>
      <c r="AD13" s="107">
        <f t="shared" si="19"/>
        <v>0.57511898622617685</v>
      </c>
      <c r="AE13" s="144">
        <v>0</v>
      </c>
    </row>
    <row r="14" spans="1:31" s="15" customFormat="1" ht="12">
      <c r="B14" s="6">
        <v>9</v>
      </c>
      <c r="C14" s="13" t="s">
        <v>84</v>
      </c>
      <c r="D14" s="146">
        <v>5575</v>
      </c>
      <c r="E14" s="252">
        <v>13293</v>
      </c>
      <c r="F14" s="146">
        <v>215094620</v>
      </c>
      <c r="G14" s="146">
        <v>2598</v>
      </c>
      <c r="H14" s="158">
        <f t="shared" si="10"/>
        <v>38581.994618834084</v>
      </c>
      <c r="I14" s="158">
        <f t="shared" si="11"/>
        <v>16181.044158579703</v>
      </c>
      <c r="J14" s="158">
        <f t="shared" si="12"/>
        <v>82792.386451116239</v>
      </c>
      <c r="K14" s="233">
        <f t="shared" si="13"/>
        <v>2.3843946188340808</v>
      </c>
      <c r="L14" s="195">
        <f t="shared" si="14"/>
        <v>0.46600896860986546</v>
      </c>
      <c r="O14" s="18" t="str">
        <f t="shared" si="0"/>
        <v>生野区</v>
      </c>
      <c r="P14" s="156">
        <f t="shared" si="1"/>
        <v>47072.988246816843</v>
      </c>
      <c r="Q14" s="18" t="str">
        <f t="shared" si="2"/>
        <v>熊取町</v>
      </c>
      <c r="R14" s="157">
        <f t="shared" si="3"/>
        <v>16827.203139626989</v>
      </c>
      <c r="S14" s="18" t="str">
        <f t="shared" si="4"/>
        <v>東成区</v>
      </c>
      <c r="T14" s="226">
        <f t="shared" si="5"/>
        <v>86681.035488575595</v>
      </c>
      <c r="U14" s="18" t="str">
        <f t="shared" si="6"/>
        <v>箕面市</v>
      </c>
      <c r="V14" s="237">
        <f t="shared" si="7"/>
        <v>3.1061203319502075</v>
      </c>
      <c r="W14" s="19" t="str">
        <f t="shared" si="8"/>
        <v>島本町</v>
      </c>
      <c r="X14" s="143">
        <f t="shared" si="9"/>
        <v>0.59632010640656175</v>
      </c>
      <c r="Y14" s="16"/>
      <c r="Z14" s="144">
        <f t="shared" si="15"/>
        <v>45361.853957878637</v>
      </c>
      <c r="AA14" s="144">
        <f t="shared" si="16"/>
        <v>15672.396743792217</v>
      </c>
      <c r="AB14" s="144">
        <f t="shared" si="17"/>
        <v>78873.859226130982</v>
      </c>
      <c r="AC14" s="238">
        <f t="shared" si="18"/>
        <v>2.8943788687487326</v>
      </c>
      <c r="AD14" s="107">
        <f t="shared" si="19"/>
        <v>0.57511898622617685</v>
      </c>
      <c r="AE14" s="144">
        <v>0</v>
      </c>
    </row>
    <row r="15" spans="1:31" s="15" customFormat="1" ht="12">
      <c r="B15" s="6">
        <v>10</v>
      </c>
      <c r="C15" s="13" t="s">
        <v>60</v>
      </c>
      <c r="D15" s="146">
        <v>12988</v>
      </c>
      <c r="E15" s="252">
        <v>37524</v>
      </c>
      <c r="F15" s="146">
        <v>550384120</v>
      </c>
      <c r="G15" s="146">
        <v>7048</v>
      </c>
      <c r="H15" s="158">
        <f t="shared" si="10"/>
        <v>42376.356636895594</v>
      </c>
      <c r="I15" s="158">
        <f t="shared" si="11"/>
        <v>14667.522652169278</v>
      </c>
      <c r="J15" s="158">
        <f t="shared" si="12"/>
        <v>78090.82292849035</v>
      </c>
      <c r="K15" s="233">
        <f t="shared" si="13"/>
        <v>2.8891284262396058</v>
      </c>
      <c r="L15" s="195">
        <f t="shared" si="14"/>
        <v>0.54265475823837384</v>
      </c>
      <c r="O15" s="18" t="str">
        <f t="shared" si="0"/>
        <v>阿倍野区</v>
      </c>
      <c r="P15" s="156">
        <f t="shared" si="1"/>
        <v>46779.752442206176</v>
      </c>
      <c r="Q15" s="18" t="str">
        <f t="shared" si="2"/>
        <v>平野区</v>
      </c>
      <c r="R15" s="157">
        <f t="shared" si="3"/>
        <v>16802.802912793795</v>
      </c>
      <c r="S15" s="18" t="str">
        <f t="shared" si="4"/>
        <v>平野区</v>
      </c>
      <c r="T15" s="226">
        <f t="shared" si="5"/>
        <v>86587.389102446759</v>
      </c>
      <c r="U15" s="18" t="str">
        <f t="shared" si="6"/>
        <v>茨木市</v>
      </c>
      <c r="V15" s="237">
        <f t="shared" si="7"/>
        <v>3.0634999311579239</v>
      </c>
      <c r="W15" s="19" t="str">
        <f t="shared" si="8"/>
        <v>北区</v>
      </c>
      <c r="X15" s="143">
        <f t="shared" si="9"/>
        <v>0.59481904761904758</v>
      </c>
      <c r="Y15" s="16"/>
      <c r="Z15" s="144">
        <f t="shared" si="15"/>
        <v>45361.853957878637</v>
      </c>
      <c r="AA15" s="144">
        <f t="shared" si="16"/>
        <v>15672.396743792217</v>
      </c>
      <c r="AB15" s="144">
        <f t="shared" si="17"/>
        <v>78873.859226130982</v>
      </c>
      <c r="AC15" s="238">
        <f t="shared" si="18"/>
        <v>2.8943788687487326</v>
      </c>
      <c r="AD15" s="107">
        <f t="shared" si="19"/>
        <v>0.57511898622617685</v>
      </c>
      <c r="AE15" s="144">
        <v>0</v>
      </c>
    </row>
    <row r="16" spans="1:31" s="15" customFormat="1" ht="12">
      <c r="B16" s="6">
        <v>11</v>
      </c>
      <c r="C16" s="13" t="s">
        <v>61</v>
      </c>
      <c r="D16" s="146">
        <v>22549</v>
      </c>
      <c r="E16" s="252">
        <v>59729</v>
      </c>
      <c r="F16" s="146">
        <v>998526310</v>
      </c>
      <c r="G16" s="146">
        <v>11830</v>
      </c>
      <c r="H16" s="158">
        <f t="shared" si="10"/>
        <v>44282.509645660561</v>
      </c>
      <c r="I16" s="158">
        <f t="shared" si="11"/>
        <v>16717.61305228616</v>
      </c>
      <c r="J16" s="158">
        <f t="shared" si="12"/>
        <v>84406.281487743021</v>
      </c>
      <c r="K16" s="233">
        <f t="shared" si="13"/>
        <v>2.6488536076987894</v>
      </c>
      <c r="L16" s="195">
        <f t="shared" si="14"/>
        <v>0.52463523881325114</v>
      </c>
      <c r="O16" s="18" t="str">
        <f t="shared" si="0"/>
        <v>箕面市</v>
      </c>
      <c r="P16" s="156">
        <f t="shared" si="1"/>
        <v>46715.669605809126</v>
      </c>
      <c r="Q16" s="18" t="str">
        <f t="shared" si="2"/>
        <v>門真市</v>
      </c>
      <c r="R16" s="157">
        <f t="shared" si="3"/>
        <v>16790.373643629337</v>
      </c>
      <c r="S16" s="18" t="str">
        <f t="shared" si="4"/>
        <v>住吉区</v>
      </c>
      <c r="T16" s="226">
        <f t="shared" si="5"/>
        <v>86302.627881993219</v>
      </c>
      <c r="U16" s="18" t="str">
        <f t="shared" si="6"/>
        <v>八尾市</v>
      </c>
      <c r="V16" s="237">
        <f t="shared" si="7"/>
        <v>3.0606156083373728</v>
      </c>
      <c r="W16" s="19" t="str">
        <f t="shared" si="8"/>
        <v>高石市</v>
      </c>
      <c r="X16" s="143">
        <f t="shared" si="9"/>
        <v>0.59312061552387418</v>
      </c>
      <c r="Y16" s="16"/>
      <c r="Z16" s="144">
        <f t="shared" si="15"/>
        <v>45361.853957878637</v>
      </c>
      <c r="AA16" s="144">
        <f t="shared" si="16"/>
        <v>15672.396743792217</v>
      </c>
      <c r="AB16" s="144">
        <f t="shared" si="17"/>
        <v>78873.859226130982</v>
      </c>
      <c r="AC16" s="238">
        <f t="shared" si="18"/>
        <v>2.8943788687487326</v>
      </c>
      <c r="AD16" s="107">
        <f t="shared" si="19"/>
        <v>0.57511898622617685</v>
      </c>
      <c r="AE16" s="144">
        <v>0</v>
      </c>
    </row>
    <row r="17" spans="2:31" s="15" customFormat="1" ht="12">
      <c r="B17" s="6">
        <v>12</v>
      </c>
      <c r="C17" s="13" t="s">
        <v>85</v>
      </c>
      <c r="D17" s="146">
        <v>11762</v>
      </c>
      <c r="E17" s="252">
        <v>33000</v>
      </c>
      <c r="F17" s="146">
        <v>534908670</v>
      </c>
      <c r="G17" s="146">
        <v>6171</v>
      </c>
      <c r="H17" s="158">
        <f t="shared" si="10"/>
        <v>45477.696820268662</v>
      </c>
      <c r="I17" s="158">
        <f t="shared" si="11"/>
        <v>16209.353636363636</v>
      </c>
      <c r="J17" s="158">
        <f t="shared" si="12"/>
        <v>86681.035488575595</v>
      </c>
      <c r="K17" s="233">
        <f t="shared" si="13"/>
        <v>2.8056452984186362</v>
      </c>
      <c r="L17" s="195">
        <f t="shared" si="14"/>
        <v>0.52465567080428499</v>
      </c>
      <c r="O17" s="18" t="str">
        <f t="shared" si="0"/>
        <v>鶴見区</v>
      </c>
      <c r="P17" s="156">
        <f t="shared" si="1"/>
        <v>46624.962504299969</v>
      </c>
      <c r="Q17" s="18" t="str">
        <f t="shared" si="2"/>
        <v>太子町</v>
      </c>
      <c r="R17" s="157">
        <f t="shared" si="3"/>
        <v>16742.020554230134</v>
      </c>
      <c r="S17" s="18" t="str">
        <f t="shared" si="4"/>
        <v>阿倍野区</v>
      </c>
      <c r="T17" s="226">
        <f t="shared" si="5"/>
        <v>85531.073885067672</v>
      </c>
      <c r="U17" s="18" t="str">
        <f t="shared" si="6"/>
        <v>高石市</v>
      </c>
      <c r="V17" s="237">
        <f t="shared" si="7"/>
        <v>3.047182620502376</v>
      </c>
      <c r="W17" s="19" t="str">
        <f t="shared" si="8"/>
        <v>河内長野市</v>
      </c>
      <c r="X17" s="143">
        <f t="shared" si="9"/>
        <v>0.59206784481007513</v>
      </c>
      <c r="Y17" s="16"/>
      <c r="Z17" s="144">
        <f t="shared" si="15"/>
        <v>45361.853957878637</v>
      </c>
      <c r="AA17" s="144">
        <f t="shared" si="16"/>
        <v>15672.396743792217</v>
      </c>
      <c r="AB17" s="144">
        <f t="shared" si="17"/>
        <v>78873.859226130982</v>
      </c>
      <c r="AC17" s="238">
        <f t="shared" si="18"/>
        <v>2.8943788687487326</v>
      </c>
      <c r="AD17" s="107">
        <f t="shared" si="19"/>
        <v>0.57511898622617685</v>
      </c>
      <c r="AE17" s="144">
        <v>0</v>
      </c>
    </row>
    <row r="18" spans="2:31" s="15" customFormat="1" ht="12">
      <c r="B18" s="6">
        <v>13</v>
      </c>
      <c r="C18" s="13" t="s">
        <v>86</v>
      </c>
      <c r="D18" s="146">
        <v>20420</v>
      </c>
      <c r="E18" s="252">
        <v>55974</v>
      </c>
      <c r="F18" s="146">
        <v>961230420</v>
      </c>
      <c r="G18" s="146">
        <v>10841</v>
      </c>
      <c r="H18" s="158">
        <f t="shared" si="10"/>
        <v>47072.988246816843</v>
      </c>
      <c r="I18" s="158">
        <f t="shared" si="11"/>
        <v>17172.802015221354</v>
      </c>
      <c r="J18" s="158">
        <f t="shared" si="12"/>
        <v>88666.213448943818</v>
      </c>
      <c r="K18" s="233">
        <f t="shared" si="13"/>
        <v>2.741136141038198</v>
      </c>
      <c r="L18" s="195">
        <f t="shared" si="14"/>
        <v>0.53090107737512238</v>
      </c>
      <c r="O18" s="18" t="str">
        <f t="shared" si="0"/>
        <v>大阪市</v>
      </c>
      <c r="P18" s="156">
        <f t="shared" si="1"/>
        <v>46558.110761727527</v>
      </c>
      <c r="Q18" s="18" t="str">
        <f t="shared" si="2"/>
        <v>此花区</v>
      </c>
      <c r="R18" s="157">
        <f t="shared" si="3"/>
        <v>16722.904510793276</v>
      </c>
      <c r="S18" s="18" t="str">
        <f t="shared" si="4"/>
        <v>八尾市</v>
      </c>
      <c r="T18" s="226">
        <f t="shared" si="5"/>
        <v>85340.937421462673</v>
      </c>
      <c r="U18" s="18" t="str">
        <f t="shared" si="6"/>
        <v>大阪狭山市</v>
      </c>
      <c r="V18" s="237">
        <f t="shared" si="7"/>
        <v>3.0223577235772359</v>
      </c>
      <c r="W18" s="19" t="str">
        <f t="shared" si="8"/>
        <v>堺市南区</v>
      </c>
      <c r="X18" s="143">
        <f t="shared" si="9"/>
        <v>0.59005365891593442</v>
      </c>
      <c r="Y18" s="16"/>
      <c r="Z18" s="144">
        <f t="shared" si="15"/>
        <v>45361.853957878637</v>
      </c>
      <c r="AA18" s="144">
        <f t="shared" si="16"/>
        <v>15672.396743792217</v>
      </c>
      <c r="AB18" s="144">
        <f t="shared" si="17"/>
        <v>78873.859226130982</v>
      </c>
      <c r="AC18" s="238">
        <f t="shared" si="18"/>
        <v>2.8943788687487326</v>
      </c>
      <c r="AD18" s="107">
        <f t="shared" si="19"/>
        <v>0.57511898622617685</v>
      </c>
      <c r="AE18" s="144">
        <v>0</v>
      </c>
    </row>
    <row r="19" spans="2:31" s="15" customFormat="1" ht="12">
      <c r="B19" s="6">
        <v>14</v>
      </c>
      <c r="C19" s="13" t="s">
        <v>87</v>
      </c>
      <c r="D19" s="146">
        <v>15367</v>
      </c>
      <c r="E19" s="252">
        <v>41087</v>
      </c>
      <c r="F19" s="146">
        <v>695846060</v>
      </c>
      <c r="G19" s="146">
        <v>7865</v>
      </c>
      <c r="H19" s="158">
        <f t="shared" si="10"/>
        <v>45281.841608641895</v>
      </c>
      <c r="I19" s="158">
        <f t="shared" si="11"/>
        <v>16935.917930245578</v>
      </c>
      <c r="J19" s="158">
        <f t="shared" si="12"/>
        <v>88473.752066115703</v>
      </c>
      <c r="K19" s="233">
        <f t="shared" si="13"/>
        <v>2.6737164052840501</v>
      </c>
      <c r="L19" s="195">
        <f t="shared" si="14"/>
        <v>0.51181102362204722</v>
      </c>
      <c r="O19" s="18" t="str">
        <f t="shared" si="0"/>
        <v>茨木市</v>
      </c>
      <c r="P19" s="156">
        <f t="shared" si="1"/>
        <v>46492.508880627836</v>
      </c>
      <c r="Q19" s="18" t="str">
        <f t="shared" si="2"/>
        <v>東淀川区</v>
      </c>
      <c r="R19" s="157">
        <f t="shared" si="3"/>
        <v>16717.61305228616</v>
      </c>
      <c r="S19" s="18" t="str">
        <f t="shared" si="4"/>
        <v>大阪市</v>
      </c>
      <c r="T19" s="226">
        <f t="shared" si="5"/>
        <v>85060.154452356801</v>
      </c>
      <c r="U19" s="18" t="str">
        <f t="shared" si="6"/>
        <v>都島区</v>
      </c>
      <c r="V19" s="237">
        <f t="shared" si="7"/>
        <v>3.0074178473407018</v>
      </c>
      <c r="W19" s="19" t="str">
        <f t="shared" si="8"/>
        <v>河南町</v>
      </c>
      <c r="X19" s="143">
        <f t="shared" si="9"/>
        <v>0.58511758511758516</v>
      </c>
      <c r="Y19" s="16"/>
      <c r="Z19" s="144">
        <f t="shared" si="15"/>
        <v>45361.853957878637</v>
      </c>
      <c r="AA19" s="144">
        <f t="shared" si="16"/>
        <v>15672.396743792217</v>
      </c>
      <c r="AB19" s="144">
        <f t="shared" si="17"/>
        <v>78873.859226130982</v>
      </c>
      <c r="AC19" s="238">
        <f t="shared" si="18"/>
        <v>2.8943788687487326</v>
      </c>
      <c r="AD19" s="107">
        <f t="shared" si="19"/>
        <v>0.57511898622617685</v>
      </c>
      <c r="AE19" s="144">
        <v>0</v>
      </c>
    </row>
    <row r="20" spans="2:31" s="15" customFormat="1" ht="12">
      <c r="B20" s="6">
        <v>15</v>
      </c>
      <c r="C20" s="13" t="s">
        <v>88</v>
      </c>
      <c r="D20" s="146">
        <v>24419</v>
      </c>
      <c r="E20" s="258">
        <v>67241</v>
      </c>
      <c r="F20" s="149">
        <v>1054636350</v>
      </c>
      <c r="G20" s="149">
        <v>13200</v>
      </c>
      <c r="H20" s="158">
        <f t="shared" si="10"/>
        <v>43189.170318194847</v>
      </c>
      <c r="I20" s="158">
        <f t="shared" si="11"/>
        <v>15684.423937776059</v>
      </c>
      <c r="J20" s="158">
        <f t="shared" si="12"/>
        <v>79896.693181818177</v>
      </c>
      <c r="K20" s="233">
        <f t="shared" si="13"/>
        <v>2.7536344649658053</v>
      </c>
      <c r="L20" s="195">
        <f t="shared" si="14"/>
        <v>0.54056267660428359</v>
      </c>
      <c r="O20" s="18" t="str">
        <f t="shared" si="0"/>
        <v>豊中市</v>
      </c>
      <c r="P20" s="156">
        <f t="shared" si="1"/>
        <v>46382.614099993087</v>
      </c>
      <c r="Q20" s="18" t="str">
        <f t="shared" si="2"/>
        <v>貝塚市</v>
      </c>
      <c r="R20" s="157">
        <f t="shared" si="3"/>
        <v>16683.931437446841</v>
      </c>
      <c r="S20" s="18" t="str">
        <f t="shared" si="4"/>
        <v>福島区</v>
      </c>
      <c r="T20" s="226">
        <f t="shared" si="5"/>
        <v>84437.563733552626</v>
      </c>
      <c r="U20" s="18" t="str">
        <f t="shared" si="6"/>
        <v>河内長野市</v>
      </c>
      <c r="V20" s="237">
        <f t="shared" si="7"/>
        <v>2.9987812309567339</v>
      </c>
      <c r="W20" s="19" t="str">
        <f t="shared" si="8"/>
        <v>高槻市</v>
      </c>
      <c r="X20" s="143">
        <f t="shared" si="9"/>
        <v>0.58220085023346579</v>
      </c>
      <c r="Y20" s="16"/>
      <c r="Z20" s="144">
        <f t="shared" si="15"/>
        <v>45361.853957878637</v>
      </c>
      <c r="AA20" s="144">
        <f t="shared" si="16"/>
        <v>15672.396743792217</v>
      </c>
      <c r="AB20" s="144">
        <f t="shared" si="17"/>
        <v>78873.859226130982</v>
      </c>
      <c r="AC20" s="238">
        <f t="shared" si="18"/>
        <v>2.8943788687487326</v>
      </c>
      <c r="AD20" s="107">
        <f t="shared" si="19"/>
        <v>0.57511898622617685</v>
      </c>
      <c r="AE20" s="144">
        <v>0</v>
      </c>
    </row>
    <row r="21" spans="2:31" s="15" customFormat="1" ht="12">
      <c r="B21" s="6">
        <v>16</v>
      </c>
      <c r="C21" s="13" t="s">
        <v>62</v>
      </c>
      <c r="D21" s="146">
        <v>16481</v>
      </c>
      <c r="E21" s="258">
        <v>48059</v>
      </c>
      <c r="F21" s="149">
        <v>770977100</v>
      </c>
      <c r="G21" s="149">
        <v>9014</v>
      </c>
      <c r="H21" s="158">
        <f t="shared" si="10"/>
        <v>46779.752442206176</v>
      </c>
      <c r="I21" s="158">
        <f t="shared" si="11"/>
        <v>16042.304251024781</v>
      </c>
      <c r="J21" s="158">
        <f t="shared" si="12"/>
        <v>85531.073885067672</v>
      </c>
      <c r="K21" s="233">
        <f t="shared" si="13"/>
        <v>2.916024513075663</v>
      </c>
      <c r="L21" s="195">
        <f t="shared" si="14"/>
        <v>0.54693283174564655</v>
      </c>
      <c r="O21" s="18" t="str">
        <f t="shared" si="0"/>
        <v>堺市西区</v>
      </c>
      <c r="P21" s="156">
        <f t="shared" si="1"/>
        <v>46306.445902943517</v>
      </c>
      <c r="Q21" s="18" t="str">
        <f t="shared" si="2"/>
        <v>泉大津市</v>
      </c>
      <c r="R21" s="157">
        <f t="shared" si="3"/>
        <v>16590.121278140887</v>
      </c>
      <c r="S21" s="18" t="str">
        <f t="shared" si="4"/>
        <v>東淀川区</v>
      </c>
      <c r="T21" s="226">
        <f t="shared" si="5"/>
        <v>84406.281487743021</v>
      </c>
      <c r="U21" s="18" t="str">
        <f t="shared" si="6"/>
        <v>堺市東区</v>
      </c>
      <c r="V21" s="237">
        <f t="shared" si="7"/>
        <v>2.9806877060763073</v>
      </c>
      <c r="W21" s="19" t="str">
        <f t="shared" si="8"/>
        <v>羽曳野市</v>
      </c>
      <c r="X21" s="143">
        <f t="shared" si="9"/>
        <v>0.58208306153511635</v>
      </c>
      <c r="Y21" s="16"/>
      <c r="Z21" s="144">
        <f t="shared" si="15"/>
        <v>45361.853957878637</v>
      </c>
      <c r="AA21" s="144">
        <f t="shared" si="16"/>
        <v>15672.396743792217</v>
      </c>
      <c r="AB21" s="144">
        <f t="shared" si="17"/>
        <v>78873.859226130982</v>
      </c>
      <c r="AC21" s="238">
        <f t="shared" si="18"/>
        <v>2.8943788687487326</v>
      </c>
      <c r="AD21" s="107">
        <f t="shared" si="19"/>
        <v>0.57511898622617685</v>
      </c>
      <c r="AE21" s="144">
        <v>0</v>
      </c>
    </row>
    <row r="22" spans="2:31" s="15" customFormat="1" ht="12">
      <c r="B22" s="6">
        <v>17</v>
      </c>
      <c r="C22" s="13" t="s">
        <v>89</v>
      </c>
      <c r="D22" s="146">
        <v>23393</v>
      </c>
      <c r="E22" s="252">
        <v>64697</v>
      </c>
      <c r="F22" s="146">
        <v>1044348100</v>
      </c>
      <c r="G22" s="146">
        <v>12101</v>
      </c>
      <c r="H22" s="158">
        <f t="shared" si="10"/>
        <v>44643.615611507717</v>
      </c>
      <c r="I22" s="158">
        <f t="shared" si="11"/>
        <v>16142.141057545172</v>
      </c>
      <c r="J22" s="158">
        <f t="shared" si="12"/>
        <v>86302.627881993219</v>
      </c>
      <c r="K22" s="233">
        <f t="shared" si="13"/>
        <v>2.7656563929380584</v>
      </c>
      <c r="L22" s="195">
        <f t="shared" si="14"/>
        <v>0.51729149745650405</v>
      </c>
      <c r="O22" s="18" t="str">
        <f t="shared" si="0"/>
        <v>平野区</v>
      </c>
      <c r="P22" s="156">
        <f t="shared" si="1"/>
        <v>46273.868327518176</v>
      </c>
      <c r="Q22" s="18" t="str">
        <f t="shared" si="2"/>
        <v>北区</v>
      </c>
      <c r="R22" s="157">
        <f t="shared" si="3"/>
        <v>16395.134534974368</v>
      </c>
      <c r="S22" s="18" t="str">
        <f t="shared" si="4"/>
        <v>淀川区</v>
      </c>
      <c r="T22" s="226">
        <f t="shared" si="5"/>
        <v>84045.388078365984</v>
      </c>
      <c r="U22" s="18" t="str">
        <f t="shared" si="6"/>
        <v>中央区</v>
      </c>
      <c r="V22" s="237">
        <f t="shared" si="7"/>
        <v>2.9747169396504343</v>
      </c>
      <c r="W22" s="19" t="str">
        <f t="shared" si="8"/>
        <v>阪南市</v>
      </c>
      <c r="X22" s="143">
        <f t="shared" si="9"/>
        <v>0.58023106546854941</v>
      </c>
      <c r="Y22" s="16"/>
      <c r="Z22" s="144">
        <f t="shared" si="15"/>
        <v>45361.853957878637</v>
      </c>
      <c r="AA22" s="144">
        <f t="shared" si="16"/>
        <v>15672.396743792217</v>
      </c>
      <c r="AB22" s="144">
        <f t="shared" si="17"/>
        <v>78873.859226130982</v>
      </c>
      <c r="AC22" s="238">
        <f t="shared" si="18"/>
        <v>2.8943788687487326</v>
      </c>
      <c r="AD22" s="107">
        <f t="shared" si="19"/>
        <v>0.57511898622617685</v>
      </c>
      <c r="AE22" s="144">
        <v>0</v>
      </c>
    </row>
    <row r="23" spans="2:31" s="15" customFormat="1" ht="12">
      <c r="B23" s="6">
        <v>18</v>
      </c>
      <c r="C23" s="13" t="s">
        <v>63</v>
      </c>
      <c r="D23" s="146">
        <v>21155</v>
      </c>
      <c r="E23" s="252">
        <v>66796</v>
      </c>
      <c r="F23" s="146">
        <v>1065801080</v>
      </c>
      <c r="G23" s="146">
        <v>11775</v>
      </c>
      <c r="H23" s="158">
        <f t="shared" si="10"/>
        <v>50380.575750413613</v>
      </c>
      <c r="I23" s="158">
        <f t="shared" si="11"/>
        <v>15956.061440804839</v>
      </c>
      <c r="J23" s="158">
        <f t="shared" si="12"/>
        <v>90513.892144373676</v>
      </c>
      <c r="K23" s="233">
        <f t="shared" si="13"/>
        <v>3.1574568659891278</v>
      </c>
      <c r="L23" s="195">
        <f t="shared" si="14"/>
        <v>0.55660600330891041</v>
      </c>
      <c r="O23" s="18" t="str">
        <f t="shared" si="0"/>
        <v>淀川区</v>
      </c>
      <c r="P23" s="156">
        <f t="shared" si="1"/>
        <v>46250.60467036748</v>
      </c>
      <c r="Q23" s="18" t="str">
        <f t="shared" si="2"/>
        <v>摂津市</v>
      </c>
      <c r="R23" s="157">
        <f t="shared" si="3"/>
        <v>16381.983311495758</v>
      </c>
      <c r="S23" s="18" t="str">
        <f t="shared" si="4"/>
        <v>鶴見区</v>
      </c>
      <c r="T23" s="226">
        <f t="shared" si="5"/>
        <v>83883.380368857528</v>
      </c>
      <c r="U23" s="18" t="str">
        <f t="shared" si="6"/>
        <v>交野市</v>
      </c>
      <c r="V23" s="237">
        <f t="shared" si="7"/>
        <v>2.960463192721257</v>
      </c>
      <c r="W23" s="19" t="str">
        <f t="shared" si="8"/>
        <v>八尾市</v>
      </c>
      <c r="X23" s="143">
        <f t="shared" si="9"/>
        <v>0.57862336403296166</v>
      </c>
      <c r="Y23" s="16"/>
      <c r="Z23" s="144">
        <f t="shared" si="15"/>
        <v>45361.853957878637</v>
      </c>
      <c r="AA23" s="144">
        <f t="shared" si="16"/>
        <v>15672.396743792217</v>
      </c>
      <c r="AB23" s="144">
        <f t="shared" si="17"/>
        <v>78873.859226130982</v>
      </c>
      <c r="AC23" s="238">
        <f t="shared" si="18"/>
        <v>2.8943788687487326</v>
      </c>
      <c r="AD23" s="107">
        <f t="shared" si="19"/>
        <v>0.57511898622617685</v>
      </c>
      <c r="AE23" s="144">
        <v>0</v>
      </c>
    </row>
    <row r="24" spans="2:31" s="15" customFormat="1" ht="12">
      <c r="B24" s="6">
        <v>19</v>
      </c>
      <c r="C24" s="13" t="s">
        <v>90</v>
      </c>
      <c r="D24" s="146">
        <v>14704</v>
      </c>
      <c r="E24" s="252">
        <v>34015</v>
      </c>
      <c r="F24" s="146">
        <v>594332380</v>
      </c>
      <c r="G24" s="146">
        <v>6454</v>
      </c>
      <c r="H24" s="158">
        <f t="shared" si="10"/>
        <v>40419.775571273123</v>
      </c>
      <c r="I24" s="158">
        <f t="shared" si="11"/>
        <v>17472.655593120682</v>
      </c>
      <c r="J24" s="158">
        <f t="shared" si="12"/>
        <v>92087.446544778431</v>
      </c>
      <c r="K24" s="233">
        <f t="shared" si="13"/>
        <v>2.313316104461371</v>
      </c>
      <c r="L24" s="195">
        <f t="shared" si="14"/>
        <v>0.43892818280739937</v>
      </c>
      <c r="O24" s="18" t="str">
        <f t="shared" si="0"/>
        <v>東大阪市</v>
      </c>
      <c r="P24" s="156">
        <f t="shared" si="1"/>
        <v>46157.720873291168</v>
      </c>
      <c r="Q24" s="18" t="str">
        <f t="shared" si="2"/>
        <v>田尻町</v>
      </c>
      <c r="R24" s="157">
        <f t="shared" si="3"/>
        <v>16333.955474229948</v>
      </c>
      <c r="S24" s="18" t="str">
        <f t="shared" si="4"/>
        <v>堺市西区</v>
      </c>
      <c r="T24" s="226">
        <f t="shared" si="5"/>
        <v>83012.32195382833</v>
      </c>
      <c r="U24" s="18" t="str">
        <f t="shared" si="6"/>
        <v>堺市南区</v>
      </c>
      <c r="V24" s="237">
        <f t="shared" si="7"/>
        <v>2.9567618010731782</v>
      </c>
      <c r="W24" s="19" t="str">
        <f t="shared" si="8"/>
        <v>堺市東区</v>
      </c>
      <c r="X24" s="143">
        <f t="shared" si="9"/>
        <v>0.57627346746517727</v>
      </c>
      <c r="Y24" s="16"/>
      <c r="Z24" s="144">
        <f t="shared" si="15"/>
        <v>45361.853957878637</v>
      </c>
      <c r="AA24" s="144">
        <f t="shared" si="16"/>
        <v>15672.396743792217</v>
      </c>
      <c r="AB24" s="144">
        <f t="shared" si="17"/>
        <v>78873.859226130982</v>
      </c>
      <c r="AC24" s="238">
        <f t="shared" si="18"/>
        <v>2.8943788687487326</v>
      </c>
      <c r="AD24" s="107">
        <f t="shared" si="19"/>
        <v>0.57511898622617685</v>
      </c>
      <c r="AE24" s="144">
        <v>0</v>
      </c>
    </row>
    <row r="25" spans="2:31" s="15" customFormat="1" ht="12">
      <c r="B25" s="6">
        <v>20</v>
      </c>
      <c r="C25" s="13" t="s">
        <v>91</v>
      </c>
      <c r="D25" s="146">
        <v>21797</v>
      </c>
      <c r="E25" s="252">
        <v>63256</v>
      </c>
      <c r="F25" s="146">
        <v>1008124430</v>
      </c>
      <c r="G25" s="146">
        <v>11995</v>
      </c>
      <c r="H25" s="158">
        <f t="shared" si="10"/>
        <v>46250.60467036748</v>
      </c>
      <c r="I25" s="158">
        <f t="shared" si="11"/>
        <v>15937.214335399014</v>
      </c>
      <c r="J25" s="158">
        <f t="shared" si="12"/>
        <v>84045.388078365984</v>
      </c>
      <c r="K25" s="233">
        <f t="shared" si="13"/>
        <v>2.9020507409276508</v>
      </c>
      <c r="L25" s="195">
        <f t="shared" si="14"/>
        <v>0.55030508785612697</v>
      </c>
      <c r="O25" s="18" t="str">
        <f t="shared" si="0"/>
        <v>住之江区</v>
      </c>
      <c r="P25" s="156">
        <f t="shared" si="1"/>
        <v>46036.609849506443</v>
      </c>
      <c r="Q25" s="18" t="str">
        <f t="shared" si="2"/>
        <v>能勢町</v>
      </c>
      <c r="R25" s="157">
        <f t="shared" si="3"/>
        <v>16264.654270772806</v>
      </c>
      <c r="S25" s="18" t="str">
        <f t="shared" si="4"/>
        <v>浪速区</v>
      </c>
      <c r="T25" s="226">
        <f t="shared" si="5"/>
        <v>82792.386451116239</v>
      </c>
      <c r="U25" s="18" t="str">
        <f t="shared" si="6"/>
        <v>東大阪市</v>
      </c>
      <c r="V25" s="237">
        <f t="shared" si="7"/>
        <v>2.9353193225872269</v>
      </c>
      <c r="W25" s="19" t="str">
        <f t="shared" si="8"/>
        <v>天王寺区</v>
      </c>
      <c r="X25" s="143">
        <f t="shared" si="9"/>
        <v>0.57418089524688509</v>
      </c>
      <c r="Y25" s="16"/>
      <c r="Z25" s="144">
        <f t="shared" si="15"/>
        <v>45361.853957878637</v>
      </c>
      <c r="AA25" s="144">
        <f t="shared" si="16"/>
        <v>15672.396743792217</v>
      </c>
      <c r="AB25" s="144">
        <f t="shared" si="17"/>
        <v>78873.859226130982</v>
      </c>
      <c r="AC25" s="238">
        <f t="shared" si="18"/>
        <v>2.8943788687487326</v>
      </c>
      <c r="AD25" s="107">
        <f t="shared" si="19"/>
        <v>0.57511898622617685</v>
      </c>
      <c r="AE25" s="144">
        <v>0</v>
      </c>
    </row>
    <row r="26" spans="2:31" s="15" customFormat="1" ht="12">
      <c r="B26" s="6">
        <v>21</v>
      </c>
      <c r="C26" s="13" t="s">
        <v>92</v>
      </c>
      <c r="D26" s="146">
        <v>14535</v>
      </c>
      <c r="E26" s="252">
        <v>41903</v>
      </c>
      <c r="F26" s="146">
        <v>677693830</v>
      </c>
      <c r="G26" s="146">
        <v>8079</v>
      </c>
      <c r="H26" s="158">
        <f t="shared" si="10"/>
        <v>46624.962504299969</v>
      </c>
      <c r="I26" s="158">
        <f t="shared" si="11"/>
        <v>16172.919122735842</v>
      </c>
      <c r="J26" s="158">
        <f t="shared" si="12"/>
        <v>83883.380368857528</v>
      </c>
      <c r="K26" s="233">
        <f t="shared" si="13"/>
        <v>2.8829033367733059</v>
      </c>
      <c r="L26" s="195">
        <f t="shared" si="14"/>
        <v>0.55583075335397314</v>
      </c>
      <c r="O26" s="18" t="str">
        <f t="shared" si="0"/>
        <v>堺市東区</v>
      </c>
      <c r="P26" s="156">
        <f t="shared" si="1"/>
        <v>46031.678218154899</v>
      </c>
      <c r="Q26" s="18" t="str">
        <f t="shared" si="2"/>
        <v>和泉市</v>
      </c>
      <c r="R26" s="157">
        <f t="shared" si="3"/>
        <v>16240.634211984485</v>
      </c>
      <c r="S26" s="18" t="str">
        <f t="shared" si="4"/>
        <v>堺市堺区</v>
      </c>
      <c r="T26" s="226">
        <f t="shared" si="5"/>
        <v>82533.651845637578</v>
      </c>
      <c r="U26" s="18" t="str">
        <f t="shared" si="6"/>
        <v>阿倍野区</v>
      </c>
      <c r="V26" s="237">
        <f t="shared" si="7"/>
        <v>2.916024513075663</v>
      </c>
      <c r="W26" s="19" t="str">
        <f t="shared" si="8"/>
        <v>富田林市</v>
      </c>
      <c r="X26" s="143">
        <f t="shared" si="9"/>
        <v>0.57319677967029958</v>
      </c>
      <c r="Y26" s="16"/>
      <c r="Z26" s="144">
        <f t="shared" si="15"/>
        <v>45361.853957878637</v>
      </c>
      <c r="AA26" s="144">
        <f t="shared" si="16"/>
        <v>15672.396743792217</v>
      </c>
      <c r="AB26" s="144">
        <f t="shared" si="17"/>
        <v>78873.859226130982</v>
      </c>
      <c r="AC26" s="238">
        <f t="shared" si="18"/>
        <v>2.8943788687487326</v>
      </c>
      <c r="AD26" s="107">
        <f t="shared" si="19"/>
        <v>0.57511898622617685</v>
      </c>
      <c r="AE26" s="144">
        <v>0</v>
      </c>
    </row>
    <row r="27" spans="2:31" s="15" customFormat="1" ht="12">
      <c r="B27" s="6">
        <v>22</v>
      </c>
      <c r="C27" s="13" t="s">
        <v>64</v>
      </c>
      <c r="D27" s="146">
        <v>18539</v>
      </c>
      <c r="E27" s="252">
        <v>48716</v>
      </c>
      <c r="F27" s="146">
        <v>853472710</v>
      </c>
      <c r="G27" s="146">
        <v>9679</v>
      </c>
      <c r="H27" s="158">
        <f t="shared" si="10"/>
        <v>46036.609849506443</v>
      </c>
      <c r="I27" s="158">
        <f t="shared" si="11"/>
        <v>17519.351137203383</v>
      </c>
      <c r="J27" s="158">
        <f t="shared" si="12"/>
        <v>88177.777662981709</v>
      </c>
      <c r="K27" s="233">
        <f t="shared" si="13"/>
        <v>2.6277576999838179</v>
      </c>
      <c r="L27" s="195">
        <f t="shared" si="14"/>
        <v>0.52208857004153408</v>
      </c>
      <c r="O27" s="18" t="str">
        <f t="shared" si="0"/>
        <v>高石市</v>
      </c>
      <c r="P27" s="156">
        <f t="shared" si="1"/>
        <v>45948.692011767365</v>
      </c>
      <c r="Q27" s="18" t="str">
        <f t="shared" si="2"/>
        <v>東成区</v>
      </c>
      <c r="R27" s="157">
        <f t="shared" si="3"/>
        <v>16209.353636363636</v>
      </c>
      <c r="S27" s="18" t="str">
        <f t="shared" si="4"/>
        <v>堺市中区</v>
      </c>
      <c r="T27" s="226">
        <f t="shared" si="5"/>
        <v>82410.760448082729</v>
      </c>
      <c r="U27" s="18" t="str">
        <f t="shared" si="6"/>
        <v>淀川区</v>
      </c>
      <c r="V27" s="237">
        <f t="shared" si="7"/>
        <v>2.9020507409276508</v>
      </c>
      <c r="W27" s="19" t="str">
        <f t="shared" si="8"/>
        <v>福島区</v>
      </c>
      <c r="X27" s="143">
        <f t="shared" si="9"/>
        <v>0.57304429783223376</v>
      </c>
      <c r="Y27" s="16"/>
      <c r="Z27" s="144">
        <f t="shared" si="15"/>
        <v>45361.853957878637</v>
      </c>
      <c r="AA27" s="144">
        <f t="shared" si="16"/>
        <v>15672.396743792217</v>
      </c>
      <c r="AB27" s="144">
        <f t="shared" si="17"/>
        <v>78873.859226130982</v>
      </c>
      <c r="AC27" s="238">
        <f t="shared" si="18"/>
        <v>2.8943788687487326</v>
      </c>
      <c r="AD27" s="107">
        <f t="shared" si="19"/>
        <v>0.57511898622617685</v>
      </c>
      <c r="AE27" s="144">
        <v>0</v>
      </c>
    </row>
    <row r="28" spans="2:31" s="15" customFormat="1" ht="12">
      <c r="B28" s="6">
        <v>23</v>
      </c>
      <c r="C28" s="13" t="s">
        <v>93</v>
      </c>
      <c r="D28" s="146">
        <v>30667</v>
      </c>
      <c r="E28" s="258">
        <v>84455</v>
      </c>
      <c r="F28" s="149">
        <v>1419080720</v>
      </c>
      <c r="G28" s="149">
        <v>16389</v>
      </c>
      <c r="H28" s="158">
        <f t="shared" si="10"/>
        <v>46273.868327518176</v>
      </c>
      <c r="I28" s="158">
        <f t="shared" si="11"/>
        <v>16802.802912793795</v>
      </c>
      <c r="J28" s="158">
        <f t="shared" si="12"/>
        <v>86587.389102446759</v>
      </c>
      <c r="K28" s="233">
        <f t="shared" si="13"/>
        <v>2.7539374572015523</v>
      </c>
      <c r="L28" s="195">
        <f t="shared" si="14"/>
        <v>0.53441810415104185</v>
      </c>
      <c r="O28" s="18" t="str">
        <f t="shared" si="0"/>
        <v>堺市</v>
      </c>
      <c r="P28" s="156">
        <f t="shared" si="1"/>
        <v>45911.305359269551</v>
      </c>
      <c r="Q28" s="18" t="str">
        <f t="shared" si="2"/>
        <v>守口市</v>
      </c>
      <c r="R28" s="157">
        <f t="shared" si="3"/>
        <v>16207.218808484093</v>
      </c>
      <c r="S28" s="18" t="str">
        <f t="shared" si="4"/>
        <v>忠岡町</v>
      </c>
      <c r="T28" s="226">
        <f t="shared" si="5"/>
        <v>82393.244170096019</v>
      </c>
      <c r="U28" s="18" t="str">
        <f t="shared" si="6"/>
        <v>西淀川区</v>
      </c>
      <c r="V28" s="237">
        <f t="shared" si="7"/>
        <v>2.8891284262396058</v>
      </c>
      <c r="W28" s="19" t="str">
        <f t="shared" si="8"/>
        <v>太子町</v>
      </c>
      <c r="X28" s="143">
        <f t="shared" si="9"/>
        <v>0.57094100438810336</v>
      </c>
      <c r="Y28" s="16"/>
      <c r="Z28" s="144">
        <f t="shared" si="15"/>
        <v>45361.853957878637</v>
      </c>
      <c r="AA28" s="144">
        <f t="shared" si="16"/>
        <v>15672.396743792217</v>
      </c>
      <c r="AB28" s="144">
        <f t="shared" si="17"/>
        <v>78873.859226130982</v>
      </c>
      <c r="AC28" s="238">
        <f t="shared" si="18"/>
        <v>2.8943788687487326</v>
      </c>
      <c r="AD28" s="107">
        <f t="shared" si="19"/>
        <v>0.57511898622617685</v>
      </c>
      <c r="AE28" s="144">
        <v>0</v>
      </c>
    </row>
    <row r="29" spans="2:31" s="15" customFormat="1" ht="12">
      <c r="B29" s="6">
        <v>24</v>
      </c>
      <c r="C29" s="13" t="s">
        <v>94</v>
      </c>
      <c r="D29" s="146">
        <v>13125</v>
      </c>
      <c r="E29" s="258">
        <v>42331</v>
      </c>
      <c r="F29" s="149">
        <v>694022440</v>
      </c>
      <c r="G29" s="149">
        <v>7807</v>
      </c>
      <c r="H29" s="158">
        <f t="shared" si="10"/>
        <v>52877.90019047619</v>
      </c>
      <c r="I29" s="158">
        <f t="shared" si="11"/>
        <v>16395.134534974368</v>
      </c>
      <c r="J29" s="158">
        <f t="shared" si="12"/>
        <v>88897.4561291149</v>
      </c>
      <c r="K29" s="233">
        <f t="shared" si="13"/>
        <v>3.2252190476190474</v>
      </c>
      <c r="L29" s="195">
        <f t="shared" si="14"/>
        <v>0.59481904761904758</v>
      </c>
      <c r="O29" s="18" t="str">
        <f t="shared" si="0"/>
        <v>堺市南区</v>
      </c>
      <c r="P29" s="156">
        <f t="shared" si="1"/>
        <v>45685.453378956372</v>
      </c>
      <c r="Q29" s="18" t="str">
        <f t="shared" si="2"/>
        <v>堺市美原区</v>
      </c>
      <c r="R29" s="157">
        <f t="shared" si="3"/>
        <v>16200.365291187503</v>
      </c>
      <c r="S29" s="18" t="str">
        <f t="shared" si="4"/>
        <v>能勢町</v>
      </c>
      <c r="T29" s="226">
        <f t="shared" si="5"/>
        <v>82086.422287390029</v>
      </c>
      <c r="U29" s="18" t="str">
        <f t="shared" si="6"/>
        <v>鶴見区</v>
      </c>
      <c r="V29" s="237">
        <f t="shared" si="7"/>
        <v>2.8829033367733059</v>
      </c>
      <c r="W29" s="19" t="str">
        <f t="shared" si="8"/>
        <v>堺市</v>
      </c>
      <c r="X29" s="143">
        <f t="shared" si="9"/>
        <v>0.57034537514886863</v>
      </c>
      <c r="Y29" s="16"/>
      <c r="Z29" s="144">
        <f t="shared" si="15"/>
        <v>45361.853957878637</v>
      </c>
      <c r="AA29" s="144">
        <f t="shared" si="16"/>
        <v>15672.396743792217</v>
      </c>
      <c r="AB29" s="144">
        <f t="shared" si="17"/>
        <v>78873.859226130982</v>
      </c>
      <c r="AC29" s="238">
        <f t="shared" si="18"/>
        <v>2.8943788687487326</v>
      </c>
      <c r="AD29" s="107">
        <f t="shared" si="19"/>
        <v>0.57511898622617685</v>
      </c>
      <c r="AE29" s="144">
        <v>0</v>
      </c>
    </row>
    <row r="30" spans="2:31" s="15" customFormat="1" ht="12">
      <c r="B30" s="6">
        <v>25</v>
      </c>
      <c r="C30" s="13" t="s">
        <v>95</v>
      </c>
      <c r="D30" s="146">
        <v>9097</v>
      </c>
      <c r="E30" s="252">
        <v>27061</v>
      </c>
      <c r="F30" s="146">
        <v>389706220</v>
      </c>
      <c r="G30" s="146">
        <v>5068</v>
      </c>
      <c r="H30" s="158">
        <f t="shared" si="10"/>
        <v>42838.982082005059</v>
      </c>
      <c r="I30" s="158">
        <f t="shared" si="11"/>
        <v>14401.028047743986</v>
      </c>
      <c r="J30" s="158">
        <f t="shared" si="12"/>
        <v>76895.465666929755</v>
      </c>
      <c r="K30" s="233">
        <f t="shared" si="13"/>
        <v>2.9747169396504343</v>
      </c>
      <c r="L30" s="195">
        <f t="shared" si="14"/>
        <v>0.55710673848521486</v>
      </c>
      <c r="O30" s="18" t="str">
        <f t="shared" si="0"/>
        <v>東成区</v>
      </c>
      <c r="P30" s="156">
        <f t="shared" si="1"/>
        <v>45477.696820268662</v>
      </c>
      <c r="Q30" s="18" t="str">
        <f t="shared" si="2"/>
        <v>大阪市</v>
      </c>
      <c r="R30" s="157">
        <f t="shared" si="3"/>
        <v>16185.531454266989</v>
      </c>
      <c r="S30" s="18" t="str">
        <f t="shared" si="4"/>
        <v>泉大津市</v>
      </c>
      <c r="T30" s="226">
        <f t="shared" si="5"/>
        <v>82056.74209770115</v>
      </c>
      <c r="U30" s="18" t="str">
        <f t="shared" si="6"/>
        <v>大阪市</v>
      </c>
      <c r="V30" s="237">
        <f t="shared" si="7"/>
        <v>2.8765265381170675</v>
      </c>
      <c r="W30" s="19" t="str">
        <f t="shared" si="8"/>
        <v>田尻町</v>
      </c>
      <c r="X30" s="143">
        <f t="shared" si="9"/>
        <v>0.56913996627318719</v>
      </c>
      <c r="Y30" s="16"/>
      <c r="Z30" s="144">
        <f t="shared" si="15"/>
        <v>45361.853957878637</v>
      </c>
      <c r="AA30" s="144">
        <f t="shared" si="16"/>
        <v>15672.396743792217</v>
      </c>
      <c r="AB30" s="144">
        <f t="shared" si="17"/>
        <v>78873.859226130982</v>
      </c>
      <c r="AC30" s="238">
        <f t="shared" si="18"/>
        <v>2.8943788687487326</v>
      </c>
      <c r="AD30" s="107">
        <f t="shared" si="19"/>
        <v>0.57511898622617685</v>
      </c>
      <c r="AE30" s="144">
        <v>0</v>
      </c>
    </row>
    <row r="31" spans="2:31" s="15" customFormat="1" ht="12">
      <c r="B31" s="6">
        <v>26</v>
      </c>
      <c r="C31" s="13" t="s">
        <v>36</v>
      </c>
      <c r="D31" s="146">
        <v>125950</v>
      </c>
      <c r="E31" s="252">
        <v>360258</v>
      </c>
      <c r="F31" s="146">
        <v>5782528910</v>
      </c>
      <c r="G31" s="146">
        <v>71835</v>
      </c>
      <c r="H31" s="158">
        <f t="shared" si="10"/>
        <v>45911.305359269551</v>
      </c>
      <c r="I31" s="158">
        <f t="shared" si="11"/>
        <v>16051.077033681417</v>
      </c>
      <c r="J31" s="158">
        <f t="shared" si="12"/>
        <v>80497.374678081716</v>
      </c>
      <c r="K31" s="233">
        <f t="shared" si="13"/>
        <v>2.8603255260023821</v>
      </c>
      <c r="L31" s="195">
        <f t="shared" si="14"/>
        <v>0.57034537514886863</v>
      </c>
      <c r="O31" s="18" t="str">
        <f t="shared" si="0"/>
        <v>羽曳野市</v>
      </c>
      <c r="P31" s="156">
        <f t="shared" si="1"/>
        <v>45433.255599043274</v>
      </c>
      <c r="Q31" s="18" t="str">
        <f t="shared" si="2"/>
        <v>浪速区</v>
      </c>
      <c r="R31" s="157">
        <f t="shared" si="3"/>
        <v>16181.044158579703</v>
      </c>
      <c r="S31" s="18" t="str">
        <f t="shared" si="4"/>
        <v>守口市</v>
      </c>
      <c r="T31" s="226">
        <f t="shared" si="5"/>
        <v>82021.063141278617</v>
      </c>
      <c r="U31" s="18" t="str">
        <f t="shared" si="6"/>
        <v>羽曳野市</v>
      </c>
      <c r="V31" s="237">
        <f t="shared" si="7"/>
        <v>2.8612198303979124</v>
      </c>
      <c r="W31" s="19" t="str">
        <f t="shared" si="8"/>
        <v>東大阪市</v>
      </c>
      <c r="X31" s="143">
        <f t="shared" si="9"/>
        <v>0.56338162279806847</v>
      </c>
      <c r="Y31" s="16"/>
      <c r="Z31" s="144">
        <f t="shared" si="15"/>
        <v>45361.853957878637</v>
      </c>
      <c r="AA31" s="144">
        <f t="shared" si="16"/>
        <v>15672.396743792217</v>
      </c>
      <c r="AB31" s="144">
        <f t="shared" si="17"/>
        <v>78873.859226130982</v>
      </c>
      <c r="AC31" s="238">
        <f t="shared" si="18"/>
        <v>2.8943788687487326</v>
      </c>
      <c r="AD31" s="107">
        <f t="shared" si="19"/>
        <v>0.57511898622617685</v>
      </c>
      <c r="AE31" s="144">
        <v>0</v>
      </c>
    </row>
    <row r="32" spans="2:31" s="15" customFormat="1" ht="12">
      <c r="B32" s="6">
        <v>27</v>
      </c>
      <c r="C32" s="13" t="s">
        <v>37</v>
      </c>
      <c r="D32" s="146">
        <v>21854</v>
      </c>
      <c r="E32" s="252">
        <v>62180</v>
      </c>
      <c r="F32" s="146">
        <v>983801130</v>
      </c>
      <c r="G32" s="146">
        <v>11920</v>
      </c>
      <c r="H32" s="158">
        <f t="shared" si="10"/>
        <v>45016.982245813124</v>
      </c>
      <c r="I32" s="158">
        <f t="shared" si="11"/>
        <v>15821.825828240591</v>
      </c>
      <c r="J32" s="158">
        <f t="shared" si="12"/>
        <v>82533.651845637578</v>
      </c>
      <c r="K32" s="233">
        <f t="shared" si="13"/>
        <v>2.8452457216070286</v>
      </c>
      <c r="L32" s="195">
        <f t="shared" si="14"/>
        <v>0.54543790610414566</v>
      </c>
      <c r="O32" s="18" t="str">
        <f t="shared" si="0"/>
        <v>旭区</v>
      </c>
      <c r="P32" s="156">
        <f t="shared" si="1"/>
        <v>45281.841608641895</v>
      </c>
      <c r="Q32" s="18" t="str">
        <f t="shared" si="2"/>
        <v>鶴見区</v>
      </c>
      <c r="R32" s="157">
        <f t="shared" si="3"/>
        <v>16172.919122735842</v>
      </c>
      <c r="S32" s="18" t="str">
        <f t="shared" si="4"/>
        <v>東大阪市</v>
      </c>
      <c r="T32" s="226">
        <f t="shared" si="5"/>
        <v>81929.759519038082</v>
      </c>
      <c r="U32" s="18" t="str">
        <f t="shared" si="6"/>
        <v>堺市</v>
      </c>
      <c r="V32" s="237">
        <f t="shared" si="7"/>
        <v>2.8603255260023821</v>
      </c>
      <c r="W32" s="19" t="str">
        <f t="shared" si="8"/>
        <v>寝屋川市</v>
      </c>
      <c r="X32" s="143">
        <f t="shared" si="9"/>
        <v>0.56323997713725815</v>
      </c>
      <c r="Y32" s="16"/>
      <c r="Z32" s="144">
        <f t="shared" si="15"/>
        <v>45361.853957878637</v>
      </c>
      <c r="AA32" s="144">
        <f t="shared" si="16"/>
        <v>15672.396743792217</v>
      </c>
      <c r="AB32" s="144">
        <f t="shared" si="17"/>
        <v>78873.859226130982</v>
      </c>
      <c r="AC32" s="238">
        <f t="shared" si="18"/>
        <v>2.8943788687487326</v>
      </c>
      <c r="AD32" s="107">
        <f t="shared" si="19"/>
        <v>0.57511898622617685</v>
      </c>
      <c r="AE32" s="144">
        <v>0</v>
      </c>
    </row>
    <row r="33" spans="2:31" s="15" customFormat="1" ht="12">
      <c r="B33" s="6">
        <v>28</v>
      </c>
      <c r="C33" s="13" t="s">
        <v>38</v>
      </c>
      <c r="D33" s="146">
        <v>17300</v>
      </c>
      <c r="E33" s="252">
        <v>45367</v>
      </c>
      <c r="F33" s="146">
        <v>765101500</v>
      </c>
      <c r="G33" s="146">
        <v>9284</v>
      </c>
      <c r="H33" s="158">
        <f t="shared" si="10"/>
        <v>44225.520231213872</v>
      </c>
      <c r="I33" s="158">
        <f t="shared" si="11"/>
        <v>16864.714440011463</v>
      </c>
      <c r="J33" s="158">
        <f t="shared" si="12"/>
        <v>82410.760448082729</v>
      </c>
      <c r="K33" s="233">
        <f t="shared" si="13"/>
        <v>2.6223699421965319</v>
      </c>
      <c r="L33" s="195">
        <f t="shared" si="14"/>
        <v>0.53664739884393065</v>
      </c>
      <c r="O33" s="18" t="str">
        <f t="shared" si="0"/>
        <v>田尻町</v>
      </c>
      <c r="P33" s="156">
        <f t="shared" si="1"/>
        <v>45159.39291736931</v>
      </c>
      <c r="Q33" s="18" t="str">
        <f t="shared" si="2"/>
        <v>藤井寺市</v>
      </c>
      <c r="R33" s="157">
        <f t="shared" si="3"/>
        <v>16161.949521633585</v>
      </c>
      <c r="S33" s="18" t="str">
        <f t="shared" si="4"/>
        <v>門真市</v>
      </c>
      <c r="T33" s="226">
        <f t="shared" si="5"/>
        <v>81863.783863368662</v>
      </c>
      <c r="U33" s="18" t="str">
        <f t="shared" si="6"/>
        <v>堺市堺区</v>
      </c>
      <c r="V33" s="237">
        <f t="shared" si="7"/>
        <v>2.8452457216070286</v>
      </c>
      <c r="W33" s="19" t="str">
        <f t="shared" si="8"/>
        <v>枚方市</v>
      </c>
      <c r="X33" s="143">
        <f t="shared" si="9"/>
        <v>0.56010864430798302</v>
      </c>
      <c r="Y33" s="16"/>
      <c r="Z33" s="144">
        <f t="shared" si="15"/>
        <v>45361.853957878637</v>
      </c>
      <c r="AA33" s="144">
        <f t="shared" si="16"/>
        <v>15672.396743792217</v>
      </c>
      <c r="AB33" s="144">
        <f t="shared" si="17"/>
        <v>78873.859226130982</v>
      </c>
      <c r="AC33" s="238">
        <f t="shared" si="18"/>
        <v>2.8943788687487326</v>
      </c>
      <c r="AD33" s="107">
        <f t="shared" si="19"/>
        <v>0.57511898622617685</v>
      </c>
      <c r="AE33" s="144">
        <v>0</v>
      </c>
    </row>
    <row r="34" spans="2:31" s="15" customFormat="1" ht="12">
      <c r="B34" s="6">
        <v>29</v>
      </c>
      <c r="C34" s="13" t="s">
        <v>39</v>
      </c>
      <c r="D34" s="146">
        <v>14861</v>
      </c>
      <c r="E34" s="252">
        <v>44296</v>
      </c>
      <c r="F34" s="146">
        <v>684076770</v>
      </c>
      <c r="G34" s="146">
        <v>8564</v>
      </c>
      <c r="H34" s="158">
        <f t="shared" si="10"/>
        <v>46031.678218154899</v>
      </c>
      <c r="I34" s="158">
        <f t="shared" si="11"/>
        <v>15443.307973631931</v>
      </c>
      <c r="J34" s="158">
        <f t="shared" si="12"/>
        <v>79878.184259691727</v>
      </c>
      <c r="K34" s="233">
        <f t="shared" si="13"/>
        <v>2.9806877060763073</v>
      </c>
      <c r="L34" s="195">
        <f t="shared" si="14"/>
        <v>0.57627346746517727</v>
      </c>
      <c r="O34" s="18" t="str">
        <f t="shared" si="0"/>
        <v>池田市</v>
      </c>
      <c r="P34" s="156">
        <f t="shared" si="1"/>
        <v>45122.927361076501</v>
      </c>
      <c r="Q34" s="18" t="str">
        <f t="shared" si="2"/>
        <v>泉南市</v>
      </c>
      <c r="R34" s="157">
        <f t="shared" si="3"/>
        <v>16159.643082754264</v>
      </c>
      <c r="S34" s="18" t="str">
        <f t="shared" si="4"/>
        <v>西区</v>
      </c>
      <c r="T34" s="226">
        <f t="shared" si="5"/>
        <v>81641.349318288674</v>
      </c>
      <c r="U34" s="18" t="str">
        <f t="shared" si="6"/>
        <v>高槻市</v>
      </c>
      <c r="V34" s="237">
        <f t="shared" si="7"/>
        <v>2.8299707296675725</v>
      </c>
      <c r="W34" s="19" t="str">
        <f t="shared" si="8"/>
        <v>堺市美原区</v>
      </c>
      <c r="X34" s="143">
        <f t="shared" si="9"/>
        <v>0.55795235028976176</v>
      </c>
      <c r="Y34" s="16"/>
      <c r="Z34" s="144">
        <f t="shared" si="15"/>
        <v>45361.853957878637</v>
      </c>
      <c r="AA34" s="144">
        <f t="shared" si="16"/>
        <v>15672.396743792217</v>
      </c>
      <c r="AB34" s="144">
        <f t="shared" si="17"/>
        <v>78873.859226130982</v>
      </c>
      <c r="AC34" s="238">
        <f t="shared" si="18"/>
        <v>2.8943788687487326</v>
      </c>
      <c r="AD34" s="107">
        <f t="shared" si="19"/>
        <v>0.57511898622617685</v>
      </c>
      <c r="AE34" s="144">
        <v>0</v>
      </c>
    </row>
    <row r="35" spans="2:31" s="15" customFormat="1" ht="12">
      <c r="B35" s="6">
        <v>30</v>
      </c>
      <c r="C35" s="13" t="s">
        <v>40</v>
      </c>
      <c r="D35" s="146">
        <v>20112</v>
      </c>
      <c r="E35" s="252">
        <v>54968</v>
      </c>
      <c r="F35" s="146">
        <v>931315240</v>
      </c>
      <c r="G35" s="146">
        <v>11219</v>
      </c>
      <c r="H35" s="158">
        <f t="shared" si="10"/>
        <v>46306.445902943517</v>
      </c>
      <c r="I35" s="158">
        <f t="shared" si="11"/>
        <v>16942.862028816766</v>
      </c>
      <c r="J35" s="158">
        <f t="shared" si="12"/>
        <v>83012.32195382833</v>
      </c>
      <c r="K35" s="233">
        <f t="shared" si="13"/>
        <v>2.7330946698488465</v>
      </c>
      <c r="L35" s="195">
        <f t="shared" si="14"/>
        <v>0.5578261734287987</v>
      </c>
      <c r="O35" s="18" t="str">
        <f t="shared" si="0"/>
        <v>堺市堺区</v>
      </c>
      <c r="P35" s="156">
        <f t="shared" si="1"/>
        <v>45016.982245813124</v>
      </c>
      <c r="Q35" s="18" t="str">
        <f t="shared" si="2"/>
        <v>住吉区</v>
      </c>
      <c r="R35" s="157">
        <f t="shared" si="3"/>
        <v>16142.141057545172</v>
      </c>
      <c r="S35" s="18" t="str">
        <f t="shared" si="4"/>
        <v>堺市</v>
      </c>
      <c r="T35" s="226">
        <f t="shared" si="5"/>
        <v>80497.374678081716</v>
      </c>
      <c r="U35" s="18" t="str">
        <f t="shared" si="6"/>
        <v>東成区</v>
      </c>
      <c r="V35" s="237">
        <f t="shared" si="7"/>
        <v>2.8056452984186362</v>
      </c>
      <c r="W35" s="19" t="str">
        <f t="shared" si="8"/>
        <v>堺市西区</v>
      </c>
      <c r="X35" s="143">
        <f t="shared" si="9"/>
        <v>0.5578261734287987</v>
      </c>
      <c r="Y35" s="16"/>
      <c r="Z35" s="144">
        <f t="shared" si="15"/>
        <v>45361.853957878637</v>
      </c>
      <c r="AA35" s="144">
        <f t="shared" si="16"/>
        <v>15672.396743792217</v>
      </c>
      <c r="AB35" s="144">
        <f t="shared" si="17"/>
        <v>78873.859226130982</v>
      </c>
      <c r="AC35" s="238">
        <f t="shared" si="18"/>
        <v>2.8943788687487326</v>
      </c>
      <c r="AD35" s="107">
        <f t="shared" si="19"/>
        <v>0.57511898622617685</v>
      </c>
      <c r="AE35" s="144">
        <v>0</v>
      </c>
    </row>
    <row r="36" spans="2:31" s="15" customFormat="1" ht="12">
      <c r="B36" s="6">
        <v>31</v>
      </c>
      <c r="C36" s="13" t="s">
        <v>41</v>
      </c>
      <c r="D36" s="146">
        <v>25718</v>
      </c>
      <c r="E36" s="258">
        <v>76042</v>
      </c>
      <c r="F36" s="149">
        <v>1174938490</v>
      </c>
      <c r="G36" s="149">
        <v>15175</v>
      </c>
      <c r="H36" s="158">
        <f t="shared" si="10"/>
        <v>45685.453378956372</v>
      </c>
      <c r="I36" s="158">
        <f t="shared" si="11"/>
        <v>15451.178164698456</v>
      </c>
      <c r="J36" s="158">
        <f t="shared" si="12"/>
        <v>77425.930148270185</v>
      </c>
      <c r="K36" s="233">
        <f t="shared" si="13"/>
        <v>2.9567618010731782</v>
      </c>
      <c r="L36" s="195">
        <f t="shared" si="14"/>
        <v>0.59005365891593442</v>
      </c>
      <c r="O36" s="18" t="str">
        <f t="shared" si="0"/>
        <v>此花区</v>
      </c>
      <c r="P36" s="156">
        <f t="shared" si="1"/>
        <v>44892.457480395155</v>
      </c>
      <c r="Q36" s="18" t="str">
        <f t="shared" si="2"/>
        <v>八尾市</v>
      </c>
      <c r="R36" s="157">
        <f t="shared" si="3"/>
        <v>16134.09412342316</v>
      </c>
      <c r="S36" s="18" t="str">
        <f t="shared" si="4"/>
        <v>堺市北区</v>
      </c>
      <c r="T36" s="226">
        <f t="shared" si="5"/>
        <v>80263.895806028828</v>
      </c>
      <c r="U36" s="18" t="str">
        <f t="shared" si="6"/>
        <v>富田林市</v>
      </c>
      <c r="V36" s="237">
        <f t="shared" si="7"/>
        <v>2.777370064077989</v>
      </c>
      <c r="W36" s="19" t="str">
        <f t="shared" si="8"/>
        <v>中央区</v>
      </c>
      <c r="X36" s="143">
        <f t="shared" si="9"/>
        <v>0.55710673848521486</v>
      </c>
      <c r="Y36" s="16"/>
      <c r="Z36" s="144">
        <f t="shared" si="15"/>
        <v>45361.853957878637</v>
      </c>
      <c r="AA36" s="144">
        <f t="shared" si="16"/>
        <v>15672.396743792217</v>
      </c>
      <c r="AB36" s="144">
        <f t="shared" si="17"/>
        <v>78873.859226130982</v>
      </c>
      <c r="AC36" s="238">
        <f t="shared" si="18"/>
        <v>2.8943788687487326</v>
      </c>
      <c r="AD36" s="107">
        <f t="shared" si="19"/>
        <v>0.57511898622617685</v>
      </c>
      <c r="AE36" s="144">
        <v>0</v>
      </c>
    </row>
    <row r="37" spans="2:31" s="15" customFormat="1" ht="12">
      <c r="B37" s="6">
        <v>32</v>
      </c>
      <c r="C37" s="13" t="s">
        <v>42</v>
      </c>
      <c r="D37" s="146">
        <v>22357</v>
      </c>
      <c r="E37" s="258">
        <v>61144</v>
      </c>
      <c r="F37" s="149">
        <v>979861640</v>
      </c>
      <c r="G37" s="149">
        <v>12208</v>
      </c>
      <c r="H37" s="158">
        <f t="shared" si="10"/>
        <v>43827.957239343385</v>
      </c>
      <c r="I37" s="158">
        <f t="shared" si="11"/>
        <v>16025.474944393563</v>
      </c>
      <c r="J37" s="158">
        <f t="shared" si="12"/>
        <v>80263.895806028828</v>
      </c>
      <c r="K37" s="233">
        <f t="shared" si="13"/>
        <v>2.7348928747148542</v>
      </c>
      <c r="L37" s="195">
        <f t="shared" si="14"/>
        <v>0.5460482175604956</v>
      </c>
      <c r="O37" s="18" t="str">
        <f t="shared" si="0"/>
        <v>住吉区</v>
      </c>
      <c r="P37" s="156">
        <f t="shared" si="1"/>
        <v>44643.615611507717</v>
      </c>
      <c r="Q37" s="18" t="str">
        <f t="shared" si="2"/>
        <v>大東市</v>
      </c>
      <c r="R37" s="157">
        <f t="shared" si="3"/>
        <v>16114.721723139361</v>
      </c>
      <c r="S37" s="18" t="str">
        <f t="shared" si="4"/>
        <v>藤井寺市</v>
      </c>
      <c r="T37" s="226">
        <f t="shared" si="5"/>
        <v>80086.419600212277</v>
      </c>
      <c r="U37" s="18" t="str">
        <f t="shared" si="6"/>
        <v>阪南市</v>
      </c>
      <c r="V37" s="237">
        <f t="shared" si="7"/>
        <v>2.7696833547282842</v>
      </c>
      <c r="W37" s="19" t="str">
        <f t="shared" si="8"/>
        <v>和泉市</v>
      </c>
      <c r="X37" s="143">
        <f t="shared" si="9"/>
        <v>0.55661501787842671</v>
      </c>
      <c r="Y37" s="16"/>
      <c r="Z37" s="144">
        <f t="shared" si="15"/>
        <v>45361.853957878637</v>
      </c>
      <c r="AA37" s="144">
        <f t="shared" si="16"/>
        <v>15672.396743792217</v>
      </c>
      <c r="AB37" s="144">
        <f t="shared" si="17"/>
        <v>78873.859226130982</v>
      </c>
      <c r="AC37" s="238">
        <f t="shared" si="18"/>
        <v>2.8943788687487326</v>
      </c>
      <c r="AD37" s="107">
        <f t="shared" si="19"/>
        <v>0.57511898622617685</v>
      </c>
      <c r="AE37" s="144">
        <v>0</v>
      </c>
    </row>
    <row r="38" spans="2:31" s="15" customFormat="1" ht="12">
      <c r="B38" s="6">
        <v>33</v>
      </c>
      <c r="C38" s="13" t="s">
        <v>43</v>
      </c>
      <c r="D38" s="146">
        <v>6212</v>
      </c>
      <c r="E38" s="252">
        <v>16261</v>
      </c>
      <c r="F38" s="146">
        <v>263434140</v>
      </c>
      <c r="G38" s="146">
        <v>3466</v>
      </c>
      <c r="H38" s="158">
        <f t="shared" si="10"/>
        <v>42407.298776561496</v>
      </c>
      <c r="I38" s="158">
        <f t="shared" si="11"/>
        <v>16200.365291187503</v>
      </c>
      <c r="J38" s="158">
        <f t="shared" si="12"/>
        <v>76005.23369878823</v>
      </c>
      <c r="K38" s="233">
        <f t="shared" si="13"/>
        <v>2.6176754668383775</v>
      </c>
      <c r="L38" s="195">
        <f t="shared" si="14"/>
        <v>0.55795235028976176</v>
      </c>
      <c r="O38" s="18" t="str">
        <f t="shared" ref="O38:O69" si="20">INDEX($C$6:$C$79,MATCH(P38,H$6:H$79,0))</f>
        <v>守口市</v>
      </c>
      <c r="P38" s="156">
        <f t="shared" ref="P38:P69" si="21">LARGE(H$6:H$79,ROW(A33))</f>
        <v>44564.812813585486</v>
      </c>
      <c r="Q38" s="18" t="str">
        <f t="shared" ref="Q38:Q69" si="22">INDEX($C$6:$C$79,MATCH(R38,I$6:I$79,0))</f>
        <v>都島区</v>
      </c>
      <c r="R38" s="157">
        <f t="shared" ref="R38:R69" si="23">LARGE(I$6:I$79,ROW(A33))</f>
        <v>16068.136053079446</v>
      </c>
      <c r="S38" s="18" t="str">
        <f t="shared" ref="S38:S69" si="24">INDEX($C$6:$C$79,MATCH(T38,J$6:J$79,0))</f>
        <v>城東区</v>
      </c>
      <c r="T38" s="226">
        <f t="shared" ref="T38:T69" si="25">LARGE(J$6:J$79,ROW(A33))</f>
        <v>79896.693181818177</v>
      </c>
      <c r="U38" s="18" t="str">
        <f t="shared" ref="U38:U69" si="26">INDEX($C$6:$C$79,MATCH(V38,K$6:K$79,0))</f>
        <v>住吉区</v>
      </c>
      <c r="V38" s="237">
        <f t="shared" ref="V38:V69" si="27">LARGE(K$6:K$79,ROW(A33))</f>
        <v>2.7656563929380584</v>
      </c>
      <c r="W38" s="19" t="str">
        <f t="shared" ref="W38:W69" si="28">INDEX($C$6:$C$79,MATCH(X38,L$6:L$79,0))</f>
        <v>東住吉区</v>
      </c>
      <c r="X38" s="143">
        <f t="shared" ref="X38:X69" si="29">LARGE(L$6:L$79,ROW(A33))</f>
        <v>0.55660600330891041</v>
      </c>
      <c r="Y38" s="16"/>
      <c r="Z38" s="144">
        <f t="shared" si="15"/>
        <v>45361.853957878637</v>
      </c>
      <c r="AA38" s="144">
        <f t="shared" si="16"/>
        <v>15672.396743792217</v>
      </c>
      <c r="AB38" s="144">
        <f t="shared" si="17"/>
        <v>78873.859226130982</v>
      </c>
      <c r="AC38" s="238">
        <f t="shared" si="18"/>
        <v>2.8943788687487326</v>
      </c>
      <c r="AD38" s="107">
        <f t="shared" si="19"/>
        <v>0.57511898622617685</v>
      </c>
      <c r="AE38" s="144">
        <v>0</v>
      </c>
    </row>
    <row r="39" spans="2:31" s="15" customFormat="1" ht="12">
      <c r="B39" s="6">
        <v>34</v>
      </c>
      <c r="C39" s="13" t="s">
        <v>45</v>
      </c>
      <c r="D39" s="146">
        <v>28882</v>
      </c>
      <c r="E39" s="252">
        <v>67067</v>
      </c>
      <c r="F39" s="146">
        <v>1070677240</v>
      </c>
      <c r="G39" s="146">
        <v>14402</v>
      </c>
      <c r="H39" s="158">
        <f t="shared" si="10"/>
        <v>37070.744408281978</v>
      </c>
      <c r="I39" s="158">
        <f t="shared" si="11"/>
        <v>15964.293020412424</v>
      </c>
      <c r="J39" s="158">
        <f t="shared" si="12"/>
        <v>74342.260797111507</v>
      </c>
      <c r="K39" s="233">
        <f t="shared" si="13"/>
        <v>2.3221037324285021</v>
      </c>
      <c r="L39" s="195">
        <f t="shared" si="14"/>
        <v>0.49864967800013849</v>
      </c>
      <c r="O39" s="18" t="str">
        <f t="shared" si="20"/>
        <v>天王寺区</v>
      </c>
      <c r="P39" s="156">
        <f t="shared" si="21"/>
        <v>44496.069450853713</v>
      </c>
      <c r="Q39" s="18" t="str">
        <f t="shared" si="22"/>
        <v>堺市</v>
      </c>
      <c r="R39" s="157">
        <f t="shared" si="23"/>
        <v>16051.077033681417</v>
      </c>
      <c r="S39" s="18" t="str">
        <f t="shared" si="24"/>
        <v>堺市東区</v>
      </c>
      <c r="T39" s="226">
        <f t="shared" si="25"/>
        <v>79878.184259691727</v>
      </c>
      <c r="U39" s="18" t="str">
        <f t="shared" si="26"/>
        <v>田尻町</v>
      </c>
      <c r="V39" s="237">
        <f t="shared" si="27"/>
        <v>2.7647554806070826</v>
      </c>
      <c r="W39" s="19" t="str">
        <f t="shared" si="28"/>
        <v>松原市</v>
      </c>
      <c r="X39" s="143">
        <f t="shared" si="29"/>
        <v>0.55608782435129744</v>
      </c>
      <c r="Y39" s="16"/>
      <c r="Z39" s="144">
        <f t="shared" si="15"/>
        <v>45361.853957878637</v>
      </c>
      <c r="AA39" s="144">
        <f t="shared" si="16"/>
        <v>15672.396743792217</v>
      </c>
      <c r="AB39" s="144">
        <f t="shared" si="17"/>
        <v>78873.859226130982</v>
      </c>
      <c r="AC39" s="238">
        <f t="shared" si="18"/>
        <v>2.8943788687487326</v>
      </c>
      <c r="AD39" s="107">
        <f t="shared" si="19"/>
        <v>0.57511898622617685</v>
      </c>
      <c r="AE39" s="144">
        <v>0</v>
      </c>
    </row>
    <row r="40" spans="2:31" s="15" customFormat="1" ht="12">
      <c r="B40" s="6">
        <v>35</v>
      </c>
      <c r="C40" s="13" t="s">
        <v>2</v>
      </c>
      <c r="D40" s="146">
        <v>57844</v>
      </c>
      <c r="E40" s="252">
        <v>180119</v>
      </c>
      <c r="F40" s="146">
        <v>2682955930</v>
      </c>
      <c r="G40" s="146">
        <v>34627</v>
      </c>
      <c r="H40" s="158">
        <f t="shared" si="10"/>
        <v>46382.614099993087</v>
      </c>
      <c r="I40" s="158">
        <f t="shared" si="11"/>
        <v>14895.463166018022</v>
      </c>
      <c r="J40" s="158">
        <f t="shared" si="12"/>
        <v>77481.616368729607</v>
      </c>
      <c r="K40" s="233">
        <f t="shared" si="13"/>
        <v>3.1138752506742273</v>
      </c>
      <c r="L40" s="195">
        <f t="shared" si="14"/>
        <v>0.59862734250743377</v>
      </c>
      <c r="O40" s="18" t="str">
        <f t="shared" si="20"/>
        <v>太子町</v>
      </c>
      <c r="P40" s="156">
        <f t="shared" si="21"/>
        <v>44479.410043881035</v>
      </c>
      <c r="Q40" s="18" t="str">
        <f t="shared" si="22"/>
        <v>阿倍野区</v>
      </c>
      <c r="R40" s="157">
        <f t="shared" si="23"/>
        <v>16042.304251024781</v>
      </c>
      <c r="S40" s="18" t="str">
        <f t="shared" si="24"/>
        <v>田尻町</v>
      </c>
      <c r="T40" s="226">
        <f t="shared" si="25"/>
        <v>79346.72592592593</v>
      </c>
      <c r="U40" s="18" t="str">
        <f t="shared" si="26"/>
        <v>平野区</v>
      </c>
      <c r="V40" s="237">
        <f t="shared" si="27"/>
        <v>2.7539374572015523</v>
      </c>
      <c r="W40" s="19" t="str">
        <f t="shared" si="28"/>
        <v>鶴見区</v>
      </c>
      <c r="X40" s="143">
        <f t="shared" si="29"/>
        <v>0.55583075335397314</v>
      </c>
      <c r="Y40" s="16"/>
      <c r="Z40" s="144">
        <f t="shared" si="15"/>
        <v>45361.853957878637</v>
      </c>
      <c r="AA40" s="144">
        <f t="shared" si="16"/>
        <v>15672.396743792217</v>
      </c>
      <c r="AB40" s="144">
        <f t="shared" si="17"/>
        <v>78873.859226130982</v>
      </c>
      <c r="AC40" s="238">
        <f t="shared" si="18"/>
        <v>2.8943788687487326</v>
      </c>
      <c r="AD40" s="107">
        <f t="shared" si="19"/>
        <v>0.57511898622617685</v>
      </c>
      <c r="AE40" s="144">
        <v>0</v>
      </c>
    </row>
    <row r="41" spans="2:31" s="15" customFormat="1" ht="12">
      <c r="B41" s="6">
        <v>36</v>
      </c>
      <c r="C41" s="13" t="s">
        <v>3</v>
      </c>
      <c r="D41" s="146">
        <v>16052</v>
      </c>
      <c r="E41" s="252">
        <v>51750</v>
      </c>
      <c r="F41" s="146">
        <v>724313230</v>
      </c>
      <c r="G41" s="146">
        <v>10062</v>
      </c>
      <c r="H41" s="158">
        <f t="shared" si="10"/>
        <v>45122.927361076501</v>
      </c>
      <c r="I41" s="158">
        <f t="shared" si="11"/>
        <v>13996.390917874396</v>
      </c>
      <c r="J41" s="158">
        <f t="shared" si="12"/>
        <v>71985.015901411243</v>
      </c>
      <c r="K41" s="233">
        <f t="shared" si="13"/>
        <v>3.2238973336655867</v>
      </c>
      <c r="L41" s="195">
        <f t="shared" si="14"/>
        <v>0.6268377772240219</v>
      </c>
      <c r="O41" s="18" t="str">
        <f t="shared" si="20"/>
        <v>泉大津市</v>
      </c>
      <c r="P41" s="156">
        <f t="shared" si="21"/>
        <v>44367.055738978444</v>
      </c>
      <c r="Q41" s="18" t="str">
        <f t="shared" si="22"/>
        <v>堺市北区</v>
      </c>
      <c r="R41" s="157">
        <f t="shared" si="23"/>
        <v>16025.474944393563</v>
      </c>
      <c r="S41" s="18" t="str">
        <f t="shared" si="24"/>
        <v>和泉市</v>
      </c>
      <c r="T41" s="226">
        <f t="shared" si="25"/>
        <v>78452.100030590402</v>
      </c>
      <c r="U41" s="18" t="str">
        <f t="shared" si="26"/>
        <v>城東区</v>
      </c>
      <c r="V41" s="237">
        <f t="shared" si="27"/>
        <v>2.7536344649658053</v>
      </c>
      <c r="W41" s="19" t="str">
        <f t="shared" si="28"/>
        <v>都島区</v>
      </c>
      <c r="X41" s="143">
        <f t="shared" si="29"/>
        <v>0.55211037756842962</v>
      </c>
      <c r="Y41" s="16"/>
      <c r="Z41" s="144">
        <f t="shared" si="15"/>
        <v>45361.853957878637</v>
      </c>
      <c r="AA41" s="144">
        <f t="shared" si="16"/>
        <v>15672.396743792217</v>
      </c>
      <c r="AB41" s="144">
        <f t="shared" si="17"/>
        <v>78873.859226130982</v>
      </c>
      <c r="AC41" s="238">
        <f t="shared" si="18"/>
        <v>2.8943788687487326</v>
      </c>
      <c r="AD41" s="107">
        <f t="shared" si="19"/>
        <v>0.57511898622617685</v>
      </c>
      <c r="AE41" s="144">
        <v>0</v>
      </c>
    </row>
    <row r="42" spans="2:31" s="15" customFormat="1" ht="12">
      <c r="B42" s="6">
        <v>37</v>
      </c>
      <c r="C42" s="13" t="s">
        <v>4</v>
      </c>
      <c r="D42" s="146">
        <v>48477</v>
      </c>
      <c r="E42" s="252">
        <v>154614</v>
      </c>
      <c r="F42" s="146">
        <v>2328749890</v>
      </c>
      <c r="G42" s="146">
        <v>30047</v>
      </c>
      <c r="H42" s="158">
        <f t="shared" si="10"/>
        <v>48038.242671782493</v>
      </c>
      <c r="I42" s="158">
        <f t="shared" si="11"/>
        <v>15061.701333643783</v>
      </c>
      <c r="J42" s="158">
        <f t="shared" si="12"/>
        <v>77503.574067294569</v>
      </c>
      <c r="K42" s="233">
        <f t="shared" si="13"/>
        <v>3.1894300389875609</v>
      </c>
      <c r="L42" s="195">
        <f t="shared" si="14"/>
        <v>0.61981970831528355</v>
      </c>
      <c r="O42" s="18" t="str">
        <f t="shared" si="20"/>
        <v>東淀川区</v>
      </c>
      <c r="P42" s="156">
        <f t="shared" si="21"/>
        <v>44282.509645660561</v>
      </c>
      <c r="Q42" s="18" t="str">
        <f t="shared" si="22"/>
        <v>西区</v>
      </c>
      <c r="R42" s="157">
        <f t="shared" si="23"/>
        <v>16022.434951097988</v>
      </c>
      <c r="S42" s="18" t="str">
        <f t="shared" si="24"/>
        <v>港区</v>
      </c>
      <c r="T42" s="226">
        <f t="shared" si="25"/>
        <v>78212.401858676487</v>
      </c>
      <c r="U42" s="18" t="str">
        <f t="shared" si="26"/>
        <v>守口市</v>
      </c>
      <c r="V42" s="237">
        <f t="shared" si="27"/>
        <v>2.7496890947296198</v>
      </c>
      <c r="W42" s="19" t="str">
        <f t="shared" si="28"/>
        <v>藤井寺市</v>
      </c>
      <c r="X42" s="143">
        <f t="shared" si="29"/>
        <v>0.55108208227724698</v>
      </c>
      <c r="Y42" s="16"/>
      <c r="Z42" s="144">
        <f t="shared" si="15"/>
        <v>45361.853957878637</v>
      </c>
      <c r="AA42" s="144">
        <f t="shared" si="16"/>
        <v>15672.396743792217</v>
      </c>
      <c r="AB42" s="144">
        <f t="shared" si="17"/>
        <v>78873.859226130982</v>
      </c>
      <c r="AC42" s="238">
        <f t="shared" si="18"/>
        <v>2.8943788687487326</v>
      </c>
      <c r="AD42" s="107">
        <f t="shared" si="19"/>
        <v>0.57511898622617685</v>
      </c>
      <c r="AE42" s="144">
        <v>0</v>
      </c>
    </row>
    <row r="43" spans="2:31" s="15" customFormat="1" ht="12">
      <c r="B43" s="6">
        <v>38</v>
      </c>
      <c r="C43" s="26" t="s">
        <v>46</v>
      </c>
      <c r="D43" s="146">
        <v>10298</v>
      </c>
      <c r="E43" s="252">
        <v>27540</v>
      </c>
      <c r="F43" s="146">
        <v>456891940</v>
      </c>
      <c r="G43" s="146">
        <v>5568</v>
      </c>
      <c r="H43" s="158">
        <f t="shared" si="10"/>
        <v>44367.055738978444</v>
      </c>
      <c r="I43" s="158">
        <f t="shared" si="11"/>
        <v>16590.121278140887</v>
      </c>
      <c r="J43" s="158">
        <f t="shared" si="12"/>
        <v>82056.74209770115</v>
      </c>
      <c r="K43" s="233">
        <f t="shared" si="13"/>
        <v>2.6743056904253253</v>
      </c>
      <c r="L43" s="195">
        <f t="shared" si="14"/>
        <v>0.54068751213827926</v>
      </c>
      <c r="O43" s="18" t="str">
        <f t="shared" si="20"/>
        <v>堺市中区</v>
      </c>
      <c r="P43" s="156">
        <f t="shared" si="21"/>
        <v>44225.520231213872</v>
      </c>
      <c r="Q43" s="18" t="str">
        <f t="shared" si="22"/>
        <v>岸和田市</v>
      </c>
      <c r="R43" s="157">
        <f t="shared" si="23"/>
        <v>15964.293020412424</v>
      </c>
      <c r="S43" s="18" t="str">
        <f t="shared" si="24"/>
        <v>西淀川区</v>
      </c>
      <c r="T43" s="226">
        <f t="shared" si="25"/>
        <v>78090.82292849035</v>
      </c>
      <c r="U43" s="18" t="str">
        <f t="shared" si="26"/>
        <v>生野区</v>
      </c>
      <c r="V43" s="237">
        <f t="shared" si="27"/>
        <v>2.741136141038198</v>
      </c>
      <c r="W43" s="19" t="str">
        <f t="shared" si="28"/>
        <v>淀川区</v>
      </c>
      <c r="X43" s="143">
        <f t="shared" si="29"/>
        <v>0.55030508785612697</v>
      </c>
      <c r="Y43" s="16"/>
      <c r="Z43" s="144">
        <f t="shared" si="15"/>
        <v>45361.853957878637</v>
      </c>
      <c r="AA43" s="144">
        <f t="shared" si="16"/>
        <v>15672.396743792217</v>
      </c>
      <c r="AB43" s="144">
        <f t="shared" si="17"/>
        <v>78873.859226130982</v>
      </c>
      <c r="AC43" s="238">
        <f t="shared" si="18"/>
        <v>2.8943788687487326</v>
      </c>
      <c r="AD43" s="107">
        <f t="shared" si="19"/>
        <v>0.57511898622617685</v>
      </c>
      <c r="AE43" s="144">
        <v>0</v>
      </c>
    </row>
    <row r="44" spans="2:31" s="15" customFormat="1" ht="12">
      <c r="B44" s="6">
        <v>39</v>
      </c>
      <c r="C44" s="26" t="s">
        <v>9</v>
      </c>
      <c r="D44" s="146">
        <v>57396</v>
      </c>
      <c r="E44" s="258">
        <v>162429</v>
      </c>
      <c r="F44" s="149">
        <v>2305219000</v>
      </c>
      <c r="G44" s="149">
        <v>33416</v>
      </c>
      <c r="H44" s="158">
        <f t="shared" si="10"/>
        <v>40163.408599902432</v>
      </c>
      <c r="I44" s="158">
        <f t="shared" si="11"/>
        <v>14192.163960869057</v>
      </c>
      <c r="J44" s="158">
        <f t="shared" si="12"/>
        <v>68985.485994733055</v>
      </c>
      <c r="K44" s="233">
        <f t="shared" si="13"/>
        <v>2.8299707296675725</v>
      </c>
      <c r="L44" s="195">
        <f t="shared" si="14"/>
        <v>0.58220085023346579</v>
      </c>
      <c r="O44" s="18" t="str">
        <f t="shared" si="20"/>
        <v>藤井寺市</v>
      </c>
      <c r="P44" s="156">
        <f t="shared" si="21"/>
        <v>44134.190875414308</v>
      </c>
      <c r="Q44" s="18" t="str">
        <f t="shared" si="22"/>
        <v>東住吉区</v>
      </c>
      <c r="R44" s="157">
        <f t="shared" si="23"/>
        <v>15956.061440804839</v>
      </c>
      <c r="S44" s="18" t="str">
        <f t="shared" si="24"/>
        <v>羽曳野市</v>
      </c>
      <c r="T44" s="226">
        <f t="shared" si="25"/>
        <v>78052.873552484118</v>
      </c>
      <c r="U44" s="18" t="str">
        <f t="shared" si="26"/>
        <v>堺市北区</v>
      </c>
      <c r="V44" s="237">
        <f t="shared" si="27"/>
        <v>2.7348928747148542</v>
      </c>
      <c r="W44" s="19" t="str">
        <f t="shared" si="28"/>
        <v>大東市</v>
      </c>
      <c r="X44" s="143">
        <f t="shared" si="29"/>
        <v>0.54979183076403737</v>
      </c>
      <c r="Y44" s="16"/>
      <c r="Z44" s="144">
        <f t="shared" si="15"/>
        <v>45361.853957878637</v>
      </c>
      <c r="AA44" s="144">
        <f t="shared" si="16"/>
        <v>15672.396743792217</v>
      </c>
      <c r="AB44" s="144">
        <f t="shared" si="17"/>
        <v>78873.859226130982</v>
      </c>
      <c r="AC44" s="238">
        <f t="shared" si="18"/>
        <v>2.8943788687487326</v>
      </c>
      <c r="AD44" s="107">
        <f t="shared" si="19"/>
        <v>0.57511898622617685</v>
      </c>
      <c r="AE44" s="144">
        <v>0</v>
      </c>
    </row>
    <row r="45" spans="2:31" s="15" customFormat="1" ht="12">
      <c r="B45" s="6">
        <v>40</v>
      </c>
      <c r="C45" s="26" t="s">
        <v>47</v>
      </c>
      <c r="D45" s="146">
        <v>12654</v>
      </c>
      <c r="E45" s="258">
        <v>27041</v>
      </c>
      <c r="F45" s="149">
        <v>451150190</v>
      </c>
      <c r="G45" s="149">
        <v>6124</v>
      </c>
      <c r="H45" s="158">
        <f t="shared" si="10"/>
        <v>35652.773036194092</v>
      </c>
      <c r="I45" s="158">
        <f t="shared" si="11"/>
        <v>16683.931437446841</v>
      </c>
      <c r="J45" s="158">
        <f t="shared" si="12"/>
        <v>73669.201502286087</v>
      </c>
      <c r="K45" s="233">
        <f t="shared" si="13"/>
        <v>2.1369527422159003</v>
      </c>
      <c r="L45" s="195">
        <f t="shared" si="14"/>
        <v>0.48395764185237872</v>
      </c>
      <c r="O45" s="18" t="str">
        <f t="shared" si="20"/>
        <v>堺市北区</v>
      </c>
      <c r="P45" s="156">
        <f t="shared" si="21"/>
        <v>43827.957239343385</v>
      </c>
      <c r="Q45" s="18" t="str">
        <f t="shared" si="22"/>
        <v>松原市</v>
      </c>
      <c r="R45" s="157">
        <f t="shared" si="23"/>
        <v>15954.560478133004</v>
      </c>
      <c r="S45" s="18" t="str">
        <f t="shared" si="24"/>
        <v>大東市</v>
      </c>
      <c r="T45" s="226">
        <f t="shared" si="25"/>
        <v>78015.899508800649</v>
      </c>
      <c r="U45" s="18" t="str">
        <f t="shared" si="26"/>
        <v>堺市西区</v>
      </c>
      <c r="V45" s="237">
        <f t="shared" si="27"/>
        <v>2.7330946698488465</v>
      </c>
      <c r="W45" s="19" t="str">
        <f t="shared" si="28"/>
        <v>大阪市</v>
      </c>
      <c r="X45" s="143">
        <f t="shared" si="29"/>
        <v>0.54735511664048619</v>
      </c>
      <c r="Y45" s="16"/>
      <c r="Z45" s="144">
        <f t="shared" si="15"/>
        <v>45361.853957878637</v>
      </c>
      <c r="AA45" s="144">
        <f t="shared" si="16"/>
        <v>15672.396743792217</v>
      </c>
      <c r="AB45" s="144">
        <f t="shared" si="17"/>
        <v>78873.859226130982</v>
      </c>
      <c r="AC45" s="238">
        <f t="shared" si="18"/>
        <v>2.8943788687487326</v>
      </c>
      <c r="AD45" s="107">
        <f t="shared" si="19"/>
        <v>0.57511898622617685</v>
      </c>
      <c r="AE45" s="144">
        <v>0</v>
      </c>
    </row>
    <row r="46" spans="2:31" s="15" customFormat="1" ht="12">
      <c r="B46" s="6">
        <v>41</v>
      </c>
      <c r="C46" s="26" t="s">
        <v>14</v>
      </c>
      <c r="D46" s="146">
        <v>23319</v>
      </c>
      <c r="E46" s="252">
        <v>64120</v>
      </c>
      <c r="F46" s="146">
        <v>1039206870</v>
      </c>
      <c r="G46" s="146">
        <v>12670</v>
      </c>
      <c r="H46" s="158">
        <f t="shared" si="10"/>
        <v>44564.812813585486</v>
      </c>
      <c r="I46" s="158">
        <f t="shared" si="11"/>
        <v>16207.218808484093</v>
      </c>
      <c r="J46" s="158">
        <f t="shared" si="12"/>
        <v>82021.063141278617</v>
      </c>
      <c r="K46" s="233">
        <f t="shared" si="13"/>
        <v>2.7496890947296198</v>
      </c>
      <c r="L46" s="195">
        <f t="shared" si="14"/>
        <v>0.54333376216818907</v>
      </c>
      <c r="O46" s="18" t="str">
        <f t="shared" si="20"/>
        <v>河内長野市</v>
      </c>
      <c r="P46" s="156">
        <f t="shared" si="21"/>
        <v>43712.40605321958</v>
      </c>
      <c r="Q46" s="18" t="str">
        <f t="shared" si="22"/>
        <v>淀川区</v>
      </c>
      <c r="R46" s="157">
        <f t="shared" si="23"/>
        <v>15937.214335399014</v>
      </c>
      <c r="S46" s="18" t="str">
        <f t="shared" si="24"/>
        <v>太子町</v>
      </c>
      <c r="T46" s="226">
        <f t="shared" si="25"/>
        <v>77905.439795046972</v>
      </c>
      <c r="U46" s="18" t="str">
        <f t="shared" si="26"/>
        <v>藤井寺市</v>
      </c>
      <c r="V46" s="237">
        <f t="shared" si="27"/>
        <v>2.7307467342561904</v>
      </c>
      <c r="W46" s="19" t="str">
        <f t="shared" si="28"/>
        <v>阿倍野区</v>
      </c>
      <c r="X46" s="143">
        <f t="shared" si="29"/>
        <v>0.54693283174564655</v>
      </c>
      <c r="Y46" s="16"/>
      <c r="Z46" s="144">
        <f t="shared" si="15"/>
        <v>45361.853957878637</v>
      </c>
      <c r="AA46" s="144">
        <f t="shared" si="16"/>
        <v>15672.396743792217</v>
      </c>
      <c r="AB46" s="144">
        <f t="shared" si="17"/>
        <v>78873.859226130982</v>
      </c>
      <c r="AC46" s="238">
        <f t="shared" si="18"/>
        <v>2.8943788687487326</v>
      </c>
      <c r="AD46" s="107">
        <f t="shared" si="19"/>
        <v>0.57511898622617685</v>
      </c>
      <c r="AE46" s="144">
        <v>0</v>
      </c>
    </row>
    <row r="47" spans="2:31" s="15" customFormat="1" ht="12">
      <c r="B47" s="6">
        <v>42</v>
      </c>
      <c r="C47" s="26" t="s">
        <v>15</v>
      </c>
      <c r="D47" s="146">
        <v>59276</v>
      </c>
      <c r="E47" s="252">
        <v>157171</v>
      </c>
      <c r="F47" s="146">
        <v>2251019720</v>
      </c>
      <c r="G47" s="146">
        <v>33201</v>
      </c>
      <c r="H47" s="158">
        <f t="shared" si="10"/>
        <v>37975.229772589242</v>
      </c>
      <c r="I47" s="158">
        <f t="shared" si="11"/>
        <v>14322.105986473332</v>
      </c>
      <c r="J47" s="158">
        <f t="shared" si="12"/>
        <v>67799.756633836325</v>
      </c>
      <c r="K47" s="233">
        <f t="shared" si="13"/>
        <v>2.6515115729806329</v>
      </c>
      <c r="L47" s="195">
        <f t="shared" si="14"/>
        <v>0.56010864430798302</v>
      </c>
      <c r="O47" s="18" t="str">
        <f t="shared" si="20"/>
        <v>和泉市</v>
      </c>
      <c r="P47" s="156">
        <f t="shared" si="21"/>
        <v>43667.617061127195</v>
      </c>
      <c r="Q47" s="18" t="str">
        <f t="shared" si="22"/>
        <v>港区</v>
      </c>
      <c r="R47" s="157">
        <f t="shared" si="23"/>
        <v>15907.045558235026</v>
      </c>
      <c r="S47" s="18" t="str">
        <f t="shared" si="24"/>
        <v>吹田市</v>
      </c>
      <c r="T47" s="226">
        <f t="shared" si="25"/>
        <v>77503.574067294569</v>
      </c>
      <c r="U47" s="18" t="str">
        <f t="shared" si="26"/>
        <v>寝屋川市</v>
      </c>
      <c r="V47" s="237">
        <f t="shared" si="27"/>
        <v>2.7247761356522684</v>
      </c>
      <c r="W47" s="19" t="str">
        <f t="shared" si="28"/>
        <v>堺市北区</v>
      </c>
      <c r="X47" s="143">
        <f t="shared" si="29"/>
        <v>0.5460482175604956</v>
      </c>
      <c r="Y47" s="16"/>
      <c r="Z47" s="144">
        <f t="shared" si="15"/>
        <v>45361.853957878637</v>
      </c>
      <c r="AA47" s="144">
        <f t="shared" si="16"/>
        <v>15672.396743792217</v>
      </c>
      <c r="AB47" s="144">
        <f t="shared" si="17"/>
        <v>78873.859226130982</v>
      </c>
      <c r="AC47" s="238">
        <f t="shared" si="18"/>
        <v>2.8943788687487326</v>
      </c>
      <c r="AD47" s="107">
        <f t="shared" si="19"/>
        <v>0.57511898622617685</v>
      </c>
      <c r="AE47" s="144">
        <v>0</v>
      </c>
    </row>
    <row r="48" spans="2:31" s="15" customFormat="1" ht="12">
      <c r="B48" s="6">
        <v>43</v>
      </c>
      <c r="C48" s="26" t="s">
        <v>10</v>
      </c>
      <c r="D48" s="146">
        <v>36315</v>
      </c>
      <c r="E48" s="252">
        <v>111251</v>
      </c>
      <c r="F48" s="146">
        <v>1688375460</v>
      </c>
      <c r="G48" s="146">
        <v>21906</v>
      </c>
      <c r="H48" s="158">
        <f t="shared" si="10"/>
        <v>46492.508880627836</v>
      </c>
      <c r="I48" s="158">
        <f t="shared" si="11"/>
        <v>15176.272213283477</v>
      </c>
      <c r="J48" s="158">
        <f t="shared" si="12"/>
        <v>77073.653793481237</v>
      </c>
      <c r="K48" s="233">
        <f t="shared" si="13"/>
        <v>3.0634999311579239</v>
      </c>
      <c r="L48" s="195">
        <f t="shared" si="14"/>
        <v>0.60322180916976453</v>
      </c>
      <c r="O48" s="18" t="str">
        <f t="shared" si="20"/>
        <v>門真市</v>
      </c>
      <c r="P48" s="156">
        <f t="shared" si="21"/>
        <v>43461.606565919748</v>
      </c>
      <c r="Q48" s="18" t="str">
        <f t="shared" si="22"/>
        <v>羽曳野市</v>
      </c>
      <c r="R48" s="157">
        <f t="shared" si="23"/>
        <v>15878.981096228745</v>
      </c>
      <c r="S48" s="18" t="str">
        <f t="shared" si="24"/>
        <v>天王寺区</v>
      </c>
      <c r="T48" s="226">
        <f t="shared" si="25"/>
        <v>77494.862366887683</v>
      </c>
      <c r="U48" s="18" t="str">
        <f t="shared" si="26"/>
        <v>河南町</v>
      </c>
      <c r="V48" s="237">
        <f t="shared" si="27"/>
        <v>2.698841698841699</v>
      </c>
      <c r="W48" s="19" t="str">
        <f t="shared" si="28"/>
        <v>堺市堺区</v>
      </c>
      <c r="X48" s="143">
        <f t="shared" si="29"/>
        <v>0.54543790610414566</v>
      </c>
      <c r="Y48" s="16"/>
      <c r="Z48" s="144">
        <f t="shared" si="15"/>
        <v>45361.853957878637</v>
      </c>
      <c r="AA48" s="144">
        <f t="shared" si="16"/>
        <v>15672.396743792217</v>
      </c>
      <c r="AB48" s="144">
        <f t="shared" si="17"/>
        <v>78873.859226130982</v>
      </c>
      <c r="AC48" s="238">
        <f t="shared" si="18"/>
        <v>2.8943788687487326</v>
      </c>
      <c r="AD48" s="107">
        <f t="shared" si="19"/>
        <v>0.57511898622617685</v>
      </c>
      <c r="AE48" s="144">
        <v>0</v>
      </c>
    </row>
    <row r="49" spans="2:31" s="15" customFormat="1" ht="12">
      <c r="B49" s="6">
        <v>44</v>
      </c>
      <c r="C49" s="26" t="s">
        <v>22</v>
      </c>
      <c r="D49" s="146">
        <v>41260</v>
      </c>
      <c r="E49" s="252">
        <v>126281</v>
      </c>
      <c r="F49" s="146">
        <v>2037429540</v>
      </c>
      <c r="G49" s="146">
        <v>23874</v>
      </c>
      <c r="H49" s="158">
        <f t="shared" si="10"/>
        <v>49380.260300533206</v>
      </c>
      <c r="I49" s="158">
        <f t="shared" si="11"/>
        <v>16134.09412342316</v>
      </c>
      <c r="J49" s="158">
        <f t="shared" si="12"/>
        <v>85340.937421462673</v>
      </c>
      <c r="K49" s="233">
        <f t="shared" si="13"/>
        <v>3.0606156083373728</v>
      </c>
      <c r="L49" s="195">
        <f t="shared" si="14"/>
        <v>0.57862336403296166</v>
      </c>
      <c r="O49" s="18" t="str">
        <f t="shared" si="20"/>
        <v>交野市</v>
      </c>
      <c r="P49" s="156">
        <f t="shared" si="21"/>
        <v>43301.813068651776</v>
      </c>
      <c r="Q49" s="18" t="str">
        <f t="shared" si="22"/>
        <v>堺市堺区</v>
      </c>
      <c r="R49" s="157">
        <f t="shared" si="23"/>
        <v>15821.825828240591</v>
      </c>
      <c r="S49" s="18" t="str">
        <f t="shared" si="24"/>
        <v>豊中市</v>
      </c>
      <c r="T49" s="226">
        <f t="shared" si="25"/>
        <v>77481.616368729607</v>
      </c>
      <c r="U49" s="18" t="str">
        <f t="shared" si="26"/>
        <v>和泉市</v>
      </c>
      <c r="V49" s="237">
        <f t="shared" si="27"/>
        <v>2.6887876723991146</v>
      </c>
      <c r="W49" s="19" t="str">
        <f t="shared" si="28"/>
        <v>守口市</v>
      </c>
      <c r="X49" s="143">
        <f t="shared" si="29"/>
        <v>0.54333376216818907</v>
      </c>
      <c r="Y49" s="16"/>
      <c r="Z49" s="144">
        <f t="shared" si="15"/>
        <v>45361.853957878637</v>
      </c>
      <c r="AA49" s="144">
        <f t="shared" si="16"/>
        <v>15672.396743792217</v>
      </c>
      <c r="AB49" s="144">
        <f t="shared" si="17"/>
        <v>78873.859226130982</v>
      </c>
      <c r="AC49" s="238">
        <f t="shared" si="18"/>
        <v>2.8943788687487326</v>
      </c>
      <c r="AD49" s="107">
        <f t="shared" si="19"/>
        <v>0.57511898622617685</v>
      </c>
      <c r="AE49" s="144">
        <v>0</v>
      </c>
    </row>
    <row r="50" spans="2:31" s="15" customFormat="1" ht="12">
      <c r="B50" s="6">
        <v>45</v>
      </c>
      <c r="C50" s="26" t="s">
        <v>48</v>
      </c>
      <c r="D50" s="146">
        <v>14459</v>
      </c>
      <c r="E50" s="252">
        <v>31998</v>
      </c>
      <c r="F50" s="146">
        <v>565289960</v>
      </c>
      <c r="G50" s="146">
        <v>7395</v>
      </c>
      <c r="H50" s="158">
        <f t="shared" si="10"/>
        <v>39096.061968324226</v>
      </c>
      <c r="I50" s="158">
        <f t="shared" si="11"/>
        <v>17666.41540096256</v>
      </c>
      <c r="J50" s="158">
        <f t="shared" si="12"/>
        <v>76442.185260311016</v>
      </c>
      <c r="K50" s="233">
        <f t="shared" si="13"/>
        <v>2.2130161145307423</v>
      </c>
      <c r="L50" s="195">
        <f t="shared" si="14"/>
        <v>0.51144615810222005</v>
      </c>
      <c r="O50" s="18" t="str">
        <f t="shared" si="20"/>
        <v>城東区</v>
      </c>
      <c r="P50" s="156">
        <f t="shared" si="21"/>
        <v>43189.170318194847</v>
      </c>
      <c r="Q50" s="18" t="str">
        <f t="shared" si="22"/>
        <v>四條畷市</v>
      </c>
      <c r="R50" s="157">
        <f t="shared" si="23"/>
        <v>15786.577198234309</v>
      </c>
      <c r="S50" s="18" t="str">
        <f t="shared" si="24"/>
        <v>高石市</v>
      </c>
      <c r="T50" s="226">
        <f t="shared" si="25"/>
        <v>77469.389545974816</v>
      </c>
      <c r="U50" s="18" t="str">
        <f t="shared" si="26"/>
        <v>此花区</v>
      </c>
      <c r="V50" s="237">
        <f t="shared" si="27"/>
        <v>2.6844892555250026</v>
      </c>
      <c r="W50" s="19" t="str">
        <f t="shared" si="28"/>
        <v>西淀川区</v>
      </c>
      <c r="X50" s="143">
        <f t="shared" si="29"/>
        <v>0.54265475823837384</v>
      </c>
      <c r="Y50" s="16"/>
      <c r="Z50" s="144">
        <f t="shared" si="15"/>
        <v>45361.853957878637</v>
      </c>
      <c r="AA50" s="144">
        <f t="shared" si="16"/>
        <v>15672.396743792217</v>
      </c>
      <c r="AB50" s="144">
        <f t="shared" si="17"/>
        <v>78873.859226130982</v>
      </c>
      <c r="AC50" s="238">
        <f t="shared" si="18"/>
        <v>2.8943788687487326</v>
      </c>
      <c r="AD50" s="107">
        <f t="shared" si="19"/>
        <v>0.57511898622617685</v>
      </c>
      <c r="AE50" s="144">
        <v>0</v>
      </c>
    </row>
    <row r="51" spans="2:31" s="15" customFormat="1" ht="12">
      <c r="B51" s="6">
        <v>46</v>
      </c>
      <c r="C51" s="26" t="s">
        <v>26</v>
      </c>
      <c r="D51" s="146">
        <v>18259</v>
      </c>
      <c r="E51" s="252">
        <v>50712</v>
      </c>
      <c r="F51" s="146">
        <v>782800880</v>
      </c>
      <c r="G51" s="146">
        <v>10466</v>
      </c>
      <c r="H51" s="158">
        <f t="shared" si="10"/>
        <v>42872.056520072292</v>
      </c>
      <c r="I51" s="158">
        <f t="shared" si="11"/>
        <v>15436.206026187096</v>
      </c>
      <c r="J51" s="158">
        <f t="shared" si="12"/>
        <v>74794.656984521309</v>
      </c>
      <c r="K51" s="233">
        <f t="shared" si="13"/>
        <v>2.777370064077989</v>
      </c>
      <c r="L51" s="195">
        <f t="shared" si="14"/>
        <v>0.57319677967029958</v>
      </c>
      <c r="O51" s="18" t="str">
        <f t="shared" si="20"/>
        <v>大東市</v>
      </c>
      <c r="P51" s="156">
        <f t="shared" si="21"/>
        <v>42892.504219646675</v>
      </c>
      <c r="Q51" s="18" t="str">
        <f t="shared" si="22"/>
        <v>東大阪市</v>
      </c>
      <c r="R51" s="157">
        <f t="shared" si="23"/>
        <v>15724.940219658001</v>
      </c>
      <c r="S51" s="18" t="str">
        <f t="shared" si="24"/>
        <v>堺市南区</v>
      </c>
      <c r="T51" s="226">
        <f t="shared" si="25"/>
        <v>77425.930148270185</v>
      </c>
      <c r="U51" s="18" t="str">
        <f t="shared" si="26"/>
        <v>大正区</v>
      </c>
      <c r="V51" s="237">
        <f t="shared" si="27"/>
        <v>2.6833395314243211</v>
      </c>
      <c r="W51" s="19" t="str">
        <f t="shared" si="28"/>
        <v>泉大津市</v>
      </c>
      <c r="X51" s="143">
        <f t="shared" si="29"/>
        <v>0.54068751213827926</v>
      </c>
      <c r="Y51" s="16"/>
      <c r="Z51" s="144">
        <f t="shared" si="15"/>
        <v>45361.853957878637</v>
      </c>
      <c r="AA51" s="144">
        <f t="shared" si="16"/>
        <v>15672.396743792217</v>
      </c>
      <c r="AB51" s="144">
        <f t="shared" si="17"/>
        <v>78873.859226130982</v>
      </c>
      <c r="AC51" s="238">
        <f t="shared" si="18"/>
        <v>2.8943788687487326</v>
      </c>
      <c r="AD51" s="107">
        <f t="shared" si="19"/>
        <v>0.57511898622617685</v>
      </c>
      <c r="AE51" s="144">
        <v>0</v>
      </c>
    </row>
    <row r="52" spans="2:31" s="15" customFormat="1" ht="12">
      <c r="B52" s="6">
        <v>47</v>
      </c>
      <c r="C52" s="26" t="s">
        <v>16</v>
      </c>
      <c r="D52" s="146">
        <v>36741</v>
      </c>
      <c r="E52" s="258">
        <v>100111</v>
      </c>
      <c r="F52" s="149">
        <v>1494467410</v>
      </c>
      <c r="G52" s="149">
        <v>20694</v>
      </c>
      <c r="H52" s="158">
        <f t="shared" si="10"/>
        <v>40675.74126997088</v>
      </c>
      <c r="I52" s="158">
        <f t="shared" si="11"/>
        <v>14928.103904665821</v>
      </c>
      <c r="J52" s="158">
        <f t="shared" si="12"/>
        <v>72217.425823910307</v>
      </c>
      <c r="K52" s="233">
        <f t="shared" si="13"/>
        <v>2.7247761356522684</v>
      </c>
      <c r="L52" s="195">
        <f t="shared" si="14"/>
        <v>0.56323997713725815</v>
      </c>
      <c r="O52" s="18" t="str">
        <f t="shared" si="20"/>
        <v>富田林市</v>
      </c>
      <c r="P52" s="156">
        <f t="shared" si="21"/>
        <v>42872.056520072292</v>
      </c>
      <c r="Q52" s="18" t="str">
        <f t="shared" si="22"/>
        <v>城東区</v>
      </c>
      <c r="R52" s="157">
        <f t="shared" si="23"/>
        <v>15684.423937776059</v>
      </c>
      <c r="S52" s="18" t="str">
        <f t="shared" si="24"/>
        <v>茨木市</v>
      </c>
      <c r="T52" s="226">
        <f t="shared" si="25"/>
        <v>77073.653793481237</v>
      </c>
      <c r="U52" s="18" t="str">
        <f t="shared" si="26"/>
        <v>島本町</v>
      </c>
      <c r="V52" s="237">
        <f t="shared" si="27"/>
        <v>2.6743515850144091</v>
      </c>
      <c r="W52" s="19" t="str">
        <f t="shared" si="28"/>
        <v>城東区</v>
      </c>
      <c r="X52" s="143">
        <f t="shared" si="29"/>
        <v>0.54056267660428359</v>
      </c>
      <c r="Y52" s="16"/>
      <c r="Z52" s="144">
        <f t="shared" si="15"/>
        <v>45361.853957878637</v>
      </c>
      <c r="AA52" s="144">
        <f t="shared" si="16"/>
        <v>15672.396743792217</v>
      </c>
      <c r="AB52" s="144">
        <f t="shared" si="17"/>
        <v>78873.859226130982</v>
      </c>
      <c r="AC52" s="238">
        <f t="shared" si="18"/>
        <v>2.8943788687487326</v>
      </c>
      <c r="AD52" s="107">
        <f t="shared" si="19"/>
        <v>0.57511898622617685</v>
      </c>
      <c r="AE52" s="144">
        <v>0</v>
      </c>
    </row>
    <row r="53" spans="2:31" s="15" customFormat="1" ht="12">
      <c r="B53" s="6">
        <v>48</v>
      </c>
      <c r="C53" s="26" t="s">
        <v>27</v>
      </c>
      <c r="D53" s="146">
        <v>19692</v>
      </c>
      <c r="E53" s="258">
        <v>59052</v>
      </c>
      <c r="F53" s="149">
        <v>860784700</v>
      </c>
      <c r="G53" s="149">
        <v>11659</v>
      </c>
      <c r="H53" s="158">
        <f t="shared" si="10"/>
        <v>43712.40605321958</v>
      </c>
      <c r="I53" s="158">
        <f t="shared" si="11"/>
        <v>14576.723904355484</v>
      </c>
      <c r="J53" s="158">
        <f t="shared" si="12"/>
        <v>73830.06261257398</v>
      </c>
      <c r="K53" s="233">
        <f t="shared" si="13"/>
        <v>2.9987812309567339</v>
      </c>
      <c r="L53" s="195">
        <f t="shared" si="14"/>
        <v>0.59206784481007513</v>
      </c>
      <c r="O53" s="18" t="str">
        <f t="shared" si="20"/>
        <v>中央区</v>
      </c>
      <c r="P53" s="156">
        <f t="shared" si="21"/>
        <v>42838.982082005059</v>
      </c>
      <c r="Q53" s="18" t="str">
        <f t="shared" si="22"/>
        <v>大阪狭山市</v>
      </c>
      <c r="R53" s="157">
        <f t="shared" si="23"/>
        <v>15593.539565119929</v>
      </c>
      <c r="S53" s="18" t="str">
        <f t="shared" si="24"/>
        <v>大正区</v>
      </c>
      <c r="T53" s="226">
        <f t="shared" si="25"/>
        <v>76972.855118668085</v>
      </c>
      <c r="U53" s="18" t="str">
        <f t="shared" si="26"/>
        <v>泉大津市</v>
      </c>
      <c r="V53" s="237">
        <f t="shared" si="27"/>
        <v>2.6743056904253253</v>
      </c>
      <c r="W53" s="19" t="str">
        <f t="shared" si="28"/>
        <v>堺市中区</v>
      </c>
      <c r="X53" s="143">
        <f t="shared" si="29"/>
        <v>0.53664739884393065</v>
      </c>
      <c r="Y53" s="16"/>
      <c r="Z53" s="144">
        <f t="shared" si="15"/>
        <v>45361.853957878637</v>
      </c>
      <c r="AA53" s="144">
        <f t="shared" si="16"/>
        <v>15672.396743792217</v>
      </c>
      <c r="AB53" s="144">
        <f t="shared" si="17"/>
        <v>78873.859226130982</v>
      </c>
      <c r="AC53" s="238">
        <f t="shared" si="18"/>
        <v>2.8943788687487326</v>
      </c>
      <c r="AD53" s="107">
        <f t="shared" si="19"/>
        <v>0.57511898622617685</v>
      </c>
      <c r="AE53" s="144">
        <v>0</v>
      </c>
    </row>
    <row r="54" spans="2:31" s="15" customFormat="1" ht="12">
      <c r="B54" s="6">
        <v>49</v>
      </c>
      <c r="C54" s="26" t="s">
        <v>28</v>
      </c>
      <c r="D54" s="146">
        <v>20040</v>
      </c>
      <c r="E54" s="252">
        <v>52705</v>
      </c>
      <c r="F54" s="146">
        <v>840885110</v>
      </c>
      <c r="G54" s="146">
        <v>11144</v>
      </c>
      <c r="H54" s="158">
        <f t="shared" si="10"/>
        <v>41960.334830339321</v>
      </c>
      <c r="I54" s="158">
        <f t="shared" si="11"/>
        <v>15954.560478133004</v>
      </c>
      <c r="J54" s="158">
        <f t="shared" si="12"/>
        <v>75456.309224694909</v>
      </c>
      <c r="K54" s="233">
        <f t="shared" si="13"/>
        <v>2.6299900199600796</v>
      </c>
      <c r="L54" s="195">
        <f t="shared" si="14"/>
        <v>0.55608782435129744</v>
      </c>
      <c r="O54" s="18" t="str">
        <f t="shared" si="20"/>
        <v>忠岡町</v>
      </c>
      <c r="P54" s="156">
        <f t="shared" si="21"/>
        <v>42538.721671388099</v>
      </c>
      <c r="Q54" s="18" t="str">
        <f t="shared" si="22"/>
        <v>柏原市</v>
      </c>
      <c r="R54" s="157">
        <f t="shared" si="23"/>
        <v>15564.35919886177</v>
      </c>
      <c r="S54" s="18" t="str">
        <f t="shared" si="24"/>
        <v>中央区</v>
      </c>
      <c r="T54" s="226">
        <f t="shared" si="25"/>
        <v>76895.465666929755</v>
      </c>
      <c r="U54" s="18" t="str">
        <f t="shared" si="26"/>
        <v>旭区</v>
      </c>
      <c r="V54" s="237">
        <f t="shared" si="27"/>
        <v>2.6737164052840501</v>
      </c>
      <c r="W54" s="19" t="str">
        <f t="shared" si="28"/>
        <v>摂津市</v>
      </c>
      <c r="X54" s="143">
        <f t="shared" si="29"/>
        <v>0.53465933135844268</v>
      </c>
      <c r="Y54" s="16"/>
      <c r="Z54" s="144">
        <f t="shared" si="15"/>
        <v>45361.853957878637</v>
      </c>
      <c r="AA54" s="144">
        <f t="shared" si="16"/>
        <v>15672.396743792217</v>
      </c>
      <c r="AB54" s="144">
        <f t="shared" si="17"/>
        <v>78873.859226130982</v>
      </c>
      <c r="AC54" s="238">
        <f t="shared" si="18"/>
        <v>2.8943788687487326</v>
      </c>
      <c r="AD54" s="107">
        <f t="shared" si="19"/>
        <v>0.57511898622617685</v>
      </c>
      <c r="AE54" s="144">
        <v>0</v>
      </c>
    </row>
    <row r="55" spans="2:31" s="15" customFormat="1" ht="12">
      <c r="B55" s="6">
        <v>50</v>
      </c>
      <c r="C55" s="26" t="s">
        <v>17</v>
      </c>
      <c r="D55" s="146">
        <v>17774</v>
      </c>
      <c r="E55" s="252">
        <v>47309</v>
      </c>
      <c r="F55" s="146">
        <v>762371370</v>
      </c>
      <c r="G55" s="146">
        <v>9772</v>
      </c>
      <c r="H55" s="158">
        <f t="shared" si="10"/>
        <v>42892.504219646675</v>
      </c>
      <c r="I55" s="158">
        <f t="shared" si="11"/>
        <v>16114.721723139361</v>
      </c>
      <c r="J55" s="158">
        <f t="shared" si="12"/>
        <v>78015.899508800649</v>
      </c>
      <c r="K55" s="233">
        <f t="shared" si="13"/>
        <v>2.6616968605828739</v>
      </c>
      <c r="L55" s="195">
        <f t="shared" si="14"/>
        <v>0.54979183076403737</v>
      </c>
      <c r="O55" s="18" t="str">
        <f t="shared" si="20"/>
        <v>堺市美原区</v>
      </c>
      <c r="P55" s="156">
        <f t="shared" si="21"/>
        <v>42407.298776561496</v>
      </c>
      <c r="Q55" s="18" t="str">
        <f t="shared" si="22"/>
        <v>豊能町</v>
      </c>
      <c r="R55" s="157">
        <f t="shared" si="23"/>
        <v>15562.785147750403</v>
      </c>
      <c r="S55" s="18" t="str">
        <f t="shared" si="24"/>
        <v>大阪狭山市</v>
      </c>
      <c r="T55" s="226">
        <f t="shared" si="25"/>
        <v>76765.988596652562</v>
      </c>
      <c r="U55" s="18" t="str">
        <f t="shared" si="26"/>
        <v>大東市</v>
      </c>
      <c r="V55" s="237">
        <f t="shared" si="27"/>
        <v>2.6616968605828739</v>
      </c>
      <c r="W55" s="19" t="str">
        <f t="shared" si="28"/>
        <v>平野区</v>
      </c>
      <c r="X55" s="143">
        <f t="shared" si="29"/>
        <v>0.53441810415104185</v>
      </c>
      <c r="Y55" s="16"/>
      <c r="Z55" s="144">
        <f t="shared" si="15"/>
        <v>45361.853957878637</v>
      </c>
      <c r="AA55" s="144">
        <f t="shared" si="16"/>
        <v>15672.396743792217</v>
      </c>
      <c r="AB55" s="144">
        <f t="shared" si="17"/>
        <v>78873.859226130982</v>
      </c>
      <c r="AC55" s="238">
        <f t="shared" si="18"/>
        <v>2.8943788687487326</v>
      </c>
      <c r="AD55" s="107">
        <f t="shared" si="19"/>
        <v>0.57511898622617685</v>
      </c>
      <c r="AE55" s="144">
        <v>0</v>
      </c>
    </row>
    <row r="56" spans="2:31" s="15" customFormat="1" ht="12">
      <c r="B56" s="6">
        <v>51</v>
      </c>
      <c r="C56" s="26" t="s">
        <v>49</v>
      </c>
      <c r="D56" s="146">
        <v>23492</v>
      </c>
      <c r="E56" s="252">
        <v>63165</v>
      </c>
      <c r="F56" s="146">
        <v>1025839660</v>
      </c>
      <c r="G56" s="146">
        <v>13076</v>
      </c>
      <c r="H56" s="158">
        <f t="shared" si="10"/>
        <v>43667.617061127195</v>
      </c>
      <c r="I56" s="158">
        <f t="shared" si="11"/>
        <v>16240.634211984485</v>
      </c>
      <c r="J56" s="158">
        <f t="shared" si="12"/>
        <v>78452.100030590402</v>
      </c>
      <c r="K56" s="233">
        <f t="shared" si="13"/>
        <v>2.6887876723991146</v>
      </c>
      <c r="L56" s="195">
        <f t="shared" si="14"/>
        <v>0.55661501787842671</v>
      </c>
      <c r="O56" s="18" t="str">
        <f t="shared" si="20"/>
        <v>西淀川区</v>
      </c>
      <c r="P56" s="156">
        <f t="shared" si="21"/>
        <v>42376.356636895594</v>
      </c>
      <c r="Q56" s="18" t="str">
        <f t="shared" si="22"/>
        <v>堺市南区</v>
      </c>
      <c r="R56" s="157">
        <f t="shared" si="23"/>
        <v>15451.178164698456</v>
      </c>
      <c r="S56" s="18" t="str">
        <f t="shared" si="24"/>
        <v>泉佐野市</v>
      </c>
      <c r="T56" s="226">
        <f t="shared" si="25"/>
        <v>76442.185260311016</v>
      </c>
      <c r="U56" s="18" t="str">
        <f t="shared" si="26"/>
        <v>太子町</v>
      </c>
      <c r="V56" s="237">
        <f t="shared" si="27"/>
        <v>2.6567528035104826</v>
      </c>
      <c r="W56" s="19" t="str">
        <f t="shared" si="28"/>
        <v>門真市</v>
      </c>
      <c r="X56" s="143">
        <f t="shared" si="29"/>
        <v>0.53090151120375195</v>
      </c>
      <c r="Y56" s="16"/>
      <c r="Z56" s="144">
        <f t="shared" si="15"/>
        <v>45361.853957878637</v>
      </c>
      <c r="AA56" s="144">
        <f t="shared" si="16"/>
        <v>15672.396743792217</v>
      </c>
      <c r="AB56" s="144">
        <f t="shared" si="17"/>
        <v>78873.859226130982</v>
      </c>
      <c r="AC56" s="238">
        <f t="shared" si="18"/>
        <v>2.8943788687487326</v>
      </c>
      <c r="AD56" s="107">
        <f t="shared" si="19"/>
        <v>0.57511898622617685</v>
      </c>
      <c r="AE56" s="144">
        <v>0</v>
      </c>
    </row>
    <row r="57" spans="2:31" s="15" customFormat="1" ht="12">
      <c r="B57" s="6">
        <v>52</v>
      </c>
      <c r="C57" s="26" t="s">
        <v>5</v>
      </c>
      <c r="D57" s="146">
        <v>19280</v>
      </c>
      <c r="E57" s="252">
        <v>59886</v>
      </c>
      <c r="F57" s="146">
        <v>900678110</v>
      </c>
      <c r="G57" s="146">
        <v>12282</v>
      </c>
      <c r="H57" s="158">
        <f t="shared" si="10"/>
        <v>46715.669605809126</v>
      </c>
      <c r="I57" s="158">
        <f t="shared" si="11"/>
        <v>15039.877600774806</v>
      </c>
      <c r="J57" s="158">
        <f t="shared" si="12"/>
        <v>73333.179449601041</v>
      </c>
      <c r="K57" s="233">
        <f t="shared" si="13"/>
        <v>3.1061203319502075</v>
      </c>
      <c r="L57" s="195">
        <f t="shared" si="14"/>
        <v>0.63703319502074685</v>
      </c>
      <c r="O57" s="18" t="str">
        <f t="shared" si="20"/>
        <v>松原市</v>
      </c>
      <c r="P57" s="156">
        <f t="shared" si="21"/>
        <v>41960.334830339321</v>
      </c>
      <c r="Q57" s="18" t="str">
        <f t="shared" si="22"/>
        <v>堺市東区</v>
      </c>
      <c r="R57" s="157">
        <f t="shared" si="23"/>
        <v>15443.307973631931</v>
      </c>
      <c r="S57" s="18" t="str">
        <f t="shared" si="24"/>
        <v>堺市美原区</v>
      </c>
      <c r="T57" s="226">
        <f t="shared" si="25"/>
        <v>76005.23369878823</v>
      </c>
      <c r="U57" s="18" t="str">
        <f t="shared" si="26"/>
        <v>枚方市</v>
      </c>
      <c r="V57" s="237">
        <f t="shared" si="27"/>
        <v>2.6515115729806329</v>
      </c>
      <c r="W57" s="19" t="str">
        <f t="shared" si="28"/>
        <v>生野区</v>
      </c>
      <c r="X57" s="143">
        <f t="shared" si="29"/>
        <v>0.53090107737512238</v>
      </c>
      <c r="Y57" s="16"/>
      <c r="Z57" s="144">
        <f t="shared" si="15"/>
        <v>45361.853957878637</v>
      </c>
      <c r="AA57" s="144">
        <f t="shared" si="16"/>
        <v>15672.396743792217</v>
      </c>
      <c r="AB57" s="144">
        <f t="shared" si="17"/>
        <v>78873.859226130982</v>
      </c>
      <c r="AC57" s="238">
        <f t="shared" si="18"/>
        <v>2.8943788687487326</v>
      </c>
      <c r="AD57" s="107">
        <f t="shared" si="19"/>
        <v>0.57511898622617685</v>
      </c>
      <c r="AE57" s="144">
        <v>0</v>
      </c>
    </row>
    <row r="58" spans="2:31" s="15" customFormat="1" ht="12">
      <c r="B58" s="6">
        <v>53</v>
      </c>
      <c r="C58" s="26" t="s">
        <v>23</v>
      </c>
      <c r="D58" s="146">
        <v>10926</v>
      </c>
      <c r="E58" s="252">
        <v>27411</v>
      </c>
      <c r="F58" s="146">
        <v>426634650</v>
      </c>
      <c r="G58" s="146">
        <v>5685</v>
      </c>
      <c r="H58" s="158">
        <f t="shared" si="10"/>
        <v>39047.652388797367</v>
      </c>
      <c r="I58" s="158">
        <f t="shared" si="11"/>
        <v>15564.35919886177</v>
      </c>
      <c r="J58" s="158">
        <f t="shared" si="12"/>
        <v>75045.672823218993</v>
      </c>
      <c r="K58" s="233">
        <f t="shared" si="13"/>
        <v>2.5087863811092808</v>
      </c>
      <c r="L58" s="195">
        <f t="shared" si="14"/>
        <v>0.52031850631521137</v>
      </c>
      <c r="O58" s="18" t="str">
        <f t="shared" si="20"/>
        <v>阪南市</v>
      </c>
      <c r="P58" s="156">
        <f t="shared" si="21"/>
        <v>41645.261018399658</v>
      </c>
      <c r="Q58" s="18" t="str">
        <f t="shared" si="22"/>
        <v>富田林市</v>
      </c>
      <c r="R58" s="157">
        <f t="shared" si="23"/>
        <v>15436.206026187096</v>
      </c>
      <c r="S58" s="18" t="str">
        <f t="shared" si="24"/>
        <v>松原市</v>
      </c>
      <c r="T58" s="226">
        <f t="shared" si="25"/>
        <v>75456.309224694909</v>
      </c>
      <c r="U58" s="18" t="str">
        <f t="shared" si="26"/>
        <v>東淀川区</v>
      </c>
      <c r="V58" s="237">
        <f t="shared" si="27"/>
        <v>2.6488536076987894</v>
      </c>
      <c r="W58" s="19" t="str">
        <f t="shared" si="28"/>
        <v>大正区</v>
      </c>
      <c r="X58" s="143">
        <f t="shared" si="29"/>
        <v>0.52491632577166236</v>
      </c>
      <c r="Y58" s="16"/>
      <c r="Z58" s="144">
        <f t="shared" si="15"/>
        <v>45361.853957878637</v>
      </c>
      <c r="AA58" s="144">
        <f t="shared" si="16"/>
        <v>15672.396743792217</v>
      </c>
      <c r="AB58" s="144">
        <f t="shared" si="17"/>
        <v>78873.859226130982</v>
      </c>
      <c r="AC58" s="238">
        <f t="shared" si="18"/>
        <v>2.8943788687487326</v>
      </c>
      <c r="AD58" s="107">
        <f t="shared" si="19"/>
        <v>0.57511898622617685</v>
      </c>
      <c r="AE58" s="144">
        <v>0</v>
      </c>
    </row>
    <row r="59" spans="2:31" s="15" customFormat="1" ht="12">
      <c r="B59" s="6">
        <v>54</v>
      </c>
      <c r="C59" s="26" t="s">
        <v>29</v>
      </c>
      <c r="D59" s="146">
        <v>18396</v>
      </c>
      <c r="E59" s="252">
        <v>52635</v>
      </c>
      <c r="F59" s="146">
        <v>835790170</v>
      </c>
      <c r="G59" s="146">
        <v>10708</v>
      </c>
      <c r="H59" s="158">
        <f t="shared" si="10"/>
        <v>45433.255599043274</v>
      </c>
      <c r="I59" s="158">
        <f t="shared" si="11"/>
        <v>15878.981096228745</v>
      </c>
      <c r="J59" s="158">
        <f t="shared" si="12"/>
        <v>78052.873552484118</v>
      </c>
      <c r="K59" s="233">
        <f t="shared" si="13"/>
        <v>2.8612198303979124</v>
      </c>
      <c r="L59" s="195">
        <f t="shared" si="14"/>
        <v>0.58208306153511635</v>
      </c>
      <c r="O59" s="18" t="str">
        <f t="shared" si="20"/>
        <v>西区</v>
      </c>
      <c r="P59" s="156">
        <f t="shared" si="21"/>
        <v>41518.505678422</v>
      </c>
      <c r="Q59" s="18" t="str">
        <f t="shared" si="22"/>
        <v>福島区</v>
      </c>
      <c r="R59" s="157">
        <f t="shared" si="23"/>
        <v>15383.912424616998</v>
      </c>
      <c r="S59" s="18" t="str">
        <f t="shared" si="24"/>
        <v>摂津市</v>
      </c>
      <c r="T59" s="226">
        <f t="shared" si="25"/>
        <v>75211.378819059682</v>
      </c>
      <c r="U59" s="18" t="str">
        <f t="shared" si="26"/>
        <v>松原市</v>
      </c>
      <c r="V59" s="237">
        <f t="shared" si="27"/>
        <v>2.6299900199600796</v>
      </c>
      <c r="W59" s="19" t="str">
        <f t="shared" si="28"/>
        <v>四條畷市</v>
      </c>
      <c r="X59" s="143">
        <f t="shared" si="29"/>
        <v>0.52480353634577603</v>
      </c>
      <c r="Y59" s="16"/>
      <c r="Z59" s="144">
        <f t="shared" si="15"/>
        <v>45361.853957878637</v>
      </c>
      <c r="AA59" s="144">
        <f t="shared" si="16"/>
        <v>15672.396743792217</v>
      </c>
      <c r="AB59" s="144">
        <f t="shared" si="17"/>
        <v>78873.859226130982</v>
      </c>
      <c r="AC59" s="238">
        <f t="shared" si="18"/>
        <v>2.8943788687487326</v>
      </c>
      <c r="AD59" s="107">
        <f t="shared" si="19"/>
        <v>0.57511898622617685</v>
      </c>
      <c r="AE59" s="144">
        <v>0</v>
      </c>
    </row>
    <row r="60" spans="2:31" s="15" customFormat="1" ht="12">
      <c r="B60" s="6">
        <v>55</v>
      </c>
      <c r="C60" s="26" t="s">
        <v>18</v>
      </c>
      <c r="D60" s="146">
        <v>19190</v>
      </c>
      <c r="E60" s="258">
        <v>49673</v>
      </c>
      <c r="F60" s="149">
        <v>834028230</v>
      </c>
      <c r="G60" s="149">
        <v>10188</v>
      </c>
      <c r="H60" s="158">
        <f t="shared" si="10"/>
        <v>43461.606565919748</v>
      </c>
      <c r="I60" s="158">
        <f t="shared" si="11"/>
        <v>16790.373643629337</v>
      </c>
      <c r="J60" s="158">
        <f t="shared" si="12"/>
        <v>81863.783863368662</v>
      </c>
      <c r="K60" s="233">
        <f t="shared" si="13"/>
        <v>2.5884835852006254</v>
      </c>
      <c r="L60" s="195">
        <f t="shared" si="14"/>
        <v>0.53090151120375195</v>
      </c>
      <c r="O60" s="18" t="str">
        <f t="shared" si="20"/>
        <v>寝屋川市</v>
      </c>
      <c r="P60" s="156">
        <f t="shared" si="21"/>
        <v>40675.74126997088</v>
      </c>
      <c r="Q60" s="18" t="str">
        <f t="shared" si="22"/>
        <v>茨木市</v>
      </c>
      <c r="R60" s="157">
        <f t="shared" si="23"/>
        <v>15176.272213283477</v>
      </c>
      <c r="S60" s="18" t="str">
        <f t="shared" si="24"/>
        <v>柏原市</v>
      </c>
      <c r="T60" s="226">
        <f t="shared" si="25"/>
        <v>75045.672823218993</v>
      </c>
      <c r="U60" s="18" t="str">
        <f t="shared" si="26"/>
        <v>住之江区</v>
      </c>
      <c r="V60" s="237">
        <f t="shared" si="27"/>
        <v>2.6277576999838179</v>
      </c>
      <c r="W60" s="19" t="str">
        <f t="shared" si="28"/>
        <v>東成区</v>
      </c>
      <c r="X60" s="143">
        <f t="shared" si="29"/>
        <v>0.52465567080428499</v>
      </c>
      <c r="Y60" s="16"/>
      <c r="Z60" s="144">
        <f t="shared" si="15"/>
        <v>45361.853957878637</v>
      </c>
      <c r="AA60" s="144">
        <f t="shared" si="16"/>
        <v>15672.396743792217</v>
      </c>
      <c r="AB60" s="144">
        <f t="shared" si="17"/>
        <v>78873.859226130982</v>
      </c>
      <c r="AC60" s="238">
        <f t="shared" si="18"/>
        <v>2.8943788687487326</v>
      </c>
      <c r="AD60" s="107">
        <f t="shared" si="19"/>
        <v>0.57511898622617685</v>
      </c>
      <c r="AE60" s="144">
        <v>0</v>
      </c>
    </row>
    <row r="61" spans="2:31" s="15" customFormat="1" ht="12">
      <c r="B61" s="6">
        <v>56</v>
      </c>
      <c r="C61" s="26" t="s">
        <v>11</v>
      </c>
      <c r="D61" s="146">
        <v>11815</v>
      </c>
      <c r="E61" s="258">
        <v>29002</v>
      </c>
      <c r="F61" s="149">
        <v>475110280</v>
      </c>
      <c r="G61" s="149">
        <v>6317</v>
      </c>
      <c r="H61" s="158">
        <f t="shared" si="10"/>
        <v>40212.465509944988</v>
      </c>
      <c r="I61" s="158">
        <f t="shared" si="11"/>
        <v>16381.983311495758</v>
      </c>
      <c r="J61" s="158">
        <f t="shared" si="12"/>
        <v>75211.378819059682</v>
      </c>
      <c r="K61" s="233">
        <f t="shared" si="13"/>
        <v>2.4546762589928059</v>
      </c>
      <c r="L61" s="195">
        <f t="shared" si="14"/>
        <v>0.53465933135844268</v>
      </c>
      <c r="O61" s="18" t="str">
        <f t="shared" si="20"/>
        <v>西成区</v>
      </c>
      <c r="P61" s="156">
        <f t="shared" si="21"/>
        <v>40419.775571273123</v>
      </c>
      <c r="Q61" s="18" t="str">
        <f t="shared" si="22"/>
        <v>千早赤阪村</v>
      </c>
      <c r="R61" s="157">
        <f t="shared" si="23"/>
        <v>15144.67941905774</v>
      </c>
      <c r="S61" s="18" t="str">
        <f t="shared" si="24"/>
        <v>富田林市</v>
      </c>
      <c r="T61" s="226">
        <f t="shared" si="25"/>
        <v>74794.656984521309</v>
      </c>
      <c r="U61" s="18" t="str">
        <f t="shared" si="26"/>
        <v>堺市中区</v>
      </c>
      <c r="V61" s="237">
        <f t="shared" si="27"/>
        <v>2.6223699421965319</v>
      </c>
      <c r="W61" s="19" t="str">
        <f t="shared" si="28"/>
        <v>東淀川区</v>
      </c>
      <c r="X61" s="143">
        <f t="shared" si="29"/>
        <v>0.52463523881325114</v>
      </c>
      <c r="Y61" s="16"/>
      <c r="Z61" s="144">
        <f t="shared" si="15"/>
        <v>45361.853957878637</v>
      </c>
      <c r="AA61" s="144">
        <f t="shared" si="16"/>
        <v>15672.396743792217</v>
      </c>
      <c r="AB61" s="144">
        <f t="shared" si="17"/>
        <v>78873.859226130982</v>
      </c>
      <c r="AC61" s="238">
        <f t="shared" si="18"/>
        <v>2.8943788687487326</v>
      </c>
      <c r="AD61" s="107">
        <f t="shared" si="19"/>
        <v>0.57511898622617685</v>
      </c>
      <c r="AE61" s="144">
        <v>0</v>
      </c>
    </row>
    <row r="62" spans="2:31" s="15" customFormat="1" ht="12">
      <c r="B62" s="6">
        <v>57</v>
      </c>
      <c r="C62" s="26" t="s">
        <v>50</v>
      </c>
      <c r="D62" s="146">
        <v>8838</v>
      </c>
      <c r="E62" s="252">
        <v>26931</v>
      </c>
      <c r="F62" s="146">
        <v>406094540</v>
      </c>
      <c r="G62" s="146">
        <v>5242</v>
      </c>
      <c r="H62" s="158">
        <f t="shared" si="10"/>
        <v>45948.692011767365</v>
      </c>
      <c r="I62" s="158">
        <f t="shared" si="11"/>
        <v>15079.073929672126</v>
      </c>
      <c r="J62" s="158">
        <f t="shared" si="12"/>
        <v>77469.389545974816</v>
      </c>
      <c r="K62" s="233">
        <f t="shared" si="13"/>
        <v>3.047182620502376</v>
      </c>
      <c r="L62" s="195">
        <f t="shared" si="14"/>
        <v>0.59312061552387418</v>
      </c>
      <c r="O62" s="18" t="str">
        <f t="shared" si="20"/>
        <v>大正区</v>
      </c>
      <c r="P62" s="156">
        <f t="shared" si="21"/>
        <v>40404.308293045739</v>
      </c>
      <c r="Q62" s="18" t="str">
        <f t="shared" si="22"/>
        <v>高石市</v>
      </c>
      <c r="R62" s="157">
        <f t="shared" si="23"/>
        <v>15079.073929672126</v>
      </c>
      <c r="S62" s="18" t="str">
        <f t="shared" si="24"/>
        <v>岸和田市</v>
      </c>
      <c r="T62" s="226">
        <f t="shared" si="25"/>
        <v>74342.260797111507</v>
      </c>
      <c r="U62" s="18" t="str">
        <f t="shared" si="26"/>
        <v>堺市美原区</v>
      </c>
      <c r="V62" s="237">
        <f t="shared" si="27"/>
        <v>2.6176754668383775</v>
      </c>
      <c r="W62" s="19" t="str">
        <f t="shared" si="28"/>
        <v>熊取町</v>
      </c>
      <c r="X62" s="143">
        <f t="shared" si="29"/>
        <v>0.52385542168674704</v>
      </c>
      <c r="Y62" s="16"/>
      <c r="Z62" s="144">
        <f t="shared" si="15"/>
        <v>45361.853957878637</v>
      </c>
      <c r="AA62" s="144">
        <f t="shared" si="16"/>
        <v>15672.396743792217</v>
      </c>
      <c r="AB62" s="144">
        <f t="shared" si="17"/>
        <v>78873.859226130982</v>
      </c>
      <c r="AC62" s="238">
        <f t="shared" si="18"/>
        <v>2.8943788687487326</v>
      </c>
      <c r="AD62" s="107">
        <f t="shared" si="19"/>
        <v>0.57511898622617685</v>
      </c>
      <c r="AE62" s="144">
        <v>0</v>
      </c>
    </row>
    <row r="63" spans="2:31" s="15" customFormat="1" ht="12">
      <c r="B63" s="6">
        <v>58</v>
      </c>
      <c r="C63" s="26" t="s">
        <v>30</v>
      </c>
      <c r="D63" s="146">
        <v>10258</v>
      </c>
      <c r="E63" s="252">
        <v>28012</v>
      </c>
      <c r="F63" s="146">
        <v>452728530</v>
      </c>
      <c r="G63" s="146">
        <v>5653</v>
      </c>
      <c r="H63" s="158">
        <f t="shared" si="10"/>
        <v>44134.190875414308</v>
      </c>
      <c r="I63" s="158">
        <f t="shared" si="11"/>
        <v>16161.949521633585</v>
      </c>
      <c r="J63" s="158">
        <f t="shared" si="12"/>
        <v>80086.419600212277</v>
      </c>
      <c r="K63" s="233">
        <f t="shared" si="13"/>
        <v>2.7307467342561904</v>
      </c>
      <c r="L63" s="195">
        <f t="shared" si="14"/>
        <v>0.55108208227724698</v>
      </c>
      <c r="O63" s="18" t="str">
        <f t="shared" si="20"/>
        <v>能勢町</v>
      </c>
      <c r="P63" s="156">
        <f t="shared" si="21"/>
        <v>40333.530259365994</v>
      </c>
      <c r="Q63" s="18" t="str">
        <f t="shared" si="22"/>
        <v>吹田市</v>
      </c>
      <c r="R63" s="157">
        <f t="shared" si="23"/>
        <v>15061.701333643783</v>
      </c>
      <c r="S63" s="18" t="str">
        <f t="shared" si="24"/>
        <v>河内長野市</v>
      </c>
      <c r="T63" s="226">
        <f t="shared" si="25"/>
        <v>73830.06261257398</v>
      </c>
      <c r="U63" s="18" t="str">
        <f t="shared" si="26"/>
        <v>西区</v>
      </c>
      <c r="V63" s="237">
        <f t="shared" si="27"/>
        <v>2.5912731619844589</v>
      </c>
      <c r="W63" s="19" t="str">
        <f t="shared" si="28"/>
        <v>岬町</v>
      </c>
      <c r="X63" s="143">
        <f t="shared" si="29"/>
        <v>0.52235361984424578</v>
      </c>
      <c r="Y63" s="16"/>
      <c r="Z63" s="144">
        <f t="shared" si="15"/>
        <v>45361.853957878637</v>
      </c>
      <c r="AA63" s="144">
        <f t="shared" si="16"/>
        <v>15672.396743792217</v>
      </c>
      <c r="AB63" s="144">
        <f t="shared" si="17"/>
        <v>78873.859226130982</v>
      </c>
      <c r="AC63" s="238">
        <f t="shared" si="18"/>
        <v>2.8943788687487326</v>
      </c>
      <c r="AD63" s="107">
        <f t="shared" si="19"/>
        <v>0.57511898622617685</v>
      </c>
      <c r="AE63" s="144">
        <v>0</v>
      </c>
    </row>
    <row r="64" spans="2:31" s="15" customFormat="1" ht="12">
      <c r="B64" s="6">
        <v>59</v>
      </c>
      <c r="C64" s="26" t="s">
        <v>24</v>
      </c>
      <c r="D64" s="146">
        <v>73515</v>
      </c>
      <c r="E64" s="252">
        <v>215790</v>
      </c>
      <c r="F64" s="146">
        <v>3393284850</v>
      </c>
      <c r="G64" s="146">
        <v>41417</v>
      </c>
      <c r="H64" s="158">
        <f t="shared" si="10"/>
        <v>46157.720873291168</v>
      </c>
      <c r="I64" s="158">
        <f t="shared" si="11"/>
        <v>15724.940219658001</v>
      </c>
      <c r="J64" s="158">
        <f t="shared" si="12"/>
        <v>81929.759519038082</v>
      </c>
      <c r="K64" s="233">
        <f t="shared" si="13"/>
        <v>2.9353193225872269</v>
      </c>
      <c r="L64" s="195">
        <f t="shared" si="14"/>
        <v>0.56338162279806847</v>
      </c>
      <c r="O64" s="18" t="str">
        <f t="shared" si="20"/>
        <v>河南町</v>
      </c>
      <c r="P64" s="156">
        <f t="shared" si="21"/>
        <v>40247.497367497366</v>
      </c>
      <c r="Q64" s="18" t="str">
        <f t="shared" si="22"/>
        <v>大正区</v>
      </c>
      <c r="R64" s="157">
        <f t="shared" si="23"/>
        <v>15057.471415702308</v>
      </c>
      <c r="S64" s="18" t="str">
        <f t="shared" si="24"/>
        <v>貝塚市</v>
      </c>
      <c r="T64" s="226">
        <f t="shared" si="25"/>
        <v>73669.201502286087</v>
      </c>
      <c r="U64" s="18" t="str">
        <f t="shared" si="26"/>
        <v>門真市</v>
      </c>
      <c r="V64" s="237">
        <f t="shared" si="27"/>
        <v>2.5884835852006254</v>
      </c>
      <c r="W64" s="19" t="str">
        <f t="shared" si="28"/>
        <v>住之江区</v>
      </c>
      <c r="X64" s="143">
        <f t="shared" si="29"/>
        <v>0.52208857004153408</v>
      </c>
      <c r="Y64" s="16"/>
      <c r="Z64" s="144">
        <f t="shared" si="15"/>
        <v>45361.853957878637</v>
      </c>
      <c r="AA64" s="144">
        <f t="shared" si="16"/>
        <v>15672.396743792217</v>
      </c>
      <c r="AB64" s="144">
        <f t="shared" si="17"/>
        <v>78873.859226130982</v>
      </c>
      <c r="AC64" s="238">
        <f t="shared" si="18"/>
        <v>2.8943788687487326</v>
      </c>
      <c r="AD64" s="107">
        <f t="shared" si="19"/>
        <v>0.57511898622617685</v>
      </c>
      <c r="AE64" s="144">
        <v>0</v>
      </c>
    </row>
    <row r="65" spans="2:31" s="15" customFormat="1" ht="12">
      <c r="B65" s="6">
        <v>60</v>
      </c>
      <c r="C65" s="26" t="s">
        <v>51</v>
      </c>
      <c r="D65" s="146">
        <v>9476</v>
      </c>
      <c r="E65" s="252">
        <v>22162</v>
      </c>
      <c r="F65" s="146">
        <v>358130010</v>
      </c>
      <c r="G65" s="146">
        <v>4918</v>
      </c>
      <c r="H65" s="158">
        <f t="shared" si="10"/>
        <v>37793.37378640777</v>
      </c>
      <c r="I65" s="158">
        <f t="shared" si="11"/>
        <v>16159.643082754264</v>
      </c>
      <c r="J65" s="158">
        <f t="shared" si="12"/>
        <v>72820.25416836112</v>
      </c>
      <c r="K65" s="233">
        <f t="shared" si="13"/>
        <v>2.3387505276487968</v>
      </c>
      <c r="L65" s="195">
        <f t="shared" si="14"/>
        <v>0.51899535669058672</v>
      </c>
      <c r="O65" s="18" t="str">
        <f t="shared" si="20"/>
        <v>摂津市</v>
      </c>
      <c r="P65" s="156">
        <f t="shared" si="21"/>
        <v>40212.465509944988</v>
      </c>
      <c r="Q65" s="18" t="str">
        <f t="shared" si="22"/>
        <v>箕面市</v>
      </c>
      <c r="R65" s="157">
        <f t="shared" si="23"/>
        <v>15039.877600774806</v>
      </c>
      <c r="S65" s="18" t="str">
        <f t="shared" si="24"/>
        <v>箕面市</v>
      </c>
      <c r="T65" s="226">
        <f t="shared" si="25"/>
        <v>73333.179449601041</v>
      </c>
      <c r="U65" s="18" t="str">
        <f t="shared" si="26"/>
        <v>岬町</v>
      </c>
      <c r="V65" s="237">
        <f t="shared" si="27"/>
        <v>2.5327372368041536</v>
      </c>
      <c r="W65" s="19" t="str">
        <f t="shared" si="28"/>
        <v>柏原市</v>
      </c>
      <c r="X65" s="143">
        <f t="shared" si="29"/>
        <v>0.52031850631521137</v>
      </c>
      <c r="Y65" s="16"/>
      <c r="Z65" s="144">
        <f t="shared" si="15"/>
        <v>45361.853957878637</v>
      </c>
      <c r="AA65" s="144">
        <f t="shared" si="16"/>
        <v>15672.396743792217</v>
      </c>
      <c r="AB65" s="144">
        <f t="shared" si="17"/>
        <v>78873.859226130982</v>
      </c>
      <c r="AC65" s="238">
        <f t="shared" si="18"/>
        <v>2.8943788687487326</v>
      </c>
      <c r="AD65" s="107">
        <f t="shared" si="19"/>
        <v>0.57511898622617685</v>
      </c>
      <c r="AE65" s="144">
        <v>0</v>
      </c>
    </row>
    <row r="66" spans="2:31" s="15" customFormat="1" ht="12">
      <c r="B66" s="6">
        <v>61</v>
      </c>
      <c r="C66" s="26" t="s">
        <v>19</v>
      </c>
      <c r="D66" s="146">
        <v>8144</v>
      </c>
      <c r="E66" s="252">
        <v>19709</v>
      </c>
      <c r="F66" s="146">
        <v>311137650</v>
      </c>
      <c r="G66" s="146">
        <v>4274</v>
      </c>
      <c r="H66" s="158">
        <f t="shared" si="10"/>
        <v>38204.524803536347</v>
      </c>
      <c r="I66" s="158">
        <f t="shared" si="11"/>
        <v>15786.577198234309</v>
      </c>
      <c r="J66" s="158">
        <f t="shared" si="12"/>
        <v>72797.765559195133</v>
      </c>
      <c r="K66" s="233">
        <f t="shared" si="13"/>
        <v>2.4200638506876229</v>
      </c>
      <c r="L66" s="195">
        <f t="shared" si="14"/>
        <v>0.52480353634577603</v>
      </c>
      <c r="O66" s="18" t="str">
        <f t="shared" si="20"/>
        <v>港区</v>
      </c>
      <c r="P66" s="156">
        <f t="shared" si="21"/>
        <v>40178.088731582844</v>
      </c>
      <c r="Q66" s="18" t="str">
        <f t="shared" si="22"/>
        <v>阪南市</v>
      </c>
      <c r="R66" s="157">
        <f t="shared" si="23"/>
        <v>15036.109072650728</v>
      </c>
      <c r="S66" s="18" t="str">
        <f t="shared" si="24"/>
        <v>豊能町</v>
      </c>
      <c r="T66" s="226">
        <f t="shared" si="25"/>
        <v>73200.066028392204</v>
      </c>
      <c r="U66" s="18" t="str">
        <f t="shared" si="26"/>
        <v>港区</v>
      </c>
      <c r="V66" s="237">
        <f t="shared" si="27"/>
        <v>2.5258045929706148</v>
      </c>
      <c r="W66" s="19" t="str">
        <f t="shared" si="28"/>
        <v>泉南市</v>
      </c>
      <c r="X66" s="143">
        <f t="shared" si="29"/>
        <v>0.51899535669058672</v>
      </c>
      <c r="Y66" s="16"/>
      <c r="Z66" s="144">
        <f t="shared" si="15"/>
        <v>45361.853957878637</v>
      </c>
      <c r="AA66" s="144">
        <f t="shared" si="16"/>
        <v>15672.396743792217</v>
      </c>
      <c r="AB66" s="144">
        <f t="shared" si="17"/>
        <v>78873.859226130982</v>
      </c>
      <c r="AC66" s="238">
        <f t="shared" si="18"/>
        <v>2.8943788687487326</v>
      </c>
      <c r="AD66" s="107">
        <f t="shared" si="19"/>
        <v>0.57511898622617685</v>
      </c>
      <c r="AE66" s="144">
        <v>0</v>
      </c>
    </row>
    <row r="67" spans="2:31" s="15" customFormat="1" ht="12">
      <c r="B67" s="6">
        <v>62</v>
      </c>
      <c r="C67" s="26" t="s">
        <v>20</v>
      </c>
      <c r="D67" s="146">
        <v>12090</v>
      </c>
      <c r="E67" s="252">
        <v>35792</v>
      </c>
      <c r="F67" s="146">
        <v>523518920</v>
      </c>
      <c r="G67" s="146">
        <v>7368</v>
      </c>
      <c r="H67" s="158">
        <f t="shared" si="10"/>
        <v>43301.813068651776</v>
      </c>
      <c r="I67" s="158">
        <f t="shared" si="11"/>
        <v>14626.702056325435</v>
      </c>
      <c r="J67" s="158">
        <f t="shared" si="12"/>
        <v>71053.05646036916</v>
      </c>
      <c r="K67" s="233">
        <f t="shared" si="13"/>
        <v>2.960463192721257</v>
      </c>
      <c r="L67" s="195">
        <f t="shared" si="14"/>
        <v>0.60942928039702238</v>
      </c>
      <c r="O67" s="18" t="str">
        <f t="shared" si="20"/>
        <v>高槻市</v>
      </c>
      <c r="P67" s="156">
        <f t="shared" si="21"/>
        <v>40163.408599902432</v>
      </c>
      <c r="Q67" s="18" t="str">
        <f t="shared" si="22"/>
        <v>寝屋川市</v>
      </c>
      <c r="R67" s="157">
        <f t="shared" si="23"/>
        <v>14928.103904665821</v>
      </c>
      <c r="S67" s="18" t="str">
        <f t="shared" si="24"/>
        <v>泉南市</v>
      </c>
      <c r="T67" s="226">
        <f t="shared" si="25"/>
        <v>72820.25416836112</v>
      </c>
      <c r="U67" s="18" t="str">
        <f t="shared" si="26"/>
        <v>柏原市</v>
      </c>
      <c r="V67" s="237">
        <f t="shared" si="27"/>
        <v>2.5087863811092808</v>
      </c>
      <c r="W67" s="19" t="str">
        <f t="shared" si="28"/>
        <v>住吉区</v>
      </c>
      <c r="X67" s="143">
        <f t="shared" si="29"/>
        <v>0.51729149745650405</v>
      </c>
      <c r="Y67" s="16"/>
      <c r="Z67" s="144">
        <f t="shared" si="15"/>
        <v>45361.853957878637</v>
      </c>
      <c r="AA67" s="144">
        <f t="shared" si="16"/>
        <v>15672.396743792217</v>
      </c>
      <c r="AB67" s="144">
        <f t="shared" si="17"/>
        <v>78873.859226130982</v>
      </c>
      <c r="AC67" s="238">
        <f t="shared" si="18"/>
        <v>2.8943788687487326</v>
      </c>
      <c r="AD67" s="107">
        <f t="shared" si="19"/>
        <v>0.57511898622617685</v>
      </c>
      <c r="AE67" s="144">
        <v>0</v>
      </c>
    </row>
    <row r="68" spans="2:31" s="15" customFormat="1" ht="12">
      <c r="B68" s="6">
        <v>63</v>
      </c>
      <c r="C68" s="26" t="s">
        <v>31</v>
      </c>
      <c r="D68" s="146">
        <v>8856</v>
      </c>
      <c r="E68" s="258">
        <v>26766</v>
      </c>
      <c r="F68" s="149">
        <v>417376680</v>
      </c>
      <c r="G68" s="149">
        <v>5437</v>
      </c>
      <c r="H68" s="158">
        <f t="shared" si="10"/>
        <v>47129.254742547426</v>
      </c>
      <c r="I68" s="158">
        <f t="shared" si="11"/>
        <v>15593.539565119929</v>
      </c>
      <c r="J68" s="158">
        <f t="shared" si="12"/>
        <v>76765.988596652562</v>
      </c>
      <c r="K68" s="233">
        <f t="shared" si="13"/>
        <v>3.0223577235772359</v>
      </c>
      <c r="L68" s="195">
        <f t="shared" si="14"/>
        <v>0.61393405600722672</v>
      </c>
      <c r="O68" s="18" t="str">
        <f t="shared" si="20"/>
        <v>泉佐野市</v>
      </c>
      <c r="P68" s="156">
        <f t="shared" si="21"/>
        <v>39096.061968324226</v>
      </c>
      <c r="Q68" s="18" t="str">
        <f t="shared" si="22"/>
        <v>河南町</v>
      </c>
      <c r="R68" s="157">
        <f t="shared" si="23"/>
        <v>14912.878137599168</v>
      </c>
      <c r="S68" s="18" t="str">
        <f t="shared" si="24"/>
        <v>四條畷市</v>
      </c>
      <c r="T68" s="226">
        <f t="shared" si="25"/>
        <v>72797.765559195133</v>
      </c>
      <c r="U68" s="18" t="str">
        <f t="shared" si="26"/>
        <v>能勢町</v>
      </c>
      <c r="V68" s="237">
        <f t="shared" si="27"/>
        <v>2.4798270893371757</v>
      </c>
      <c r="W68" s="19" t="str">
        <f t="shared" si="28"/>
        <v>忠岡町</v>
      </c>
      <c r="X68" s="143">
        <f t="shared" si="29"/>
        <v>0.51628895184135981</v>
      </c>
      <c r="Y68" s="16"/>
      <c r="Z68" s="144">
        <f t="shared" si="15"/>
        <v>45361.853957878637</v>
      </c>
      <c r="AA68" s="144">
        <f t="shared" si="16"/>
        <v>15672.396743792217</v>
      </c>
      <c r="AB68" s="144">
        <f t="shared" si="17"/>
        <v>78873.859226130982</v>
      </c>
      <c r="AC68" s="238">
        <f t="shared" si="18"/>
        <v>2.8943788687487326</v>
      </c>
      <c r="AD68" s="107">
        <f t="shared" si="19"/>
        <v>0.57511898622617685</v>
      </c>
      <c r="AE68" s="144">
        <v>0</v>
      </c>
    </row>
    <row r="69" spans="2:31" s="15" customFormat="1" ht="12">
      <c r="B69" s="6">
        <v>64</v>
      </c>
      <c r="C69" s="26" t="s">
        <v>52</v>
      </c>
      <c r="D69" s="146">
        <v>9348</v>
      </c>
      <c r="E69" s="258">
        <v>25891</v>
      </c>
      <c r="F69" s="149">
        <v>389299900</v>
      </c>
      <c r="G69" s="149">
        <v>5424</v>
      </c>
      <c r="H69" s="158">
        <f t="shared" si="10"/>
        <v>41645.261018399658</v>
      </c>
      <c r="I69" s="158">
        <f t="shared" si="11"/>
        <v>15036.109072650728</v>
      </c>
      <c r="J69" s="158">
        <f t="shared" si="12"/>
        <v>71773.580383480832</v>
      </c>
      <c r="K69" s="233">
        <f t="shared" si="13"/>
        <v>2.7696833547282842</v>
      </c>
      <c r="L69" s="195">
        <f t="shared" si="14"/>
        <v>0.58023106546854941</v>
      </c>
      <c r="O69" s="18" t="str">
        <f t="shared" si="20"/>
        <v>柏原市</v>
      </c>
      <c r="P69" s="156">
        <f t="shared" si="21"/>
        <v>39047.652388797367</v>
      </c>
      <c r="Q69" s="18" t="str">
        <f t="shared" si="22"/>
        <v>豊中市</v>
      </c>
      <c r="R69" s="157">
        <f t="shared" si="23"/>
        <v>14895.463166018022</v>
      </c>
      <c r="S69" s="18" t="str">
        <f t="shared" si="24"/>
        <v>寝屋川市</v>
      </c>
      <c r="T69" s="226">
        <f t="shared" si="25"/>
        <v>72217.425823910307</v>
      </c>
      <c r="U69" s="18" t="str">
        <f t="shared" si="26"/>
        <v>忠岡町</v>
      </c>
      <c r="V69" s="237">
        <f t="shared" si="27"/>
        <v>2.4723796033994336</v>
      </c>
      <c r="W69" s="19" t="str">
        <f t="shared" si="28"/>
        <v>港区</v>
      </c>
      <c r="X69" s="143">
        <f t="shared" si="29"/>
        <v>0.51370483167338876</v>
      </c>
      <c r="Y69" s="16"/>
      <c r="Z69" s="144">
        <f t="shared" si="15"/>
        <v>45361.853957878637</v>
      </c>
      <c r="AA69" s="144">
        <f t="shared" si="16"/>
        <v>15672.396743792217</v>
      </c>
      <c r="AB69" s="144">
        <f t="shared" si="17"/>
        <v>78873.859226130982</v>
      </c>
      <c r="AC69" s="238">
        <f t="shared" si="18"/>
        <v>2.8943788687487326</v>
      </c>
      <c r="AD69" s="107">
        <f t="shared" si="19"/>
        <v>0.57511898622617685</v>
      </c>
      <c r="AE69" s="144">
        <v>0</v>
      </c>
    </row>
    <row r="70" spans="2:31" s="15" customFormat="1" ht="12">
      <c r="B70" s="6">
        <v>65</v>
      </c>
      <c r="C70" s="26" t="s">
        <v>12</v>
      </c>
      <c r="D70" s="146">
        <v>4511</v>
      </c>
      <c r="E70" s="252">
        <v>12064</v>
      </c>
      <c r="F70" s="146">
        <v>170418220</v>
      </c>
      <c r="G70" s="146">
        <v>2690</v>
      </c>
      <c r="H70" s="158">
        <f t="shared" si="10"/>
        <v>37778.368432720017</v>
      </c>
      <c r="I70" s="158">
        <f t="shared" si="11"/>
        <v>14126.178713527852</v>
      </c>
      <c r="J70" s="158">
        <f t="shared" si="12"/>
        <v>63352.498141263939</v>
      </c>
      <c r="K70" s="233">
        <f t="shared" si="13"/>
        <v>2.6743515850144091</v>
      </c>
      <c r="L70" s="195">
        <f t="shared" si="14"/>
        <v>0.59632010640656175</v>
      </c>
      <c r="O70" s="18" t="str">
        <f t="shared" ref="O70:O79" si="30">INDEX($C$6:$C$79,MATCH(P70,H$6:H$79,0))</f>
        <v>浪速区</v>
      </c>
      <c r="P70" s="156">
        <f t="shared" ref="P70:P79" si="31">LARGE(H$6:H$79,ROW(A65))</f>
        <v>38581.994618834084</v>
      </c>
      <c r="Q70" s="18" t="str">
        <f t="shared" ref="Q70:Q79" si="32">INDEX($C$6:$C$79,MATCH(R70,I$6:I$79,0))</f>
        <v>岬町</v>
      </c>
      <c r="R70" s="157">
        <f t="shared" ref="R70:R79" si="33">LARGE(I$6:I$79,ROW(A65))</f>
        <v>14748.603803667009</v>
      </c>
      <c r="S70" s="18" t="str">
        <f t="shared" ref="S70:S79" si="34">INDEX($C$6:$C$79,MATCH(T70,J$6:J$79,0))</f>
        <v>池田市</v>
      </c>
      <c r="T70" s="226">
        <f t="shared" ref="T70:T79" si="35">LARGE(J$6:J$79,ROW(A65))</f>
        <v>71985.015901411243</v>
      </c>
      <c r="U70" s="18" t="str">
        <f t="shared" ref="U70:U79" si="36">INDEX($C$6:$C$79,MATCH(V70,K$6:K$79,0))</f>
        <v>摂津市</v>
      </c>
      <c r="V70" s="237">
        <f t="shared" ref="V70:V79" si="37">LARGE(K$6:K$79,ROW(A65))</f>
        <v>2.4546762589928059</v>
      </c>
      <c r="W70" s="19" t="str">
        <f t="shared" ref="W70:W79" si="38">INDEX($C$6:$C$79,MATCH(X70,L$6:L$79,0))</f>
        <v>旭区</v>
      </c>
      <c r="X70" s="143">
        <f t="shared" ref="X70:X79" si="39">LARGE(L$6:L$79,ROW(A65))</f>
        <v>0.51181102362204722</v>
      </c>
      <c r="Y70" s="16"/>
      <c r="Z70" s="144">
        <f t="shared" si="15"/>
        <v>45361.853957878637</v>
      </c>
      <c r="AA70" s="144">
        <f t="shared" si="16"/>
        <v>15672.396743792217</v>
      </c>
      <c r="AB70" s="144">
        <f t="shared" si="17"/>
        <v>78873.859226130982</v>
      </c>
      <c r="AC70" s="238">
        <f t="shared" si="18"/>
        <v>2.8943788687487326</v>
      </c>
      <c r="AD70" s="107">
        <f t="shared" si="19"/>
        <v>0.57511898622617685</v>
      </c>
      <c r="AE70" s="144">
        <v>0</v>
      </c>
    </row>
    <row r="71" spans="2:31" s="15" customFormat="1" ht="12">
      <c r="B71" s="6">
        <v>66</v>
      </c>
      <c r="C71" s="26" t="s">
        <v>6</v>
      </c>
      <c r="D71" s="146">
        <v>4569</v>
      </c>
      <c r="E71" s="252">
        <v>14247</v>
      </c>
      <c r="F71" s="146">
        <v>221723000</v>
      </c>
      <c r="G71" s="146">
        <v>3029</v>
      </c>
      <c r="H71" s="158">
        <f t="shared" ref="H71:H80" si="40">IFERROR(F71/D71,"-")</f>
        <v>48527.686583497481</v>
      </c>
      <c r="I71" s="158">
        <f t="shared" ref="I71:I80" si="41">IFERROR(F71/E71,"-")</f>
        <v>15562.785147750403</v>
      </c>
      <c r="J71" s="158">
        <f t="shared" ref="J71:J80" si="42">IFERROR(F71/G71,"-")</f>
        <v>73200.066028392204</v>
      </c>
      <c r="K71" s="233">
        <f t="shared" ref="K71:K80" si="43">IFERROR(E71/D71,"-")</f>
        <v>3.118187787261983</v>
      </c>
      <c r="L71" s="195">
        <f t="shared" ref="L71:L80" si="44">IFERROR(G71/D71,"-")</f>
        <v>0.66294594003064122</v>
      </c>
      <c r="O71" s="18" t="str">
        <f t="shared" si="30"/>
        <v>四條畷市</v>
      </c>
      <c r="P71" s="156">
        <f t="shared" si="31"/>
        <v>38204.524803536347</v>
      </c>
      <c r="Q71" s="18" t="str">
        <f t="shared" si="32"/>
        <v>西淀川区</v>
      </c>
      <c r="R71" s="157">
        <f t="shared" si="33"/>
        <v>14667.522652169278</v>
      </c>
      <c r="S71" s="18" t="str">
        <f t="shared" si="34"/>
        <v>阪南市</v>
      </c>
      <c r="T71" s="226">
        <f t="shared" si="35"/>
        <v>71773.580383480832</v>
      </c>
      <c r="U71" s="18" t="str">
        <f t="shared" si="36"/>
        <v>四條畷市</v>
      </c>
      <c r="V71" s="237">
        <f t="shared" si="37"/>
        <v>2.4200638506876229</v>
      </c>
      <c r="W71" s="19" t="str">
        <f t="shared" si="38"/>
        <v>泉佐野市</v>
      </c>
      <c r="X71" s="143">
        <f t="shared" si="39"/>
        <v>0.51144615810222005</v>
      </c>
      <c r="Y71" s="16"/>
      <c r="Z71" s="144">
        <f t="shared" ref="Z71:Z79" si="45">$H$80</f>
        <v>45361.853957878637</v>
      </c>
      <c r="AA71" s="144">
        <f t="shared" ref="AA71:AA79" si="46">$I$80</f>
        <v>15672.396743792217</v>
      </c>
      <c r="AB71" s="144">
        <f t="shared" ref="AB71:AB79" si="47">$J$80</f>
        <v>78873.859226130982</v>
      </c>
      <c r="AC71" s="238">
        <f t="shared" ref="AC71:AC79" si="48">$K$80</f>
        <v>2.8943788687487326</v>
      </c>
      <c r="AD71" s="107">
        <f t="shared" ref="AD71:AD79" si="49">$L$80</f>
        <v>0.57511898622617685</v>
      </c>
      <c r="AE71" s="144">
        <v>0</v>
      </c>
    </row>
    <row r="72" spans="2:31" s="15" customFormat="1" ht="12">
      <c r="B72" s="6">
        <v>67</v>
      </c>
      <c r="C72" s="26" t="s">
        <v>7</v>
      </c>
      <c r="D72" s="146">
        <v>2082</v>
      </c>
      <c r="E72" s="252">
        <v>5163</v>
      </c>
      <c r="F72" s="146">
        <v>83974410</v>
      </c>
      <c r="G72" s="146">
        <v>1023</v>
      </c>
      <c r="H72" s="158">
        <f t="shared" si="40"/>
        <v>40333.530259365994</v>
      </c>
      <c r="I72" s="158">
        <f t="shared" si="41"/>
        <v>16264.654270772806</v>
      </c>
      <c r="J72" s="158">
        <f t="shared" si="42"/>
        <v>82086.422287390029</v>
      </c>
      <c r="K72" s="233">
        <f t="shared" si="43"/>
        <v>2.4798270893371757</v>
      </c>
      <c r="L72" s="195">
        <f t="shared" si="44"/>
        <v>0.49135446685878964</v>
      </c>
      <c r="O72" s="18" t="str">
        <f t="shared" si="30"/>
        <v>枚方市</v>
      </c>
      <c r="P72" s="156">
        <f t="shared" si="31"/>
        <v>37975.229772589242</v>
      </c>
      <c r="Q72" s="18" t="str">
        <f t="shared" si="32"/>
        <v>交野市</v>
      </c>
      <c r="R72" s="157">
        <f t="shared" si="33"/>
        <v>14626.702056325435</v>
      </c>
      <c r="S72" s="18" t="str">
        <f t="shared" si="34"/>
        <v>熊取町</v>
      </c>
      <c r="T72" s="226">
        <f t="shared" si="35"/>
        <v>71658.807114382085</v>
      </c>
      <c r="U72" s="18" t="str">
        <f t="shared" si="36"/>
        <v>浪速区</v>
      </c>
      <c r="V72" s="237">
        <f t="shared" si="37"/>
        <v>2.3843946188340808</v>
      </c>
      <c r="W72" s="19" t="str">
        <f t="shared" si="38"/>
        <v>西区</v>
      </c>
      <c r="X72" s="143">
        <f t="shared" si="39"/>
        <v>0.50854751942618048</v>
      </c>
      <c r="Y72" s="16"/>
      <c r="Z72" s="144">
        <f t="shared" si="45"/>
        <v>45361.853957878637</v>
      </c>
      <c r="AA72" s="144">
        <f t="shared" si="46"/>
        <v>15672.396743792217</v>
      </c>
      <c r="AB72" s="144">
        <f t="shared" si="47"/>
        <v>78873.859226130982</v>
      </c>
      <c r="AC72" s="238">
        <f t="shared" si="48"/>
        <v>2.8943788687487326</v>
      </c>
      <c r="AD72" s="107">
        <f t="shared" si="49"/>
        <v>0.57511898622617685</v>
      </c>
      <c r="AE72" s="144">
        <v>0</v>
      </c>
    </row>
    <row r="73" spans="2:31" s="15" customFormat="1" ht="12">
      <c r="B73" s="6">
        <v>68</v>
      </c>
      <c r="C73" s="26" t="s">
        <v>53</v>
      </c>
      <c r="D73" s="146">
        <v>2824</v>
      </c>
      <c r="E73" s="252">
        <v>6982</v>
      </c>
      <c r="F73" s="146">
        <v>120129350</v>
      </c>
      <c r="G73" s="146">
        <v>1458</v>
      </c>
      <c r="H73" s="158">
        <f t="shared" si="40"/>
        <v>42538.721671388099</v>
      </c>
      <c r="I73" s="158">
        <f t="shared" si="41"/>
        <v>17205.578630764823</v>
      </c>
      <c r="J73" s="158">
        <f t="shared" si="42"/>
        <v>82393.244170096019</v>
      </c>
      <c r="K73" s="233">
        <f t="shared" si="43"/>
        <v>2.4723796033994336</v>
      </c>
      <c r="L73" s="195">
        <f t="shared" si="44"/>
        <v>0.51628895184135981</v>
      </c>
      <c r="O73" s="18" t="str">
        <f t="shared" si="30"/>
        <v>泉南市</v>
      </c>
      <c r="P73" s="156">
        <f t="shared" si="31"/>
        <v>37793.37378640777</v>
      </c>
      <c r="Q73" s="18" t="str">
        <f t="shared" si="32"/>
        <v>河内長野市</v>
      </c>
      <c r="R73" s="157">
        <f t="shared" si="33"/>
        <v>14576.723904355484</v>
      </c>
      <c r="S73" s="18" t="str">
        <f t="shared" si="34"/>
        <v>岬町</v>
      </c>
      <c r="T73" s="226">
        <f t="shared" si="35"/>
        <v>71511.590281612371</v>
      </c>
      <c r="U73" s="18" t="str">
        <f t="shared" si="36"/>
        <v>泉南市</v>
      </c>
      <c r="V73" s="237">
        <f t="shared" si="37"/>
        <v>2.3387505276487968</v>
      </c>
      <c r="W73" s="19" t="str">
        <f t="shared" si="38"/>
        <v>岸和田市</v>
      </c>
      <c r="X73" s="143">
        <f t="shared" si="39"/>
        <v>0.49864967800013849</v>
      </c>
      <c r="Y73" s="16"/>
      <c r="Z73" s="144">
        <f t="shared" si="45"/>
        <v>45361.853957878637</v>
      </c>
      <c r="AA73" s="144">
        <f t="shared" si="46"/>
        <v>15672.396743792217</v>
      </c>
      <c r="AB73" s="144">
        <f t="shared" si="47"/>
        <v>78873.859226130982</v>
      </c>
      <c r="AC73" s="238">
        <f t="shared" si="48"/>
        <v>2.8943788687487326</v>
      </c>
      <c r="AD73" s="107">
        <f t="shared" si="49"/>
        <v>0.57511898622617685</v>
      </c>
      <c r="AE73" s="144">
        <v>0</v>
      </c>
    </row>
    <row r="74" spans="2:31" s="15" customFormat="1" ht="12">
      <c r="B74" s="6">
        <v>69</v>
      </c>
      <c r="C74" s="26" t="s">
        <v>54</v>
      </c>
      <c r="D74" s="146">
        <v>6225</v>
      </c>
      <c r="E74" s="252">
        <v>13887</v>
      </c>
      <c r="F74" s="146">
        <v>233679370</v>
      </c>
      <c r="G74" s="146">
        <v>3261</v>
      </c>
      <c r="H74" s="158">
        <f t="shared" si="40"/>
        <v>37538.854618473895</v>
      </c>
      <c r="I74" s="158">
        <f t="shared" si="41"/>
        <v>16827.203139626989</v>
      </c>
      <c r="J74" s="158">
        <f t="shared" si="42"/>
        <v>71658.807114382085</v>
      </c>
      <c r="K74" s="233">
        <f t="shared" si="43"/>
        <v>2.2308433734939759</v>
      </c>
      <c r="L74" s="195">
        <f t="shared" si="44"/>
        <v>0.52385542168674704</v>
      </c>
      <c r="O74" s="18" t="str">
        <f t="shared" si="30"/>
        <v>島本町</v>
      </c>
      <c r="P74" s="156">
        <f t="shared" si="31"/>
        <v>37778.368432720017</v>
      </c>
      <c r="Q74" s="18" t="str">
        <f t="shared" si="32"/>
        <v>中央区</v>
      </c>
      <c r="R74" s="157">
        <f t="shared" si="33"/>
        <v>14401.028047743986</v>
      </c>
      <c r="S74" s="18" t="str">
        <f t="shared" si="34"/>
        <v>交野市</v>
      </c>
      <c r="T74" s="226">
        <f t="shared" si="35"/>
        <v>71053.05646036916</v>
      </c>
      <c r="U74" s="18" t="str">
        <f t="shared" si="36"/>
        <v>岸和田市</v>
      </c>
      <c r="V74" s="237">
        <f t="shared" si="37"/>
        <v>2.3221037324285021</v>
      </c>
      <c r="W74" s="19" t="str">
        <f t="shared" si="38"/>
        <v>此花区</v>
      </c>
      <c r="X74" s="143">
        <f t="shared" si="39"/>
        <v>0.4934311029636419</v>
      </c>
      <c r="Y74" s="16"/>
      <c r="Z74" s="144">
        <f t="shared" si="45"/>
        <v>45361.853957878637</v>
      </c>
      <c r="AA74" s="144">
        <f t="shared" si="46"/>
        <v>15672.396743792217</v>
      </c>
      <c r="AB74" s="144">
        <f t="shared" si="47"/>
        <v>78873.859226130982</v>
      </c>
      <c r="AC74" s="238">
        <f t="shared" si="48"/>
        <v>2.8943788687487326</v>
      </c>
      <c r="AD74" s="107">
        <f t="shared" si="49"/>
        <v>0.57511898622617685</v>
      </c>
      <c r="AE74" s="144">
        <v>0</v>
      </c>
    </row>
    <row r="75" spans="2:31" s="15" customFormat="1" ht="12">
      <c r="B75" s="6">
        <v>70</v>
      </c>
      <c r="C75" s="26" t="s">
        <v>55</v>
      </c>
      <c r="D75" s="146">
        <v>1186</v>
      </c>
      <c r="E75" s="252">
        <v>3279</v>
      </c>
      <c r="F75" s="146">
        <v>53559040</v>
      </c>
      <c r="G75" s="146">
        <v>675</v>
      </c>
      <c r="H75" s="158">
        <f t="shared" si="40"/>
        <v>45159.39291736931</v>
      </c>
      <c r="I75" s="158">
        <f t="shared" si="41"/>
        <v>16333.955474229948</v>
      </c>
      <c r="J75" s="158">
        <f t="shared" si="42"/>
        <v>79346.72592592593</v>
      </c>
      <c r="K75" s="233">
        <f t="shared" si="43"/>
        <v>2.7647554806070826</v>
      </c>
      <c r="L75" s="195">
        <f t="shared" si="44"/>
        <v>0.56913996627318719</v>
      </c>
      <c r="O75" s="18" t="str">
        <f t="shared" si="30"/>
        <v>熊取町</v>
      </c>
      <c r="P75" s="156">
        <f t="shared" si="31"/>
        <v>37538.854618473895</v>
      </c>
      <c r="Q75" s="18" t="str">
        <f t="shared" si="32"/>
        <v>枚方市</v>
      </c>
      <c r="R75" s="157">
        <f t="shared" si="33"/>
        <v>14322.105986473332</v>
      </c>
      <c r="S75" s="18" t="str">
        <f t="shared" si="34"/>
        <v>高槻市</v>
      </c>
      <c r="T75" s="226">
        <f t="shared" si="35"/>
        <v>68985.485994733055</v>
      </c>
      <c r="U75" s="18" t="str">
        <f t="shared" si="36"/>
        <v>西成区</v>
      </c>
      <c r="V75" s="237">
        <f t="shared" si="37"/>
        <v>2.313316104461371</v>
      </c>
      <c r="W75" s="19" t="str">
        <f t="shared" si="38"/>
        <v>千早赤阪村</v>
      </c>
      <c r="X75" s="143">
        <f t="shared" si="39"/>
        <v>0.49184149184149184</v>
      </c>
      <c r="Y75" s="16"/>
      <c r="Z75" s="144">
        <f t="shared" si="45"/>
        <v>45361.853957878637</v>
      </c>
      <c r="AA75" s="144">
        <f t="shared" si="46"/>
        <v>15672.396743792217</v>
      </c>
      <c r="AB75" s="144">
        <f t="shared" si="47"/>
        <v>78873.859226130982</v>
      </c>
      <c r="AC75" s="238">
        <f t="shared" si="48"/>
        <v>2.8943788687487326</v>
      </c>
      <c r="AD75" s="107">
        <f t="shared" si="49"/>
        <v>0.57511898622617685</v>
      </c>
      <c r="AE75" s="144">
        <v>0</v>
      </c>
    </row>
    <row r="76" spans="2:31" s="15" customFormat="1" ht="12">
      <c r="B76" s="6">
        <v>71</v>
      </c>
      <c r="C76" s="26" t="s">
        <v>56</v>
      </c>
      <c r="D76" s="146">
        <v>3467</v>
      </c>
      <c r="E76" s="258">
        <v>8781</v>
      </c>
      <c r="F76" s="149">
        <v>129507490</v>
      </c>
      <c r="G76" s="149">
        <v>1811</v>
      </c>
      <c r="H76" s="158">
        <f t="shared" si="40"/>
        <v>37354.338044418808</v>
      </c>
      <c r="I76" s="158">
        <f t="shared" si="41"/>
        <v>14748.603803667009</v>
      </c>
      <c r="J76" s="158">
        <f t="shared" si="42"/>
        <v>71511.590281612371</v>
      </c>
      <c r="K76" s="233">
        <f t="shared" si="43"/>
        <v>2.5327372368041536</v>
      </c>
      <c r="L76" s="195">
        <f t="shared" si="44"/>
        <v>0.52235361984424578</v>
      </c>
      <c r="O76" s="18" t="str">
        <f t="shared" si="30"/>
        <v>岬町</v>
      </c>
      <c r="P76" s="156">
        <f t="shared" si="31"/>
        <v>37354.338044418808</v>
      </c>
      <c r="Q76" s="18" t="str">
        <f t="shared" si="32"/>
        <v>天王寺区</v>
      </c>
      <c r="R76" s="157">
        <f t="shared" si="33"/>
        <v>14278.011698071299</v>
      </c>
      <c r="S76" s="18" t="str">
        <f t="shared" si="34"/>
        <v>河南町</v>
      </c>
      <c r="T76" s="226">
        <f t="shared" si="35"/>
        <v>68785.31493701259</v>
      </c>
      <c r="U76" s="18" t="str">
        <f t="shared" si="36"/>
        <v>熊取町</v>
      </c>
      <c r="V76" s="237">
        <f t="shared" si="37"/>
        <v>2.2308433734939759</v>
      </c>
      <c r="W76" s="19" t="str">
        <f t="shared" si="38"/>
        <v>能勢町</v>
      </c>
      <c r="X76" s="143">
        <f t="shared" si="39"/>
        <v>0.49135446685878964</v>
      </c>
      <c r="Y76" s="16"/>
      <c r="Z76" s="144">
        <f t="shared" si="45"/>
        <v>45361.853957878637</v>
      </c>
      <c r="AA76" s="144">
        <f t="shared" si="46"/>
        <v>15672.396743792217</v>
      </c>
      <c r="AB76" s="144">
        <f t="shared" si="47"/>
        <v>78873.859226130982</v>
      </c>
      <c r="AC76" s="238">
        <f t="shared" si="48"/>
        <v>2.8943788687487326</v>
      </c>
      <c r="AD76" s="107">
        <f t="shared" si="49"/>
        <v>0.57511898622617685</v>
      </c>
      <c r="AE76" s="144">
        <v>0</v>
      </c>
    </row>
    <row r="77" spans="2:31" s="15" customFormat="1" ht="12">
      <c r="B77" s="6">
        <v>72</v>
      </c>
      <c r="C77" s="26" t="s">
        <v>32</v>
      </c>
      <c r="D77" s="146">
        <v>2051</v>
      </c>
      <c r="E77" s="258">
        <v>5449</v>
      </c>
      <c r="F77" s="149">
        <v>91227270</v>
      </c>
      <c r="G77" s="149">
        <v>1171</v>
      </c>
      <c r="H77" s="158">
        <f t="shared" si="40"/>
        <v>44479.410043881035</v>
      </c>
      <c r="I77" s="158">
        <f t="shared" si="41"/>
        <v>16742.020554230134</v>
      </c>
      <c r="J77" s="158">
        <f t="shared" si="42"/>
        <v>77905.439795046972</v>
      </c>
      <c r="K77" s="233">
        <f t="shared" si="43"/>
        <v>2.6567528035104826</v>
      </c>
      <c r="L77" s="195">
        <f t="shared" si="44"/>
        <v>0.57094100438810336</v>
      </c>
      <c r="O77" s="18" t="str">
        <f t="shared" si="30"/>
        <v>岸和田市</v>
      </c>
      <c r="P77" s="156">
        <f t="shared" si="31"/>
        <v>37070.744408281978</v>
      </c>
      <c r="Q77" s="18" t="str">
        <f t="shared" si="32"/>
        <v>高槻市</v>
      </c>
      <c r="R77" s="157">
        <f t="shared" si="33"/>
        <v>14192.163960869057</v>
      </c>
      <c r="S77" s="18" t="str">
        <f t="shared" si="34"/>
        <v>枚方市</v>
      </c>
      <c r="T77" s="226">
        <f t="shared" si="35"/>
        <v>67799.756633836325</v>
      </c>
      <c r="U77" s="18" t="str">
        <f t="shared" si="36"/>
        <v>泉佐野市</v>
      </c>
      <c r="V77" s="237">
        <f t="shared" si="37"/>
        <v>2.2130161145307423</v>
      </c>
      <c r="W77" s="19" t="str">
        <f t="shared" si="38"/>
        <v>貝塚市</v>
      </c>
      <c r="X77" s="143">
        <f t="shared" si="39"/>
        <v>0.48395764185237872</v>
      </c>
      <c r="Y77" s="16"/>
      <c r="Z77" s="144">
        <f t="shared" si="45"/>
        <v>45361.853957878637</v>
      </c>
      <c r="AA77" s="144">
        <f t="shared" si="46"/>
        <v>15672.396743792217</v>
      </c>
      <c r="AB77" s="144">
        <f t="shared" si="47"/>
        <v>78873.859226130982</v>
      </c>
      <c r="AC77" s="238">
        <f t="shared" si="48"/>
        <v>2.8943788687487326</v>
      </c>
      <c r="AD77" s="107">
        <f t="shared" si="49"/>
        <v>0.57511898622617685</v>
      </c>
      <c r="AE77" s="144">
        <v>0</v>
      </c>
    </row>
    <row r="78" spans="2:31" s="15" customFormat="1" ht="12">
      <c r="B78" s="6">
        <v>73</v>
      </c>
      <c r="C78" s="26" t="s">
        <v>33</v>
      </c>
      <c r="D78" s="146">
        <v>2849</v>
      </c>
      <c r="E78" s="258">
        <v>7689</v>
      </c>
      <c r="F78" s="149">
        <v>114665120</v>
      </c>
      <c r="G78" s="149">
        <v>1667</v>
      </c>
      <c r="H78" s="158">
        <f t="shared" si="40"/>
        <v>40247.497367497366</v>
      </c>
      <c r="I78" s="158">
        <f t="shared" si="41"/>
        <v>14912.878137599168</v>
      </c>
      <c r="J78" s="158">
        <f t="shared" si="42"/>
        <v>68785.31493701259</v>
      </c>
      <c r="K78" s="233">
        <f t="shared" si="43"/>
        <v>2.698841698841699</v>
      </c>
      <c r="L78" s="195">
        <f t="shared" si="44"/>
        <v>0.58511758511758516</v>
      </c>
      <c r="O78" s="18" t="str">
        <f t="shared" si="30"/>
        <v>貝塚市</v>
      </c>
      <c r="P78" s="156">
        <f t="shared" si="31"/>
        <v>35652.773036194092</v>
      </c>
      <c r="Q78" s="18" t="str">
        <f t="shared" si="32"/>
        <v>島本町</v>
      </c>
      <c r="R78" s="157">
        <f t="shared" si="33"/>
        <v>14126.178713527852</v>
      </c>
      <c r="S78" s="18" t="str">
        <f t="shared" si="34"/>
        <v>千早赤阪村</v>
      </c>
      <c r="T78" s="226">
        <f t="shared" si="35"/>
        <v>67540.963665086892</v>
      </c>
      <c r="U78" s="18" t="str">
        <f t="shared" si="36"/>
        <v>千早赤阪村</v>
      </c>
      <c r="V78" s="237">
        <f t="shared" si="37"/>
        <v>2.1934731934731935</v>
      </c>
      <c r="W78" s="19" t="str">
        <f t="shared" si="38"/>
        <v>浪速区</v>
      </c>
      <c r="X78" s="143">
        <f t="shared" si="39"/>
        <v>0.46600896860986546</v>
      </c>
      <c r="Y78" s="16"/>
      <c r="Z78" s="144">
        <f t="shared" si="45"/>
        <v>45361.853957878637</v>
      </c>
      <c r="AA78" s="144">
        <f t="shared" si="46"/>
        <v>15672.396743792217</v>
      </c>
      <c r="AB78" s="144">
        <f t="shared" si="47"/>
        <v>78873.859226130982</v>
      </c>
      <c r="AC78" s="238">
        <f t="shared" si="48"/>
        <v>2.8943788687487326</v>
      </c>
      <c r="AD78" s="107">
        <f t="shared" si="49"/>
        <v>0.57511898622617685</v>
      </c>
      <c r="AE78" s="144">
        <v>0</v>
      </c>
    </row>
    <row r="79" spans="2:31" s="15" customFormat="1" ht="12.75" thickBot="1">
      <c r="B79" s="6">
        <v>74</v>
      </c>
      <c r="C79" s="26" t="s">
        <v>34</v>
      </c>
      <c r="D79" s="146">
        <v>1287</v>
      </c>
      <c r="E79" s="258">
        <v>2823</v>
      </c>
      <c r="F79" s="149">
        <v>42753430</v>
      </c>
      <c r="G79" s="149">
        <v>633</v>
      </c>
      <c r="H79" s="158">
        <f t="shared" si="40"/>
        <v>33219.448329448329</v>
      </c>
      <c r="I79" s="158">
        <f t="shared" si="41"/>
        <v>15144.67941905774</v>
      </c>
      <c r="J79" s="158">
        <f t="shared" si="42"/>
        <v>67540.963665086892</v>
      </c>
      <c r="K79" s="233">
        <f t="shared" si="43"/>
        <v>2.1934731934731935</v>
      </c>
      <c r="L79" s="195">
        <f t="shared" si="44"/>
        <v>0.49184149184149184</v>
      </c>
      <c r="O79" s="18" t="str">
        <f t="shared" si="30"/>
        <v>千早赤阪村</v>
      </c>
      <c r="P79" s="156">
        <f t="shared" si="31"/>
        <v>33219.448329448329</v>
      </c>
      <c r="Q79" s="18" t="str">
        <f t="shared" si="32"/>
        <v>池田市</v>
      </c>
      <c r="R79" s="157">
        <f t="shared" si="33"/>
        <v>13996.390917874396</v>
      </c>
      <c r="S79" s="18" t="str">
        <f t="shared" si="34"/>
        <v>島本町</v>
      </c>
      <c r="T79" s="226">
        <f t="shared" si="35"/>
        <v>63352.498141263939</v>
      </c>
      <c r="U79" s="18" t="str">
        <f t="shared" si="36"/>
        <v>貝塚市</v>
      </c>
      <c r="V79" s="237">
        <f t="shared" si="37"/>
        <v>2.1369527422159003</v>
      </c>
      <c r="W79" s="19" t="str">
        <f t="shared" si="38"/>
        <v>西成区</v>
      </c>
      <c r="X79" s="143">
        <f t="shared" si="39"/>
        <v>0.43892818280739937</v>
      </c>
      <c r="Y79" s="16"/>
      <c r="Z79" s="144">
        <f t="shared" si="45"/>
        <v>45361.853957878637</v>
      </c>
      <c r="AA79" s="144">
        <f t="shared" si="46"/>
        <v>15672.396743792217</v>
      </c>
      <c r="AB79" s="144">
        <f t="shared" si="47"/>
        <v>78873.859226130982</v>
      </c>
      <c r="AC79" s="238">
        <f t="shared" si="48"/>
        <v>2.8943788687487326</v>
      </c>
      <c r="AD79" s="107">
        <f t="shared" si="49"/>
        <v>0.57511898622617685</v>
      </c>
      <c r="AE79" s="144">
        <v>999</v>
      </c>
    </row>
    <row r="80" spans="2:31" s="15" customFormat="1" ht="12.75" thickTop="1">
      <c r="B80" s="310" t="s">
        <v>0</v>
      </c>
      <c r="C80" s="311"/>
      <c r="D80" s="154">
        <f>歯科医療費!C13</f>
        <v>1252666</v>
      </c>
      <c r="E80" s="155">
        <f>歯科医療費!D13</f>
        <v>3625690</v>
      </c>
      <c r="F80" s="155">
        <f>歯科医療費!E13</f>
        <v>56823252150</v>
      </c>
      <c r="G80" s="155">
        <f>歯科医療費!F13</f>
        <v>720432</v>
      </c>
      <c r="H80" s="159">
        <f t="shared" si="40"/>
        <v>45361.853957878637</v>
      </c>
      <c r="I80" s="159">
        <f t="shared" si="41"/>
        <v>15672.396743792217</v>
      </c>
      <c r="J80" s="159">
        <f t="shared" si="42"/>
        <v>78873.859226130982</v>
      </c>
      <c r="K80" s="234">
        <f t="shared" si="43"/>
        <v>2.8943788687487326</v>
      </c>
      <c r="L80" s="196">
        <f t="shared" si="44"/>
        <v>0.57511898622617685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0"/>
      <c r="AA80" s="20"/>
      <c r="AB80" s="20"/>
      <c r="AC80" s="21"/>
      <c r="AD80" s="22"/>
      <c r="AE80" s="23"/>
    </row>
    <row r="88" spans="6:6">
      <c r="F88" s="24"/>
    </row>
  </sheetData>
  <mergeCells count="23">
    <mergeCell ref="O4:P5"/>
    <mergeCell ref="Q4:R5"/>
    <mergeCell ref="S4:T5"/>
    <mergeCell ref="W4:X5"/>
    <mergeCell ref="U4:V5"/>
    <mergeCell ref="J4:J5"/>
    <mergeCell ref="K4:K5"/>
    <mergeCell ref="L4:L5"/>
    <mergeCell ref="B80:C80"/>
    <mergeCell ref="B3:B5"/>
    <mergeCell ref="C3:C5"/>
    <mergeCell ref="D4:D5"/>
    <mergeCell ref="F4:F5"/>
    <mergeCell ref="G4:G5"/>
    <mergeCell ref="H4:H5"/>
    <mergeCell ref="I4:I5"/>
    <mergeCell ref="E4:E5"/>
    <mergeCell ref="AE4:AE5"/>
    <mergeCell ref="AB4:AB5"/>
    <mergeCell ref="AC4:AC5"/>
    <mergeCell ref="AD4:AD5"/>
    <mergeCell ref="Z4:Z5"/>
    <mergeCell ref="AA4:AA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rowBreaks count="1" manualBreakCount="1">
    <brk id="81" max="16383" man="1"/>
  </rowBreaks>
  <ignoredErrors>
    <ignoredError sqref="P8:P79 R8:R79 T8:T79 V8:V79 X8:X79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132</v>
      </c>
    </row>
    <row r="2" spans="1:1" ht="16.5" customHeight="1">
      <c r="A2" s="2" t="s">
        <v>109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133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48960</v>
      </c>
      <c r="E5" s="41" t="s">
        <v>272</v>
      </c>
      <c r="F5" s="67">
        <v>52900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45020</v>
      </c>
      <c r="E7" s="41" t="s">
        <v>272</v>
      </c>
      <c r="F7" s="67">
        <v>48960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41080</v>
      </c>
      <c r="E9" s="41" t="s">
        <v>272</v>
      </c>
      <c r="F9" s="67">
        <v>45020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37140</v>
      </c>
      <c r="E11" s="41" t="s">
        <v>272</v>
      </c>
      <c r="F11" s="67">
        <v>41080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33200</v>
      </c>
      <c r="E13" s="41" t="s">
        <v>272</v>
      </c>
      <c r="F13" s="67">
        <v>37140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625" style="3" customWidth="1"/>
    <col min="3" max="3" width="9.625" style="3" customWidth="1"/>
    <col min="4" max="8" width="13.125" style="3" customWidth="1"/>
    <col min="9" max="9" width="12.5" style="3" customWidth="1"/>
    <col min="10" max="12" width="20.625" style="3" customWidth="1"/>
    <col min="13" max="13" width="5.625" style="2" customWidth="1"/>
    <col min="14" max="16384" width="9" style="3"/>
  </cols>
  <sheetData>
    <row r="1" spans="1:12" ht="16.5" customHeight="1">
      <c r="A1" s="2" t="s">
        <v>124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113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124</v>
      </c>
    </row>
    <row r="2" spans="1:16">
      <c r="A2" s="48" t="s">
        <v>278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16940</v>
      </c>
      <c r="E5" s="41" t="s">
        <v>272</v>
      </c>
      <c r="F5" s="67">
        <v>17700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16180</v>
      </c>
      <c r="E7" s="41" t="s">
        <v>272</v>
      </c>
      <c r="F7" s="67">
        <v>16940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15420</v>
      </c>
      <c r="E9" s="41" t="s">
        <v>272</v>
      </c>
      <c r="F9" s="67">
        <v>16180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14660</v>
      </c>
      <c r="E11" s="41" t="s">
        <v>272</v>
      </c>
      <c r="F11" s="67">
        <v>15420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13900</v>
      </c>
      <c r="E13" s="41" t="s">
        <v>272</v>
      </c>
      <c r="F13" s="67">
        <v>14660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126</v>
      </c>
    </row>
    <row r="2" spans="1:1" ht="16.5" customHeight="1">
      <c r="A2" s="2" t="s">
        <v>113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126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86340</v>
      </c>
      <c r="E5" s="41" t="s">
        <v>272</v>
      </c>
      <c r="F5" s="70">
        <v>92100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80580</v>
      </c>
      <c r="E7" s="41" t="s">
        <v>272</v>
      </c>
      <c r="F7" s="67">
        <v>86340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74820</v>
      </c>
      <c r="E9" s="41" t="s">
        <v>272</v>
      </c>
      <c r="F9" s="67">
        <v>80580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69060</v>
      </c>
      <c r="E11" s="41" t="s">
        <v>272</v>
      </c>
      <c r="F11" s="67">
        <v>74820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63300</v>
      </c>
      <c r="E13" s="41" t="s">
        <v>272</v>
      </c>
      <c r="F13" s="67">
        <v>69060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"/>
  <sheetViews>
    <sheetView showGridLines="0" zoomScaleNormal="100" zoomScaleSheetLayoutView="100" workbookViewId="0"/>
  </sheetViews>
  <sheetFormatPr defaultColWidth="9" defaultRowHeight="13.5"/>
  <cols>
    <col min="1" max="1" width="4.375" style="3" customWidth="1"/>
    <col min="2" max="2" width="3.375" style="3" customWidth="1"/>
    <col min="3" max="3" width="12.375" style="3" customWidth="1"/>
    <col min="4" max="4" width="10.75" style="3" customWidth="1"/>
    <col min="5" max="7" width="9.75" style="3" customWidth="1"/>
    <col min="8" max="8" width="10.75" style="3" customWidth="1"/>
    <col min="9" max="9" width="12.5" style="3" customWidth="1"/>
    <col min="10" max="12" width="10.75" style="3" customWidth="1"/>
    <col min="13" max="14" width="9" style="3"/>
    <col min="15" max="15" width="13.375" style="3" customWidth="1"/>
    <col min="16" max="16" width="8.5" style="3" customWidth="1"/>
    <col min="17" max="17" width="13.5" style="3" customWidth="1"/>
    <col min="18" max="18" width="9.125" style="3" bestFit="1" customWidth="1"/>
    <col min="19" max="19" width="14.125" style="3" customWidth="1"/>
    <col min="20" max="20" width="8.5" style="3" customWidth="1"/>
    <col min="21" max="21" width="14" style="3" customWidth="1"/>
    <col min="22" max="22" width="8.25" style="3" customWidth="1"/>
    <col min="23" max="23" width="13.75" style="3" customWidth="1"/>
    <col min="24" max="24" width="10.375" style="3" customWidth="1"/>
    <col min="25" max="25" width="9" style="3"/>
    <col min="26" max="30" width="12.125" style="3" customWidth="1"/>
    <col min="31" max="31" width="9.125" style="3" bestFit="1" customWidth="1"/>
    <col min="32" max="16384" width="9" style="3"/>
  </cols>
  <sheetData>
    <row r="1" spans="1:31" ht="16.5" customHeight="1">
      <c r="A1" s="2" t="s">
        <v>121</v>
      </c>
    </row>
    <row r="2" spans="1:31" ht="16.5" customHeight="1">
      <c r="A2" s="4" t="s">
        <v>106</v>
      </c>
    </row>
    <row r="3" spans="1:31" ht="16.5" customHeight="1">
      <c r="B3" s="309"/>
      <c r="C3" s="309" t="s">
        <v>97</v>
      </c>
      <c r="D3" s="5" t="s">
        <v>66</v>
      </c>
      <c r="E3" s="69" t="s">
        <v>67</v>
      </c>
      <c r="F3" s="5" t="s">
        <v>68</v>
      </c>
      <c r="G3" s="5" t="s">
        <v>69</v>
      </c>
      <c r="H3" s="5" t="s">
        <v>202</v>
      </c>
      <c r="I3" s="5" t="s">
        <v>71</v>
      </c>
      <c r="J3" s="5" t="s">
        <v>72</v>
      </c>
      <c r="K3" s="5" t="s">
        <v>73</v>
      </c>
      <c r="L3" s="5" t="s">
        <v>74</v>
      </c>
      <c r="O3" s="3" t="s">
        <v>114</v>
      </c>
    </row>
    <row r="4" spans="1:31" ht="26.25" customHeight="1">
      <c r="B4" s="309"/>
      <c r="C4" s="309"/>
      <c r="D4" s="285" t="s">
        <v>75</v>
      </c>
      <c r="E4" s="285" t="s">
        <v>216</v>
      </c>
      <c r="F4" s="285" t="s">
        <v>217</v>
      </c>
      <c r="G4" s="285" t="s">
        <v>218</v>
      </c>
      <c r="H4" s="290" t="s">
        <v>256</v>
      </c>
      <c r="I4" s="290" t="s">
        <v>254</v>
      </c>
      <c r="J4" s="290" t="s">
        <v>255</v>
      </c>
      <c r="K4" s="290" t="s">
        <v>129</v>
      </c>
      <c r="L4" s="290" t="s">
        <v>220</v>
      </c>
      <c r="O4" s="297" t="s">
        <v>247</v>
      </c>
      <c r="P4" s="298"/>
      <c r="Q4" s="301" t="s">
        <v>248</v>
      </c>
      <c r="R4" s="302"/>
      <c r="S4" s="297" t="s">
        <v>244</v>
      </c>
      <c r="T4" s="298"/>
      <c r="U4" s="297" t="s">
        <v>130</v>
      </c>
      <c r="V4" s="298"/>
      <c r="W4" s="307" t="s">
        <v>249</v>
      </c>
      <c r="X4" s="298"/>
      <c r="Y4" s="14"/>
      <c r="Z4" s="294" t="s">
        <v>221</v>
      </c>
      <c r="AA4" s="294" t="s">
        <v>222</v>
      </c>
      <c r="AB4" s="294" t="s">
        <v>223</v>
      </c>
      <c r="AC4" s="294" t="s">
        <v>224</v>
      </c>
      <c r="AD4" s="295" t="s">
        <v>225</v>
      </c>
      <c r="AE4" s="292"/>
    </row>
    <row r="5" spans="1:31" ht="26.25" customHeight="1">
      <c r="B5" s="309"/>
      <c r="C5" s="309"/>
      <c r="D5" s="286"/>
      <c r="E5" s="286"/>
      <c r="F5" s="286"/>
      <c r="G5" s="286"/>
      <c r="H5" s="291"/>
      <c r="I5" s="291"/>
      <c r="J5" s="291"/>
      <c r="K5" s="291"/>
      <c r="L5" s="291"/>
      <c r="O5" s="299"/>
      <c r="P5" s="300"/>
      <c r="Q5" s="303"/>
      <c r="R5" s="304"/>
      <c r="S5" s="305"/>
      <c r="T5" s="306"/>
      <c r="U5" s="299"/>
      <c r="V5" s="300"/>
      <c r="W5" s="308"/>
      <c r="X5" s="300"/>
      <c r="Y5" s="14"/>
      <c r="Z5" s="294"/>
      <c r="AA5" s="294"/>
      <c r="AB5" s="294"/>
      <c r="AC5" s="294"/>
      <c r="AD5" s="296"/>
      <c r="AE5" s="293"/>
    </row>
    <row r="6" spans="1:31">
      <c r="B6" s="6">
        <v>1</v>
      </c>
      <c r="C6" s="12" t="s">
        <v>1</v>
      </c>
      <c r="D6" s="146">
        <v>146860</v>
      </c>
      <c r="E6" s="253">
        <v>465779</v>
      </c>
      <c r="F6" s="254">
        <v>6942394570</v>
      </c>
      <c r="G6" s="254">
        <v>91070</v>
      </c>
      <c r="H6" s="158">
        <f t="shared" ref="H6:H14" si="0">IFERROR(F6/D6,"-")</f>
        <v>47272.195083753235</v>
      </c>
      <c r="I6" s="147">
        <f t="shared" ref="I6:I14" si="1">IFERROR(F6/E6,"-")</f>
        <v>14904.911062971925</v>
      </c>
      <c r="J6" s="147">
        <f t="shared" ref="J6:J14" si="2">IFERROR(F6/G6,"-")</f>
        <v>76231.410673108592</v>
      </c>
      <c r="K6" s="231">
        <f t="shared" ref="K6:K14" si="3">IFERROR(E6/D6,"-")</f>
        <v>3.1715851831676427</v>
      </c>
      <c r="L6" s="7">
        <f t="shared" ref="L6:L14" si="4">IFERROR(G6/D6,"-")</f>
        <v>0.62011439466158247</v>
      </c>
      <c r="O6" s="8" t="str">
        <f>INDEX($C$6:$C$13,MATCH(P6,H$6:H$13,0))</f>
        <v>豊能医療圏</v>
      </c>
      <c r="P6" s="153">
        <f>LARGE(H$6:H$13,ROW(A1))</f>
        <v>47272.195083753235</v>
      </c>
      <c r="Q6" s="8" t="str">
        <f t="shared" ref="Q6:Q13" si="5">INDEX($C$6:$C$13,MATCH(R6,I$6:I$13,0))</f>
        <v>泉州医療圏</v>
      </c>
      <c r="R6" s="153">
        <f>LARGE(I$6:I$13,ROW(A1))</f>
        <v>16199.137390522414</v>
      </c>
      <c r="S6" s="8" t="str">
        <f t="shared" ref="S6:S13" si="6">INDEX($C$6:$C$13,MATCH(T6,J$6:J$13,0))</f>
        <v>大阪市医療圏</v>
      </c>
      <c r="T6" s="225">
        <f>LARGE(J$6:J$13,ROW(A1))</f>
        <v>85060.154452356801</v>
      </c>
      <c r="U6" s="8" t="str">
        <f t="shared" ref="U6:U13" si="7">INDEX($C$6:$C$13,MATCH(V6,K$6:K$13,0))</f>
        <v>豊能医療圏</v>
      </c>
      <c r="V6" s="236">
        <f>LARGE(K$6:K$13,ROW(A1))</f>
        <v>3.1715851831676427</v>
      </c>
      <c r="W6" s="8" t="str">
        <f t="shared" ref="W6:W13" si="8">INDEX($C$6:$C$13,MATCH(X6,L$6:L$13,0))</f>
        <v>豊能医療圏</v>
      </c>
      <c r="X6" s="141">
        <f>LARGE(L$6:L$13,ROW(A1))</f>
        <v>0.62011439466158247</v>
      </c>
      <c r="Z6" s="142">
        <f>$H$14</f>
        <v>45361.853957878637</v>
      </c>
      <c r="AA6" s="142">
        <f>$I$14</f>
        <v>15672.396743792217</v>
      </c>
      <c r="AB6" s="142">
        <f>$J$14</f>
        <v>78873.859226130982</v>
      </c>
      <c r="AC6" s="235">
        <f>$K$14</f>
        <v>2.8943788687487326</v>
      </c>
      <c r="AD6" s="113">
        <f>$L$14</f>
        <v>0.57511898622617685</v>
      </c>
      <c r="AE6" s="142">
        <v>0</v>
      </c>
    </row>
    <row r="7" spans="1:31">
      <c r="B7" s="6">
        <v>2</v>
      </c>
      <c r="C7" s="12" t="s">
        <v>8</v>
      </c>
      <c r="D7" s="146">
        <v>109325</v>
      </c>
      <c r="E7" s="253">
        <v>314746</v>
      </c>
      <c r="F7" s="254">
        <v>4639122960</v>
      </c>
      <c r="G7" s="254">
        <v>64329</v>
      </c>
      <c r="H7" s="158">
        <f t="shared" si="0"/>
        <v>42434.236999771325</v>
      </c>
      <c r="I7" s="147">
        <f t="shared" si="1"/>
        <v>14739.259466363354</v>
      </c>
      <c r="J7" s="147">
        <f t="shared" si="2"/>
        <v>72115.577111411651</v>
      </c>
      <c r="K7" s="231">
        <f t="shared" si="3"/>
        <v>2.8789938257489136</v>
      </c>
      <c r="L7" s="7">
        <f t="shared" si="4"/>
        <v>0.58841984907386236</v>
      </c>
      <c r="O7" s="8" t="str">
        <f t="shared" ref="O7:O13" si="9">INDEX($C$6:$C$13,MATCH(P7,H$6:H$13,0))</f>
        <v>中河内医療圏</v>
      </c>
      <c r="P7" s="153">
        <f t="shared" ref="P7:P13" si="10">LARGE(H$6:H$13,ROW(A2))</f>
        <v>46808.239421424863</v>
      </c>
      <c r="Q7" s="8" t="str">
        <f t="shared" si="5"/>
        <v>大阪市医療圏</v>
      </c>
      <c r="R7" s="153">
        <f t="shared" ref="R7:R13" si="11">LARGE(I$6:I$13,ROW(A2))</f>
        <v>16185.531454266989</v>
      </c>
      <c r="S7" s="8" t="str">
        <f t="shared" si="6"/>
        <v>中河内医療圏</v>
      </c>
      <c r="T7" s="225">
        <f t="shared" ref="T7:T13" si="12">LARGE(J$6:J$13,ROW(A2))</f>
        <v>82526.932581895031</v>
      </c>
      <c r="U7" s="8" t="str">
        <f t="shared" si="7"/>
        <v>中河内医療圏</v>
      </c>
      <c r="V7" s="236">
        <f t="shared" ref="V7:V13" si="13">LARGE(K$6:K$13,ROW(A2))</f>
        <v>2.9526671195109282</v>
      </c>
      <c r="W7" s="8" t="str">
        <f t="shared" si="8"/>
        <v>三島医療圏</v>
      </c>
      <c r="X7" s="141">
        <f t="shared" ref="X7:X13" si="14">LARGE(L$6:L$13,ROW(A2))</f>
        <v>0.58841984907386236</v>
      </c>
      <c r="Z7" s="142">
        <f t="shared" ref="Z7:Z13" si="15">$H$14</f>
        <v>45361.853957878637</v>
      </c>
      <c r="AA7" s="142">
        <f t="shared" ref="AA7:AA13" si="16">$I$14</f>
        <v>15672.396743792217</v>
      </c>
      <c r="AB7" s="142">
        <f t="shared" ref="AB7:AB13" si="17">$J$14</f>
        <v>78873.859226130982</v>
      </c>
      <c r="AC7" s="235">
        <f t="shared" ref="AC7:AC13" si="18">$K$14</f>
        <v>2.8943788687487326</v>
      </c>
      <c r="AD7" s="113">
        <f t="shared" ref="AD7:AD13" si="19">$L$14</f>
        <v>0.57511898622617685</v>
      </c>
      <c r="AE7" s="142">
        <v>0</v>
      </c>
    </row>
    <row r="8" spans="1:31">
      <c r="B8" s="6">
        <v>3</v>
      </c>
      <c r="C8" s="13" t="s">
        <v>13</v>
      </c>
      <c r="D8" s="146">
        <v>174606</v>
      </c>
      <c r="E8" s="253">
        <v>473885</v>
      </c>
      <c r="F8" s="254">
        <v>7215750170</v>
      </c>
      <c r="G8" s="254">
        <v>98166</v>
      </c>
      <c r="H8" s="158">
        <f t="shared" si="0"/>
        <v>41325.90042724763</v>
      </c>
      <c r="I8" s="147">
        <f t="shared" si="1"/>
        <v>15226.795889298037</v>
      </c>
      <c r="J8" s="147">
        <f t="shared" si="2"/>
        <v>73505.594299451943</v>
      </c>
      <c r="K8" s="231">
        <f t="shared" si="3"/>
        <v>2.7140247185091004</v>
      </c>
      <c r="L8" s="7">
        <f t="shared" si="4"/>
        <v>0.56221435689495203</v>
      </c>
      <c r="O8" s="8" t="str">
        <f t="shared" si="9"/>
        <v>大阪市医療圏</v>
      </c>
      <c r="P8" s="153">
        <f t="shared" si="10"/>
        <v>46558.110761727527</v>
      </c>
      <c r="Q8" s="8" t="str">
        <f t="shared" si="5"/>
        <v>堺市医療圏</v>
      </c>
      <c r="R8" s="153">
        <f t="shared" si="11"/>
        <v>16051.077033681417</v>
      </c>
      <c r="S8" s="8" t="str">
        <f t="shared" si="6"/>
        <v>堺市医療圏</v>
      </c>
      <c r="T8" s="225">
        <f t="shared" si="12"/>
        <v>80497.374678081716</v>
      </c>
      <c r="U8" s="8" t="str">
        <f t="shared" si="7"/>
        <v>三島医療圏</v>
      </c>
      <c r="V8" s="236">
        <f t="shared" si="13"/>
        <v>2.8789938257489136</v>
      </c>
      <c r="W8" s="8" t="str">
        <f t="shared" si="8"/>
        <v>南河内医療圏</v>
      </c>
      <c r="X8" s="141">
        <f t="shared" si="14"/>
        <v>0.58092591673696226</v>
      </c>
      <c r="Z8" s="142">
        <f t="shared" si="15"/>
        <v>45361.853957878637</v>
      </c>
      <c r="AA8" s="142">
        <f t="shared" si="16"/>
        <v>15672.396743792217</v>
      </c>
      <c r="AB8" s="142">
        <f t="shared" si="17"/>
        <v>78873.859226130982</v>
      </c>
      <c r="AC8" s="235">
        <f t="shared" si="18"/>
        <v>2.8943788687487326</v>
      </c>
      <c r="AD8" s="113">
        <f t="shared" si="19"/>
        <v>0.57511898622617685</v>
      </c>
      <c r="AE8" s="142">
        <v>0</v>
      </c>
    </row>
    <row r="9" spans="1:31">
      <c r="B9" s="6">
        <v>4</v>
      </c>
      <c r="C9" s="13" t="s">
        <v>21</v>
      </c>
      <c r="D9" s="146">
        <v>125135</v>
      </c>
      <c r="E9" s="253">
        <v>369482</v>
      </c>
      <c r="F9" s="254">
        <v>5857349040</v>
      </c>
      <c r="G9" s="254">
        <v>70975</v>
      </c>
      <c r="H9" s="158">
        <f t="shared" si="0"/>
        <v>46808.239421424863</v>
      </c>
      <c r="I9" s="147">
        <f t="shared" si="1"/>
        <v>15852.8670950141</v>
      </c>
      <c r="J9" s="147">
        <f t="shared" si="2"/>
        <v>82526.932581895031</v>
      </c>
      <c r="K9" s="231">
        <f t="shared" si="3"/>
        <v>2.9526671195109282</v>
      </c>
      <c r="L9" s="7">
        <f t="shared" si="4"/>
        <v>0.56718743756742718</v>
      </c>
      <c r="O9" s="8" t="str">
        <f t="shared" si="9"/>
        <v>堺市医療圏</v>
      </c>
      <c r="P9" s="153">
        <f t="shared" si="10"/>
        <v>45911.305359269551</v>
      </c>
      <c r="Q9" s="8" t="str">
        <f t="shared" si="5"/>
        <v>中河内医療圏</v>
      </c>
      <c r="R9" s="153">
        <f t="shared" si="11"/>
        <v>15852.8670950141</v>
      </c>
      <c r="S9" s="8" t="str">
        <f t="shared" si="6"/>
        <v>豊能医療圏</v>
      </c>
      <c r="T9" s="225">
        <f t="shared" si="12"/>
        <v>76231.410673108592</v>
      </c>
      <c r="U9" s="8" t="str">
        <f t="shared" si="7"/>
        <v>大阪市医療圏</v>
      </c>
      <c r="V9" s="236">
        <f t="shared" si="13"/>
        <v>2.8765265381170675</v>
      </c>
      <c r="W9" s="8" t="str">
        <f t="shared" si="8"/>
        <v>堺市医療圏</v>
      </c>
      <c r="X9" s="141">
        <f t="shared" si="14"/>
        <v>0.57034537514886863</v>
      </c>
      <c r="Z9" s="142">
        <f t="shared" si="15"/>
        <v>45361.853957878637</v>
      </c>
      <c r="AA9" s="142">
        <f t="shared" si="16"/>
        <v>15672.396743792217</v>
      </c>
      <c r="AB9" s="142">
        <f t="shared" si="17"/>
        <v>78873.859226130982</v>
      </c>
      <c r="AC9" s="235">
        <f t="shared" si="18"/>
        <v>2.8943788687487326</v>
      </c>
      <c r="AD9" s="113">
        <f t="shared" si="19"/>
        <v>0.57511898622617685</v>
      </c>
      <c r="AE9" s="142">
        <v>0</v>
      </c>
    </row>
    <row r="10" spans="1:31">
      <c r="B10" s="6">
        <v>5</v>
      </c>
      <c r="C10" s="13" t="s">
        <v>25</v>
      </c>
      <c r="D10" s="146">
        <v>100765</v>
      </c>
      <c r="E10" s="253">
        <v>285843</v>
      </c>
      <c r="F10" s="254">
        <v>4439011890</v>
      </c>
      <c r="G10" s="254">
        <v>58537</v>
      </c>
      <c r="H10" s="158">
        <f t="shared" si="0"/>
        <v>44053.112588696473</v>
      </c>
      <c r="I10" s="147">
        <f t="shared" si="1"/>
        <v>15529.545554727596</v>
      </c>
      <c r="J10" s="147">
        <f t="shared" si="2"/>
        <v>75832.582640039633</v>
      </c>
      <c r="K10" s="231">
        <f t="shared" si="3"/>
        <v>2.836729022974247</v>
      </c>
      <c r="L10" s="7">
        <f t="shared" si="4"/>
        <v>0.58092591673696226</v>
      </c>
      <c r="O10" s="8" t="str">
        <f t="shared" si="9"/>
        <v>南河内医療圏</v>
      </c>
      <c r="P10" s="153">
        <f t="shared" si="10"/>
        <v>44053.112588696473</v>
      </c>
      <c r="Q10" s="8" t="str">
        <f t="shared" si="5"/>
        <v>南河内医療圏</v>
      </c>
      <c r="R10" s="153">
        <f t="shared" si="11"/>
        <v>15529.545554727596</v>
      </c>
      <c r="S10" s="8" t="str">
        <f t="shared" si="6"/>
        <v>泉州医療圏</v>
      </c>
      <c r="T10" s="225">
        <f t="shared" si="12"/>
        <v>75847.457067466443</v>
      </c>
      <c r="U10" s="8" t="str">
        <f t="shared" si="7"/>
        <v>堺市医療圏</v>
      </c>
      <c r="V10" s="236">
        <f t="shared" si="13"/>
        <v>2.8603255260023821</v>
      </c>
      <c r="W10" s="8" t="str">
        <f t="shared" si="8"/>
        <v>中河内医療圏</v>
      </c>
      <c r="X10" s="141">
        <f t="shared" si="14"/>
        <v>0.56718743756742718</v>
      </c>
      <c r="Z10" s="142">
        <f t="shared" si="15"/>
        <v>45361.853957878637</v>
      </c>
      <c r="AA10" s="142">
        <f t="shared" si="16"/>
        <v>15672.396743792217</v>
      </c>
      <c r="AB10" s="142">
        <f t="shared" si="17"/>
        <v>78873.859226130982</v>
      </c>
      <c r="AC10" s="235">
        <f t="shared" si="18"/>
        <v>2.8943788687487326</v>
      </c>
      <c r="AD10" s="113">
        <f t="shared" si="19"/>
        <v>0.57511898622617685</v>
      </c>
      <c r="AE10" s="142">
        <v>0</v>
      </c>
    </row>
    <row r="11" spans="1:31">
      <c r="B11" s="6">
        <v>6</v>
      </c>
      <c r="C11" s="13" t="s">
        <v>35</v>
      </c>
      <c r="D11" s="146">
        <v>125950</v>
      </c>
      <c r="E11" s="253">
        <v>360258</v>
      </c>
      <c r="F11" s="254">
        <v>5782528910</v>
      </c>
      <c r="G11" s="254">
        <v>71835</v>
      </c>
      <c r="H11" s="158">
        <f t="shared" si="0"/>
        <v>45911.305359269551</v>
      </c>
      <c r="I11" s="147">
        <f t="shared" si="1"/>
        <v>16051.077033681417</v>
      </c>
      <c r="J11" s="147">
        <f t="shared" si="2"/>
        <v>80497.374678081716</v>
      </c>
      <c r="K11" s="231">
        <f t="shared" si="3"/>
        <v>2.8603255260023821</v>
      </c>
      <c r="L11" s="7">
        <f t="shared" si="4"/>
        <v>0.57034537514886863</v>
      </c>
      <c r="O11" s="8" t="str">
        <f t="shared" si="9"/>
        <v>三島医療圏</v>
      </c>
      <c r="P11" s="153">
        <f t="shared" si="10"/>
        <v>42434.236999771325</v>
      </c>
      <c r="Q11" s="8" t="str">
        <f t="shared" si="5"/>
        <v>北河内医療圏</v>
      </c>
      <c r="R11" s="153">
        <f t="shared" si="11"/>
        <v>15226.795889298037</v>
      </c>
      <c r="S11" s="8" t="str">
        <f t="shared" si="6"/>
        <v>南河内医療圏</v>
      </c>
      <c r="T11" s="225">
        <f t="shared" si="12"/>
        <v>75832.582640039633</v>
      </c>
      <c r="U11" s="8" t="str">
        <f t="shared" si="7"/>
        <v>南河内医療圏</v>
      </c>
      <c r="V11" s="236">
        <f t="shared" si="13"/>
        <v>2.836729022974247</v>
      </c>
      <c r="W11" s="8" t="str">
        <f t="shared" si="8"/>
        <v>北河内医療圏</v>
      </c>
      <c r="X11" s="141">
        <f t="shared" si="14"/>
        <v>0.56221435689495203</v>
      </c>
      <c r="Z11" s="142">
        <f t="shared" si="15"/>
        <v>45361.853957878637</v>
      </c>
      <c r="AA11" s="142">
        <f t="shared" si="16"/>
        <v>15672.396743792217</v>
      </c>
      <c r="AB11" s="142">
        <f t="shared" si="17"/>
        <v>78873.859226130982</v>
      </c>
      <c r="AC11" s="235">
        <f t="shared" si="18"/>
        <v>2.8943788687487326</v>
      </c>
      <c r="AD11" s="113">
        <f t="shared" si="19"/>
        <v>0.57511898622617685</v>
      </c>
      <c r="AE11" s="142">
        <v>0</v>
      </c>
    </row>
    <row r="12" spans="1:31">
      <c r="B12" s="6">
        <v>7</v>
      </c>
      <c r="C12" s="13" t="s">
        <v>44</v>
      </c>
      <c r="D12" s="149">
        <v>129240</v>
      </c>
      <c r="E12" s="253">
        <v>324724</v>
      </c>
      <c r="F12" s="255">
        <v>5260248690</v>
      </c>
      <c r="G12" s="255">
        <v>69353</v>
      </c>
      <c r="H12" s="158">
        <f t="shared" si="0"/>
        <v>40701.398096564531</v>
      </c>
      <c r="I12" s="147">
        <f t="shared" si="1"/>
        <v>16199.137390522414</v>
      </c>
      <c r="J12" s="147">
        <f t="shared" si="2"/>
        <v>75847.457067466443</v>
      </c>
      <c r="K12" s="231">
        <f t="shared" si="3"/>
        <v>2.5125657691117302</v>
      </c>
      <c r="L12" s="7">
        <f t="shared" si="4"/>
        <v>0.53662178891983903</v>
      </c>
      <c r="O12" s="8" t="str">
        <f t="shared" si="9"/>
        <v>北河内医療圏</v>
      </c>
      <c r="P12" s="153">
        <f t="shared" si="10"/>
        <v>41325.90042724763</v>
      </c>
      <c r="Q12" s="8" t="str">
        <f t="shared" si="5"/>
        <v>豊能医療圏</v>
      </c>
      <c r="R12" s="153">
        <f t="shared" si="11"/>
        <v>14904.911062971925</v>
      </c>
      <c r="S12" s="8" t="str">
        <f t="shared" si="6"/>
        <v>北河内医療圏</v>
      </c>
      <c r="T12" s="225">
        <f t="shared" si="12"/>
        <v>73505.594299451943</v>
      </c>
      <c r="U12" s="8" t="str">
        <f t="shared" si="7"/>
        <v>北河内医療圏</v>
      </c>
      <c r="V12" s="236">
        <f t="shared" si="13"/>
        <v>2.7140247185091004</v>
      </c>
      <c r="W12" s="8" t="str">
        <f t="shared" si="8"/>
        <v>大阪市医療圏</v>
      </c>
      <c r="X12" s="141">
        <f t="shared" si="14"/>
        <v>0.54735511664048619</v>
      </c>
      <c r="Z12" s="142">
        <f t="shared" si="15"/>
        <v>45361.853957878637</v>
      </c>
      <c r="AA12" s="142">
        <f t="shared" si="16"/>
        <v>15672.396743792217</v>
      </c>
      <c r="AB12" s="142">
        <f t="shared" si="17"/>
        <v>78873.859226130982</v>
      </c>
      <c r="AC12" s="235">
        <f t="shared" si="18"/>
        <v>2.8943788687487326</v>
      </c>
      <c r="AD12" s="113">
        <f t="shared" si="19"/>
        <v>0.57511898622617685</v>
      </c>
      <c r="AE12" s="142">
        <v>0</v>
      </c>
    </row>
    <row r="13" spans="1:31" ht="14.25" thickBot="1">
      <c r="B13" s="6">
        <v>8</v>
      </c>
      <c r="C13" s="13" t="s">
        <v>57</v>
      </c>
      <c r="D13" s="256">
        <v>358409</v>
      </c>
      <c r="E13" s="253">
        <v>1030973</v>
      </c>
      <c r="F13" s="257">
        <v>16686845920</v>
      </c>
      <c r="G13" s="257">
        <v>196177</v>
      </c>
      <c r="H13" s="158">
        <f t="shared" si="0"/>
        <v>46558.110761727527</v>
      </c>
      <c r="I13" s="147">
        <f t="shared" si="1"/>
        <v>16185.531454266989</v>
      </c>
      <c r="J13" s="147">
        <f t="shared" si="2"/>
        <v>85060.154452356801</v>
      </c>
      <c r="K13" s="231">
        <f t="shared" si="3"/>
        <v>2.8765265381170675</v>
      </c>
      <c r="L13" s="7">
        <f t="shared" si="4"/>
        <v>0.54735511664048619</v>
      </c>
      <c r="O13" s="8" t="str">
        <f t="shared" si="9"/>
        <v>泉州医療圏</v>
      </c>
      <c r="P13" s="153">
        <f t="shared" si="10"/>
        <v>40701.398096564531</v>
      </c>
      <c r="Q13" s="8" t="str">
        <f t="shared" si="5"/>
        <v>三島医療圏</v>
      </c>
      <c r="R13" s="153">
        <f t="shared" si="11"/>
        <v>14739.259466363354</v>
      </c>
      <c r="S13" s="8" t="str">
        <f t="shared" si="6"/>
        <v>三島医療圏</v>
      </c>
      <c r="T13" s="225">
        <f t="shared" si="12"/>
        <v>72115.577111411651</v>
      </c>
      <c r="U13" s="8" t="str">
        <f t="shared" si="7"/>
        <v>泉州医療圏</v>
      </c>
      <c r="V13" s="236">
        <f t="shared" si="13"/>
        <v>2.5125657691117302</v>
      </c>
      <c r="W13" s="8" t="str">
        <f t="shared" si="8"/>
        <v>泉州医療圏</v>
      </c>
      <c r="X13" s="141">
        <f t="shared" si="14"/>
        <v>0.53662178891983903</v>
      </c>
      <c r="Z13" s="142">
        <f t="shared" si="15"/>
        <v>45361.853957878637</v>
      </c>
      <c r="AA13" s="142">
        <f t="shared" si="16"/>
        <v>15672.396743792217</v>
      </c>
      <c r="AB13" s="142">
        <f t="shared" si="17"/>
        <v>78873.859226130982</v>
      </c>
      <c r="AC13" s="235">
        <f t="shared" si="18"/>
        <v>2.8943788687487326</v>
      </c>
      <c r="AD13" s="113">
        <f t="shared" si="19"/>
        <v>0.57511898622617685</v>
      </c>
      <c r="AE13" s="142">
        <v>999</v>
      </c>
    </row>
    <row r="14" spans="1:31" ht="14.25" thickTop="1">
      <c r="B14" s="310" t="s">
        <v>0</v>
      </c>
      <c r="C14" s="311"/>
      <c r="D14" s="150">
        <f>歯科医療費!C13</f>
        <v>1252666</v>
      </c>
      <c r="E14" s="151">
        <f>歯科医療費!D13</f>
        <v>3625690</v>
      </c>
      <c r="F14" s="151">
        <f>歯科医療費!E13</f>
        <v>56823252150</v>
      </c>
      <c r="G14" s="152">
        <f>歯科医療費!F13</f>
        <v>720432</v>
      </c>
      <c r="H14" s="148">
        <f t="shared" si="0"/>
        <v>45361.853957878637</v>
      </c>
      <c r="I14" s="148">
        <f t="shared" si="1"/>
        <v>15672.396743792217</v>
      </c>
      <c r="J14" s="148">
        <f t="shared" si="2"/>
        <v>78873.859226130982</v>
      </c>
      <c r="K14" s="232">
        <f t="shared" si="3"/>
        <v>2.8943788687487326</v>
      </c>
      <c r="L14" s="9">
        <f t="shared" si="4"/>
        <v>0.57511898622617685</v>
      </c>
    </row>
  </sheetData>
  <mergeCells count="23">
    <mergeCell ref="B14:C14"/>
    <mergeCell ref="G4:G5"/>
    <mergeCell ref="H4:H5"/>
    <mergeCell ref="I4:I5"/>
    <mergeCell ref="J4:J5"/>
    <mergeCell ref="E4:E5"/>
    <mergeCell ref="K4:K5"/>
    <mergeCell ref="L4:L5"/>
    <mergeCell ref="B3:B5"/>
    <mergeCell ref="C3:C5"/>
    <mergeCell ref="D4:D5"/>
    <mergeCell ref="F4:F5"/>
    <mergeCell ref="O4:P5"/>
    <mergeCell ref="Q4:R5"/>
    <mergeCell ref="S4:T5"/>
    <mergeCell ref="U4:V5"/>
    <mergeCell ref="W4:X5"/>
    <mergeCell ref="AE4:AE5"/>
    <mergeCell ref="Z4:Z5"/>
    <mergeCell ref="AA4:AA5"/>
    <mergeCell ref="AB4:AB5"/>
    <mergeCell ref="AC4:AC5"/>
    <mergeCell ref="AD4:AD5"/>
  </mergeCells>
  <phoneticPr fontId="4"/>
  <pageMargins left="0.70866141732283472" right="0.43307086614173229" top="0.74803149606299213" bottom="0.74803149606299213" header="0.31496062992125984" footer="0.31496062992125984"/>
  <pageSetup paperSize="9" scale="75" firstPageNumber="2" fitToHeight="0" orientation="portrait" r:id="rId1"/>
  <headerFooter scaleWithDoc="0" alignWithMargins="0">
    <oddHeader>&amp;R&amp;"ＭＳ 明朝,標準"&amp;9 2-5.歯科医療費の状況</oddHeader>
  </headerFooter>
  <ignoredErrors>
    <ignoredError sqref="P8:P13 R8:R13 T8:T13 V8:V13 X8:X13" emptyCellReferenc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134</v>
      </c>
    </row>
    <row r="2" spans="1:1" ht="16.5" customHeight="1">
      <c r="A2" s="2" t="s">
        <v>109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128</v>
      </c>
      <c r="K1" s="66"/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41">
        <v>3.0600000000000009</v>
      </c>
      <c r="E5" s="41" t="s">
        <v>272</v>
      </c>
      <c r="F5" s="241">
        <v>3.3000000000000003</v>
      </c>
      <c r="G5" s="54" t="s">
        <v>273</v>
      </c>
    </row>
    <row r="6" spans="1:16">
      <c r="B6" s="52"/>
      <c r="D6" s="68"/>
      <c r="E6" s="41"/>
      <c r="F6" s="68"/>
      <c r="G6" s="54"/>
    </row>
    <row r="7" spans="1:16">
      <c r="B7" s="52"/>
      <c r="C7" s="55"/>
      <c r="D7" s="241">
        <v>2.8200000000000007</v>
      </c>
      <c r="E7" s="41" t="s">
        <v>272</v>
      </c>
      <c r="F7" s="241">
        <v>3.0600000000000009</v>
      </c>
      <c r="G7" s="54" t="s">
        <v>274</v>
      </c>
    </row>
    <row r="8" spans="1:16">
      <c r="B8" s="52"/>
      <c r="D8" s="68"/>
      <c r="E8" s="41"/>
      <c r="F8" s="68"/>
      <c r="G8" s="54"/>
    </row>
    <row r="9" spans="1:16">
      <c r="B9" s="52"/>
      <c r="C9" s="56"/>
      <c r="D9" s="241">
        <v>2.5800000000000005</v>
      </c>
      <c r="E9" s="41" t="s">
        <v>272</v>
      </c>
      <c r="F9" s="241">
        <v>2.8200000000000007</v>
      </c>
      <c r="G9" s="54" t="s">
        <v>274</v>
      </c>
    </row>
    <row r="10" spans="1:16">
      <c r="B10" s="52"/>
      <c r="D10" s="68"/>
      <c r="E10" s="41"/>
      <c r="F10" s="68"/>
      <c r="G10" s="54"/>
    </row>
    <row r="11" spans="1:16">
      <c r="B11" s="52"/>
      <c r="C11" s="57"/>
      <c r="D11" s="241">
        <v>2.3400000000000003</v>
      </c>
      <c r="E11" s="41" t="s">
        <v>272</v>
      </c>
      <c r="F11" s="241">
        <v>2.5800000000000005</v>
      </c>
      <c r="G11" s="54" t="s">
        <v>274</v>
      </c>
    </row>
    <row r="12" spans="1:16">
      <c r="B12" s="52"/>
      <c r="D12" s="68"/>
      <c r="E12" s="41"/>
      <c r="F12" s="68"/>
      <c r="G12" s="54"/>
    </row>
    <row r="13" spans="1:16">
      <c r="B13" s="52"/>
      <c r="C13" s="58"/>
      <c r="D13" s="241">
        <v>2.1</v>
      </c>
      <c r="E13" s="41" t="s">
        <v>272</v>
      </c>
      <c r="F13" s="241">
        <v>2.3400000000000003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8" width="13.125" style="1" customWidth="1"/>
    <col min="9" max="9" width="12.5" style="1" customWidth="1"/>
    <col min="10" max="12" width="20.625" style="1" customWidth="1"/>
    <col min="13" max="13" width="6.625" style="1" customWidth="1"/>
    <col min="14" max="16384" width="9" style="1"/>
  </cols>
  <sheetData>
    <row r="1" spans="1:1" ht="16.5" customHeight="1">
      <c r="A1" s="2" t="s">
        <v>131</v>
      </c>
    </row>
    <row r="2" spans="1:1" ht="16.5" customHeight="1">
      <c r="A2" s="2" t="s">
        <v>113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199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3">
        <v>0.62200000000000011</v>
      </c>
      <c r="E5" s="41" t="s">
        <v>272</v>
      </c>
      <c r="F5" s="64">
        <v>0.67</v>
      </c>
      <c r="G5" s="54" t="s">
        <v>273</v>
      </c>
    </row>
    <row r="6" spans="1:16">
      <c r="B6" s="52"/>
      <c r="D6" s="63"/>
      <c r="E6" s="41"/>
      <c r="F6" s="64"/>
      <c r="G6" s="54"/>
    </row>
    <row r="7" spans="1:16">
      <c r="B7" s="52"/>
      <c r="C7" s="55"/>
      <c r="D7" s="63">
        <v>0.57400000000000007</v>
      </c>
      <c r="E7" s="41" t="s">
        <v>272</v>
      </c>
      <c r="F7" s="64">
        <v>0.62200000000000011</v>
      </c>
      <c r="G7" s="54" t="s">
        <v>274</v>
      </c>
    </row>
    <row r="8" spans="1:16">
      <c r="B8" s="52"/>
      <c r="D8" s="63"/>
      <c r="E8" s="41"/>
      <c r="F8" s="64"/>
      <c r="G8" s="54"/>
    </row>
    <row r="9" spans="1:16">
      <c r="B9" s="52"/>
      <c r="C9" s="56"/>
      <c r="D9" s="63">
        <v>0.52600000000000002</v>
      </c>
      <c r="E9" s="41" t="s">
        <v>272</v>
      </c>
      <c r="F9" s="64">
        <v>0.57400000000000007</v>
      </c>
      <c r="G9" s="54" t="s">
        <v>274</v>
      </c>
    </row>
    <row r="10" spans="1:16">
      <c r="B10" s="52"/>
      <c r="D10" s="63"/>
      <c r="E10" s="41"/>
      <c r="F10" s="64"/>
      <c r="G10" s="54"/>
    </row>
    <row r="11" spans="1:16">
      <c r="B11" s="52"/>
      <c r="C11" s="57"/>
      <c r="D11" s="63">
        <v>0.47799999999999998</v>
      </c>
      <c r="E11" s="41" t="s">
        <v>272</v>
      </c>
      <c r="F11" s="64">
        <v>0.52600000000000002</v>
      </c>
      <c r="G11" s="54" t="s">
        <v>274</v>
      </c>
    </row>
    <row r="12" spans="1:16">
      <c r="B12" s="52"/>
      <c r="D12" s="63"/>
      <c r="E12" s="41"/>
      <c r="F12" s="64"/>
      <c r="G12" s="54"/>
    </row>
    <row r="13" spans="1:16">
      <c r="B13" s="52"/>
      <c r="C13" s="58"/>
      <c r="D13" s="63">
        <v>0.43</v>
      </c>
      <c r="E13" s="41" t="s">
        <v>272</v>
      </c>
      <c r="F13" s="64">
        <v>0.47799999999999998</v>
      </c>
      <c r="G13" s="54" t="s">
        <v>274</v>
      </c>
    </row>
    <row r="14" spans="1:16">
      <c r="B14" s="59"/>
      <c r="C14" s="60"/>
      <c r="D14" s="60"/>
      <c r="E14" s="60"/>
      <c r="F14" s="60"/>
      <c r="G14" s="65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7" width="20.625" style="2" customWidth="1"/>
    <col min="8" max="8" width="20.25" style="27" customWidth="1"/>
    <col min="9" max="9" width="20.125" style="27" customWidth="1"/>
    <col min="10" max="10" width="10.375" style="27" customWidth="1"/>
    <col min="11" max="16384" width="9" style="2"/>
  </cols>
  <sheetData>
    <row r="1" spans="1:10" ht="16.5" customHeight="1">
      <c r="A1" s="2" t="s">
        <v>135</v>
      </c>
      <c r="F1" s="27"/>
      <c r="G1" s="27"/>
      <c r="H1" s="2"/>
    </row>
    <row r="2" spans="1:10" ht="16.5" customHeight="1">
      <c r="A2" s="2" t="s">
        <v>107</v>
      </c>
      <c r="F2" s="27"/>
      <c r="G2" s="28"/>
      <c r="H2" s="29" t="s">
        <v>114</v>
      </c>
      <c r="I2" s="30"/>
      <c r="J2" s="28"/>
    </row>
    <row r="3" spans="1:10" ht="16.5" customHeight="1">
      <c r="B3" s="318"/>
      <c r="C3" s="320" t="s">
        <v>97</v>
      </c>
      <c r="D3" s="322" t="s">
        <v>136</v>
      </c>
      <c r="E3" s="322" t="s">
        <v>137</v>
      </c>
      <c r="F3" s="31"/>
      <c r="G3" s="32"/>
      <c r="H3" s="316" t="s">
        <v>138</v>
      </c>
      <c r="I3" s="316" t="s">
        <v>139</v>
      </c>
      <c r="J3" s="33"/>
    </row>
    <row r="4" spans="1:10" ht="23.25" customHeight="1">
      <c r="B4" s="319"/>
      <c r="C4" s="321"/>
      <c r="D4" s="323"/>
      <c r="E4" s="323"/>
      <c r="F4" s="31"/>
      <c r="G4" s="32"/>
      <c r="H4" s="317"/>
      <c r="I4" s="317"/>
      <c r="J4" s="34"/>
    </row>
    <row r="5" spans="1:10" ht="13.5" customHeight="1">
      <c r="B5" s="35">
        <v>1</v>
      </c>
      <c r="C5" s="36" t="s">
        <v>1</v>
      </c>
      <c r="D5" s="158">
        <f>地区別_歯科医療費!H6</f>
        <v>47272.195083753235</v>
      </c>
      <c r="E5" s="158">
        <v>45399</v>
      </c>
      <c r="F5" s="37"/>
      <c r="G5" s="38"/>
      <c r="H5" s="149">
        <f t="shared" ref="H5:H12" si="0">$D$13</f>
        <v>45361.853957878637</v>
      </c>
      <c r="I5" s="149">
        <f>$E$13</f>
        <v>45361.853957878637</v>
      </c>
      <c r="J5" s="160">
        <v>0</v>
      </c>
    </row>
    <row r="6" spans="1:10" ht="13.5" customHeight="1">
      <c r="B6" s="6">
        <v>2</v>
      </c>
      <c r="C6" s="36" t="s">
        <v>8</v>
      </c>
      <c r="D6" s="158">
        <f>地区別_歯科医療費!H7</f>
        <v>42434.236999771325</v>
      </c>
      <c r="E6" s="158">
        <v>45245</v>
      </c>
      <c r="F6" s="37"/>
      <c r="G6" s="38"/>
      <c r="H6" s="149">
        <f t="shared" si="0"/>
        <v>45361.853957878637</v>
      </c>
      <c r="I6" s="149">
        <f t="shared" ref="I6:I12" si="1">$E$13</f>
        <v>45361.853957878637</v>
      </c>
      <c r="J6" s="160">
        <v>0</v>
      </c>
    </row>
    <row r="7" spans="1:10" ht="13.5" customHeight="1">
      <c r="B7" s="6">
        <v>3</v>
      </c>
      <c r="C7" s="39" t="s">
        <v>13</v>
      </c>
      <c r="D7" s="158">
        <f>地区別_歯科医療費!H8</f>
        <v>41325.90042724763</v>
      </c>
      <c r="E7" s="158">
        <v>45184</v>
      </c>
      <c r="F7" s="37"/>
      <c r="G7" s="38"/>
      <c r="H7" s="149">
        <f t="shared" si="0"/>
        <v>45361.853957878637</v>
      </c>
      <c r="I7" s="149">
        <f t="shared" si="1"/>
        <v>45361.853957878637</v>
      </c>
      <c r="J7" s="160">
        <v>0</v>
      </c>
    </row>
    <row r="8" spans="1:10" ht="13.5" customHeight="1">
      <c r="B8" s="6">
        <v>4</v>
      </c>
      <c r="C8" s="39" t="s">
        <v>21</v>
      </c>
      <c r="D8" s="158">
        <f>地区別_歯科医療費!H9</f>
        <v>46808.239421424863</v>
      </c>
      <c r="E8" s="158">
        <v>45239</v>
      </c>
      <c r="F8" s="37"/>
      <c r="G8" s="38"/>
      <c r="H8" s="149">
        <f t="shared" si="0"/>
        <v>45361.853957878637</v>
      </c>
      <c r="I8" s="149">
        <f t="shared" si="1"/>
        <v>45361.853957878637</v>
      </c>
      <c r="J8" s="160">
        <v>0</v>
      </c>
    </row>
    <row r="9" spans="1:10" ht="13.5" customHeight="1">
      <c r="B9" s="6">
        <v>5</v>
      </c>
      <c r="C9" s="39" t="s">
        <v>25</v>
      </c>
      <c r="D9" s="158">
        <f>地区別_歯科医療費!H10</f>
        <v>44053.112588696473</v>
      </c>
      <c r="E9" s="158">
        <v>45334</v>
      </c>
      <c r="F9" s="37"/>
      <c r="G9" s="38"/>
      <c r="H9" s="149">
        <f t="shared" si="0"/>
        <v>45361.853957878637</v>
      </c>
      <c r="I9" s="149">
        <f t="shared" si="1"/>
        <v>45361.853957878637</v>
      </c>
      <c r="J9" s="160">
        <v>0</v>
      </c>
    </row>
    <row r="10" spans="1:10" ht="13.5" customHeight="1">
      <c r="B10" s="6">
        <v>6</v>
      </c>
      <c r="C10" s="39" t="s">
        <v>35</v>
      </c>
      <c r="D10" s="158">
        <f>地区別_歯科医療費!H11</f>
        <v>45911.305359269551</v>
      </c>
      <c r="E10" s="158">
        <v>45370</v>
      </c>
      <c r="F10" s="37"/>
      <c r="G10" s="38"/>
      <c r="H10" s="149">
        <f t="shared" si="0"/>
        <v>45361.853957878637</v>
      </c>
      <c r="I10" s="149">
        <f t="shared" si="1"/>
        <v>45361.853957878637</v>
      </c>
      <c r="J10" s="160">
        <v>0</v>
      </c>
    </row>
    <row r="11" spans="1:10" ht="13.5" customHeight="1">
      <c r="B11" s="6">
        <v>7</v>
      </c>
      <c r="C11" s="39" t="s">
        <v>44</v>
      </c>
      <c r="D11" s="158">
        <f>地区別_歯科医療費!H12</f>
        <v>40701.398096564531</v>
      </c>
      <c r="E11" s="158">
        <v>45389</v>
      </c>
      <c r="F11" s="37"/>
      <c r="G11" s="38"/>
      <c r="H11" s="149">
        <f t="shared" si="0"/>
        <v>45361.853957878637</v>
      </c>
      <c r="I11" s="149">
        <f t="shared" si="1"/>
        <v>45361.853957878637</v>
      </c>
      <c r="J11" s="160">
        <v>0</v>
      </c>
    </row>
    <row r="12" spans="1:10" ht="13.5" customHeight="1" thickBot="1">
      <c r="B12" s="6">
        <v>8</v>
      </c>
      <c r="C12" s="39" t="s">
        <v>57</v>
      </c>
      <c r="D12" s="158">
        <f>地区別_歯科医療費!H13</f>
        <v>46558.110761727527</v>
      </c>
      <c r="E12" s="158">
        <v>45586</v>
      </c>
      <c r="F12" s="37"/>
      <c r="G12" s="38"/>
      <c r="H12" s="149">
        <f t="shared" si="0"/>
        <v>45361.853957878637</v>
      </c>
      <c r="I12" s="149">
        <f t="shared" si="1"/>
        <v>45361.853957878637</v>
      </c>
      <c r="J12" s="160">
        <v>999</v>
      </c>
    </row>
    <row r="13" spans="1:10" ht="13.5" customHeight="1" thickTop="1">
      <c r="B13" s="310" t="s">
        <v>0</v>
      </c>
      <c r="C13" s="311"/>
      <c r="D13" s="159">
        <f>地区別_歯科医療費!H14</f>
        <v>45361.853957878637</v>
      </c>
      <c r="E13" s="159">
        <f>D13</f>
        <v>45361.853957878637</v>
      </c>
      <c r="F13" s="37"/>
      <c r="G13" s="38"/>
      <c r="H13" s="28"/>
    </row>
    <row r="14" spans="1:10" ht="13.5" customHeight="1">
      <c r="B14" s="25" t="s">
        <v>197</v>
      </c>
    </row>
    <row r="15" spans="1:10" ht="13.5" customHeight="1">
      <c r="B15" s="25" t="s">
        <v>262</v>
      </c>
    </row>
    <row r="16" spans="1:10" ht="13.5" customHeight="1">
      <c r="B16" s="25" t="s">
        <v>115</v>
      </c>
    </row>
    <row r="17" spans="2:2">
      <c r="B17" s="40"/>
    </row>
    <row r="18" spans="2:2">
      <c r="B18" s="40"/>
    </row>
  </sheetData>
  <mergeCells count="7">
    <mergeCell ref="H3:H4"/>
    <mergeCell ref="I3:I4"/>
    <mergeCell ref="B13:C13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"/>
  <sheetViews>
    <sheetView showGridLines="0" zoomScaleNormal="100" zoomScaleSheetLayoutView="100" zoomScalePageLayoutView="5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12.375" style="41" customWidth="1"/>
    <col min="7" max="7" width="6.25" style="2" customWidth="1"/>
    <col min="8" max="8" width="20.625" style="2" customWidth="1"/>
    <col min="9" max="9" width="12.5" style="2" customWidth="1"/>
    <col min="10" max="10" width="20.625" style="2" customWidth="1"/>
    <col min="11" max="16384" width="9" style="2"/>
  </cols>
  <sheetData>
    <row r="1" spans="1:10" ht="16.5" customHeight="1">
      <c r="A1" s="2" t="s">
        <v>140</v>
      </c>
    </row>
    <row r="2" spans="1:10" ht="16.5" customHeight="1">
      <c r="A2" s="2" t="s">
        <v>107</v>
      </c>
    </row>
    <row r="3" spans="1:10" ht="16.5" customHeight="1">
      <c r="A3" s="2" t="s">
        <v>116</v>
      </c>
      <c r="J3" s="2" t="s">
        <v>117</v>
      </c>
    </row>
  </sheetData>
  <phoneticPr fontId="4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2-5.歯科医療費の状況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82"/>
  <sheetViews>
    <sheetView showGridLines="0" zoomScaleNormal="100" zoomScaleSheetLayoutView="100" zoomScalePageLayoutView="8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20.625" style="28" customWidth="1"/>
    <col min="7" max="7" width="20.625" style="42" customWidth="1"/>
    <col min="8" max="9" width="21.75" style="29" customWidth="1"/>
    <col min="10" max="10" width="10.75" style="29" customWidth="1"/>
    <col min="11" max="11" width="9" style="43"/>
    <col min="12" max="16384" width="9" style="2"/>
  </cols>
  <sheetData>
    <row r="1" spans="1:10" ht="16.5" customHeight="1">
      <c r="A1" s="2" t="s">
        <v>135</v>
      </c>
    </row>
    <row r="2" spans="1:10" ht="16.5" customHeight="1">
      <c r="A2" s="2" t="s">
        <v>113</v>
      </c>
      <c r="H2" s="29" t="s">
        <v>114</v>
      </c>
      <c r="I2" s="30"/>
      <c r="J2" s="28"/>
    </row>
    <row r="3" spans="1:10" s="43" customFormat="1" ht="16.5" customHeight="1">
      <c r="B3" s="318"/>
      <c r="C3" s="320" t="s">
        <v>118</v>
      </c>
      <c r="D3" s="322" t="s">
        <v>136</v>
      </c>
      <c r="E3" s="322" t="s">
        <v>137</v>
      </c>
      <c r="F3" s="31"/>
      <c r="G3" s="32"/>
      <c r="H3" s="316" t="s">
        <v>138</v>
      </c>
      <c r="I3" s="316" t="s">
        <v>139</v>
      </c>
      <c r="J3" s="44"/>
    </row>
    <row r="4" spans="1:10" s="43" customFormat="1" ht="23.25" customHeight="1">
      <c r="B4" s="319"/>
      <c r="C4" s="321"/>
      <c r="D4" s="323"/>
      <c r="E4" s="323"/>
      <c r="F4" s="31"/>
      <c r="G4" s="32"/>
      <c r="H4" s="317"/>
      <c r="I4" s="317"/>
      <c r="J4" s="45"/>
    </row>
    <row r="5" spans="1:10" s="43" customFormat="1" ht="13.5" customHeight="1">
      <c r="B5" s="35">
        <v>1</v>
      </c>
      <c r="C5" s="12" t="s">
        <v>58</v>
      </c>
      <c r="D5" s="158">
        <f>市区町村別_歯科医療費!H6</f>
        <v>46558.110761727527</v>
      </c>
      <c r="E5" s="259">
        <v>45586</v>
      </c>
      <c r="F5" s="46"/>
      <c r="G5" s="47"/>
      <c r="H5" s="149">
        <f t="shared" ref="H5:H68" si="0">$D$79</f>
        <v>45361.853957878637</v>
      </c>
      <c r="I5" s="149">
        <f t="shared" ref="I5:I68" si="1">$E$79</f>
        <v>45361.853957878637</v>
      </c>
      <c r="J5" s="160">
        <v>0</v>
      </c>
    </row>
    <row r="6" spans="1:10" s="43" customFormat="1" ht="13.5" customHeight="1">
      <c r="B6" s="6">
        <v>2</v>
      </c>
      <c r="C6" s="12" t="s">
        <v>78</v>
      </c>
      <c r="D6" s="158">
        <f>市区町村別_歯科医療費!H7</f>
        <v>48323.59913952971</v>
      </c>
      <c r="E6" s="259">
        <v>45643</v>
      </c>
      <c r="F6" s="46"/>
      <c r="G6" s="47"/>
      <c r="H6" s="149">
        <f t="shared" si="0"/>
        <v>45361.853957878637</v>
      </c>
      <c r="I6" s="149">
        <f t="shared" si="1"/>
        <v>45361.853957878637</v>
      </c>
      <c r="J6" s="160">
        <v>0</v>
      </c>
    </row>
    <row r="7" spans="1:10" s="43" customFormat="1" ht="13.5" customHeight="1">
      <c r="B7" s="6">
        <v>3</v>
      </c>
      <c r="C7" s="13" t="s">
        <v>79</v>
      </c>
      <c r="D7" s="158">
        <f>市区町村別_歯科医療費!H8</f>
        <v>48386.464420358156</v>
      </c>
      <c r="E7" s="259">
        <v>45677</v>
      </c>
      <c r="F7" s="46"/>
      <c r="G7" s="47"/>
      <c r="H7" s="149">
        <f t="shared" si="0"/>
        <v>45361.853957878637</v>
      </c>
      <c r="I7" s="149">
        <f t="shared" si="1"/>
        <v>45361.853957878637</v>
      </c>
      <c r="J7" s="160">
        <v>0</v>
      </c>
    </row>
    <row r="8" spans="1:10" s="43" customFormat="1" ht="13.5" customHeight="1">
      <c r="B8" s="6">
        <v>4</v>
      </c>
      <c r="C8" s="13" t="s">
        <v>80</v>
      </c>
      <c r="D8" s="158">
        <f>市区町村別_歯科医療費!H9</f>
        <v>44892.457480395155</v>
      </c>
      <c r="E8" s="259">
        <v>45609</v>
      </c>
      <c r="F8" s="46"/>
      <c r="G8" s="47"/>
      <c r="H8" s="149">
        <f t="shared" si="0"/>
        <v>45361.853957878637</v>
      </c>
      <c r="I8" s="149">
        <f t="shared" si="1"/>
        <v>45361.853957878637</v>
      </c>
      <c r="J8" s="160">
        <v>0</v>
      </c>
    </row>
    <row r="9" spans="1:10" s="43" customFormat="1" ht="13.5" customHeight="1">
      <c r="B9" s="6">
        <v>5</v>
      </c>
      <c r="C9" s="13" t="s">
        <v>81</v>
      </c>
      <c r="D9" s="158">
        <f>市区町村別_歯科医療費!H10</f>
        <v>41518.505678422</v>
      </c>
      <c r="E9" s="259">
        <v>45618</v>
      </c>
      <c r="F9" s="46"/>
      <c r="G9" s="47"/>
      <c r="H9" s="149">
        <f t="shared" si="0"/>
        <v>45361.853957878637</v>
      </c>
      <c r="I9" s="149">
        <f t="shared" si="1"/>
        <v>45361.853957878637</v>
      </c>
      <c r="J9" s="160">
        <v>0</v>
      </c>
    </row>
    <row r="10" spans="1:10" s="43" customFormat="1" ht="13.5" customHeight="1">
      <c r="B10" s="6">
        <v>6</v>
      </c>
      <c r="C10" s="13" t="s">
        <v>82</v>
      </c>
      <c r="D10" s="158">
        <f>市区町村別_歯科医療費!H11</f>
        <v>40178.088731582844</v>
      </c>
      <c r="E10" s="259">
        <v>45572</v>
      </c>
      <c r="F10" s="46"/>
      <c r="G10" s="47"/>
      <c r="H10" s="149">
        <f t="shared" si="0"/>
        <v>45361.853957878637</v>
      </c>
      <c r="I10" s="149">
        <f t="shared" si="1"/>
        <v>45361.853957878637</v>
      </c>
      <c r="J10" s="160">
        <v>0</v>
      </c>
    </row>
    <row r="11" spans="1:10" s="43" customFormat="1" ht="13.5" customHeight="1">
      <c r="B11" s="6">
        <v>7</v>
      </c>
      <c r="C11" s="13" t="s">
        <v>83</v>
      </c>
      <c r="D11" s="158">
        <f>市区町村別_歯科医療費!H12</f>
        <v>40404.308293045739</v>
      </c>
      <c r="E11" s="259">
        <v>45516</v>
      </c>
      <c r="F11" s="46"/>
      <c r="G11" s="47"/>
      <c r="H11" s="149">
        <f t="shared" si="0"/>
        <v>45361.853957878637</v>
      </c>
      <c r="I11" s="149">
        <f t="shared" si="1"/>
        <v>45361.853957878637</v>
      </c>
      <c r="J11" s="160">
        <v>0</v>
      </c>
    </row>
    <row r="12" spans="1:10" s="43" customFormat="1" ht="13.5" customHeight="1">
      <c r="B12" s="6">
        <v>8</v>
      </c>
      <c r="C12" s="13" t="s">
        <v>59</v>
      </c>
      <c r="D12" s="158">
        <f>市区町村別_歯科医療費!H13</f>
        <v>44496.069450853713</v>
      </c>
      <c r="E12" s="259">
        <v>45779</v>
      </c>
      <c r="F12" s="46"/>
      <c r="G12" s="47"/>
      <c r="H12" s="149">
        <f t="shared" si="0"/>
        <v>45361.853957878637</v>
      </c>
      <c r="I12" s="149">
        <f t="shared" si="1"/>
        <v>45361.853957878637</v>
      </c>
      <c r="J12" s="160">
        <v>0</v>
      </c>
    </row>
    <row r="13" spans="1:10" s="43" customFormat="1" ht="13.5" customHeight="1">
      <c r="B13" s="6">
        <v>9</v>
      </c>
      <c r="C13" s="13" t="s">
        <v>84</v>
      </c>
      <c r="D13" s="158">
        <f>市区町村別_歯科医療費!H14</f>
        <v>38581.994618834084</v>
      </c>
      <c r="E13" s="259">
        <v>45611</v>
      </c>
      <c r="F13" s="46"/>
      <c r="G13" s="47"/>
      <c r="H13" s="149">
        <f t="shared" si="0"/>
        <v>45361.853957878637</v>
      </c>
      <c r="I13" s="149">
        <f t="shared" si="1"/>
        <v>45361.853957878637</v>
      </c>
      <c r="J13" s="160">
        <v>0</v>
      </c>
    </row>
    <row r="14" spans="1:10" s="43" customFormat="1" ht="13.5" customHeight="1">
      <c r="B14" s="6">
        <v>10</v>
      </c>
      <c r="C14" s="13" t="s">
        <v>60</v>
      </c>
      <c r="D14" s="158">
        <f>市区町村別_歯科医療費!H15</f>
        <v>42376.356636895594</v>
      </c>
      <c r="E14" s="259">
        <v>45512</v>
      </c>
      <c r="F14" s="46"/>
      <c r="G14" s="47"/>
      <c r="H14" s="149">
        <f t="shared" si="0"/>
        <v>45361.853957878637</v>
      </c>
      <c r="I14" s="149">
        <f t="shared" si="1"/>
        <v>45361.853957878637</v>
      </c>
      <c r="J14" s="160">
        <v>0</v>
      </c>
    </row>
    <row r="15" spans="1:10" s="43" customFormat="1" ht="13.5" customHeight="1">
      <c r="B15" s="6">
        <v>11</v>
      </c>
      <c r="C15" s="13" t="s">
        <v>61</v>
      </c>
      <c r="D15" s="158">
        <f>市区町村別_歯科医療費!H16</f>
        <v>44282.509645660561</v>
      </c>
      <c r="E15" s="259">
        <v>45520</v>
      </c>
      <c r="F15" s="46"/>
      <c r="G15" s="47"/>
      <c r="H15" s="149">
        <f t="shared" si="0"/>
        <v>45361.853957878637</v>
      </c>
      <c r="I15" s="149">
        <f t="shared" si="1"/>
        <v>45361.853957878637</v>
      </c>
      <c r="J15" s="160">
        <v>0</v>
      </c>
    </row>
    <row r="16" spans="1:10" s="43" customFormat="1" ht="13.5" customHeight="1">
      <c r="B16" s="6">
        <v>12</v>
      </c>
      <c r="C16" s="13" t="s">
        <v>85</v>
      </c>
      <c r="D16" s="158">
        <f>市区町村別_歯科医療費!H17</f>
        <v>45477.696820268662</v>
      </c>
      <c r="E16" s="259">
        <v>45719</v>
      </c>
      <c r="F16" s="46"/>
      <c r="G16" s="47"/>
      <c r="H16" s="149">
        <f t="shared" si="0"/>
        <v>45361.853957878637</v>
      </c>
      <c r="I16" s="149">
        <f t="shared" si="1"/>
        <v>45361.853957878637</v>
      </c>
      <c r="J16" s="160">
        <v>0</v>
      </c>
    </row>
    <row r="17" spans="2:10" s="43" customFormat="1" ht="13.5" customHeight="1">
      <c r="B17" s="6">
        <v>13</v>
      </c>
      <c r="C17" s="13" t="s">
        <v>86</v>
      </c>
      <c r="D17" s="158">
        <f>市区町村別_歯科医療費!H18</f>
        <v>47072.988246816843</v>
      </c>
      <c r="E17" s="259">
        <v>45703</v>
      </c>
      <c r="F17" s="46"/>
      <c r="G17" s="47"/>
      <c r="H17" s="149">
        <f t="shared" si="0"/>
        <v>45361.853957878637</v>
      </c>
      <c r="I17" s="149">
        <f t="shared" si="1"/>
        <v>45361.853957878637</v>
      </c>
      <c r="J17" s="160">
        <v>0</v>
      </c>
    </row>
    <row r="18" spans="2:10" s="43" customFormat="1" ht="13.5" customHeight="1">
      <c r="B18" s="6">
        <v>14</v>
      </c>
      <c r="C18" s="13" t="s">
        <v>87</v>
      </c>
      <c r="D18" s="158">
        <f>市区町村別_歯科医療費!H19</f>
        <v>45281.841608641895</v>
      </c>
      <c r="E18" s="259">
        <v>45733</v>
      </c>
      <c r="F18" s="46"/>
      <c r="G18" s="47"/>
      <c r="H18" s="149">
        <f t="shared" si="0"/>
        <v>45361.853957878637</v>
      </c>
      <c r="I18" s="149">
        <f t="shared" si="1"/>
        <v>45361.853957878637</v>
      </c>
      <c r="J18" s="160">
        <v>0</v>
      </c>
    </row>
    <row r="19" spans="2:10" s="43" customFormat="1" ht="13.5" customHeight="1">
      <c r="B19" s="6">
        <v>15</v>
      </c>
      <c r="C19" s="13" t="s">
        <v>88</v>
      </c>
      <c r="D19" s="158">
        <f>市区町村別_歯科医療費!H20</f>
        <v>43189.170318194847</v>
      </c>
      <c r="E19" s="259">
        <v>45581</v>
      </c>
      <c r="F19" s="46"/>
      <c r="G19" s="47"/>
      <c r="H19" s="149">
        <f t="shared" si="0"/>
        <v>45361.853957878637</v>
      </c>
      <c r="I19" s="149">
        <f t="shared" si="1"/>
        <v>45361.853957878637</v>
      </c>
      <c r="J19" s="160">
        <v>0</v>
      </c>
    </row>
    <row r="20" spans="2:10" s="43" customFormat="1" ht="13.5" customHeight="1">
      <c r="B20" s="6">
        <v>16</v>
      </c>
      <c r="C20" s="13" t="s">
        <v>62</v>
      </c>
      <c r="D20" s="158">
        <f>市区町村別_歯科医療費!H21</f>
        <v>46779.752442206176</v>
      </c>
      <c r="E20" s="259">
        <v>45809</v>
      </c>
      <c r="F20" s="46"/>
      <c r="G20" s="47"/>
      <c r="H20" s="149">
        <f t="shared" si="0"/>
        <v>45361.853957878637</v>
      </c>
      <c r="I20" s="149">
        <f t="shared" si="1"/>
        <v>45361.853957878637</v>
      </c>
      <c r="J20" s="160">
        <v>0</v>
      </c>
    </row>
    <row r="21" spans="2:10" s="43" customFormat="1" ht="13.5" customHeight="1">
      <c r="B21" s="6">
        <v>17</v>
      </c>
      <c r="C21" s="13" t="s">
        <v>89</v>
      </c>
      <c r="D21" s="158">
        <f>市区町村別_歯科医療費!H22</f>
        <v>44643.615611507717</v>
      </c>
      <c r="E21" s="259">
        <v>45736</v>
      </c>
      <c r="F21" s="46"/>
      <c r="G21" s="47"/>
      <c r="H21" s="149">
        <f t="shared" si="0"/>
        <v>45361.853957878637</v>
      </c>
      <c r="I21" s="149">
        <f t="shared" si="1"/>
        <v>45361.853957878637</v>
      </c>
      <c r="J21" s="160">
        <v>0</v>
      </c>
    </row>
    <row r="22" spans="2:10" s="43" customFormat="1" ht="13.5" customHeight="1">
      <c r="B22" s="6">
        <v>18</v>
      </c>
      <c r="C22" s="13" t="s">
        <v>63</v>
      </c>
      <c r="D22" s="158">
        <f>市区町村別_歯科医療費!H23</f>
        <v>50380.575750413613</v>
      </c>
      <c r="E22" s="259">
        <v>45716</v>
      </c>
      <c r="F22" s="46"/>
      <c r="G22" s="47"/>
      <c r="H22" s="149">
        <f t="shared" si="0"/>
        <v>45361.853957878637</v>
      </c>
      <c r="I22" s="149">
        <f t="shared" si="1"/>
        <v>45361.853957878637</v>
      </c>
      <c r="J22" s="160">
        <v>0</v>
      </c>
    </row>
    <row r="23" spans="2:10" s="43" customFormat="1" ht="13.5" customHeight="1">
      <c r="B23" s="6">
        <v>19</v>
      </c>
      <c r="C23" s="13" t="s">
        <v>90</v>
      </c>
      <c r="D23" s="158">
        <f>市区町村別_歯科医療費!H24</f>
        <v>40419.775571273123</v>
      </c>
      <c r="E23" s="259">
        <v>45673</v>
      </c>
      <c r="F23" s="46"/>
      <c r="G23" s="47"/>
      <c r="H23" s="149">
        <f t="shared" si="0"/>
        <v>45361.853957878637</v>
      </c>
      <c r="I23" s="149">
        <f t="shared" si="1"/>
        <v>45361.853957878637</v>
      </c>
      <c r="J23" s="160">
        <v>0</v>
      </c>
    </row>
    <row r="24" spans="2:10" s="43" customFormat="1" ht="13.5" customHeight="1">
      <c r="B24" s="6">
        <v>20</v>
      </c>
      <c r="C24" s="13" t="s">
        <v>91</v>
      </c>
      <c r="D24" s="158">
        <f>市区町村別_歯科医療費!H25</f>
        <v>46250.60467036748</v>
      </c>
      <c r="E24" s="259">
        <v>45551</v>
      </c>
      <c r="F24" s="46"/>
      <c r="G24" s="47"/>
      <c r="H24" s="149">
        <f t="shared" si="0"/>
        <v>45361.853957878637</v>
      </c>
      <c r="I24" s="149">
        <f t="shared" si="1"/>
        <v>45361.853957878637</v>
      </c>
      <c r="J24" s="160">
        <v>0</v>
      </c>
    </row>
    <row r="25" spans="2:10" s="43" customFormat="1" ht="13.5" customHeight="1">
      <c r="B25" s="6">
        <v>21</v>
      </c>
      <c r="C25" s="13" t="s">
        <v>92</v>
      </c>
      <c r="D25" s="158">
        <f>市区町村別_歯科医療費!H26</f>
        <v>46624.962504299969</v>
      </c>
      <c r="E25" s="259">
        <v>45502</v>
      </c>
      <c r="F25" s="46"/>
      <c r="G25" s="47"/>
      <c r="H25" s="149">
        <f t="shared" si="0"/>
        <v>45361.853957878637</v>
      </c>
      <c r="I25" s="149">
        <f t="shared" si="1"/>
        <v>45361.853957878637</v>
      </c>
      <c r="J25" s="160">
        <v>0</v>
      </c>
    </row>
    <row r="26" spans="2:10" s="43" customFormat="1" ht="13.5" customHeight="1">
      <c r="B26" s="6">
        <v>22</v>
      </c>
      <c r="C26" s="13" t="s">
        <v>64</v>
      </c>
      <c r="D26" s="158">
        <f>市区町村別_歯科医療費!H27</f>
        <v>46036.609849506443</v>
      </c>
      <c r="E26" s="259">
        <v>45502</v>
      </c>
      <c r="F26" s="46"/>
      <c r="G26" s="47"/>
      <c r="H26" s="149">
        <f t="shared" si="0"/>
        <v>45361.853957878637</v>
      </c>
      <c r="I26" s="149">
        <f t="shared" si="1"/>
        <v>45361.853957878637</v>
      </c>
      <c r="J26" s="160">
        <v>0</v>
      </c>
    </row>
    <row r="27" spans="2:10" s="43" customFormat="1" ht="13.5" customHeight="1">
      <c r="B27" s="6">
        <v>23</v>
      </c>
      <c r="C27" s="13" t="s">
        <v>93</v>
      </c>
      <c r="D27" s="158">
        <f>市区町村別_歯科医療費!H28</f>
        <v>46273.868327518176</v>
      </c>
      <c r="E27" s="259">
        <v>45516</v>
      </c>
      <c r="F27" s="46"/>
      <c r="G27" s="47"/>
      <c r="H27" s="149">
        <f t="shared" si="0"/>
        <v>45361.853957878637</v>
      </c>
      <c r="I27" s="149">
        <f t="shared" si="1"/>
        <v>45361.853957878637</v>
      </c>
      <c r="J27" s="160">
        <v>0</v>
      </c>
    </row>
    <row r="28" spans="2:10" s="43" customFormat="1" ht="13.5" customHeight="1">
      <c r="B28" s="6">
        <v>24</v>
      </c>
      <c r="C28" s="13" t="s">
        <v>94</v>
      </c>
      <c r="D28" s="158">
        <f>市区町村別_歯科医療費!H29</f>
        <v>52877.90019047619</v>
      </c>
      <c r="E28" s="259">
        <v>45641</v>
      </c>
      <c r="F28" s="46"/>
      <c r="G28" s="47"/>
      <c r="H28" s="149">
        <f t="shared" si="0"/>
        <v>45361.853957878637</v>
      </c>
      <c r="I28" s="149">
        <f t="shared" si="1"/>
        <v>45361.853957878637</v>
      </c>
      <c r="J28" s="160">
        <v>0</v>
      </c>
    </row>
    <row r="29" spans="2:10" s="43" customFormat="1" ht="13.5" customHeight="1">
      <c r="B29" s="6">
        <v>25</v>
      </c>
      <c r="C29" s="13" t="s">
        <v>95</v>
      </c>
      <c r="D29" s="158">
        <f>市区町村別_歯科医療費!H30</f>
        <v>42838.982082005059</v>
      </c>
      <c r="E29" s="259">
        <v>45642</v>
      </c>
      <c r="F29" s="46"/>
      <c r="G29" s="47"/>
      <c r="H29" s="149">
        <f t="shared" si="0"/>
        <v>45361.853957878637</v>
      </c>
      <c r="I29" s="149">
        <f t="shared" si="1"/>
        <v>45361.853957878637</v>
      </c>
      <c r="J29" s="160">
        <v>0</v>
      </c>
    </row>
    <row r="30" spans="2:10" s="43" customFormat="1" ht="13.5" customHeight="1">
      <c r="B30" s="6">
        <v>26</v>
      </c>
      <c r="C30" s="13" t="s">
        <v>36</v>
      </c>
      <c r="D30" s="158">
        <f>市区町村別_歯科医療費!H31</f>
        <v>45911.305359269551</v>
      </c>
      <c r="E30" s="259">
        <v>45370</v>
      </c>
      <c r="F30" s="46"/>
      <c r="G30" s="47"/>
      <c r="H30" s="149">
        <f t="shared" si="0"/>
        <v>45361.853957878637</v>
      </c>
      <c r="I30" s="149">
        <f t="shared" si="1"/>
        <v>45361.853957878637</v>
      </c>
      <c r="J30" s="160">
        <v>0</v>
      </c>
    </row>
    <row r="31" spans="2:10" s="43" customFormat="1" ht="13.5" customHeight="1">
      <c r="B31" s="6">
        <v>27</v>
      </c>
      <c r="C31" s="13" t="s">
        <v>37</v>
      </c>
      <c r="D31" s="158">
        <f>市区町村別_歯科医療費!H32</f>
        <v>45016.982245813124</v>
      </c>
      <c r="E31" s="259">
        <v>45600</v>
      </c>
      <c r="F31" s="46"/>
      <c r="G31" s="47"/>
      <c r="H31" s="149">
        <f t="shared" si="0"/>
        <v>45361.853957878637</v>
      </c>
      <c r="I31" s="149">
        <f t="shared" si="1"/>
        <v>45361.853957878637</v>
      </c>
      <c r="J31" s="160">
        <v>0</v>
      </c>
    </row>
    <row r="32" spans="2:10" s="43" customFormat="1" ht="13.5" customHeight="1">
      <c r="B32" s="6">
        <v>28</v>
      </c>
      <c r="C32" s="13" t="s">
        <v>38</v>
      </c>
      <c r="D32" s="158">
        <f>市区町村別_歯科医療費!H33</f>
        <v>44225.520231213872</v>
      </c>
      <c r="E32" s="259">
        <v>45259</v>
      </c>
      <c r="F32" s="46"/>
      <c r="G32" s="47"/>
      <c r="H32" s="149">
        <f t="shared" si="0"/>
        <v>45361.853957878637</v>
      </c>
      <c r="I32" s="149">
        <f t="shared" si="1"/>
        <v>45361.853957878637</v>
      </c>
      <c r="J32" s="160">
        <v>0</v>
      </c>
    </row>
    <row r="33" spans="2:10" s="43" customFormat="1" ht="13.5" customHeight="1">
      <c r="B33" s="6">
        <v>29</v>
      </c>
      <c r="C33" s="13" t="s">
        <v>39</v>
      </c>
      <c r="D33" s="158">
        <f>市区町村別_歯科医療費!H34</f>
        <v>46031.678218154899</v>
      </c>
      <c r="E33" s="259">
        <v>45425</v>
      </c>
      <c r="F33" s="46"/>
      <c r="G33" s="47"/>
      <c r="H33" s="149">
        <f t="shared" si="0"/>
        <v>45361.853957878637</v>
      </c>
      <c r="I33" s="149">
        <f t="shared" si="1"/>
        <v>45361.853957878637</v>
      </c>
      <c r="J33" s="160">
        <v>0</v>
      </c>
    </row>
    <row r="34" spans="2:10" s="43" customFormat="1" ht="13.5" customHeight="1">
      <c r="B34" s="6">
        <v>30</v>
      </c>
      <c r="C34" s="13" t="s">
        <v>40</v>
      </c>
      <c r="D34" s="158">
        <f>市区町村別_歯科医療費!H35</f>
        <v>46306.445902943517</v>
      </c>
      <c r="E34" s="259">
        <v>45472</v>
      </c>
      <c r="F34" s="46"/>
      <c r="G34" s="47"/>
      <c r="H34" s="149">
        <f t="shared" si="0"/>
        <v>45361.853957878637</v>
      </c>
      <c r="I34" s="149">
        <f t="shared" si="1"/>
        <v>45361.853957878637</v>
      </c>
      <c r="J34" s="160">
        <v>0</v>
      </c>
    </row>
    <row r="35" spans="2:10" s="43" customFormat="1" ht="13.5" customHeight="1">
      <c r="B35" s="6">
        <v>31</v>
      </c>
      <c r="C35" s="13" t="s">
        <v>41</v>
      </c>
      <c r="D35" s="158">
        <f>市区町村別_歯科医療費!H36</f>
        <v>45685.453378956372</v>
      </c>
      <c r="E35" s="259">
        <v>45267</v>
      </c>
      <c r="F35" s="46"/>
      <c r="G35" s="47"/>
      <c r="H35" s="149">
        <f t="shared" si="0"/>
        <v>45361.853957878637</v>
      </c>
      <c r="I35" s="149">
        <f t="shared" si="1"/>
        <v>45361.853957878637</v>
      </c>
      <c r="J35" s="160">
        <v>0</v>
      </c>
    </row>
    <row r="36" spans="2:10" s="43" customFormat="1" ht="13.5" customHeight="1">
      <c r="B36" s="6">
        <v>32</v>
      </c>
      <c r="C36" s="13" t="s">
        <v>42</v>
      </c>
      <c r="D36" s="158">
        <f>市区町村別_歯科医療費!H37</f>
        <v>43827.957239343385</v>
      </c>
      <c r="E36" s="259">
        <v>45437</v>
      </c>
      <c r="F36" s="46"/>
      <c r="G36" s="47"/>
      <c r="H36" s="149">
        <f t="shared" si="0"/>
        <v>45361.853957878637</v>
      </c>
      <c r="I36" s="149">
        <f t="shared" si="1"/>
        <v>45361.853957878637</v>
      </c>
      <c r="J36" s="160">
        <v>0</v>
      </c>
    </row>
    <row r="37" spans="2:10" s="43" customFormat="1" ht="13.5" customHeight="1">
      <c r="B37" s="6">
        <v>33</v>
      </c>
      <c r="C37" s="13" t="s">
        <v>43</v>
      </c>
      <c r="D37" s="158">
        <f>市区町村別_歯科医療費!H38</f>
        <v>42407.298776561496</v>
      </c>
      <c r="E37" s="259">
        <v>45304</v>
      </c>
      <c r="F37" s="46"/>
      <c r="G37" s="47"/>
      <c r="H37" s="149">
        <f t="shared" si="0"/>
        <v>45361.853957878637</v>
      </c>
      <c r="I37" s="149">
        <f t="shared" si="1"/>
        <v>45361.853957878637</v>
      </c>
      <c r="J37" s="160">
        <v>0</v>
      </c>
    </row>
    <row r="38" spans="2:10" s="43" customFormat="1" ht="13.5" customHeight="1">
      <c r="B38" s="6">
        <v>34</v>
      </c>
      <c r="C38" s="13" t="s">
        <v>45</v>
      </c>
      <c r="D38" s="158">
        <f>市区町村別_歯科医療費!H39</f>
        <v>37070.744408281978</v>
      </c>
      <c r="E38" s="259">
        <v>45459</v>
      </c>
      <c r="F38" s="46"/>
      <c r="G38" s="47"/>
      <c r="H38" s="149">
        <f t="shared" si="0"/>
        <v>45361.853957878637</v>
      </c>
      <c r="I38" s="149">
        <f t="shared" si="1"/>
        <v>45361.853957878637</v>
      </c>
      <c r="J38" s="160">
        <v>0</v>
      </c>
    </row>
    <row r="39" spans="2:10" s="43" customFormat="1" ht="13.5" customHeight="1">
      <c r="B39" s="6">
        <v>35</v>
      </c>
      <c r="C39" s="13" t="s">
        <v>2</v>
      </c>
      <c r="D39" s="158">
        <f>市区町村別_歯科医療費!H40</f>
        <v>46382.614099993087</v>
      </c>
      <c r="E39" s="259">
        <v>45406</v>
      </c>
      <c r="F39" s="46"/>
      <c r="G39" s="47"/>
      <c r="H39" s="149">
        <f t="shared" si="0"/>
        <v>45361.853957878637</v>
      </c>
      <c r="I39" s="149">
        <f t="shared" si="1"/>
        <v>45361.853957878637</v>
      </c>
      <c r="J39" s="160">
        <v>0</v>
      </c>
    </row>
    <row r="40" spans="2:10" s="43" customFormat="1" ht="13.5" customHeight="1">
      <c r="B40" s="6">
        <v>36</v>
      </c>
      <c r="C40" s="13" t="s">
        <v>3</v>
      </c>
      <c r="D40" s="158">
        <f>市区町村別_歯科医療費!H41</f>
        <v>45122.927361076501</v>
      </c>
      <c r="E40" s="259">
        <v>45543</v>
      </c>
      <c r="F40" s="46"/>
      <c r="G40" s="47"/>
      <c r="H40" s="149">
        <f t="shared" si="0"/>
        <v>45361.853957878637</v>
      </c>
      <c r="I40" s="149">
        <f t="shared" si="1"/>
        <v>45361.853957878637</v>
      </c>
      <c r="J40" s="160">
        <v>0</v>
      </c>
    </row>
    <row r="41" spans="2:10" s="43" customFormat="1" ht="13.5" customHeight="1">
      <c r="B41" s="6">
        <v>37</v>
      </c>
      <c r="C41" s="13" t="s">
        <v>4</v>
      </c>
      <c r="D41" s="158">
        <f>市区町村別_歯科医療費!H42</f>
        <v>48038.242671782493</v>
      </c>
      <c r="E41" s="259">
        <v>45424</v>
      </c>
      <c r="F41" s="46"/>
      <c r="G41" s="47"/>
      <c r="H41" s="149">
        <f t="shared" si="0"/>
        <v>45361.853957878637</v>
      </c>
      <c r="I41" s="149">
        <f t="shared" si="1"/>
        <v>45361.853957878637</v>
      </c>
      <c r="J41" s="160">
        <v>0</v>
      </c>
    </row>
    <row r="42" spans="2:10" s="43" customFormat="1" ht="13.5" customHeight="1">
      <c r="B42" s="6">
        <v>38</v>
      </c>
      <c r="C42" s="26" t="s">
        <v>46</v>
      </c>
      <c r="D42" s="158">
        <f>市区町村別_歯科医療費!H43</f>
        <v>44367.055738978444</v>
      </c>
      <c r="E42" s="259">
        <v>45411</v>
      </c>
      <c r="F42" s="46"/>
      <c r="G42" s="47"/>
      <c r="H42" s="149">
        <f t="shared" si="0"/>
        <v>45361.853957878637</v>
      </c>
      <c r="I42" s="149">
        <f t="shared" si="1"/>
        <v>45361.853957878637</v>
      </c>
      <c r="J42" s="160">
        <v>0</v>
      </c>
    </row>
    <row r="43" spans="2:10" s="43" customFormat="1" ht="13.5" customHeight="1">
      <c r="B43" s="6">
        <v>39</v>
      </c>
      <c r="C43" s="26" t="s">
        <v>9</v>
      </c>
      <c r="D43" s="158">
        <f>市区町村別_歯科医療費!H44</f>
        <v>40163.408599902432</v>
      </c>
      <c r="E43" s="259">
        <v>45251</v>
      </c>
      <c r="F43" s="46"/>
      <c r="G43" s="47"/>
      <c r="H43" s="149">
        <f t="shared" si="0"/>
        <v>45361.853957878637</v>
      </c>
      <c r="I43" s="149">
        <f t="shared" si="1"/>
        <v>45361.853957878637</v>
      </c>
      <c r="J43" s="160">
        <v>0</v>
      </c>
    </row>
    <row r="44" spans="2:10" s="43" customFormat="1" ht="13.5" customHeight="1">
      <c r="B44" s="6">
        <v>40</v>
      </c>
      <c r="C44" s="26" t="s">
        <v>47</v>
      </c>
      <c r="D44" s="158">
        <f>市区町村別_歯科医療費!H45</f>
        <v>35652.773036194092</v>
      </c>
      <c r="E44" s="259">
        <v>45504</v>
      </c>
      <c r="F44" s="46"/>
      <c r="G44" s="47"/>
      <c r="H44" s="149">
        <f t="shared" si="0"/>
        <v>45361.853957878637</v>
      </c>
      <c r="I44" s="149">
        <f t="shared" si="1"/>
        <v>45361.853957878637</v>
      </c>
      <c r="J44" s="160">
        <v>0</v>
      </c>
    </row>
    <row r="45" spans="2:10" s="43" customFormat="1" ht="13.5" customHeight="1">
      <c r="B45" s="6">
        <v>41</v>
      </c>
      <c r="C45" s="26" t="s">
        <v>14</v>
      </c>
      <c r="D45" s="158">
        <f>市区町村別_歯科医療費!H46</f>
        <v>44564.812813585486</v>
      </c>
      <c r="E45" s="259">
        <v>45317</v>
      </c>
      <c r="F45" s="46"/>
      <c r="G45" s="47"/>
      <c r="H45" s="149">
        <f t="shared" si="0"/>
        <v>45361.853957878637</v>
      </c>
      <c r="I45" s="149">
        <f t="shared" si="1"/>
        <v>45361.853957878637</v>
      </c>
      <c r="J45" s="160">
        <v>0</v>
      </c>
    </row>
    <row r="46" spans="2:10" s="43" customFormat="1" ht="13.5" customHeight="1">
      <c r="B46" s="6">
        <v>42</v>
      </c>
      <c r="C46" s="26" t="s">
        <v>15</v>
      </c>
      <c r="D46" s="158">
        <f>市区町村別_歯科医療費!H47</f>
        <v>37975.229772589242</v>
      </c>
      <c r="E46" s="259">
        <v>45238</v>
      </c>
      <c r="F46" s="46"/>
      <c r="G46" s="47"/>
      <c r="H46" s="149">
        <f t="shared" si="0"/>
        <v>45361.853957878637</v>
      </c>
      <c r="I46" s="149">
        <f t="shared" si="1"/>
        <v>45361.853957878637</v>
      </c>
      <c r="J46" s="160">
        <v>0</v>
      </c>
    </row>
    <row r="47" spans="2:10" s="43" customFormat="1" ht="13.5" customHeight="1">
      <c r="B47" s="6">
        <v>43</v>
      </c>
      <c r="C47" s="26" t="s">
        <v>10</v>
      </c>
      <c r="D47" s="158">
        <f>市区町村別_歯科医療費!H48</f>
        <v>46492.508880627836</v>
      </c>
      <c r="E47" s="259">
        <v>45311</v>
      </c>
      <c r="F47" s="46"/>
      <c r="G47" s="47"/>
      <c r="H47" s="149">
        <f t="shared" si="0"/>
        <v>45361.853957878637</v>
      </c>
      <c r="I47" s="149">
        <f t="shared" si="1"/>
        <v>45361.853957878637</v>
      </c>
      <c r="J47" s="160">
        <v>0</v>
      </c>
    </row>
    <row r="48" spans="2:10" s="43" customFormat="1" ht="13.5" customHeight="1">
      <c r="B48" s="6">
        <v>44</v>
      </c>
      <c r="C48" s="26" t="s">
        <v>22</v>
      </c>
      <c r="D48" s="158">
        <f>市区町村別_歯科医療費!H49</f>
        <v>49380.260300533206</v>
      </c>
      <c r="E48" s="259">
        <v>45254</v>
      </c>
      <c r="F48" s="46"/>
      <c r="G48" s="47"/>
      <c r="H48" s="149">
        <f t="shared" si="0"/>
        <v>45361.853957878637</v>
      </c>
      <c r="I48" s="149">
        <f t="shared" si="1"/>
        <v>45361.853957878637</v>
      </c>
      <c r="J48" s="160">
        <v>0</v>
      </c>
    </row>
    <row r="49" spans="2:10" s="43" customFormat="1" ht="13.5" customHeight="1">
      <c r="B49" s="6">
        <v>45</v>
      </c>
      <c r="C49" s="26" t="s">
        <v>48</v>
      </c>
      <c r="D49" s="158">
        <f>市区町村別_歯科医療費!H50</f>
        <v>39096.061968324226</v>
      </c>
      <c r="E49" s="259">
        <v>45527</v>
      </c>
      <c r="F49" s="46"/>
      <c r="G49" s="47"/>
      <c r="H49" s="149">
        <f t="shared" si="0"/>
        <v>45361.853957878637</v>
      </c>
      <c r="I49" s="149">
        <f t="shared" si="1"/>
        <v>45361.853957878637</v>
      </c>
      <c r="J49" s="160">
        <v>0</v>
      </c>
    </row>
    <row r="50" spans="2:10" s="43" customFormat="1" ht="13.5" customHeight="1">
      <c r="B50" s="6">
        <v>46</v>
      </c>
      <c r="C50" s="26" t="s">
        <v>26</v>
      </c>
      <c r="D50" s="158">
        <f>市区町村別_歯科医療費!H51</f>
        <v>42872.056520072292</v>
      </c>
      <c r="E50" s="259">
        <v>45480</v>
      </c>
      <c r="F50" s="46"/>
      <c r="G50" s="47"/>
      <c r="H50" s="149">
        <f t="shared" si="0"/>
        <v>45361.853957878637</v>
      </c>
      <c r="I50" s="149">
        <f t="shared" si="1"/>
        <v>45361.853957878637</v>
      </c>
      <c r="J50" s="160">
        <v>0</v>
      </c>
    </row>
    <row r="51" spans="2:10" s="43" customFormat="1" ht="13.5" customHeight="1">
      <c r="B51" s="6">
        <v>47</v>
      </c>
      <c r="C51" s="26" t="s">
        <v>16</v>
      </c>
      <c r="D51" s="158">
        <f>市区町村別_歯科医療費!H52</f>
        <v>40675.74126997088</v>
      </c>
      <c r="E51" s="259">
        <v>45161</v>
      </c>
      <c r="F51" s="46"/>
      <c r="G51" s="47"/>
      <c r="H51" s="149">
        <f t="shared" si="0"/>
        <v>45361.853957878637</v>
      </c>
      <c r="I51" s="149">
        <f t="shared" si="1"/>
        <v>45361.853957878637</v>
      </c>
      <c r="J51" s="160">
        <v>0</v>
      </c>
    </row>
    <row r="52" spans="2:10" s="43" customFormat="1" ht="13.5" customHeight="1">
      <c r="B52" s="6">
        <v>48</v>
      </c>
      <c r="C52" s="26" t="s">
        <v>27</v>
      </c>
      <c r="D52" s="158">
        <f>市区町村別_歯科医療費!H53</f>
        <v>43712.40605321958</v>
      </c>
      <c r="E52" s="259">
        <v>45348</v>
      </c>
      <c r="F52" s="46"/>
      <c r="G52" s="47"/>
      <c r="H52" s="149">
        <f t="shared" si="0"/>
        <v>45361.853957878637</v>
      </c>
      <c r="I52" s="149">
        <f t="shared" si="1"/>
        <v>45361.853957878637</v>
      </c>
      <c r="J52" s="160">
        <v>0</v>
      </c>
    </row>
    <row r="53" spans="2:10" s="43" customFormat="1" ht="13.5" customHeight="1">
      <c r="B53" s="6">
        <v>49</v>
      </c>
      <c r="C53" s="26" t="s">
        <v>28</v>
      </c>
      <c r="D53" s="158">
        <f>市区町村別_歯科医療費!H54</f>
        <v>41960.334830339321</v>
      </c>
      <c r="E53" s="259">
        <v>45183</v>
      </c>
      <c r="F53" s="46"/>
      <c r="G53" s="47"/>
      <c r="H53" s="149">
        <f t="shared" si="0"/>
        <v>45361.853957878637</v>
      </c>
      <c r="I53" s="149">
        <f t="shared" si="1"/>
        <v>45361.853957878637</v>
      </c>
      <c r="J53" s="160">
        <v>0</v>
      </c>
    </row>
    <row r="54" spans="2:10" s="43" customFormat="1" ht="13.5" customHeight="1">
      <c r="B54" s="6">
        <v>50</v>
      </c>
      <c r="C54" s="26" t="s">
        <v>17</v>
      </c>
      <c r="D54" s="158">
        <f>市区町村別_歯科医療費!H55</f>
        <v>42892.504219646675</v>
      </c>
      <c r="E54" s="259">
        <v>45169</v>
      </c>
      <c r="F54" s="46"/>
      <c r="G54" s="47"/>
      <c r="H54" s="149">
        <f t="shared" si="0"/>
        <v>45361.853957878637</v>
      </c>
      <c r="I54" s="149">
        <f t="shared" si="1"/>
        <v>45361.853957878637</v>
      </c>
      <c r="J54" s="160">
        <v>0</v>
      </c>
    </row>
    <row r="55" spans="2:10" s="43" customFormat="1" ht="13.5" customHeight="1">
      <c r="B55" s="6">
        <v>51</v>
      </c>
      <c r="C55" s="26" t="s">
        <v>49</v>
      </c>
      <c r="D55" s="158">
        <f>市区町村別_歯科医療費!H56</f>
        <v>43667.617061127195</v>
      </c>
      <c r="E55" s="259">
        <v>45311</v>
      </c>
      <c r="F55" s="46"/>
      <c r="G55" s="47"/>
      <c r="H55" s="149">
        <f t="shared" si="0"/>
        <v>45361.853957878637</v>
      </c>
      <c r="I55" s="149">
        <f t="shared" si="1"/>
        <v>45361.853957878637</v>
      </c>
      <c r="J55" s="160">
        <v>0</v>
      </c>
    </row>
    <row r="56" spans="2:10" s="43" customFormat="1" ht="13.5" customHeight="1">
      <c r="B56" s="6">
        <v>52</v>
      </c>
      <c r="C56" s="26" t="s">
        <v>5</v>
      </c>
      <c r="D56" s="158">
        <f>市区町村別_歯科医療費!H57</f>
        <v>46715.669605809126</v>
      </c>
      <c r="E56" s="259">
        <v>45317</v>
      </c>
      <c r="F56" s="46"/>
      <c r="G56" s="47"/>
      <c r="H56" s="149">
        <f t="shared" si="0"/>
        <v>45361.853957878637</v>
      </c>
      <c r="I56" s="149">
        <f t="shared" si="1"/>
        <v>45361.853957878637</v>
      </c>
      <c r="J56" s="160">
        <v>0</v>
      </c>
    </row>
    <row r="57" spans="2:10" s="43" customFormat="1" ht="13.5" customHeight="1">
      <c r="B57" s="6">
        <v>53</v>
      </c>
      <c r="C57" s="26" t="s">
        <v>23</v>
      </c>
      <c r="D57" s="158">
        <f>市区町村別_歯科医療費!H58</f>
        <v>39047.652388797367</v>
      </c>
      <c r="E57" s="259">
        <v>45326</v>
      </c>
      <c r="F57" s="46"/>
      <c r="G57" s="47"/>
      <c r="H57" s="149">
        <f t="shared" si="0"/>
        <v>45361.853957878637</v>
      </c>
      <c r="I57" s="149">
        <f t="shared" si="1"/>
        <v>45361.853957878637</v>
      </c>
      <c r="J57" s="160">
        <v>0</v>
      </c>
    </row>
    <row r="58" spans="2:10" s="43" customFormat="1" ht="13.5" customHeight="1">
      <c r="B58" s="6">
        <v>54</v>
      </c>
      <c r="C58" s="26" t="s">
        <v>29</v>
      </c>
      <c r="D58" s="158">
        <f>市区町村別_歯科医療費!H59</f>
        <v>45433.255599043274</v>
      </c>
      <c r="E58" s="259">
        <v>45394</v>
      </c>
      <c r="F58" s="46"/>
      <c r="G58" s="47"/>
      <c r="H58" s="149">
        <f t="shared" si="0"/>
        <v>45361.853957878637</v>
      </c>
      <c r="I58" s="149">
        <f t="shared" si="1"/>
        <v>45361.853957878637</v>
      </c>
      <c r="J58" s="160">
        <v>0</v>
      </c>
    </row>
    <row r="59" spans="2:10" s="43" customFormat="1" ht="13.5" customHeight="1">
      <c r="B59" s="6">
        <v>55</v>
      </c>
      <c r="C59" s="26" t="s">
        <v>18</v>
      </c>
      <c r="D59" s="158">
        <f>市区町村別_歯科医療費!H60</f>
        <v>43461.606565919748</v>
      </c>
      <c r="E59" s="259">
        <v>45151</v>
      </c>
      <c r="F59" s="46"/>
      <c r="G59" s="47"/>
      <c r="H59" s="149">
        <f t="shared" si="0"/>
        <v>45361.853957878637</v>
      </c>
      <c r="I59" s="149">
        <f t="shared" si="1"/>
        <v>45361.853957878637</v>
      </c>
      <c r="J59" s="160">
        <v>0</v>
      </c>
    </row>
    <row r="60" spans="2:10" s="43" customFormat="1" ht="13.5" customHeight="1">
      <c r="B60" s="6">
        <v>56</v>
      </c>
      <c r="C60" s="26" t="s">
        <v>11</v>
      </c>
      <c r="D60" s="158">
        <f>市区町村別_歯科医療費!H61</f>
        <v>40212.465509944988</v>
      </c>
      <c r="E60" s="259">
        <v>45077</v>
      </c>
      <c r="F60" s="46"/>
      <c r="G60" s="47"/>
      <c r="H60" s="149">
        <f t="shared" si="0"/>
        <v>45361.853957878637</v>
      </c>
      <c r="I60" s="149">
        <f t="shared" si="1"/>
        <v>45361.853957878637</v>
      </c>
      <c r="J60" s="160">
        <v>0</v>
      </c>
    </row>
    <row r="61" spans="2:10" s="43" customFormat="1" ht="13.5" customHeight="1">
      <c r="B61" s="6">
        <v>57</v>
      </c>
      <c r="C61" s="26" t="s">
        <v>50</v>
      </c>
      <c r="D61" s="158">
        <f>市区町村別_歯科医療費!H62</f>
        <v>45948.692011767365</v>
      </c>
      <c r="E61" s="259">
        <v>45517</v>
      </c>
      <c r="F61" s="46"/>
      <c r="G61" s="47"/>
      <c r="H61" s="149">
        <f t="shared" si="0"/>
        <v>45361.853957878637</v>
      </c>
      <c r="I61" s="149">
        <f t="shared" si="1"/>
        <v>45361.853957878637</v>
      </c>
      <c r="J61" s="160">
        <v>0</v>
      </c>
    </row>
    <row r="62" spans="2:10" s="43" customFormat="1" ht="13.5" customHeight="1">
      <c r="B62" s="6">
        <v>58</v>
      </c>
      <c r="C62" s="26" t="s">
        <v>30</v>
      </c>
      <c r="D62" s="158">
        <f>市区町村別_歯科医療費!H63</f>
        <v>44134.190875414308</v>
      </c>
      <c r="E62" s="259">
        <v>45412</v>
      </c>
      <c r="F62" s="46"/>
      <c r="G62" s="47"/>
      <c r="H62" s="149">
        <f t="shared" si="0"/>
        <v>45361.853957878637</v>
      </c>
      <c r="I62" s="149">
        <f t="shared" si="1"/>
        <v>45361.853957878637</v>
      </c>
      <c r="J62" s="160">
        <v>0</v>
      </c>
    </row>
    <row r="63" spans="2:10" s="43" customFormat="1" ht="13.5" customHeight="1">
      <c r="B63" s="6">
        <v>59</v>
      </c>
      <c r="C63" s="26" t="s">
        <v>24</v>
      </c>
      <c r="D63" s="158">
        <f>市区町村別_歯科医療費!H64</f>
        <v>46157.720873291168</v>
      </c>
      <c r="E63" s="259">
        <v>45230</v>
      </c>
      <c r="F63" s="46"/>
      <c r="G63" s="47"/>
      <c r="H63" s="149">
        <f t="shared" si="0"/>
        <v>45361.853957878637</v>
      </c>
      <c r="I63" s="149">
        <f t="shared" si="1"/>
        <v>45361.853957878637</v>
      </c>
      <c r="J63" s="160">
        <v>0</v>
      </c>
    </row>
    <row r="64" spans="2:10" s="43" customFormat="1" ht="13.5" customHeight="1">
      <c r="B64" s="6">
        <v>60</v>
      </c>
      <c r="C64" s="26" t="s">
        <v>51</v>
      </c>
      <c r="D64" s="158">
        <f>市区町村別_歯科医療費!H65</f>
        <v>37793.37378640777</v>
      </c>
      <c r="E64" s="259">
        <v>45258</v>
      </c>
      <c r="F64" s="46"/>
      <c r="G64" s="47"/>
      <c r="H64" s="149">
        <f t="shared" si="0"/>
        <v>45361.853957878637</v>
      </c>
      <c r="I64" s="149">
        <f t="shared" si="1"/>
        <v>45361.853957878637</v>
      </c>
      <c r="J64" s="160">
        <v>0</v>
      </c>
    </row>
    <row r="65" spans="2:10" s="43" customFormat="1" ht="13.5" customHeight="1">
      <c r="B65" s="6">
        <v>61</v>
      </c>
      <c r="C65" s="26" t="s">
        <v>19</v>
      </c>
      <c r="D65" s="158">
        <f>市区町村別_歯科医療費!H66</f>
        <v>38204.524803536347</v>
      </c>
      <c r="E65" s="259">
        <v>45068</v>
      </c>
      <c r="F65" s="46"/>
      <c r="G65" s="47"/>
      <c r="H65" s="149">
        <f t="shared" si="0"/>
        <v>45361.853957878637</v>
      </c>
      <c r="I65" s="149">
        <f t="shared" si="1"/>
        <v>45361.853957878637</v>
      </c>
      <c r="J65" s="160">
        <v>0</v>
      </c>
    </row>
    <row r="66" spans="2:10" s="43" customFormat="1" ht="13.5" customHeight="1">
      <c r="B66" s="6">
        <v>62</v>
      </c>
      <c r="C66" s="26" t="s">
        <v>20</v>
      </c>
      <c r="D66" s="158">
        <f>市区町村別_歯科医療費!H67</f>
        <v>43301.813068651776</v>
      </c>
      <c r="E66" s="259">
        <v>45150</v>
      </c>
      <c r="F66" s="46"/>
      <c r="G66" s="47"/>
      <c r="H66" s="149">
        <f t="shared" si="0"/>
        <v>45361.853957878637</v>
      </c>
      <c r="I66" s="149">
        <f t="shared" si="1"/>
        <v>45361.853957878637</v>
      </c>
      <c r="J66" s="160">
        <v>0</v>
      </c>
    </row>
    <row r="67" spans="2:10" s="43" customFormat="1" ht="13.5" customHeight="1">
      <c r="B67" s="6">
        <v>63</v>
      </c>
      <c r="C67" s="26" t="s">
        <v>31</v>
      </c>
      <c r="D67" s="158">
        <f>市区町村別_歯科医療費!H68</f>
        <v>47129.254742547426</v>
      </c>
      <c r="E67" s="259">
        <v>45293</v>
      </c>
      <c r="F67" s="46"/>
      <c r="G67" s="47"/>
      <c r="H67" s="149">
        <f t="shared" si="0"/>
        <v>45361.853957878637</v>
      </c>
      <c r="I67" s="149">
        <f t="shared" si="1"/>
        <v>45361.853957878637</v>
      </c>
      <c r="J67" s="160">
        <v>0</v>
      </c>
    </row>
    <row r="68" spans="2:10" s="43" customFormat="1" ht="13.5" customHeight="1">
      <c r="B68" s="6">
        <v>64</v>
      </c>
      <c r="C68" s="26" t="s">
        <v>52</v>
      </c>
      <c r="D68" s="158">
        <f>市区町村別_歯科医療費!H69</f>
        <v>41645.261018399658</v>
      </c>
      <c r="E68" s="259">
        <v>45315</v>
      </c>
      <c r="F68" s="46"/>
      <c r="G68" s="47"/>
      <c r="H68" s="149">
        <f t="shared" si="0"/>
        <v>45361.853957878637</v>
      </c>
      <c r="I68" s="149">
        <f t="shared" si="1"/>
        <v>45361.853957878637</v>
      </c>
      <c r="J68" s="160">
        <v>0</v>
      </c>
    </row>
    <row r="69" spans="2:10" s="43" customFormat="1" ht="13.5" customHeight="1">
      <c r="B69" s="6">
        <v>65</v>
      </c>
      <c r="C69" s="26" t="s">
        <v>12</v>
      </c>
      <c r="D69" s="158">
        <f>市区町村別_歯科医療費!H70</f>
        <v>37778.368432720017</v>
      </c>
      <c r="E69" s="259">
        <v>45307</v>
      </c>
      <c r="F69" s="46"/>
      <c r="G69" s="47"/>
      <c r="H69" s="149">
        <f t="shared" ref="H69:H78" si="2">$D$79</f>
        <v>45361.853957878637</v>
      </c>
      <c r="I69" s="149">
        <f t="shared" ref="I69:I78" si="3">$E$79</f>
        <v>45361.853957878637</v>
      </c>
      <c r="J69" s="160">
        <v>0</v>
      </c>
    </row>
    <row r="70" spans="2:10" s="43" customFormat="1" ht="13.5" customHeight="1">
      <c r="B70" s="6">
        <v>66</v>
      </c>
      <c r="C70" s="26" t="s">
        <v>6</v>
      </c>
      <c r="D70" s="158">
        <f>市区町村別_歯科医療費!H71</f>
        <v>48527.686583497481</v>
      </c>
      <c r="E70" s="259">
        <v>45203</v>
      </c>
      <c r="F70" s="46"/>
      <c r="G70" s="47"/>
      <c r="H70" s="149">
        <f t="shared" si="2"/>
        <v>45361.853957878637</v>
      </c>
      <c r="I70" s="149">
        <f t="shared" si="3"/>
        <v>45361.853957878637</v>
      </c>
      <c r="J70" s="160">
        <v>0</v>
      </c>
    </row>
    <row r="71" spans="2:10" s="43" customFormat="1" ht="13.5" customHeight="1">
      <c r="B71" s="6">
        <v>67</v>
      </c>
      <c r="C71" s="26" t="s">
        <v>7</v>
      </c>
      <c r="D71" s="158">
        <f>市区町村別_歯科医療費!H72</f>
        <v>40333.530259365994</v>
      </c>
      <c r="E71" s="259">
        <v>45787</v>
      </c>
      <c r="F71" s="46"/>
      <c r="G71" s="47"/>
      <c r="H71" s="149">
        <f t="shared" si="2"/>
        <v>45361.853957878637</v>
      </c>
      <c r="I71" s="149">
        <f t="shared" si="3"/>
        <v>45361.853957878637</v>
      </c>
      <c r="J71" s="160">
        <v>0</v>
      </c>
    </row>
    <row r="72" spans="2:10" s="43" customFormat="1" ht="13.5" customHeight="1">
      <c r="B72" s="6">
        <v>68</v>
      </c>
      <c r="C72" s="26" t="s">
        <v>53</v>
      </c>
      <c r="D72" s="158">
        <f>市区町村別_歯科医療費!H73</f>
        <v>42538.721671388099</v>
      </c>
      <c r="E72" s="259">
        <v>45698</v>
      </c>
      <c r="F72" s="46"/>
      <c r="G72" s="47"/>
      <c r="H72" s="149">
        <f t="shared" si="2"/>
        <v>45361.853957878637</v>
      </c>
      <c r="I72" s="149">
        <f t="shared" si="3"/>
        <v>45361.853957878637</v>
      </c>
      <c r="J72" s="160">
        <v>0</v>
      </c>
    </row>
    <row r="73" spans="2:10" s="43" customFormat="1" ht="13.5" customHeight="1">
      <c r="B73" s="6">
        <v>69</v>
      </c>
      <c r="C73" s="26" t="s">
        <v>54</v>
      </c>
      <c r="D73" s="158">
        <f>市区町村別_歯科医療費!H74</f>
        <v>37538.854618473895</v>
      </c>
      <c r="E73" s="259">
        <v>45183</v>
      </c>
      <c r="F73" s="46"/>
      <c r="G73" s="47"/>
      <c r="H73" s="149">
        <f t="shared" si="2"/>
        <v>45361.853957878637</v>
      </c>
      <c r="I73" s="149">
        <f t="shared" si="3"/>
        <v>45361.853957878637</v>
      </c>
      <c r="J73" s="160">
        <v>0</v>
      </c>
    </row>
    <row r="74" spans="2:10" s="43" customFormat="1" ht="13.5" customHeight="1">
      <c r="B74" s="6">
        <v>70</v>
      </c>
      <c r="C74" s="26" t="s">
        <v>55</v>
      </c>
      <c r="D74" s="158">
        <f>市区町村別_歯科医療費!H75</f>
        <v>45159.39291736931</v>
      </c>
      <c r="E74" s="259">
        <v>45429</v>
      </c>
      <c r="F74" s="46"/>
      <c r="G74" s="47"/>
      <c r="H74" s="149">
        <f t="shared" si="2"/>
        <v>45361.853957878637</v>
      </c>
      <c r="I74" s="149">
        <f t="shared" si="3"/>
        <v>45361.853957878637</v>
      </c>
      <c r="J74" s="160">
        <v>0</v>
      </c>
    </row>
    <row r="75" spans="2:10" s="43" customFormat="1" ht="13.5" customHeight="1">
      <c r="B75" s="6">
        <v>71</v>
      </c>
      <c r="C75" s="26" t="s">
        <v>56</v>
      </c>
      <c r="D75" s="158">
        <f>市区町村別_歯科医療費!H76</f>
        <v>37354.338044418808</v>
      </c>
      <c r="E75" s="259">
        <v>45417</v>
      </c>
      <c r="F75" s="46"/>
      <c r="G75" s="47"/>
      <c r="H75" s="149">
        <f t="shared" si="2"/>
        <v>45361.853957878637</v>
      </c>
      <c r="I75" s="149">
        <f t="shared" si="3"/>
        <v>45361.853957878637</v>
      </c>
      <c r="J75" s="160">
        <v>0</v>
      </c>
    </row>
    <row r="76" spans="2:10" s="43" customFormat="1" ht="13.5" customHeight="1">
      <c r="B76" s="6">
        <v>72</v>
      </c>
      <c r="C76" s="26" t="s">
        <v>32</v>
      </c>
      <c r="D76" s="158">
        <f>市区町村別_歯科医療費!H77</f>
        <v>44479.410043881035</v>
      </c>
      <c r="E76" s="259">
        <v>45303</v>
      </c>
      <c r="F76" s="46"/>
      <c r="G76" s="47"/>
      <c r="H76" s="149">
        <f t="shared" si="2"/>
        <v>45361.853957878637</v>
      </c>
      <c r="I76" s="149">
        <f t="shared" si="3"/>
        <v>45361.853957878637</v>
      </c>
      <c r="J76" s="160">
        <v>0</v>
      </c>
    </row>
    <row r="77" spans="2:10" s="43" customFormat="1" ht="13.5" customHeight="1">
      <c r="B77" s="6">
        <v>73</v>
      </c>
      <c r="C77" s="26" t="s">
        <v>33</v>
      </c>
      <c r="D77" s="158">
        <f>市区町村別_歯科医療費!H78</f>
        <v>40247.497367497366</v>
      </c>
      <c r="E77" s="259">
        <v>45417</v>
      </c>
      <c r="F77" s="46"/>
      <c r="G77" s="47"/>
      <c r="H77" s="149">
        <f t="shared" si="2"/>
        <v>45361.853957878637</v>
      </c>
      <c r="I77" s="149">
        <f t="shared" si="3"/>
        <v>45361.853957878637</v>
      </c>
      <c r="J77" s="160">
        <v>0</v>
      </c>
    </row>
    <row r="78" spans="2:10" s="43" customFormat="1" ht="13.5" customHeight="1" thickBot="1">
      <c r="B78" s="6">
        <v>74</v>
      </c>
      <c r="C78" s="26" t="s">
        <v>34</v>
      </c>
      <c r="D78" s="158">
        <f>市区町村別_歯科医療費!H79</f>
        <v>33219.448329448329</v>
      </c>
      <c r="E78" s="158">
        <v>45256</v>
      </c>
      <c r="F78" s="46"/>
      <c r="G78" s="47"/>
      <c r="H78" s="149">
        <f t="shared" si="2"/>
        <v>45361.853957878637</v>
      </c>
      <c r="I78" s="149">
        <f t="shared" si="3"/>
        <v>45361.853957878637</v>
      </c>
      <c r="J78" s="160">
        <v>9999</v>
      </c>
    </row>
    <row r="79" spans="2:10" s="43" customFormat="1" ht="13.5" customHeight="1" thickTop="1">
      <c r="B79" s="310" t="s">
        <v>0</v>
      </c>
      <c r="C79" s="311"/>
      <c r="D79" s="159">
        <f>市区町村別_歯科医療費!H80</f>
        <v>45361.853957878637</v>
      </c>
      <c r="E79" s="159">
        <f>D79</f>
        <v>45361.853957878637</v>
      </c>
      <c r="F79" s="46"/>
      <c r="G79" s="47"/>
      <c r="H79" s="29"/>
      <c r="I79" s="29"/>
      <c r="J79" s="29"/>
    </row>
    <row r="80" spans="2:10" ht="13.5" customHeight="1">
      <c r="B80" s="25" t="s">
        <v>197</v>
      </c>
    </row>
    <row r="81" spans="2:2" ht="13.5" customHeight="1">
      <c r="B81" s="25" t="s">
        <v>262</v>
      </c>
    </row>
    <row r="82" spans="2:2" ht="13.5" customHeight="1">
      <c r="B82" s="25" t="s">
        <v>115</v>
      </c>
    </row>
  </sheetData>
  <mergeCells count="7">
    <mergeCell ref="H3:H4"/>
    <mergeCell ref="I3:I4"/>
    <mergeCell ref="B79:C79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65" fitToHeight="0" orientation="portrait" r:id="rId1"/>
  <headerFooter scaleWithDoc="0" alignWithMargins="0">
    <oddHeader>&amp;R&amp;"ＭＳ 明朝,標準"&amp;9 2-5.歯科医療費の状況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"/>
  <sheetViews>
    <sheetView showGridLines="0" zoomScaleNormal="100" zoomScaleSheetLayoutView="100" zoomScalePageLayoutView="55" workbookViewId="0"/>
  </sheetViews>
  <sheetFormatPr defaultColWidth="9" defaultRowHeight="13.5"/>
  <cols>
    <col min="1" max="1" width="4.625" style="2" customWidth="1"/>
    <col min="2" max="2" width="3.25" style="2" customWidth="1"/>
    <col min="3" max="3" width="18.75" style="2" customWidth="1"/>
    <col min="4" max="5" width="20.625" style="2" customWidth="1"/>
    <col min="6" max="6" width="12.375" style="41" customWidth="1"/>
    <col min="7" max="7" width="6.25" style="2" customWidth="1"/>
    <col min="8" max="8" width="20.625" style="2" customWidth="1"/>
    <col min="9" max="9" width="12.5" style="2" customWidth="1"/>
    <col min="10" max="10" width="20.625" style="2" customWidth="1"/>
    <col min="11" max="16384" width="9" style="2"/>
  </cols>
  <sheetData>
    <row r="1" spans="1:10" ht="16.5" customHeight="1">
      <c r="A1" s="2" t="s">
        <v>140</v>
      </c>
    </row>
    <row r="2" spans="1:10" ht="16.5" customHeight="1">
      <c r="A2" s="2" t="s">
        <v>113</v>
      </c>
    </row>
    <row r="3" spans="1:10" ht="16.5" customHeight="1">
      <c r="A3" s="2" t="s">
        <v>116</v>
      </c>
      <c r="J3" s="2" t="s">
        <v>117</v>
      </c>
    </row>
  </sheetData>
  <phoneticPr fontId="4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2-5.歯科医療費の状況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4"/>
  <sheetViews>
    <sheetView showGridLines="0" zoomScaleNormal="100" zoomScaleSheetLayoutView="100" workbookViewId="0"/>
  </sheetViews>
  <sheetFormatPr defaultColWidth="9" defaultRowHeight="13.5"/>
  <cols>
    <col min="1" max="1" width="4.25" style="3" customWidth="1"/>
    <col min="2" max="2" width="4.125" style="3" customWidth="1"/>
    <col min="3" max="3" width="21.125" style="3" customWidth="1"/>
    <col min="4" max="8" width="12.75" style="3" customWidth="1"/>
    <col min="9" max="9" width="12.5" style="14" customWidth="1"/>
    <col min="10" max="10" width="9" style="3"/>
    <col min="11" max="12" width="9" style="3" customWidth="1"/>
    <col min="13" max="13" width="30.375" style="3" customWidth="1"/>
    <col min="14" max="16384" width="9" style="3"/>
  </cols>
  <sheetData>
    <row r="1" spans="1:13">
      <c r="A1" s="14" t="s">
        <v>195</v>
      </c>
      <c r="K1" s="74"/>
      <c r="L1" s="75"/>
      <c r="M1" s="75"/>
    </row>
    <row r="2" spans="1:13">
      <c r="A2" s="14" t="s">
        <v>178</v>
      </c>
      <c r="K2" s="74"/>
      <c r="L2" s="75"/>
      <c r="M2" s="75"/>
    </row>
    <row r="3" spans="1:13" ht="46.5" customHeight="1">
      <c r="B3" s="326" t="s">
        <v>275</v>
      </c>
      <c r="C3" s="327"/>
      <c r="D3" s="138" t="s">
        <v>230</v>
      </c>
      <c r="E3" s="83" t="s">
        <v>231</v>
      </c>
      <c r="F3" s="83" t="s">
        <v>232</v>
      </c>
      <c r="G3" s="72" t="s">
        <v>233</v>
      </c>
      <c r="H3" s="72" t="s">
        <v>236</v>
      </c>
      <c r="I3" s="216" t="s">
        <v>237</v>
      </c>
      <c r="J3" s="76"/>
    </row>
    <row r="4" spans="1:13" ht="24" customHeight="1">
      <c r="B4" s="109">
        <v>1101</v>
      </c>
      <c r="C4" s="84" t="s">
        <v>153</v>
      </c>
      <c r="D4" s="149">
        <v>763293</v>
      </c>
      <c r="E4" s="149">
        <v>5874824048</v>
      </c>
      <c r="F4" s="149">
        <v>352293</v>
      </c>
      <c r="G4" s="149">
        <f t="shared" ref="G4:G10" si="0">IFERROR(E4/D4,"-")</f>
        <v>7696.6827260305017</v>
      </c>
      <c r="H4" s="149">
        <f t="shared" ref="H4:H10" si="1">IFERROR(E4/F4,"-")</f>
        <v>16675.960203580544</v>
      </c>
      <c r="I4" s="107">
        <f t="shared" ref="I4:I10" si="2">IFERROR(F4/$M$10,"-")</f>
        <v>0.28123458288163006</v>
      </c>
      <c r="J4" s="75"/>
    </row>
    <row r="5" spans="1:13" ht="24" customHeight="1">
      <c r="B5" s="109">
        <v>1102</v>
      </c>
      <c r="C5" s="84" t="s">
        <v>154</v>
      </c>
      <c r="D5" s="149">
        <v>3117658</v>
      </c>
      <c r="E5" s="149">
        <v>23719030537</v>
      </c>
      <c r="F5" s="149">
        <v>632953</v>
      </c>
      <c r="G5" s="149">
        <f t="shared" si="0"/>
        <v>7607.9642273142208</v>
      </c>
      <c r="H5" s="149">
        <f t="shared" si="1"/>
        <v>37473.604733684806</v>
      </c>
      <c r="I5" s="107">
        <f t="shared" si="2"/>
        <v>0.5052847287305634</v>
      </c>
      <c r="J5" s="75"/>
    </row>
    <row r="6" spans="1:13" ht="26.25" customHeight="1">
      <c r="B6" s="109">
        <v>1103</v>
      </c>
      <c r="C6" s="85" t="s">
        <v>155</v>
      </c>
      <c r="D6" s="149">
        <v>1409678</v>
      </c>
      <c r="E6" s="149">
        <v>13847374933</v>
      </c>
      <c r="F6" s="149">
        <v>440109</v>
      </c>
      <c r="G6" s="149">
        <f t="shared" si="0"/>
        <v>9823.0765699684616</v>
      </c>
      <c r="H6" s="149">
        <f t="shared" si="1"/>
        <v>31463.512295817625</v>
      </c>
      <c r="I6" s="107">
        <f t="shared" si="2"/>
        <v>0.35133786659811955</v>
      </c>
      <c r="J6" s="75"/>
    </row>
    <row r="7" spans="1:13" ht="26.25" customHeight="1">
      <c r="B7" s="109">
        <v>1113</v>
      </c>
      <c r="C7" s="85" t="s">
        <v>156</v>
      </c>
      <c r="D7" s="149">
        <v>559766</v>
      </c>
      <c r="E7" s="149">
        <v>2789647664</v>
      </c>
      <c r="F7" s="149">
        <v>169723</v>
      </c>
      <c r="G7" s="149">
        <f t="shared" si="0"/>
        <v>4983.5961169488683</v>
      </c>
      <c r="H7" s="149">
        <f t="shared" si="1"/>
        <v>16436.473925160408</v>
      </c>
      <c r="I7" s="108">
        <f t="shared" si="2"/>
        <v>0.1354894281476467</v>
      </c>
    </row>
    <row r="8" spans="1:13" ht="27" customHeight="1">
      <c r="B8" s="109">
        <v>1905</v>
      </c>
      <c r="C8" s="85" t="s">
        <v>157</v>
      </c>
      <c r="D8" s="149">
        <v>1315057</v>
      </c>
      <c r="E8" s="149">
        <v>7853529148</v>
      </c>
      <c r="F8" s="149">
        <v>387029</v>
      </c>
      <c r="G8" s="149">
        <f t="shared" si="0"/>
        <v>5972.0066491414436</v>
      </c>
      <c r="H8" s="149">
        <f t="shared" si="1"/>
        <v>20291.836394688769</v>
      </c>
      <c r="I8" s="107">
        <f t="shared" si="2"/>
        <v>0.30896424106665304</v>
      </c>
    </row>
    <row r="9" spans="1:13" ht="24" customHeight="1" thickBot="1">
      <c r="B9" s="325" t="s">
        <v>158</v>
      </c>
      <c r="C9" s="325"/>
      <c r="D9" s="158">
        <v>314888</v>
      </c>
      <c r="E9" s="158">
        <v>2737475323</v>
      </c>
      <c r="F9" s="158">
        <v>114057</v>
      </c>
      <c r="G9" s="146">
        <f t="shared" si="0"/>
        <v>8693.4888690582047</v>
      </c>
      <c r="H9" s="146">
        <f t="shared" si="1"/>
        <v>24000.940959344887</v>
      </c>
      <c r="I9" s="197">
        <f t="shared" si="2"/>
        <v>9.10514055622169E-2</v>
      </c>
      <c r="M9" s="15" t="s">
        <v>165</v>
      </c>
    </row>
    <row r="10" spans="1:13" ht="24" customHeight="1" thickTop="1">
      <c r="B10" s="324" t="s">
        <v>159</v>
      </c>
      <c r="C10" s="324"/>
      <c r="D10" s="150">
        <v>3625690</v>
      </c>
      <c r="E10" s="150">
        <v>56821881653</v>
      </c>
      <c r="F10" s="150">
        <v>720432</v>
      </c>
      <c r="G10" s="150">
        <f t="shared" si="0"/>
        <v>15672.018747603905</v>
      </c>
      <c r="H10" s="150">
        <f t="shared" si="1"/>
        <v>78871.956899471435</v>
      </c>
      <c r="I10" s="198">
        <f t="shared" si="2"/>
        <v>0.57511898622617685</v>
      </c>
      <c r="M10" s="145">
        <f>歯科医療費!$C$13</f>
        <v>1252666</v>
      </c>
    </row>
    <row r="11" spans="1:13" ht="18.399999999999999" customHeight="1">
      <c r="B11" s="25" t="s">
        <v>260</v>
      </c>
    </row>
    <row r="12" spans="1:13" ht="18.399999999999999" customHeight="1">
      <c r="B12" s="80" t="s">
        <v>115</v>
      </c>
    </row>
    <row r="13" spans="1:13" ht="18.399999999999999" customHeight="1">
      <c r="B13" s="81" t="s">
        <v>160</v>
      </c>
    </row>
    <row r="14" spans="1:13" ht="18.399999999999999" customHeight="1">
      <c r="B14" s="73"/>
    </row>
    <row r="15" spans="1:13" ht="18.399999999999999" customHeight="1">
      <c r="A15" s="82" t="s">
        <v>201</v>
      </c>
      <c r="B15" s="82"/>
      <c r="C15" s="77"/>
      <c r="D15" s="77"/>
      <c r="E15" s="77"/>
      <c r="F15" s="77"/>
      <c r="G15" s="77"/>
    </row>
    <row r="16" spans="1:13" ht="18.399999999999999" customHeight="1">
      <c r="A16" s="14" t="s">
        <v>178</v>
      </c>
      <c r="B16" s="82"/>
      <c r="C16" s="77"/>
      <c r="D16" s="77"/>
      <c r="E16" s="77"/>
      <c r="F16" s="77"/>
      <c r="G16" s="77"/>
      <c r="M16" s="15" t="s">
        <v>164</v>
      </c>
    </row>
    <row r="17" spans="2:13" ht="18.399999999999999" customHeight="1">
      <c r="B17" s="78"/>
      <c r="C17" s="77"/>
      <c r="D17" s="77"/>
      <c r="E17" s="77"/>
      <c r="F17" s="77"/>
      <c r="G17" s="77"/>
      <c r="K17" s="74"/>
      <c r="M17" s="84" t="s">
        <v>161</v>
      </c>
    </row>
    <row r="18" spans="2:13" ht="18.399999999999999" customHeight="1">
      <c r="B18" s="78"/>
      <c r="C18" s="77"/>
      <c r="D18" s="77"/>
      <c r="E18" s="77"/>
      <c r="F18" s="77"/>
      <c r="G18" s="77"/>
      <c r="J18" s="14"/>
      <c r="K18" s="14"/>
      <c r="M18" s="84" t="s">
        <v>162</v>
      </c>
    </row>
    <row r="19" spans="2:13" ht="30" customHeight="1">
      <c r="B19" s="78"/>
      <c r="C19" s="77"/>
      <c r="D19" s="77"/>
      <c r="E19" s="77"/>
      <c r="F19" s="77"/>
      <c r="G19" s="77"/>
      <c r="J19" s="14"/>
      <c r="K19" s="14"/>
      <c r="M19" s="85" t="s">
        <v>252</v>
      </c>
    </row>
    <row r="20" spans="2:13" ht="18.399999999999999" customHeight="1">
      <c r="B20" s="79"/>
      <c r="C20" s="77"/>
      <c r="D20" s="77"/>
      <c r="E20" s="77"/>
      <c r="F20" s="77"/>
      <c r="G20" s="77"/>
      <c r="J20" s="14"/>
      <c r="K20" s="14"/>
      <c r="M20" s="84" t="s">
        <v>163</v>
      </c>
    </row>
    <row r="21" spans="2:13" ht="27.6" customHeight="1">
      <c r="B21" s="77"/>
      <c r="C21" s="77"/>
      <c r="D21" s="77"/>
      <c r="E21" s="77"/>
      <c r="F21" s="77"/>
      <c r="G21" s="77"/>
      <c r="J21" s="14"/>
      <c r="K21" s="14"/>
      <c r="M21" s="85" t="s">
        <v>251</v>
      </c>
    </row>
    <row r="22" spans="2:13" ht="18.399999999999999" customHeight="1">
      <c r="B22" s="77"/>
      <c r="C22" s="77"/>
      <c r="D22" s="77"/>
      <c r="E22" s="77"/>
      <c r="F22" s="77"/>
      <c r="G22" s="77"/>
      <c r="J22" s="14"/>
      <c r="K22" s="14"/>
      <c r="M22" s="140" t="s">
        <v>158</v>
      </c>
    </row>
    <row r="23" spans="2:13" ht="18.399999999999999" customHeight="1">
      <c r="B23" s="77"/>
      <c r="C23" s="77"/>
      <c r="D23" s="77"/>
      <c r="E23" s="77"/>
      <c r="F23" s="77"/>
      <c r="G23" s="77"/>
      <c r="J23" s="14"/>
      <c r="K23" s="14"/>
    </row>
    <row r="24" spans="2:13" ht="18.399999999999999" customHeight="1">
      <c r="B24" s="77"/>
      <c r="C24" s="77"/>
      <c r="D24" s="77"/>
      <c r="E24" s="77"/>
      <c r="F24" s="77"/>
      <c r="G24" s="77"/>
    </row>
    <row r="25" spans="2:13" ht="18.399999999999999" customHeight="1">
      <c r="B25" s="77"/>
      <c r="C25" s="77"/>
      <c r="D25" s="77"/>
      <c r="E25" s="77"/>
      <c r="F25" s="77"/>
      <c r="G25" s="77"/>
    </row>
    <row r="26" spans="2:13" ht="18.399999999999999" customHeight="1">
      <c r="B26" s="77"/>
      <c r="C26" s="77"/>
      <c r="D26" s="77"/>
      <c r="E26" s="77"/>
      <c r="F26" s="77"/>
      <c r="G26" s="77"/>
    </row>
    <row r="27" spans="2:13" ht="18.399999999999999" customHeight="1">
      <c r="B27" s="77"/>
      <c r="C27" s="77"/>
      <c r="D27" s="77"/>
      <c r="E27" s="77"/>
      <c r="F27" s="77"/>
      <c r="G27" s="77"/>
    </row>
    <row r="28" spans="2:13" ht="18.399999999999999" customHeight="1">
      <c r="B28" s="77"/>
      <c r="C28" s="77"/>
      <c r="D28" s="77"/>
      <c r="E28" s="77"/>
      <c r="F28" s="77"/>
      <c r="G28" s="77"/>
    </row>
    <row r="29" spans="2:13" ht="18.399999999999999" customHeight="1">
      <c r="B29" s="77"/>
      <c r="C29" s="77"/>
      <c r="D29" s="77"/>
      <c r="E29" s="77"/>
      <c r="F29" s="77"/>
      <c r="G29" s="77"/>
    </row>
    <row r="30" spans="2:13" ht="18.399999999999999" customHeight="1">
      <c r="B30" s="77"/>
      <c r="C30" s="77"/>
      <c r="D30" s="77"/>
      <c r="E30" s="77"/>
      <c r="F30" s="77"/>
      <c r="G30" s="77"/>
    </row>
    <row r="31" spans="2:13" ht="18.399999999999999" customHeight="1">
      <c r="B31" s="77"/>
      <c r="C31" s="77"/>
      <c r="D31" s="77"/>
      <c r="E31" s="77"/>
      <c r="F31" s="77"/>
      <c r="G31" s="77"/>
    </row>
    <row r="32" spans="2:13" ht="18.399999999999999" customHeight="1">
      <c r="B32" s="25" t="s">
        <v>260</v>
      </c>
      <c r="C32" s="77"/>
      <c r="D32" s="77"/>
      <c r="E32" s="77"/>
      <c r="F32" s="77"/>
      <c r="G32" s="77"/>
    </row>
    <row r="33" spans="2:7" ht="18.399999999999999" customHeight="1">
      <c r="B33" s="80" t="s">
        <v>115</v>
      </c>
      <c r="C33" s="77"/>
      <c r="D33" s="77"/>
      <c r="E33" s="77"/>
      <c r="F33" s="77"/>
      <c r="G33" s="77"/>
    </row>
    <row r="34" spans="2:7">
      <c r="B34" s="73"/>
      <c r="C34" s="77"/>
      <c r="D34" s="77"/>
      <c r="E34" s="77"/>
      <c r="F34" s="77"/>
      <c r="G34" s="77"/>
    </row>
  </sheetData>
  <mergeCells count="3">
    <mergeCell ref="B10:C10"/>
    <mergeCell ref="B9:C9"/>
    <mergeCell ref="B3:C3"/>
  </mergeCells>
  <phoneticPr fontId="4"/>
  <pageMargins left="0.70866141732283472" right="0.43307086614173229" top="0.74803149606299213" bottom="0.74803149606299213" header="0.31496062992125984" footer="0.31496062992125984"/>
  <pageSetup paperSize="9" scale="75" orientation="portrait" r:id="rId1"/>
  <headerFooter scaleWithDoc="0" alignWithMargins="0">
    <oddHeader>&amp;R&amp;"ＭＳ 明朝,標準"&amp;9 2-5.歯科医療費の状況</oddHeader>
  </headerFooter>
  <rowBreaks count="1" manualBreakCount="1">
    <brk id="36" min="1" max="28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Q66"/>
  <sheetViews>
    <sheetView showGridLines="0" zoomScaleNormal="100" zoomScaleSheetLayoutView="100" workbookViewId="0"/>
  </sheetViews>
  <sheetFormatPr defaultColWidth="9" defaultRowHeight="13.5"/>
  <cols>
    <col min="1" max="2" width="2.625" style="3" customWidth="1"/>
    <col min="3" max="3" width="11.75" style="15" customWidth="1"/>
    <col min="4" max="4" width="9.875" style="15" customWidth="1"/>
    <col min="5" max="5" width="5.125" style="15" customWidth="1"/>
    <col min="6" max="6" width="19.75" style="15" customWidth="1"/>
    <col min="7" max="9" width="11.75" style="15" customWidth="1"/>
    <col min="10" max="11" width="12.75" style="15" customWidth="1"/>
    <col min="12" max="12" width="12.75" style="3" customWidth="1"/>
    <col min="13" max="14" width="9" style="3"/>
    <col min="15" max="15" width="6" style="3" customWidth="1"/>
    <col min="16" max="16" width="17.25" style="3" customWidth="1"/>
    <col min="17" max="17" width="12.125" style="3" customWidth="1"/>
    <col min="18" max="18" width="11.625" style="3" bestFit="1" customWidth="1"/>
    <col min="19" max="16384" width="9" style="3"/>
  </cols>
  <sheetData>
    <row r="1" spans="2:17">
      <c r="B1" s="14" t="s">
        <v>280</v>
      </c>
      <c r="C1" s="3"/>
      <c r="D1" s="3"/>
      <c r="E1" s="3"/>
      <c r="F1" s="3"/>
      <c r="G1" s="3"/>
      <c r="H1" s="3"/>
      <c r="I1" s="3"/>
      <c r="J1" s="3"/>
      <c r="K1" s="3"/>
    </row>
    <row r="2" spans="2:17">
      <c r="B2" s="27" t="s">
        <v>281</v>
      </c>
      <c r="C2" s="3"/>
      <c r="D2" s="3"/>
      <c r="E2" s="3"/>
      <c r="F2" s="3"/>
      <c r="G2" s="3"/>
      <c r="H2" s="3"/>
      <c r="I2" s="3"/>
      <c r="J2" s="3"/>
      <c r="K2" s="3"/>
    </row>
    <row r="3" spans="2:17" ht="60" customHeight="1">
      <c r="B3" s="71"/>
      <c r="C3" s="137" t="s">
        <v>97</v>
      </c>
      <c r="D3" s="217" t="s">
        <v>234</v>
      </c>
      <c r="E3" s="328" t="s">
        <v>141</v>
      </c>
      <c r="F3" s="329"/>
      <c r="G3" s="83" t="s">
        <v>216</v>
      </c>
      <c r="H3" s="83" t="s">
        <v>231</v>
      </c>
      <c r="I3" s="83" t="s">
        <v>235</v>
      </c>
      <c r="J3" s="72" t="s">
        <v>233</v>
      </c>
      <c r="K3" s="72" t="s">
        <v>236</v>
      </c>
      <c r="L3" s="216" t="s">
        <v>237</v>
      </c>
      <c r="O3" s="212"/>
      <c r="P3" s="48"/>
      <c r="Q3" s="48"/>
    </row>
    <row r="4" spans="2:17">
      <c r="B4" s="330">
        <v>1</v>
      </c>
      <c r="C4" s="333" t="s">
        <v>214</v>
      </c>
      <c r="D4" s="337">
        <f>地区別_歯科医療費!$D$6</f>
        <v>146860</v>
      </c>
      <c r="E4" s="281">
        <v>1101</v>
      </c>
      <c r="F4" s="86" t="s">
        <v>153</v>
      </c>
      <c r="G4" s="161">
        <v>101770</v>
      </c>
      <c r="H4" s="161">
        <v>755928105</v>
      </c>
      <c r="I4" s="161">
        <v>46456</v>
      </c>
      <c r="J4" s="161">
        <f>IFERROR(H4/G4,"-")</f>
        <v>7427.8088336444926</v>
      </c>
      <c r="K4" s="161">
        <f>IFERROR(H4/I4,"-")</f>
        <v>16271.915468400206</v>
      </c>
      <c r="L4" s="110">
        <f>I4/$D$4</f>
        <v>0.31632847609968678</v>
      </c>
      <c r="O4" s="213"/>
      <c r="P4" s="213"/>
      <c r="Q4" s="214"/>
    </row>
    <row r="5" spans="2:17">
      <c r="B5" s="331"/>
      <c r="C5" s="331"/>
      <c r="D5" s="338"/>
      <c r="E5" s="282">
        <v>1102</v>
      </c>
      <c r="F5" s="87" t="s">
        <v>154</v>
      </c>
      <c r="G5" s="162">
        <v>402760</v>
      </c>
      <c r="H5" s="162">
        <v>3030728304</v>
      </c>
      <c r="I5" s="162">
        <v>81910</v>
      </c>
      <c r="J5" s="162">
        <f t="shared" ref="J5:J10" si="0">IFERROR(H5/G5,"-")</f>
        <v>7524.8989571953525</v>
      </c>
      <c r="K5" s="162">
        <f t="shared" ref="K5:K10" si="1">IFERROR(H5/I5,"-")</f>
        <v>37000.711805640334</v>
      </c>
      <c r="L5" s="111">
        <f t="shared" ref="L5:L10" si="2">I5/$D$4</f>
        <v>0.55774206727495579</v>
      </c>
      <c r="O5" s="213"/>
      <c r="P5" s="213"/>
      <c r="Q5" s="214"/>
    </row>
    <row r="6" spans="2:17" ht="24">
      <c r="B6" s="331"/>
      <c r="C6" s="331"/>
      <c r="D6" s="338"/>
      <c r="E6" s="282">
        <v>1103</v>
      </c>
      <c r="F6" s="88" t="s">
        <v>155</v>
      </c>
      <c r="G6" s="162">
        <v>168307</v>
      </c>
      <c r="H6" s="162">
        <v>1566800489</v>
      </c>
      <c r="I6" s="162">
        <v>52682</v>
      </c>
      <c r="J6" s="162">
        <f t="shared" si="0"/>
        <v>9309.1819650994912</v>
      </c>
      <c r="K6" s="162">
        <f t="shared" si="1"/>
        <v>29740.717683459246</v>
      </c>
      <c r="L6" s="111">
        <f t="shared" si="2"/>
        <v>0.35872259294566256</v>
      </c>
      <c r="O6" s="213"/>
      <c r="P6" s="213"/>
      <c r="Q6" s="214"/>
    </row>
    <row r="7" spans="2:17" ht="24">
      <c r="B7" s="331"/>
      <c r="C7" s="331"/>
      <c r="D7" s="338"/>
      <c r="E7" s="282">
        <v>1113</v>
      </c>
      <c r="F7" s="88" t="s">
        <v>156</v>
      </c>
      <c r="G7" s="162">
        <v>61443</v>
      </c>
      <c r="H7" s="162">
        <v>299231259</v>
      </c>
      <c r="I7" s="162">
        <v>18567</v>
      </c>
      <c r="J7" s="162">
        <f t="shared" si="0"/>
        <v>4870.0626434256137</v>
      </c>
      <c r="K7" s="162">
        <f t="shared" si="1"/>
        <v>16116.295524317336</v>
      </c>
      <c r="L7" s="111">
        <f t="shared" si="2"/>
        <v>0.12642652866675747</v>
      </c>
      <c r="O7" s="213"/>
      <c r="P7" s="213"/>
      <c r="Q7" s="214"/>
    </row>
    <row r="8" spans="2:17" ht="24">
      <c r="B8" s="331"/>
      <c r="C8" s="331"/>
      <c r="D8" s="338"/>
      <c r="E8" s="282">
        <v>1905</v>
      </c>
      <c r="F8" s="88" t="s">
        <v>157</v>
      </c>
      <c r="G8" s="162">
        <v>166831</v>
      </c>
      <c r="H8" s="162">
        <v>943325429</v>
      </c>
      <c r="I8" s="162">
        <v>48245</v>
      </c>
      <c r="J8" s="162">
        <f t="shared" si="0"/>
        <v>5654.3773579250856</v>
      </c>
      <c r="K8" s="162">
        <f t="shared" si="1"/>
        <v>19552.812291429163</v>
      </c>
      <c r="L8" s="111">
        <f t="shared" si="2"/>
        <v>0.32851014571700937</v>
      </c>
      <c r="O8" s="213"/>
      <c r="P8" s="213"/>
      <c r="Q8" s="214"/>
    </row>
    <row r="9" spans="2:17">
      <c r="B9" s="331"/>
      <c r="C9" s="331"/>
      <c r="D9" s="338"/>
      <c r="E9" s="334" t="s">
        <v>158</v>
      </c>
      <c r="F9" s="334"/>
      <c r="G9" s="163">
        <v>39033</v>
      </c>
      <c r="H9" s="163">
        <v>346215621</v>
      </c>
      <c r="I9" s="163">
        <v>14005</v>
      </c>
      <c r="J9" s="164">
        <f t="shared" si="0"/>
        <v>8869.8183844439318</v>
      </c>
      <c r="K9" s="164">
        <f t="shared" si="1"/>
        <v>24720.858336308462</v>
      </c>
      <c r="L9" s="199">
        <f t="shared" si="2"/>
        <v>9.5362930682282451E-2</v>
      </c>
      <c r="O9" s="213"/>
      <c r="P9" s="213"/>
      <c r="Q9" s="214"/>
    </row>
    <row r="10" spans="2:17">
      <c r="B10" s="332"/>
      <c r="C10" s="332"/>
      <c r="D10" s="339"/>
      <c r="E10" s="335" t="s">
        <v>166</v>
      </c>
      <c r="F10" s="336"/>
      <c r="G10" s="149">
        <v>465779</v>
      </c>
      <c r="H10" s="149">
        <v>6942229207</v>
      </c>
      <c r="I10" s="149">
        <v>91070</v>
      </c>
      <c r="J10" s="149">
        <f t="shared" si="0"/>
        <v>14904.556038378716</v>
      </c>
      <c r="K10" s="149">
        <f t="shared" si="1"/>
        <v>76229.594894037553</v>
      </c>
      <c r="L10" s="107">
        <f t="shared" si="2"/>
        <v>0.62011439466158247</v>
      </c>
      <c r="O10" s="213"/>
      <c r="P10" s="213"/>
      <c r="Q10" s="214"/>
    </row>
    <row r="11" spans="2:17">
      <c r="B11" s="330">
        <v>2</v>
      </c>
      <c r="C11" s="330" t="s">
        <v>145</v>
      </c>
      <c r="D11" s="337">
        <f>地区別_歯科医療費!$D$7</f>
        <v>109325</v>
      </c>
      <c r="E11" s="283">
        <v>1101</v>
      </c>
      <c r="F11" s="86" t="s">
        <v>153</v>
      </c>
      <c r="G11" s="161">
        <v>67334</v>
      </c>
      <c r="H11" s="161">
        <v>495625870</v>
      </c>
      <c r="I11" s="161">
        <v>31773</v>
      </c>
      <c r="J11" s="161">
        <f>IFERROR(H11/G11,"-")</f>
        <v>7360.7073692339682</v>
      </c>
      <c r="K11" s="161">
        <f>IFERROR(H11/I11,"-")</f>
        <v>15598.963585434174</v>
      </c>
      <c r="L11" s="110">
        <f>I11/$D$11</f>
        <v>0.29062885890692886</v>
      </c>
      <c r="O11" s="213"/>
      <c r="P11" s="213"/>
      <c r="Q11" s="214"/>
    </row>
    <row r="12" spans="2:17">
      <c r="B12" s="331"/>
      <c r="C12" s="331"/>
      <c r="D12" s="338"/>
      <c r="E12" s="282">
        <v>1102</v>
      </c>
      <c r="F12" s="87" t="s">
        <v>154</v>
      </c>
      <c r="G12" s="162">
        <v>269435</v>
      </c>
      <c r="H12" s="162">
        <v>1985952415</v>
      </c>
      <c r="I12" s="162">
        <v>56671</v>
      </c>
      <c r="J12" s="162">
        <f t="shared" ref="J12:J17" si="3">IFERROR(H12/G12,"-")</f>
        <v>7370.8034034182638</v>
      </c>
      <c r="K12" s="162">
        <f t="shared" ref="K12:K17" si="4">IFERROR(H12/I12,"-")</f>
        <v>35043.539288172084</v>
      </c>
      <c r="L12" s="111">
        <f t="shared" ref="L12:L16" si="5">I12/$D$11</f>
        <v>0.51837182712096963</v>
      </c>
      <c r="O12" s="213"/>
      <c r="P12" s="213"/>
      <c r="Q12" s="214"/>
    </row>
    <row r="13" spans="2:17" ht="24">
      <c r="B13" s="331"/>
      <c r="C13" s="331"/>
      <c r="D13" s="338"/>
      <c r="E13" s="282">
        <v>1103</v>
      </c>
      <c r="F13" s="88" t="s">
        <v>155</v>
      </c>
      <c r="G13" s="162">
        <v>121536</v>
      </c>
      <c r="H13" s="162">
        <v>1152616360</v>
      </c>
      <c r="I13" s="162">
        <v>38235</v>
      </c>
      <c r="J13" s="162">
        <f t="shared" si="3"/>
        <v>9483.7444049499736</v>
      </c>
      <c r="K13" s="162">
        <f t="shared" si="4"/>
        <v>30145.582842944947</v>
      </c>
      <c r="L13" s="111">
        <f t="shared" si="5"/>
        <v>0.34973702263892065</v>
      </c>
    </row>
    <row r="14" spans="2:17" ht="24">
      <c r="B14" s="331"/>
      <c r="C14" s="331"/>
      <c r="D14" s="338"/>
      <c r="E14" s="282">
        <v>1113</v>
      </c>
      <c r="F14" s="88" t="s">
        <v>156</v>
      </c>
      <c r="G14" s="162">
        <v>39710</v>
      </c>
      <c r="H14" s="162">
        <v>182980224</v>
      </c>
      <c r="I14" s="162">
        <v>12453</v>
      </c>
      <c r="J14" s="162">
        <f t="shared" si="3"/>
        <v>4607.912969025434</v>
      </c>
      <c r="K14" s="162">
        <f t="shared" si="4"/>
        <v>14693.66610455312</v>
      </c>
      <c r="L14" s="112">
        <f t="shared" si="5"/>
        <v>0.11390807226160531</v>
      </c>
    </row>
    <row r="15" spans="2:17" ht="24">
      <c r="B15" s="331"/>
      <c r="C15" s="331"/>
      <c r="D15" s="338"/>
      <c r="E15" s="282">
        <v>1905</v>
      </c>
      <c r="F15" s="88" t="s">
        <v>157</v>
      </c>
      <c r="G15" s="162">
        <v>113394</v>
      </c>
      <c r="H15" s="162">
        <v>656531770</v>
      </c>
      <c r="I15" s="162">
        <v>34247</v>
      </c>
      <c r="J15" s="162">
        <f t="shared" si="3"/>
        <v>5789.8281214173585</v>
      </c>
      <c r="K15" s="162">
        <f t="shared" si="4"/>
        <v>19170.489969924372</v>
      </c>
      <c r="L15" s="111">
        <f t="shared" si="5"/>
        <v>0.3132586325177224</v>
      </c>
    </row>
    <row r="16" spans="2:17">
      <c r="B16" s="331"/>
      <c r="C16" s="331"/>
      <c r="D16" s="338"/>
      <c r="E16" s="334" t="s">
        <v>158</v>
      </c>
      <c r="F16" s="334"/>
      <c r="G16" s="163">
        <v>23791</v>
      </c>
      <c r="H16" s="163">
        <v>165305732</v>
      </c>
      <c r="I16" s="163">
        <v>9821</v>
      </c>
      <c r="J16" s="164">
        <f t="shared" si="3"/>
        <v>6948.2464797612547</v>
      </c>
      <c r="K16" s="164">
        <f t="shared" si="4"/>
        <v>16831.863557682518</v>
      </c>
      <c r="L16" s="199">
        <f t="shared" si="5"/>
        <v>8.9833066544706158E-2</v>
      </c>
    </row>
    <row r="17" spans="2:12">
      <c r="B17" s="332"/>
      <c r="C17" s="332"/>
      <c r="D17" s="339"/>
      <c r="E17" s="335" t="s">
        <v>166</v>
      </c>
      <c r="F17" s="336"/>
      <c r="G17" s="149">
        <v>314746</v>
      </c>
      <c r="H17" s="149">
        <v>4639012371</v>
      </c>
      <c r="I17" s="149">
        <v>64329</v>
      </c>
      <c r="J17" s="149">
        <f t="shared" si="3"/>
        <v>14738.908106854416</v>
      </c>
      <c r="K17" s="149">
        <f t="shared" si="4"/>
        <v>72113.857995616287</v>
      </c>
      <c r="L17" s="107">
        <f>I17/$D$11</f>
        <v>0.58841984907386236</v>
      </c>
    </row>
    <row r="18" spans="2:12">
      <c r="B18" s="330">
        <v>3</v>
      </c>
      <c r="C18" s="330" t="s">
        <v>146</v>
      </c>
      <c r="D18" s="337">
        <f>地区別_歯科医療費!$D$8</f>
        <v>174606</v>
      </c>
      <c r="E18" s="283">
        <v>1101</v>
      </c>
      <c r="F18" s="86" t="s">
        <v>153</v>
      </c>
      <c r="G18" s="161">
        <v>101673</v>
      </c>
      <c r="H18" s="161">
        <v>773524330</v>
      </c>
      <c r="I18" s="161">
        <v>47985</v>
      </c>
      <c r="J18" s="161">
        <f>IFERROR(H18/G18,"-")</f>
        <v>7607.9620941646263</v>
      </c>
      <c r="K18" s="161">
        <f>IFERROR(H18/I18,"-")</f>
        <v>16120.127748254663</v>
      </c>
      <c r="L18" s="110">
        <f>I18/$D$18</f>
        <v>0.27481873475138313</v>
      </c>
    </row>
    <row r="19" spans="2:12">
      <c r="B19" s="331"/>
      <c r="C19" s="331"/>
      <c r="D19" s="338"/>
      <c r="E19" s="282">
        <v>1102</v>
      </c>
      <c r="F19" s="87" t="s">
        <v>154</v>
      </c>
      <c r="G19" s="162">
        <v>404134</v>
      </c>
      <c r="H19" s="162">
        <v>3042245917</v>
      </c>
      <c r="I19" s="162">
        <v>85749</v>
      </c>
      <c r="J19" s="162">
        <f t="shared" ref="J19:J24" si="6">IFERROR(H19/G19,"-")</f>
        <v>7527.8148262704945</v>
      </c>
      <c r="K19" s="162">
        <f t="shared" ref="K19:K24" si="7">IFERROR(H19/I19,"-")</f>
        <v>35478.500239069843</v>
      </c>
      <c r="L19" s="111">
        <f t="shared" ref="L19:L24" si="8">I19/$D$18</f>
        <v>0.49109996220061164</v>
      </c>
    </row>
    <row r="20" spans="2:12" ht="24">
      <c r="B20" s="331"/>
      <c r="C20" s="331"/>
      <c r="D20" s="338"/>
      <c r="E20" s="282">
        <v>1103</v>
      </c>
      <c r="F20" s="88" t="s">
        <v>155</v>
      </c>
      <c r="G20" s="162">
        <v>184523</v>
      </c>
      <c r="H20" s="162">
        <v>1826950924</v>
      </c>
      <c r="I20" s="162">
        <v>58721</v>
      </c>
      <c r="J20" s="162">
        <f t="shared" si="6"/>
        <v>9900.9387664410406</v>
      </c>
      <c r="K20" s="162">
        <f t="shared" si="7"/>
        <v>31112.39461180838</v>
      </c>
      <c r="L20" s="111">
        <f t="shared" si="8"/>
        <v>0.33630573977984718</v>
      </c>
    </row>
    <row r="21" spans="2:12" ht="24">
      <c r="B21" s="331"/>
      <c r="C21" s="331"/>
      <c r="D21" s="338"/>
      <c r="E21" s="282">
        <v>1113</v>
      </c>
      <c r="F21" s="88" t="s">
        <v>156</v>
      </c>
      <c r="G21" s="162">
        <v>63661</v>
      </c>
      <c r="H21" s="162">
        <v>309442392</v>
      </c>
      <c r="I21" s="162">
        <v>20477</v>
      </c>
      <c r="J21" s="162">
        <f t="shared" si="6"/>
        <v>4860.7843420618592</v>
      </c>
      <c r="K21" s="162">
        <f t="shared" si="7"/>
        <v>15111.705425599454</v>
      </c>
      <c r="L21" s="112">
        <f t="shared" si="8"/>
        <v>0.11727546590609715</v>
      </c>
    </row>
    <row r="22" spans="2:12" ht="24">
      <c r="B22" s="331"/>
      <c r="C22" s="331"/>
      <c r="D22" s="338"/>
      <c r="E22" s="282">
        <v>1905</v>
      </c>
      <c r="F22" s="88" t="s">
        <v>157</v>
      </c>
      <c r="G22" s="162">
        <v>170075</v>
      </c>
      <c r="H22" s="162">
        <v>980069501</v>
      </c>
      <c r="I22" s="162">
        <v>52284</v>
      </c>
      <c r="J22" s="162">
        <f t="shared" si="6"/>
        <v>5762.5724004115827</v>
      </c>
      <c r="K22" s="162">
        <f t="shared" si="7"/>
        <v>18745.113246882411</v>
      </c>
      <c r="L22" s="111">
        <f t="shared" si="8"/>
        <v>0.29943988179100373</v>
      </c>
    </row>
    <row r="23" spans="2:12">
      <c r="B23" s="331"/>
      <c r="C23" s="331"/>
      <c r="D23" s="338"/>
      <c r="E23" s="334" t="s">
        <v>158</v>
      </c>
      <c r="F23" s="334"/>
      <c r="G23" s="163">
        <v>38316</v>
      </c>
      <c r="H23" s="163">
        <v>283347530</v>
      </c>
      <c r="I23" s="163">
        <v>13876</v>
      </c>
      <c r="J23" s="164">
        <f t="shared" si="6"/>
        <v>7395.0185301179663</v>
      </c>
      <c r="K23" s="164">
        <f t="shared" si="7"/>
        <v>20419.971893917555</v>
      </c>
      <c r="L23" s="199">
        <f t="shared" si="8"/>
        <v>7.9470350388875524E-2</v>
      </c>
    </row>
    <row r="24" spans="2:12">
      <c r="B24" s="332"/>
      <c r="C24" s="332"/>
      <c r="D24" s="339"/>
      <c r="E24" s="335" t="s">
        <v>166</v>
      </c>
      <c r="F24" s="336"/>
      <c r="G24" s="149">
        <v>473885</v>
      </c>
      <c r="H24" s="149">
        <v>7215580594</v>
      </c>
      <c r="I24" s="149">
        <v>98166</v>
      </c>
      <c r="J24" s="149">
        <f t="shared" si="6"/>
        <v>15226.438047205545</v>
      </c>
      <c r="K24" s="149">
        <f t="shared" si="7"/>
        <v>73503.866858178997</v>
      </c>
      <c r="L24" s="107">
        <f t="shared" si="8"/>
        <v>0.56221435689495203</v>
      </c>
    </row>
    <row r="25" spans="2:12">
      <c r="B25" s="330">
        <v>4</v>
      </c>
      <c r="C25" s="330" t="s">
        <v>147</v>
      </c>
      <c r="D25" s="337">
        <f>地区別_歯科医療費!$D$9</f>
        <v>125135</v>
      </c>
      <c r="E25" s="283">
        <v>1101</v>
      </c>
      <c r="F25" s="86" t="s">
        <v>153</v>
      </c>
      <c r="G25" s="161">
        <v>72485</v>
      </c>
      <c r="H25" s="161">
        <v>555921589</v>
      </c>
      <c r="I25" s="161">
        <v>33928</v>
      </c>
      <c r="J25" s="161">
        <f>IFERROR(H25/G25,"-")</f>
        <v>7669.4707732634342</v>
      </c>
      <c r="K25" s="161">
        <f>IFERROR(H25/I25,"-")</f>
        <v>16385.333323508607</v>
      </c>
      <c r="L25" s="110">
        <f>I25/$D$25</f>
        <v>0.27113117832740641</v>
      </c>
    </row>
    <row r="26" spans="2:12">
      <c r="B26" s="331"/>
      <c r="C26" s="331"/>
      <c r="D26" s="338"/>
      <c r="E26" s="282">
        <v>1102</v>
      </c>
      <c r="F26" s="87" t="s">
        <v>154</v>
      </c>
      <c r="G26" s="162">
        <v>321387</v>
      </c>
      <c r="H26" s="162">
        <v>2370778110</v>
      </c>
      <c r="I26" s="162">
        <v>62825</v>
      </c>
      <c r="J26" s="162">
        <f t="shared" ref="J26:J31" si="9">IFERROR(H26/G26,"-")</f>
        <v>7376.7081742572036</v>
      </c>
      <c r="K26" s="162">
        <f t="shared" ref="K26:K31" si="10">IFERROR(H26/I26,"-")</f>
        <v>37736.221408674894</v>
      </c>
      <c r="L26" s="111">
        <f t="shared" ref="L26:L31" si="11">I26/$D$25</f>
        <v>0.50205777760019177</v>
      </c>
    </row>
    <row r="27" spans="2:12" ht="24">
      <c r="B27" s="331"/>
      <c r="C27" s="331"/>
      <c r="D27" s="338"/>
      <c r="E27" s="282">
        <v>1103</v>
      </c>
      <c r="F27" s="88" t="s">
        <v>155</v>
      </c>
      <c r="G27" s="162">
        <v>152687</v>
      </c>
      <c r="H27" s="162">
        <v>1476667994</v>
      </c>
      <c r="I27" s="162">
        <v>45232</v>
      </c>
      <c r="J27" s="162">
        <f t="shared" si="9"/>
        <v>9671.2096904124119</v>
      </c>
      <c r="K27" s="162">
        <f t="shared" si="10"/>
        <v>32646.533295012381</v>
      </c>
      <c r="L27" s="111">
        <f t="shared" si="11"/>
        <v>0.36146561713349584</v>
      </c>
    </row>
    <row r="28" spans="2:12" ht="24">
      <c r="B28" s="331"/>
      <c r="C28" s="331"/>
      <c r="D28" s="338"/>
      <c r="E28" s="282">
        <v>1113</v>
      </c>
      <c r="F28" s="88" t="s">
        <v>156</v>
      </c>
      <c r="G28" s="162">
        <v>70024</v>
      </c>
      <c r="H28" s="162">
        <v>331693657</v>
      </c>
      <c r="I28" s="162">
        <v>20203</v>
      </c>
      <c r="J28" s="162">
        <f t="shared" si="9"/>
        <v>4736.8567491145895</v>
      </c>
      <c r="K28" s="162">
        <f t="shared" si="10"/>
        <v>16418.039746572293</v>
      </c>
      <c r="L28" s="112">
        <f t="shared" si="11"/>
        <v>0.16144963439485355</v>
      </c>
    </row>
    <row r="29" spans="2:12" ht="24">
      <c r="B29" s="331"/>
      <c r="C29" s="331"/>
      <c r="D29" s="338"/>
      <c r="E29" s="282">
        <v>1905</v>
      </c>
      <c r="F29" s="88" t="s">
        <v>157</v>
      </c>
      <c r="G29" s="162">
        <v>129959</v>
      </c>
      <c r="H29" s="162">
        <v>783619404</v>
      </c>
      <c r="I29" s="162">
        <v>38695</v>
      </c>
      <c r="J29" s="162">
        <f t="shared" si="9"/>
        <v>6029.7432574889008</v>
      </c>
      <c r="K29" s="162">
        <f t="shared" si="10"/>
        <v>20251.179842356894</v>
      </c>
      <c r="L29" s="111">
        <f t="shared" si="11"/>
        <v>0.30922603588124825</v>
      </c>
    </row>
    <row r="30" spans="2:12">
      <c r="B30" s="331"/>
      <c r="C30" s="331"/>
      <c r="D30" s="338"/>
      <c r="E30" s="334" t="s">
        <v>158</v>
      </c>
      <c r="F30" s="334"/>
      <c r="G30" s="163">
        <v>37388</v>
      </c>
      <c r="H30" s="163">
        <v>338517189</v>
      </c>
      <c r="I30" s="163">
        <v>12819</v>
      </c>
      <c r="J30" s="164">
        <f t="shared" si="9"/>
        <v>9054.1668182304475</v>
      </c>
      <c r="K30" s="164">
        <f t="shared" si="10"/>
        <v>26407.456821904983</v>
      </c>
      <c r="L30" s="199">
        <f t="shared" si="11"/>
        <v>0.10244136332760619</v>
      </c>
    </row>
    <row r="31" spans="2:12">
      <c r="B31" s="332"/>
      <c r="C31" s="332"/>
      <c r="D31" s="339"/>
      <c r="E31" s="335" t="s">
        <v>166</v>
      </c>
      <c r="F31" s="336"/>
      <c r="G31" s="149">
        <v>369482</v>
      </c>
      <c r="H31" s="149">
        <v>5857197943</v>
      </c>
      <c r="I31" s="149">
        <v>70975</v>
      </c>
      <c r="J31" s="149">
        <f t="shared" si="9"/>
        <v>15852.458152223924</v>
      </c>
      <c r="K31" s="149">
        <f t="shared" si="10"/>
        <v>82524.80370553011</v>
      </c>
      <c r="L31" s="107">
        <f t="shared" si="11"/>
        <v>0.56718743756742718</v>
      </c>
    </row>
    <row r="32" spans="2:12">
      <c r="B32" s="330">
        <v>5</v>
      </c>
      <c r="C32" s="330" t="s">
        <v>148</v>
      </c>
      <c r="D32" s="337">
        <f>地区別_歯科医療費!$D$10</f>
        <v>100765</v>
      </c>
      <c r="E32" s="283">
        <v>1101</v>
      </c>
      <c r="F32" s="86" t="s">
        <v>153</v>
      </c>
      <c r="G32" s="161">
        <v>60600</v>
      </c>
      <c r="H32" s="161">
        <v>446787629</v>
      </c>
      <c r="I32" s="161">
        <v>27867</v>
      </c>
      <c r="J32" s="161">
        <f>IFERROR(H32/G32,"-")</f>
        <v>7372.7331518151814</v>
      </c>
      <c r="K32" s="161">
        <f>IFERROR(H32/I32,"-")</f>
        <v>16032.857106972404</v>
      </c>
      <c r="L32" s="110">
        <f>I32/$D$32</f>
        <v>0.2765543591524835</v>
      </c>
    </row>
    <row r="33" spans="2:12">
      <c r="B33" s="331"/>
      <c r="C33" s="331"/>
      <c r="D33" s="338"/>
      <c r="E33" s="282">
        <v>1102</v>
      </c>
      <c r="F33" s="87" t="s">
        <v>154</v>
      </c>
      <c r="G33" s="162">
        <v>245263</v>
      </c>
      <c r="H33" s="162">
        <v>1824590225</v>
      </c>
      <c r="I33" s="162">
        <v>51435</v>
      </c>
      <c r="J33" s="162">
        <f t="shared" ref="J33:J38" si="12">IFERROR(H33/G33,"-")</f>
        <v>7439.3211572882983</v>
      </c>
      <c r="K33" s="162">
        <f t="shared" ref="K33:K38" si="13">IFERROR(H33/I33,"-")</f>
        <v>35473.70905025761</v>
      </c>
      <c r="L33" s="111">
        <f t="shared" ref="L33:L37" si="14">I33/$D$32</f>
        <v>0.51044509502307345</v>
      </c>
    </row>
    <row r="34" spans="2:12" ht="24">
      <c r="B34" s="331"/>
      <c r="C34" s="331"/>
      <c r="D34" s="338"/>
      <c r="E34" s="282">
        <v>1103</v>
      </c>
      <c r="F34" s="88" t="s">
        <v>155</v>
      </c>
      <c r="G34" s="162">
        <v>116513</v>
      </c>
      <c r="H34" s="162">
        <v>1105938595</v>
      </c>
      <c r="I34" s="162">
        <v>36479</v>
      </c>
      <c r="J34" s="162">
        <f t="shared" si="12"/>
        <v>9491.975959764146</v>
      </c>
      <c r="K34" s="162">
        <f t="shared" si="13"/>
        <v>30317.130266728804</v>
      </c>
      <c r="L34" s="111">
        <f t="shared" si="14"/>
        <v>0.3620205428472188</v>
      </c>
    </row>
    <row r="35" spans="2:12" ht="24">
      <c r="B35" s="331"/>
      <c r="C35" s="331"/>
      <c r="D35" s="338"/>
      <c r="E35" s="282">
        <v>1113</v>
      </c>
      <c r="F35" s="88" t="s">
        <v>156</v>
      </c>
      <c r="G35" s="162">
        <v>52434</v>
      </c>
      <c r="H35" s="162">
        <v>266121805</v>
      </c>
      <c r="I35" s="162">
        <v>15546</v>
      </c>
      <c r="J35" s="162">
        <f t="shared" si="12"/>
        <v>5075.367223557234</v>
      </c>
      <c r="K35" s="162">
        <f t="shared" si="13"/>
        <v>17118.345876752861</v>
      </c>
      <c r="L35" s="112">
        <f t="shared" si="14"/>
        <v>0.15427975983724507</v>
      </c>
    </row>
    <row r="36" spans="2:12" ht="24">
      <c r="B36" s="331"/>
      <c r="C36" s="331"/>
      <c r="D36" s="338"/>
      <c r="E36" s="282">
        <v>1905</v>
      </c>
      <c r="F36" s="88" t="s">
        <v>157</v>
      </c>
      <c r="G36" s="162">
        <v>101938</v>
      </c>
      <c r="H36" s="162">
        <v>589460591</v>
      </c>
      <c r="I36" s="162">
        <v>30596</v>
      </c>
      <c r="J36" s="162">
        <f t="shared" si="12"/>
        <v>5782.5402793855092</v>
      </c>
      <c r="K36" s="162">
        <f t="shared" si="13"/>
        <v>19265.936429598642</v>
      </c>
      <c r="L36" s="111">
        <f t="shared" si="14"/>
        <v>0.30363717560660941</v>
      </c>
    </row>
    <row r="37" spans="2:12">
      <c r="B37" s="331"/>
      <c r="C37" s="331"/>
      <c r="D37" s="338"/>
      <c r="E37" s="334" t="s">
        <v>158</v>
      </c>
      <c r="F37" s="334"/>
      <c r="G37" s="163">
        <v>21434</v>
      </c>
      <c r="H37" s="163">
        <v>205999848</v>
      </c>
      <c r="I37" s="163">
        <v>8535</v>
      </c>
      <c r="J37" s="164">
        <f t="shared" si="12"/>
        <v>9610.8914808248574</v>
      </c>
      <c r="K37" s="164">
        <f t="shared" si="13"/>
        <v>24135.893145869948</v>
      </c>
      <c r="L37" s="199">
        <f t="shared" si="14"/>
        <v>8.4702029474519921E-2</v>
      </c>
    </row>
    <row r="38" spans="2:12">
      <c r="B38" s="332"/>
      <c r="C38" s="332"/>
      <c r="D38" s="339"/>
      <c r="E38" s="335" t="s">
        <v>166</v>
      </c>
      <c r="F38" s="336"/>
      <c r="G38" s="149">
        <v>285843</v>
      </c>
      <c r="H38" s="149">
        <v>4438898693</v>
      </c>
      <c r="I38" s="149">
        <v>58537</v>
      </c>
      <c r="J38" s="149">
        <f t="shared" si="12"/>
        <v>15529.149543630594</v>
      </c>
      <c r="K38" s="149">
        <f t="shared" si="13"/>
        <v>75830.64887165383</v>
      </c>
      <c r="L38" s="107">
        <f>I38/$D$32</f>
        <v>0.58092591673696226</v>
      </c>
    </row>
    <row r="39" spans="2:12">
      <c r="B39" s="330">
        <v>6</v>
      </c>
      <c r="C39" s="330" t="s">
        <v>149</v>
      </c>
      <c r="D39" s="337">
        <f>地区別_歯科医療費!$D$11</f>
        <v>125950</v>
      </c>
      <c r="E39" s="283">
        <v>1101</v>
      </c>
      <c r="F39" s="86" t="s">
        <v>153</v>
      </c>
      <c r="G39" s="161">
        <v>79697</v>
      </c>
      <c r="H39" s="161">
        <v>617176351</v>
      </c>
      <c r="I39" s="161">
        <v>35484</v>
      </c>
      <c r="J39" s="161">
        <f>IFERROR(H39/G39,"-")</f>
        <v>7744.0349197585856</v>
      </c>
      <c r="K39" s="161">
        <f>IFERROR(H39/I39,"-")</f>
        <v>17393.088462405591</v>
      </c>
      <c r="L39" s="110">
        <f>I39/$D$39</f>
        <v>0.28173084557364031</v>
      </c>
    </row>
    <row r="40" spans="2:12">
      <c r="B40" s="331"/>
      <c r="C40" s="331"/>
      <c r="D40" s="338"/>
      <c r="E40" s="282">
        <v>1102</v>
      </c>
      <c r="F40" s="87" t="s">
        <v>154</v>
      </c>
      <c r="G40" s="162">
        <v>308369</v>
      </c>
      <c r="H40" s="162">
        <v>2354180429</v>
      </c>
      <c r="I40" s="162">
        <v>62810</v>
      </c>
      <c r="J40" s="162">
        <f t="shared" ref="J40:J45" si="15">IFERROR(H40/G40,"-")</f>
        <v>7634.2966673044311</v>
      </c>
      <c r="K40" s="162">
        <f t="shared" ref="K40:K45" si="16">IFERROR(H40/I40,"-")</f>
        <v>37480.981197261579</v>
      </c>
      <c r="L40" s="111">
        <f t="shared" ref="L40:L45" si="17">I40/$D$39</f>
        <v>0.49868995633187774</v>
      </c>
    </row>
    <row r="41" spans="2:12" ht="24">
      <c r="B41" s="331"/>
      <c r="C41" s="331"/>
      <c r="D41" s="338"/>
      <c r="E41" s="282">
        <v>1103</v>
      </c>
      <c r="F41" s="88" t="s">
        <v>155</v>
      </c>
      <c r="G41" s="162">
        <v>144483</v>
      </c>
      <c r="H41" s="162">
        <v>1436885426</v>
      </c>
      <c r="I41" s="162">
        <v>44577</v>
      </c>
      <c r="J41" s="162">
        <f t="shared" si="15"/>
        <v>9945.0137801679084</v>
      </c>
      <c r="K41" s="162">
        <f t="shared" si="16"/>
        <v>32233.784821769073</v>
      </c>
      <c r="L41" s="111">
        <f t="shared" si="17"/>
        <v>0.35392616117506948</v>
      </c>
    </row>
    <row r="42" spans="2:12" ht="24">
      <c r="B42" s="331"/>
      <c r="C42" s="331"/>
      <c r="D42" s="338"/>
      <c r="E42" s="282">
        <v>1113</v>
      </c>
      <c r="F42" s="88" t="s">
        <v>156</v>
      </c>
      <c r="G42" s="162">
        <v>61780</v>
      </c>
      <c r="H42" s="162">
        <v>329245616</v>
      </c>
      <c r="I42" s="162">
        <v>18000</v>
      </c>
      <c r="J42" s="162">
        <f t="shared" si="15"/>
        <v>5329.3236646163805</v>
      </c>
      <c r="K42" s="162">
        <f t="shared" si="16"/>
        <v>18291.423111111111</v>
      </c>
      <c r="L42" s="112">
        <f t="shared" si="17"/>
        <v>0.14291385470424772</v>
      </c>
    </row>
    <row r="43" spans="2:12" ht="24">
      <c r="B43" s="331"/>
      <c r="C43" s="331"/>
      <c r="D43" s="338"/>
      <c r="E43" s="282">
        <v>1905</v>
      </c>
      <c r="F43" s="88" t="s">
        <v>157</v>
      </c>
      <c r="G43" s="162">
        <v>129485</v>
      </c>
      <c r="H43" s="162">
        <v>789957816</v>
      </c>
      <c r="I43" s="162">
        <v>38490</v>
      </c>
      <c r="J43" s="162">
        <f t="shared" si="15"/>
        <v>6100.7670077615167</v>
      </c>
      <c r="K43" s="162">
        <f t="shared" si="16"/>
        <v>20523.715666406861</v>
      </c>
      <c r="L43" s="111">
        <f t="shared" si="17"/>
        <v>0.3055974593092497</v>
      </c>
    </row>
    <row r="44" spans="2:12">
      <c r="B44" s="331"/>
      <c r="C44" s="331"/>
      <c r="D44" s="338"/>
      <c r="E44" s="334" t="s">
        <v>158</v>
      </c>
      <c r="F44" s="334"/>
      <c r="G44" s="163">
        <v>28975</v>
      </c>
      <c r="H44" s="163">
        <v>254940715</v>
      </c>
      <c r="I44" s="163">
        <v>11464</v>
      </c>
      <c r="J44" s="164">
        <f t="shared" si="15"/>
        <v>8798.6441760138041</v>
      </c>
      <c r="K44" s="164">
        <f t="shared" si="16"/>
        <v>22238.373604326589</v>
      </c>
      <c r="L44" s="199">
        <f t="shared" si="17"/>
        <v>9.1020246129416435E-2</v>
      </c>
    </row>
    <row r="45" spans="2:12">
      <c r="B45" s="332"/>
      <c r="C45" s="332"/>
      <c r="D45" s="339"/>
      <c r="E45" s="335" t="s">
        <v>166</v>
      </c>
      <c r="F45" s="336"/>
      <c r="G45" s="149">
        <v>360258</v>
      </c>
      <c r="H45" s="149">
        <v>5782386353</v>
      </c>
      <c r="I45" s="149">
        <v>71835</v>
      </c>
      <c r="J45" s="149">
        <f t="shared" si="15"/>
        <v>16050.681325605537</v>
      </c>
      <c r="K45" s="149">
        <f t="shared" si="16"/>
        <v>80495.390171921768</v>
      </c>
      <c r="L45" s="107">
        <f t="shared" si="17"/>
        <v>0.57034537514886863</v>
      </c>
    </row>
    <row r="46" spans="2:12">
      <c r="B46" s="330">
        <v>7</v>
      </c>
      <c r="C46" s="330" t="s">
        <v>150</v>
      </c>
      <c r="D46" s="337">
        <f>地区別_歯科医療費!$D$12</f>
        <v>129240</v>
      </c>
      <c r="E46" s="283">
        <v>1101</v>
      </c>
      <c r="F46" s="86" t="s">
        <v>153</v>
      </c>
      <c r="G46" s="161">
        <v>72101</v>
      </c>
      <c r="H46" s="161">
        <v>566706170</v>
      </c>
      <c r="I46" s="161">
        <v>33867</v>
      </c>
      <c r="J46" s="161">
        <f>IFERROR(H46/G46,"-")</f>
        <v>7859.8933440590281</v>
      </c>
      <c r="K46" s="161">
        <f>IFERROR(H46/I46,"-")</f>
        <v>16733.285203885789</v>
      </c>
      <c r="L46" s="110">
        <f>I46/$D$46</f>
        <v>0.26204735376044569</v>
      </c>
    </row>
    <row r="47" spans="2:12">
      <c r="B47" s="331"/>
      <c r="C47" s="331"/>
      <c r="D47" s="338"/>
      <c r="E47" s="282">
        <v>1102</v>
      </c>
      <c r="F47" s="87" t="s">
        <v>154</v>
      </c>
      <c r="G47" s="162">
        <v>266361</v>
      </c>
      <c r="H47" s="162">
        <v>2070455405</v>
      </c>
      <c r="I47" s="162">
        <v>57575</v>
      </c>
      <c r="J47" s="162">
        <f t="shared" ref="J47:J52" si="18">IFERROR(H47/G47,"-")</f>
        <v>7773.1177049192638</v>
      </c>
      <c r="K47" s="162">
        <f t="shared" ref="K47:K52" si="19">IFERROR(H47/I47,"-")</f>
        <v>35961.01441597916</v>
      </c>
      <c r="L47" s="111">
        <f t="shared" ref="L47:L52" si="20">I47/$D$46</f>
        <v>0.44548901268956981</v>
      </c>
    </row>
    <row r="48" spans="2:12" ht="24">
      <c r="B48" s="331"/>
      <c r="C48" s="331"/>
      <c r="D48" s="338"/>
      <c r="E48" s="282">
        <v>1103</v>
      </c>
      <c r="F48" s="88" t="s">
        <v>155</v>
      </c>
      <c r="G48" s="162">
        <v>133090</v>
      </c>
      <c r="H48" s="162">
        <v>1349157063</v>
      </c>
      <c r="I48" s="162">
        <v>43448</v>
      </c>
      <c r="J48" s="162">
        <f t="shared" si="18"/>
        <v>10137.178322939364</v>
      </c>
      <c r="K48" s="162">
        <f t="shared" si="19"/>
        <v>31052.224797459032</v>
      </c>
      <c r="L48" s="111">
        <f t="shared" si="20"/>
        <v>0.33618074899411948</v>
      </c>
    </row>
    <row r="49" spans="2:12" ht="24">
      <c r="B49" s="331"/>
      <c r="C49" s="331"/>
      <c r="D49" s="338"/>
      <c r="E49" s="282">
        <v>1113</v>
      </c>
      <c r="F49" s="88" t="s">
        <v>156</v>
      </c>
      <c r="G49" s="162">
        <v>60247</v>
      </c>
      <c r="H49" s="162">
        <v>313636365</v>
      </c>
      <c r="I49" s="162">
        <v>18736</v>
      </c>
      <c r="J49" s="162">
        <f t="shared" si="18"/>
        <v>5205.8420336282306</v>
      </c>
      <c r="K49" s="162">
        <f t="shared" si="19"/>
        <v>16739.771829632791</v>
      </c>
      <c r="L49" s="112">
        <f t="shared" si="20"/>
        <v>0.14497059733828535</v>
      </c>
    </row>
    <row r="50" spans="2:12" ht="24">
      <c r="B50" s="331"/>
      <c r="C50" s="331"/>
      <c r="D50" s="338"/>
      <c r="E50" s="282">
        <v>1905</v>
      </c>
      <c r="F50" s="88" t="s">
        <v>157</v>
      </c>
      <c r="G50" s="162">
        <v>112680</v>
      </c>
      <c r="H50" s="162">
        <v>699105522</v>
      </c>
      <c r="I50" s="162">
        <v>36362</v>
      </c>
      <c r="J50" s="162">
        <f t="shared" si="18"/>
        <v>6204.3443556975508</v>
      </c>
      <c r="K50" s="162">
        <f t="shared" si="19"/>
        <v>19226.267037016667</v>
      </c>
      <c r="L50" s="111">
        <f t="shared" si="20"/>
        <v>0.28135252243887343</v>
      </c>
    </row>
    <row r="51" spans="2:12">
      <c r="B51" s="331"/>
      <c r="C51" s="331"/>
      <c r="D51" s="338"/>
      <c r="E51" s="334" t="s">
        <v>158</v>
      </c>
      <c r="F51" s="334"/>
      <c r="G51" s="163">
        <v>31753</v>
      </c>
      <c r="H51" s="163">
        <v>261059885</v>
      </c>
      <c r="I51" s="163">
        <v>11913</v>
      </c>
      <c r="J51" s="164">
        <f t="shared" si="18"/>
        <v>8221.5817403080018</v>
      </c>
      <c r="K51" s="164">
        <f t="shared" si="19"/>
        <v>21913.865944766221</v>
      </c>
      <c r="L51" s="199">
        <f t="shared" si="20"/>
        <v>9.2177344475394621E-2</v>
      </c>
    </row>
    <row r="52" spans="2:12">
      <c r="B52" s="332"/>
      <c r="C52" s="332"/>
      <c r="D52" s="339"/>
      <c r="E52" s="335" t="s">
        <v>166</v>
      </c>
      <c r="F52" s="336"/>
      <c r="G52" s="149">
        <v>324724</v>
      </c>
      <c r="H52" s="149">
        <v>5260120410</v>
      </c>
      <c r="I52" s="149">
        <v>69353</v>
      </c>
      <c r="J52" s="149">
        <f t="shared" si="18"/>
        <v>16198.742347347286</v>
      </c>
      <c r="K52" s="149">
        <f t="shared" si="19"/>
        <v>75845.60739982409</v>
      </c>
      <c r="L52" s="107">
        <f t="shared" si="20"/>
        <v>0.53662178891983903</v>
      </c>
    </row>
    <row r="53" spans="2:12">
      <c r="B53" s="330">
        <v>8</v>
      </c>
      <c r="C53" s="330" t="s">
        <v>213</v>
      </c>
      <c r="D53" s="337">
        <f>地区別_歯科医療費!$D$13</f>
        <v>358409</v>
      </c>
      <c r="E53" s="283">
        <v>1101</v>
      </c>
      <c r="F53" s="86" t="s">
        <v>153</v>
      </c>
      <c r="G53" s="161">
        <v>207633</v>
      </c>
      <c r="H53" s="161">
        <v>1663154004</v>
      </c>
      <c r="I53" s="161">
        <v>94933</v>
      </c>
      <c r="J53" s="161">
        <f>IFERROR(H53/G53,"-")</f>
        <v>8010.065856583491</v>
      </c>
      <c r="K53" s="161">
        <f>IFERROR(H53/I53,"-")</f>
        <v>17519.239927106486</v>
      </c>
      <c r="L53" s="110">
        <f>I53/$D$53</f>
        <v>0.26487337092539531</v>
      </c>
    </row>
    <row r="54" spans="2:12">
      <c r="B54" s="331"/>
      <c r="C54" s="331"/>
      <c r="D54" s="338"/>
      <c r="E54" s="282">
        <v>1102</v>
      </c>
      <c r="F54" s="87" t="s">
        <v>154</v>
      </c>
      <c r="G54" s="162">
        <v>899949</v>
      </c>
      <c r="H54" s="162">
        <v>7040099732</v>
      </c>
      <c r="I54" s="162">
        <v>173988</v>
      </c>
      <c r="J54" s="162">
        <f t="shared" ref="J54:J59" si="21">IFERROR(H54/G54,"-")</f>
        <v>7822.7763262140406</v>
      </c>
      <c r="K54" s="162">
        <f t="shared" ref="K54:K59" si="22">IFERROR(H54/I54,"-")</f>
        <v>40463.13384831138</v>
      </c>
      <c r="L54" s="111">
        <f t="shared" ref="L54:L59" si="23">I54/$D$53</f>
        <v>0.48544539897156602</v>
      </c>
    </row>
    <row r="55" spans="2:12" ht="24">
      <c r="B55" s="331"/>
      <c r="C55" s="331"/>
      <c r="D55" s="338"/>
      <c r="E55" s="282">
        <v>1103</v>
      </c>
      <c r="F55" s="88" t="s">
        <v>155</v>
      </c>
      <c r="G55" s="162">
        <v>388539</v>
      </c>
      <c r="H55" s="162">
        <v>3932358082</v>
      </c>
      <c r="I55" s="162">
        <v>120736</v>
      </c>
      <c r="J55" s="162">
        <f t="shared" si="21"/>
        <v>10120.883828907779</v>
      </c>
      <c r="K55" s="162">
        <f t="shared" si="22"/>
        <v>32569.888699310894</v>
      </c>
      <c r="L55" s="111">
        <f t="shared" si="23"/>
        <v>0.33686654073976935</v>
      </c>
    </row>
    <row r="56" spans="2:12" ht="24">
      <c r="B56" s="331"/>
      <c r="C56" s="331"/>
      <c r="D56" s="338"/>
      <c r="E56" s="282">
        <v>1113</v>
      </c>
      <c r="F56" s="88" t="s">
        <v>156</v>
      </c>
      <c r="G56" s="162">
        <v>150467</v>
      </c>
      <c r="H56" s="162">
        <v>757296346</v>
      </c>
      <c r="I56" s="162">
        <v>45741</v>
      </c>
      <c r="J56" s="162">
        <f t="shared" si="21"/>
        <v>5032.9729841094722</v>
      </c>
      <c r="K56" s="162">
        <f t="shared" si="22"/>
        <v>16556.182549572593</v>
      </c>
      <c r="L56" s="112">
        <f t="shared" si="23"/>
        <v>0.12762235323331725</v>
      </c>
    </row>
    <row r="57" spans="2:12" ht="24">
      <c r="B57" s="331"/>
      <c r="C57" s="331"/>
      <c r="D57" s="338"/>
      <c r="E57" s="282">
        <v>1905</v>
      </c>
      <c r="F57" s="88" t="s">
        <v>157</v>
      </c>
      <c r="G57" s="162">
        <v>390695</v>
      </c>
      <c r="H57" s="162">
        <v>2411459115</v>
      </c>
      <c r="I57" s="162">
        <v>108111</v>
      </c>
      <c r="J57" s="162">
        <f t="shared" si="21"/>
        <v>6172.2292709146523</v>
      </c>
      <c r="K57" s="162">
        <f t="shared" si="22"/>
        <v>22305.400144296142</v>
      </c>
      <c r="L57" s="111">
        <f t="shared" si="23"/>
        <v>0.30164142083485629</v>
      </c>
    </row>
    <row r="58" spans="2:12">
      <c r="B58" s="331"/>
      <c r="C58" s="331"/>
      <c r="D58" s="338"/>
      <c r="E58" s="334" t="s">
        <v>158</v>
      </c>
      <c r="F58" s="334"/>
      <c r="G58" s="163">
        <v>94198</v>
      </c>
      <c r="H58" s="163">
        <v>882088803</v>
      </c>
      <c r="I58" s="163">
        <v>31624</v>
      </c>
      <c r="J58" s="164">
        <f t="shared" si="21"/>
        <v>9364.1988471092809</v>
      </c>
      <c r="K58" s="164">
        <f t="shared" si="22"/>
        <v>27893.018055906905</v>
      </c>
      <c r="L58" s="199">
        <f t="shared" si="23"/>
        <v>8.8234391435482923E-2</v>
      </c>
    </row>
    <row r="59" spans="2:12" ht="14.25" thickBot="1">
      <c r="B59" s="331"/>
      <c r="C59" s="332"/>
      <c r="D59" s="338"/>
      <c r="E59" s="346" t="s">
        <v>166</v>
      </c>
      <c r="F59" s="347"/>
      <c r="G59" s="149">
        <v>1030973</v>
      </c>
      <c r="H59" s="149">
        <v>16686456082</v>
      </c>
      <c r="I59" s="149">
        <v>196177</v>
      </c>
      <c r="J59" s="146">
        <f t="shared" si="21"/>
        <v>16185.153327972701</v>
      </c>
      <c r="K59" s="146">
        <f t="shared" si="22"/>
        <v>85058.167277509594</v>
      </c>
      <c r="L59" s="197">
        <f t="shared" si="23"/>
        <v>0.54735511664048619</v>
      </c>
    </row>
    <row r="60" spans="2:12" ht="14.25" thickTop="1">
      <c r="B60" s="340" t="s">
        <v>151</v>
      </c>
      <c r="C60" s="341"/>
      <c r="D60" s="348">
        <f>地区別_歯科医療費!$D$14</f>
        <v>1252666</v>
      </c>
      <c r="E60" s="284">
        <v>1101</v>
      </c>
      <c r="F60" s="89" t="s">
        <v>153</v>
      </c>
      <c r="G60" s="165">
        <f>中分類別歯科医療費!D4</f>
        <v>763293</v>
      </c>
      <c r="H60" s="165">
        <f>中分類別歯科医療費!E4</f>
        <v>5874824048</v>
      </c>
      <c r="I60" s="165">
        <f>中分類別歯科医療費!F4</f>
        <v>352293</v>
      </c>
      <c r="J60" s="165">
        <f>中分類別歯科医療費!G4</f>
        <v>7696.6827260305017</v>
      </c>
      <c r="K60" s="165">
        <f>中分類別歯科医療費!H4</f>
        <v>16675.960203580544</v>
      </c>
      <c r="L60" s="114">
        <f>中分類別歯科医療費!I4</f>
        <v>0.28123458288163006</v>
      </c>
    </row>
    <row r="61" spans="2:12">
      <c r="B61" s="342"/>
      <c r="C61" s="343"/>
      <c r="D61" s="338"/>
      <c r="E61" s="282">
        <v>1102</v>
      </c>
      <c r="F61" s="87" t="s">
        <v>154</v>
      </c>
      <c r="G61" s="162">
        <f>中分類別歯科医療費!D5</f>
        <v>3117658</v>
      </c>
      <c r="H61" s="162">
        <f>中分類別歯科医療費!E5</f>
        <v>23719030537</v>
      </c>
      <c r="I61" s="162">
        <f>中分類別歯科医療費!F5</f>
        <v>632953</v>
      </c>
      <c r="J61" s="162">
        <f>中分類別歯科医療費!G5</f>
        <v>7607.9642273142208</v>
      </c>
      <c r="K61" s="162">
        <f>中分類別歯科医療費!H5</f>
        <v>37473.604733684806</v>
      </c>
      <c r="L61" s="111">
        <f>中分類別歯科医療費!I5</f>
        <v>0.5052847287305634</v>
      </c>
    </row>
    <row r="62" spans="2:12" ht="24">
      <c r="B62" s="342"/>
      <c r="C62" s="343"/>
      <c r="D62" s="338"/>
      <c r="E62" s="282">
        <v>1103</v>
      </c>
      <c r="F62" s="88" t="s">
        <v>155</v>
      </c>
      <c r="G62" s="162">
        <f>中分類別歯科医療費!D6</f>
        <v>1409678</v>
      </c>
      <c r="H62" s="162">
        <f>中分類別歯科医療費!E6</f>
        <v>13847374933</v>
      </c>
      <c r="I62" s="162">
        <f>中分類別歯科医療費!F6</f>
        <v>440109</v>
      </c>
      <c r="J62" s="162">
        <f>中分類別歯科医療費!G6</f>
        <v>9823.0765699684616</v>
      </c>
      <c r="K62" s="162">
        <f>中分類別歯科医療費!H6</f>
        <v>31463.512295817625</v>
      </c>
      <c r="L62" s="111">
        <f>中分類別歯科医療費!I6</f>
        <v>0.35133786659811955</v>
      </c>
    </row>
    <row r="63" spans="2:12" ht="24">
      <c r="B63" s="342"/>
      <c r="C63" s="343"/>
      <c r="D63" s="338"/>
      <c r="E63" s="282">
        <v>1113</v>
      </c>
      <c r="F63" s="88" t="s">
        <v>156</v>
      </c>
      <c r="G63" s="162">
        <f>中分類別歯科医療費!D7</f>
        <v>559766</v>
      </c>
      <c r="H63" s="162">
        <f>中分類別歯科医療費!E7</f>
        <v>2789647664</v>
      </c>
      <c r="I63" s="162">
        <f>中分類別歯科医療費!F7</f>
        <v>169723</v>
      </c>
      <c r="J63" s="162">
        <f>中分類別歯科医療費!G7</f>
        <v>4983.5961169488683</v>
      </c>
      <c r="K63" s="162">
        <f>中分類別歯科医療費!H7</f>
        <v>16436.473925160408</v>
      </c>
      <c r="L63" s="112">
        <f>中分類別歯科医療費!I7</f>
        <v>0.1354894281476467</v>
      </c>
    </row>
    <row r="64" spans="2:12" ht="24">
      <c r="B64" s="342"/>
      <c r="C64" s="343"/>
      <c r="D64" s="338"/>
      <c r="E64" s="282">
        <v>1905</v>
      </c>
      <c r="F64" s="88" t="s">
        <v>157</v>
      </c>
      <c r="G64" s="162">
        <f>中分類別歯科医療費!D8</f>
        <v>1315057</v>
      </c>
      <c r="H64" s="162">
        <f>中分類別歯科医療費!E8</f>
        <v>7853529148</v>
      </c>
      <c r="I64" s="162">
        <f>中分類別歯科医療費!F8</f>
        <v>387029</v>
      </c>
      <c r="J64" s="162">
        <f>中分類別歯科医療費!G8</f>
        <v>5972.0066491414436</v>
      </c>
      <c r="K64" s="162">
        <f>中分類別歯科医療費!H8</f>
        <v>20291.836394688769</v>
      </c>
      <c r="L64" s="111">
        <f>中分類別歯科医療費!I8</f>
        <v>0.30896424106665304</v>
      </c>
    </row>
    <row r="65" spans="2:12">
      <c r="B65" s="342"/>
      <c r="C65" s="343"/>
      <c r="D65" s="338"/>
      <c r="E65" s="334" t="s">
        <v>158</v>
      </c>
      <c r="F65" s="334"/>
      <c r="G65" s="163">
        <f>中分類別歯科医療費!D9</f>
        <v>314888</v>
      </c>
      <c r="H65" s="163">
        <f>中分類別歯科医療費!E9</f>
        <v>2737475323</v>
      </c>
      <c r="I65" s="163">
        <f>中分類別歯科医療費!F9</f>
        <v>114057</v>
      </c>
      <c r="J65" s="164">
        <f>中分類別歯科医療費!G9</f>
        <v>8693.4888690582047</v>
      </c>
      <c r="K65" s="164">
        <f>中分類別歯科医療費!H9</f>
        <v>24000.940959344887</v>
      </c>
      <c r="L65" s="199">
        <f>中分類別歯科医療費!I9</f>
        <v>9.10514055622169E-2</v>
      </c>
    </row>
    <row r="66" spans="2:12">
      <c r="B66" s="344"/>
      <c r="C66" s="345"/>
      <c r="D66" s="339"/>
      <c r="E66" s="335" t="s">
        <v>166</v>
      </c>
      <c r="F66" s="336"/>
      <c r="G66" s="149">
        <f>中分類別歯科医療費!D10</f>
        <v>3625690</v>
      </c>
      <c r="H66" s="149">
        <f>中分類別歯科医療費!E10</f>
        <v>56821881653</v>
      </c>
      <c r="I66" s="149">
        <f>中分類別歯科医療費!F10</f>
        <v>720432</v>
      </c>
      <c r="J66" s="149">
        <f>中分類別歯科医療費!G10</f>
        <v>15672.018747603905</v>
      </c>
      <c r="K66" s="149">
        <f>中分類別歯科医療費!H10</f>
        <v>78871.956899471435</v>
      </c>
      <c r="L66" s="107">
        <f>中分類別歯科医療費!I10</f>
        <v>0.57511898622617685</v>
      </c>
    </row>
  </sheetData>
  <mergeCells count="45">
    <mergeCell ref="D32:D38"/>
    <mergeCell ref="D39:D45"/>
    <mergeCell ref="D46:D52"/>
    <mergeCell ref="D53:D59"/>
    <mergeCell ref="D60:D66"/>
    <mergeCell ref="E65:F65"/>
    <mergeCell ref="B60:C66"/>
    <mergeCell ref="B53:B59"/>
    <mergeCell ref="C53:C59"/>
    <mergeCell ref="E58:F58"/>
    <mergeCell ref="E59:F59"/>
    <mergeCell ref="E66:F66"/>
    <mergeCell ref="B39:B45"/>
    <mergeCell ref="C39:C45"/>
    <mergeCell ref="E44:F44"/>
    <mergeCell ref="B46:B52"/>
    <mergeCell ref="C46:C52"/>
    <mergeCell ref="E51:F51"/>
    <mergeCell ref="E45:F45"/>
    <mergeCell ref="E52:F52"/>
    <mergeCell ref="B32:B38"/>
    <mergeCell ref="C32:C38"/>
    <mergeCell ref="B11:B17"/>
    <mergeCell ref="C11:C17"/>
    <mergeCell ref="E16:F16"/>
    <mergeCell ref="B18:B24"/>
    <mergeCell ref="C18:C24"/>
    <mergeCell ref="E23:F23"/>
    <mergeCell ref="E37:F37"/>
    <mergeCell ref="E17:F17"/>
    <mergeCell ref="E24:F24"/>
    <mergeCell ref="E31:F31"/>
    <mergeCell ref="E38:F38"/>
    <mergeCell ref="D11:D17"/>
    <mergeCell ref="D18:D24"/>
    <mergeCell ref="D25:D31"/>
    <mergeCell ref="E3:F3"/>
    <mergeCell ref="B4:B10"/>
    <mergeCell ref="C4:C10"/>
    <mergeCell ref="E9:F9"/>
    <mergeCell ref="B25:B31"/>
    <mergeCell ref="C25:C31"/>
    <mergeCell ref="E30:F30"/>
    <mergeCell ref="E10:F10"/>
    <mergeCell ref="D4:D10"/>
  </mergeCells>
  <phoneticPr fontId="4"/>
  <pageMargins left="0.39370078740157483" right="0.43307086614173229" top="0.74803149606299213" bottom="0.74803149606299213" header="0.31496062992125984" footer="0.31496062992125984"/>
  <pageSetup paperSize="9" scale="72" orientation="portrait" r:id="rId1"/>
  <headerFooter scaleWithDoc="0" alignWithMargins="0">
    <oddHeader>&amp;R&amp;"ＭＳ 明朝,標準"&amp;9 2-5.歯科医療費の状況</oddHeader>
  </headerFooter>
  <rowBreaks count="1" manualBreakCount="1">
    <brk id="45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123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Q528"/>
  <sheetViews>
    <sheetView showGridLines="0" zoomScaleNormal="100" zoomScaleSheetLayoutView="100" workbookViewId="0"/>
  </sheetViews>
  <sheetFormatPr defaultColWidth="9" defaultRowHeight="13.5"/>
  <cols>
    <col min="1" max="2" width="2.625" style="3" customWidth="1"/>
    <col min="3" max="3" width="11.75" style="15" customWidth="1"/>
    <col min="4" max="4" width="9.875" style="15" customWidth="1"/>
    <col min="5" max="5" width="5.125" style="15" customWidth="1"/>
    <col min="6" max="6" width="19.75" style="15" customWidth="1"/>
    <col min="7" max="9" width="11.75" style="15" customWidth="1"/>
    <col min="10" max="11" width="12.75" style="15" customWidth="1"/>
    <col min="12" max="12" width="12.75" style="3" customWidth="1"/>
    <col min="13" max="14" width="9" style="3"/>
    <col min="15" max="15" width="5.5" style="3" customWidth="1"/>
    <col min="16" max="16" width="13.75" style="3" customWidth="1"/>
    <col min="17" max="17" width="12" style="3" customWidth="1"/>
    <col min="18" max="18" width="11.625" style="3" bestFit="1" customWidth="1"/>
    <col min="19" max="16384" width="9" style="3"/>
  </cols>
  <sheetData>
    <row r="1" spans="2:17">
      <c r="B1" s="14" t="s">
        <v>280</v>
      </c>
      <c r="C1" s="3"/>
      <c r="D1" s="3"/>
      <c r="E1" s="3"/>
      <c r="F1" s="3"/>
      <c r="G1" s="3"/>
      <c r="H1" s="3"/>
      <c r="I1" s="3"/>
      <c r="J1" s="3"/>
      <c r="K1" s="3"/>
    </row>
    <row r="2" spans="2:17">
      <c r="B2" s="27" t="s">
        <v>282</v>
      </c>
      <c r="C2" s="3"/>
      <c r="D2" s="3"/>
      <c r="E2" s="3"/>
      <c r="F2" s="3"/>
      <c r="G2" s="3"/>
      <c r="H2" s="3"/>
      <c r="I2" s="3"/>
      <c r="J2" s="3"/>
      <c r="K2" s="3"/>
    </row>
    <row r="3" spans="2:17" ht="60" customHeight="1">
      <c r="B3" s="71"/>
      <c r="C3" s="69" t="s">
        <v>96</v>
      </c>
      <c r="D3" s="217" t="s">
        <v>168</v>
      </c>
      <c r="E3" s="328" t="s">
        <v>141</v>
      </c>
      <c r="F3" s="329"/>
      <c r="G3" s="83" t="s">
        <v>216</v>
      </c>
      <c r="H3" s="83" t="s">
        <v>231</v>
      </c>
      <c r="I3" s="83" t="s">
        <v>235</v>
      </c>
      <c r="J3" s="72" t="s">
        <v>233</v>
      </c>
      <c r="K3" s="72" t="s">
        <v>236</v>
      </c>
      <c r="L3" s="216" t="s">
        <v>237</v>
      </c>
      <c r="O3" s="212"/>
      <c r="P3" s="48"/>
      <c r="Q3" s="48"/>
    </row>
    <row r="4" spans="2:17">
      <c r="B4" s="330">
        <v>1</v>
      </c>
      <c r="C4" s="330" t="s">
        <v>58</v>
      </c>
      <c r="D4" s="349">
        <f>市区町村別_歯科医療費!$D$6</f>
        <v>358409</v>
      </c>
      <c r="E4" s="283">
        <v>1101</v>
      </c>
      <c r="F4" s="86" t="s">
        <v>153</v>
      </c>
      <c r="G4" s="161">
        <v>207633</v>
      </c>
      <c r="H4" s="161">
        <v>1663154004</v>
      </c>
      <c r="I4" s="161">
        <v>94933</v>
      </c>
      <c r="J4" s="161">
        <f t="shared" ref="J4:J11" si="0">IFERROR(H4/G4,"-")</f>
        <v>8010.065856583491</v>
      </c>
      <c r="K4" s="161">
        <f t="shared" ref="K4:K11" si="1">IFERROR(H4/I4,"-")</f>
        <v>17519.239927106486</v>
      </c>
      <c r="L4" s="110">
        <f>I4/$D$4</f>
        <v>0.26487337092539531</v>
      </c>
      <c r="O4" s="213"/>
      <c r="P4" s="213"/>
      <c r="Q4" s="214"/>
    </row>
    <row r="5" spans="2:17">
      <c r="B5" s="331"/>
      <c r="C5" s="331"/>
      <c r="D5" s="350"/>
      <c r="E5" s="282">
        <v>1102</v>
      </c>
      <c r="F5" s="87" t="s">
        <v>154</v>
      </c>
      <c r="G5" s="162">
        <v>899949</v>
      </c>
      <c r="H5" s="162">
        <v>7040099732</v>
      </c>
      <c r="I5" s="162">
        <v>173988</v>
      </c>
      <c r="J5" s="162">
        <f t="shared" si="0"/>
        <v>7822.7763262140406</v>
      </c>
      <c r="K5" s="162">
        <f t="shared" si="1"/>
        <v>40463.13384831138</v>
      </c>
      <c r="L5" s="111">
        <f t="shared" ref="L5:L10" si="2">I5/$D$4</f>
        <v>0.48544539897156602</v>
      </c>
      <c r="O5" s="213"/>
      <c r="P5" s="213"/>
      <c r="Q5" s="214"/>
    </row>
    <row r="6" spans="2:17" ht="24">
      <c r="B6" s="331"/>
      <c r="C6" s="331"/>
      <c r="D6" s="350"/>
      <c r="E6" s="282">
        <v>1103</v>
      </c>
      <c r="F6" s="88" t="s">
        <v>155</v>
      </c>
      <c r="G6" s="162">
        <v>388539</v>
      </c>
      <c r="H6" s="162">
        <v>3932358082</v>
      </c>
      <c r="I6" s="162">
        <v>120736</v>
      </c>
      <c r="J6" s="162">
        <f t="shared" si="0"/>
        <v>10120.883828907779</v>
      </c>
      <c r="K6" s="162">
        <f t="shared" si="1"/>
        <v>32569.888699310894</v>
      </c>
      <c r="L6" s="111">
        <f t="shared" si="2"/>
        <v>0.33686654073976935</v>
      </c>
      <c r="O6" s="213"/>
      <c r="P6" s="213"/>
      <c r="Q6" s="214"/>
    </row>
    <row r="7" spans="2:17" ht="24">
      <c r="B7" s="331"/>
      <c r="C7" s="331"/>
      <c r="D7" s="350"/>
      <c r="E7" s="282">
        <v>1113</v>
      </c>
      <c r="F7" s="88" t="s">
        <v>156</v>
      </c>
      <c r="G7" s="162">
        <v>150467</v>
      </c>
      <c r="H7" s="162">
        <v>757296346</v>
      </c>
      <c r="I7" s="162">
        <v>45741</v>
      </c>
      <c r="J7" s="162">
        <f t="shared" si="0"/>
        <v>5032.9729841094722</v>
      </c>
      <c r="K7" s="162">
        <f t="shared" si="1"/>
        <v>16556.182549572593</v>
      </c>
      <c r="L7" s="112">
        <f t="shared" si="2"/>
        <v>0.12762235323331725</v>
      </c>
      <c r="O7" s="213"/>
      <c r="P7" s="213"/>
      <c r="Q7" s="214"/>
    </row>
    <row r="8" spans="2:17" ht="24">
      <c r="B8" s="331"/>
      <c r="C8" s="331"/>
      <c r="D8" s="350"/>
      <c r="E8" s="282">
        <v>1905</v>
      </c>
      <c r="F8" s="88" t="s">
        <v>157</v>
      </c>
      <c r="G8" s="162">
        <v>390695</v>
      </c>
      <c r="H8" s="162">
        <v>2411459115</v>
      </c>
      <c r="I8" s="162">
        <v>108111</v>
      </c>
      <c r="J8" s="162">
        <f t="shared" si="0"/>
        <v>6172.2292709146523</v>
      </c>
      <c r="K8" s="162">
        <f t="shared" si="1"/>
        <v>22305.400144296142</v>
      </c>
      <c r="L8" s="111">
        <f t="shared" si="2"/>
        <v>0.30164142083485629</v>
      </c>
      <c r="O8" s="213"/>
      <c r="P8" s="213"/>
      <c r="Q8" s="214"/>
    </row>
    <row r="9" spans="2:17">
      <c r="B9" s="331"/>
      <c r="C9" s="331"/>
      <c r="D9" s="350"/>
      <c r="E9" s="334" t="s">
        <v>158</v>
      </c>
      <c r="F9" s="334"/>
      <c r="G9" s="163">
        <v>94198</v>
      </c>
      <c r="H9" s="163">
        <v>882088803</v>
      </c>
      <c r="I9" s="163">
        <v>31624</v>
      </c>
      <c r="J9" s="164">
        <f t="shared" si="0"/>
        <v>9364.1988471092809</v>
      </c>
      <c r="K9" s="164">
        <f t="shared" si="1"/>
        <v>27893.018055906905</v>
      </c>
      <c r="L9" s="199">
        <f t="shared" si="2"/>
        <v>8.8234391435482923E-2</v>
      </c>
      <c r="O9" s="213"/>
      <c r="P9" s="213"/>
      <c r="Q9" s="214"/>
    </row>
    <row r="10" spans="2:17">
      <c r="B10" s="332"/>
      <c r="C10" s="332"/>
      <c r="D10" s="351"/>
      <c r="E10" s="335" t="s">
        <v>166</v>
      </c>
      <c r="F10" s="336"/>
      <c r="G10" s="149">
        <v>1030973</v>
      </c>
      <c r="H10" s="149">
        <v>16686456082</v>
      </c>
      <c r="I10" s="149">
        <v>196177</v>
      </c>
      <c r="J10" s="149">
        <f t="shared" si="0"/>
        <v>16185.153327972701</v>
      </c>
      <c r="K10" s="149">
        <f t="shared" si="1"/>
        <v>85058.167277509594</v>
      </c>
      <c r="L10" s="107">
        <f t="shared" si="2"/>
        <v>0.54735511664048619</v>
      </c>
      <c r="O10" s="213"/>
      <c r="P10" s="213"/>
      <c r="Q10" s="214"/>
    </row>
    <row r="11" spans="2:17">
      <c r="B11" s="330">
        <v>2</v>
      </c>
      <c r="C11" s="330" t="s">
        <v>78</v>
      </c>
      <c r="D11" s="349">
        <f>市区町村別_歯科医療費!$D$7</f>
        <v>13481</v>
      </c>
      <c r="E11" s="283">
        <v>1101</v>
      </c>
      <c r="F11" s="86" t="s">
        <v>153</v>
      </c>
      <c r="G11" s="161">
        <v>8477</v>
      </c>
      <c r="H11" s="161">
        <v>64150364</v>
      </c>
      <c r="I11" s="161">
        <v>3795</v>
      </c>
      <c r="J11" s="161">
        <f t="shared" si="0"/>
        <v>7567.5786245133895</v>
      </c>
      <c r="K11" s="161">
        <f t="shared" si="1"/>
        <v>16903.916732542821</v>
      </c>
      <c r="L11" s="110">
        <f>I11/$D$11</f>
        <v>0.28150730657963058</v>
      </c>
      <c r="O11" s="213"/>
      <c r="P11" s="213"/>
      <c r="Q11" s="214"/>
    </row>
    <row r="12" spans="2:17">
      <c r="B12" s="331"/>
      <c r="C12" s="331"/>
      <c r="D12" s="350"/>
      <c r="E12" s="282">
        <v>1102</v>
      </c>
      <c r="F12" s="87" t="s">
        <v>154</v>
      </c>
      <c r="G12" s="162">
        <v>36210</v>
      </c>
      <c r="H12" s="162">
        <v>287811408</v>
      </c>
      <c r="I12" s="162">
        <v>6757</v>
      </c>
      <c r="J12" s="162">
        <f t="shared" ref="J12:J17" si="3">IFERROR(H12/G12,"-")</f>
        <v>7948.3956917978458</v>
      </c>
      <c r="K12" s="162">
        <f t="shared" ref="K12:K17" si="4">IFERROR(H12/I12,"-")</f>
        <v>42594.554980020723</v>
      </c>
      <c r="L12" s="111">
        <f>I12/$D$11</f>
        <v>0.50122394481121579</v>
      </c>
      <c r="O12" s="213"/>
      <c r="P12" s="213"/>
      <c r="Q12" s="214"/>
    </row>
    <row r="13" spans="2:17" ht="24">
      <c r="B13" s="331"/>
      <c r="C13" s="331"/>
      <c r="D13" s="350"/>
      <c r="E13" s="282">
        <v>1103</v>
      </c>
      <c r="F13" s="88" t="s">
        <v>155</v>
      </c>
      <c r="G13" s="162">
        <v>14911</v>
      </c>
      <c r="H13" s="162">
        <v>138046794</v>
      </c>
      <c r="I13" s="162">
        <v>4560</v>
      </c>
      <c r="J13" s="162">
        <f t="shared" si="3"/>
        <v>9258.0507008248951</v>
      </c>
      <c r="K13" s="162">
        <f t="shared" si="4"/>
        <v>30273.419736842105</v>
      </c>
      <c r="L13" s="111">
        <f t="shared" ref="L13:L17" si="5">I13/$D$11</f>
        <v>0.33825383873599879</v>
      </c>
      <c r="O13" s="213"/>
      <c r="P13" s="213"/>
      <c r="Q13" s="214"/>
    </row>
    <row r="14" spans="2:17" ht="24">
      <c r="B14" s="331"/>
      <c r="C14" s="331"/>
      <c r="D14" s="350"/>
      <c r="E14" s="282">
        <v>1113</v>
      </c>
      <c r="F14" s="88" t="s">
        <v>156</v>
      </c>
      <c r="G14" s="162">
        <v>6858</v>
      </c>
      <c r="H14" s="162">
        <v>35740311</v>
      </c>
      <c r="I14" s="162">
        <v>1875</v>
      </c>
      <c r="J14" s="162">
        <f t="shared" si="3"/>
        <v>5211.4772528433941</v>
      </c>
      <c r="K14" s="162">
        <f t="shared" si="4"/>
        <v>19061.499199999998</v>
      </c>
      <c r="L14" s="112">
        <f t="shared" si="5"/>
        <v>0.1390846376381574</v>
      </c>
      <c r="O14" s="213"/>
      <c r="P14" s="213"/>
      <c r="Q14" s="214"/>
    </row>
    <row r="15" spans="2:17" ht="24">
      <c r="B15" s="331"/>
      <c r="C15" s="331"/>
      <c r="D15" s="350"/>
      <c r="E15" s="282">
        <v>1905</v>
      </c>
      <c r="F15" s="88" t="s">
        <v>157</v>
      </c>
      <c r="G15" s="162">
        <v>15264</v>
      </c>
      <c r="H15" s="162">
        <v>87705944</v>
      </c>
      <c r="I15" s="162">
        <v>4073</v>
      </c>
      <c r="J15" s="162">
        <f t="shared" si="3"/>
        <v>5745.9344863731658</v>
      </c>
      <c r="K15" s="162">
        <f t="shared" si="4"/>
        <v>21533.49963172109</v>
      </c>
      <c r="L15" s="111">
        <f t="shared" si="5"/>
        <v>0.30212892218678139</v>
      </c>
      <c r="O15" s="213"/>
      <c r="P15" s="213"/>
      <c r="Q15" s="214"/>
    </row>
    <row r="16" spans="2:17">
      <c r="B16" s="331"/>
      <c r="C16" s="331"/>
      <c r="D16" s="350"/>
      <c r="E16" s="334" t="s">
        <v>158</v>
      </c>
      <c r="F16" s="334"/>
      <c r="G16" s="163">
        <v>4154</v>
      </c>
      <c r="H16" s="163">
        <v>37978647</v>
      </c>
      <c r="I16" s="163">
        <v>1268</v>
      </c>
      <c r="J16" s="164">
        <f t="shared" si="3"/>
        <v>9142.6689937409719</v>
      </c>
      <c r="K16" s="164">
        <f t="shared" si="4"/>
        <v>29951.614353312303</v>
      </c>
      <c r="L16" s="199">
        <f t="shared" si="5"/>
        <v>9.4058304280097912E-2</v>
      </c>
      <c r="O16" s="213"/>
      <c r="P16" s="213"/>
      <c r="Q16" s="214"/>
    </row>
    <row r="17" spans="2:17">
      <c r="B17" s="332"/>
      <c r="C17" s="332"/>
      <c r="D17" s="351"/>
      <c r="E17" s="335" t="s">
        <v>166</v>
      </c>
      <c r="F17" s="336"/>
      <c r="G17" s="149">
        <v>40543</v>
      </c>
      <c r="H17" s="149">
        <v>651433468</v>
      </c>
      <c r="I17" s="149">
        <v>7443</v>
      </c>
      <c r="J17" s="149">
        <f t="shared" si="3"/>
        <v>16067.717435808894</v>
      </c>
      <c r="K17" s="149">
        <f t="shared" si="4"/>
        <v>87522.97030767164</v>
      </c>
      <c r="L17" s="107">
        <f t="shared" si="5"/>
        <v>0.55211037756842962</v>
      </c>
      <c r="O17" s="213"/>
      <c r="P17" s="213"/>
      <c r="Q17" s="214"/>
    </row>
    <row r="18" spans="2:17">
      <c r="B18" s="330">
        <v>3</v>
      </c>
      <c r="C18" s="330" t="s">
        <v>79</v>
      </c>
      <c r="D18" s="349">
        <f>市区町村別_歯科医療費!$D$8</f>
        <v>8488</v>
      </c>
      <c r="E18" s="283">
        <v>1101</v>
      </c>
      <c r="F18" s="86" t="s">
        <v>153</v>
      </c>
      <c r="G18" s="161">
        <v>5030</v>
      </c>
      <c r="H18" s="161">
        <v>37931714</v>
      </c>
      <c r="I18" s="161">
        <v>2324</v>
      </c>
      <c r="J18" s="161">
        <f>IFERROR(H18/G18,"-")</f>
        <v>7541.0962226640158</v>
      </c>
      <c r="K18" s="161">
        <f>IFERROR(H18/I18,"-")</f>
        <v>16321.735800344233</v>
      </c>
      <c r="L18" s="110">
        <f>I18/$D$18</f>
        <v>0.27379830348727613</v>
      </c>
      <c r="O18" s="213"/>
      <c r="P18" s="213"/>
      <c r="Q18" s="214"/>
    </row>
    <row r="19" spans="2:17">
      <c r="B19" s="331"/>
      <c r="C19" s="331"/>
      <c r="D19" s="350"/>
      <c r="E19" s="282">
        <v>1102</v>
      </c>
      <c r="F19" s="87" t="s">
        <v>154</v>
      </c>
      <c r="G19" s="162">
        <v>24115</v>
      </c>
      <c r="H19" s="162">
        <v>181827133</v>
      </c>
      <c r="I19" s="162">
        <v>4461</v>
      </c>
      <c r="J19" s="162">
        <f t="shared" ref="J19:J24" si="6">IFERROR(H19/G19,"-")</f>
        <v>7540.0013684428777</v>
      </c>
      <c r="K19" s="162">
        <f t="shared" ref="K19:K24" si="7">IFERROR(H19/I19,"-")</f>
        <v>40759.276619592019</v>
      </c>
      <c r="L19" s="111">
        <f t="shared" ref="L19:L23" si="8">I19/$D$18</f>
        <v>0.52556550424128179</v>
      </c>
      <c r="O19" s="213"/>
      <c r="P19" s="213"/>
      <c r="Q19" s="214"/>
    </row>
    <row r="20" spans="2:17" ht="24">
      <c r="B20" s="331"/>
      <c r="C20" s="331"/>
      <c r="D20" s="350"/>
      <c r="E20" s="282">
        <v>1103</v>
      </c>
      <c r="F20" s="88" t="s">
        <v>155</v>
      </c>
      <c r="G20" s="162">
        <v>10685</v>
      </c>
      <c r="H20" s="162">
        <v>94998652</v>
      </c>
      <c r="I20" s="162">
        <v>3072</v>
      </c>
      <c r="J20" s="162">
        <f t="shared" si="6"/>
        <v>8890.8424894712207</v>
      </c>
      <c r="K20" s="162">
        <f t="shared" si="7"/>
        <v>30924.040364583332</v>
      </c>
      <c r="L20" s="111">
        <f t="shared" si="8"/>
        <v>0.36192271442035817</v>
      </c>
      <c r="O20" s="213"/>
      <c r="P20" s="213"/>
      <c r="Q20" s="214"/>
    </row>
    <row r="21" spans="2:17" ht="24">
      <c r="B21" s="331"/>
      <c r="C21" s="331"/>
      <c r="D21" s="350"/>
      <c r="E21" s="282">
        <v>1113</v>
      </c>
      <c r="F21" s="88" t="s">
        <v>156</v>
      </c>
      <c r="G21" s="162">
        <v>2567</v>
      </c>
      <c r="H21" s="162">
        <v>12453269</v>
      </c>
      <c r="I21" s="162">
        <v>853</v>
      </c>
      <c r="J21" s="162">
        <f t="shared" si="6"/>
        <v>4851.2929489676662</v>
      </c>
      <c r="K21" s="162">
        <f t="shared" si="7"/>
        <v>14599.377491207502</v>
      </c>
      <c r="L21" s="112">
        <f t="shared" si="8"/>
        <v>0.10049481621112158</v>
      </c>
      <c r="O21" s="213"/>
      <c r="P21" s="213"/>
      <c r="Q21" s="214"/>
    </row>
    <row r="22" spans="2:17" ht="24">
      <c r="B22" s="331"/>
      <c r="C22" s="331"/>
      <c r="D22" s="350"/>
      <c r="E22" s="282">
        <v>1905</v>
      </c>
      <c r="F22" s="88" t="s">
        <v>157</v>
      </c>
      <c r="G22" s="162">
        <v>9091</v>
      </c>
      <c r="H22" s="162">
        <v>58273213</v>
      </c>
      <c r="I22" s="162">
        <v>2556</v>
      </c>
      <c r="J22" s="162">
        <f t="shared" si="6"/>
        <v>6409.9893301066986</v>
      </c>
      <c r="K22" s="162">
        <f t="shared" si="7"/>
        <v>22798.596635367761</v>
      </c>
      <c r="L22" s="111">
        <f t="shared" si="8"/>
        <v>0.30113100848256363</v>
      </c>
      <c r="O22" s="213"/>
      <c r="P22" s="213"/>
      <c r="Q22" s="214"/>
    </row>
    <row r="23" spans="2:17">
      <c r="B23" s="331"/>
      <c r="C23" s="331"/>
      <c r="D23" s="350"/>
      <c r="E23" s="334" t="s">
        <v>158</v>
      </c>
      <c r="F23" s="334"/>
      <c r="G23" s="163">
        <v>2443</v>
      </c>
      <c r="H23" s="163">
        <v>25210788</v>
      </c>
      <c r="I23" s="163">
        <v>712</v>
      </c>
      <c r="J23" s="164">
        <f t="shared" si="6"/>
        <v>10319.602128530496</v>
      </c>
      <c r="K23" s="164">
        <f t="shared" si="7"/>
        <v>35408.410112359554</v>
      </c>
      <c r="L23" s="199">
        <f t="shared" si="8"/>
        <v>8.3883129123468431E-2</v>
      </c>
      <c r="O23" s="213"/>
      <c r="P23" s="213"/>
      <c r="Q23" s="214"/>
    </row>
    <row r="24" spans="2:17">
      <c r="B24" s="332"/>
      <c r="C24" s="332"/>
      <c r="D24" s="351"/>
      <c r="E24" s="335" t="s">
        <v>166</v>
      </c>
      <c r="F24" s="336"/>
      <c r="G24" s="149">
        <v>26697</v>
      </c>
      <c r="H24" s="149">
        <v>410694769</v>
      </c>
      <c r="I24" s="149">
        <v>4864</v>
      </c>
      <c r="J24" s="149">
        <f t="shared" si="6"/>
        <v>15383.555043637862</v>
      </c>
      <c r="K24" s="149">
        <f t="shared" si="7"/>
        <v>84435.60217927632</v>
      </c>
      <c r="L24" s="107">
        <f>I24/$D$18</f>
        <v>0.57304429783223376</v>
      </c>
      <c r="O24" s="213"/>
      <c r="P24" s="213"/>
      <c r="Q24" s="214"/>
    </row>
    <row r="25" spans="2:17">
      <c r="B25" s="330">
        <v>4</v>
      </c>
      <c r="C25" s="330" t="s">
        <v>80</v>
      </c>
      <c r="D25" s="349">
        <f>市区町村別_歯科医療費!$D$9</f>
        <v>9819</v>
      </c>
      <c r="E25" s="283">
        <v>1101</v>
      </c>
      <c r="F25" s="86" t="s">
        <v>153</v>
      </c>
      <c r="G25" s="161">
        <v>4523</v>
      </c>
      <c r="H25" s="161">
        <v>39546869</v>
      </c>
      <c r="I25" s="161">
        <v>2226</v>
      </c>
      <c r="J25" s="161">
        <f>IFERROR(H25/G25,"-")</f>
        <v>8743.5040902056153</v>
      </c>
      <c r="K25" s="161">
        <f>IFERROR(H25/I25,"-")</f>
        <v>17765.889038634323</v>
      </c>
      <c r="L25" s="110">
        <f>I25/$D$25</f>
        <v>0.22670333027803238</v>
      </c>
      <c r="O25" s="213"/>
      <c r="P25" s="213"/>
      <c r="Q25" s="214"/>
    </row>
    <row r="26" spans="2:17">
      <c r="B26" s="331"/>
      <c r="C26" s="331"/>
      <c r="D26" s="350"/>
      <c r="E26" s="282">
        <v>1102</v>
      </c>
      <c r="F26" s="87" t="s">
        <v>154</v>
      </c>
      <c r="G26" s="162">
        <v>23781</v>
      </c>
      <c r="H26" s="162">
        <v>191120828</v>
      </c>
      <c r="I26" s="162">
        <v>4386</v>
      </c>
      <c r="J26" s="162">
        <f t="shared" ref="J26:J31" si="9">IFERROR(H26/G26,"-")</f>
        <v>8036.7027458895755</v>
      </c>
      <c r="K26" s="162">
        <f t="shared" ref="K26:K31" si="10">IFERROR(H26/I26,"-")</f>
        <v>43575.200182398541</v>
      </c>
      <c r="L26" s="111">
        <f t="shared" ref="L26:L30" si="11">I26/$D$25</f>
        <v>0.44668499847234955</v>
      </c>
      <c r="O26" s="213"/>
      <c r="P26" s="213"/>
      <c r="Q26" s="214"/>
    </row>
    <row r="27" spans="2:17" ht="24">
      <c r="B27" s="331"/>
      <c r="C27" s="331"/>
      <c r="D27" s="350"/>
      <c r="E27" s="282">
        <v>1103</v>
      </c>
      <c r="F27" s="88" t="s">
        <v>155</v>
      </c>
      <c r="G27" s="162">
        <v>10436</v>
      </c>
      <c r="H27" s="162">
        <v>104539818</v>
      </c>
      <c r="I27" s="162">
        <v>3083</v>
      </c>
      <c r="J27" s="162">
        <f t="shared" si="9"/>
        <v>10017.230548102722</v>
      </c>
      <c r="K27" s="162">
        <f t="shared" si="10"/>
        <v>33908.471618553354</v>
      </c>
      <c r="L27" s="111">
        <f t="shared" si="11"/>
        <v>0.31398309400142582</v>
      </c>
      <c r="O27" s="213"/>
      <c r="P27" s="213"/>
      <c r="Q27" s="214"/>
    </row>
    <row r="28" spans="2:17" ht="24">
      <c r="B28" s="331"/>
      <c r="C28" s="331"/>
      <c r="D28" s="350"/>
      <c r="E28" s="282">
        <v>1113</v>
      </c>
      <c r="F28" s="88" t="s">
        <v>156</v>
      </c>
      <c r="G28" s="162">
        <v>2866</v>
      </c>
      <c r="H28" s="162">
        <v>13559746</v>
      </c>
      <c r="I28" s="162">
        <v>979</v>
      </c>
      <c r="J28" s="162">
        <f t="shared" si="9"/>
        <v>4731.2442428471741</v>
      </c>
      <c r="K28" s="162">
        <f t="shared" si="10"/>
        <v>13850.608784473952</v>
      </c>
      <c r="L28" s="112">
        <f t="shared" si="11"/>
        <v>9.9704654241776144E-2</v>
      </c>
      <c r="O28" s="213"/>
      <c r="P28" s="213"/>
      <c r="Q28" s="214"/>
    </row>
    <row r="29" spans="2:17" ht="24">
      <c r="B29" s="331"/>
      <c r="C29" s="331"/>
      <c r="D29" s="350"/>
      <c r="E29" s="282">
        <v>1905</v>
      </c>
      <c r="F29" s="88" t="s">
        <v>157</v>
      </c>
      <c r="G29" s="162">
        <v>9765</v>
      </c>
      <c r="H29" s="162">
        <v>58565865</v>
      </c>
      <c r="I29" s="162">
        <v>2581</v>
      </c>
      <c r="J29" s="162">
        <f t="shared" si="9"/>
        <v>5997.5284178187403</v>
      </c>
      <c r="K29" s="162">
        <f t="shared" si="10"/>
        <v>22691.152654010075</v>
      </c>
      <c r="L29" s="111">
        <f t="shared" si="11"/>
        <v>0.26285772481922803</v>
      </c>
      <c r="O29" s="213"/>
      <c r="P29" s="213"/>
      <c r="Q29" s="214"/>
    </row>
    <row r="30" spans="2:17">
      <c r="B30" s="331"/>
      <c r="C30" s="331"/>
      <c r="D30" s="350"/>
      <c r="E30" s="334" t="s">
        <v>158</v>
      </c>
      <c r="F30" s="334"/>
      <c r="G30" s="163">
        <v>3724</v>
      </c>
      <c r="H30" s="163">
        <v>33455729</v>
      </c>
      <c r="I30" s="163">
        <v>999</v>
      </c>
      <c r="J30" s="164">
        <f t="shared" si="9"/>
        <v>8983.8155209452198</v>
      </c>
      <c r="K30" s="164">
        <f t="shared" si="10"/>
        <v>33489.218218218215</v>
      </c>
      <c r="L30" s="199">
        <f t="shared" si="11"/>
        <v>0.10174152153987168</v>
      </c>
      <c r="O30" s="213"/>
      <c r="P30" s="213"/>
      <c r="Q30" s="214"/>
    </row>
    <row r="31" spans="2:17">
      <c r="B31" s="332"/>
      <c r="C31" s="332"/>
      <c r="D31" s="351"/>
      <c r="E31" s="335" t="s">
        <v>166</v>
      </c>
      <c r="F31" s="336"/>
      <c r="G31" s="149">
        <v>26359</v>
      </c>
      <c r="H31" s="149">
        <v>440788855</v>
      </c>
      <c r="I31" s="149">
        <v>4845</v>
      </c>
      <c r="J31" s="149">
        <f t="shared" si="9"/>
        <v>16722.518115254752</v>
      </c>
      <c r="K31" s="149">
        <f t="shared" si="10"/>
        <v>90978.091847265227</v>
      </c>
      <c r="L31" s="107">
        <f>I31/$D$25</f>
        <v>0.4934311029636419</v>
      </c>
      <c r="O31" s="213"/>
      <c r="P31" s="213"/>
      <c r="Q31" s="214"/>
    </row>
    <row r="32" spans="2:17">
      <c r="B32" s="330">
        <v>5</v>
      </c>
      <c r="C32" s="330" t="s">
        <v>81</v>
      </c>
      <c r="D32" s="349">
        <f>市区町村別_歯科医療費!$D$10</f>
        <v>8365</v>
      </c>
      <c r="E32" s="283">
        <v>1101</v>
      </c>
      <c r="F32" s="86" t="s">
        <v>153</v>
      </c>
      <c r="G32" s="161">
        <v>4822</v>
      </c>
      <c r="H32" s="161">
        <v>38944764</v>
      </c>
      <c r="I32" s="161">
        <v>2134</v>
      </c>
      <c r="J32" s="161">
        <f>IFERROR(H32/G32,"-")</f>
        <v>8076.4753214433849</v>
      </c>
      <c r="K32" s="161">
        <f>IFERROR(H32/I32,"-")</f>
        <v>18249.655107778821</v>
      </c>
      <c r="L32" s="110">
        <f>I32/$D$32</f>
        <v>0.25511057979677226</v>
      </c>
      <c r="O32" s="213"/>
      <c r="P32" s="213"/>
      <c r="Q32" s="214"/>
    </row>
    <row r="33" spans="2:17">
      <c r="B33" s="331"/>
      <c r="C33" s="331"/>
      <c r="D33" s="350"/>
      <c r="E33" s="282">
        <v>1102</v>
      </c>
      <c r="F33" s="87" t="s">
        <v>154</v>
      </c>
      <c r="G33" s="162">
        <v>18975</v>
      </c>
      <c r="H33" s="162">
        <v>143795682</v>
      </c>
      <c r="I33" s="162">
        <v>3810</v>
      </c>
      <c r="J33" s="162">
        <f t="shared" ref="J33:J38" si="12">IFERROR(H33/G33,"-")</f>
        <v>7578.1650592885371</v>
      </c>
      <c r="K33" s="162">
        <f t="shared" ref="K33:K38" si="13">IFERROR(H33/I33,"-")</f>
        <v>37741.648818897636</v>
      </c>
      <c r="L33" s="111">
        <f t="shared" ref="L33:L38" si="14">I33/$D$32</f>
        <v>0.45546921697549314</v>
      </c>
      <c r="O33" s="213"/>
      <c r="P33" s="213"/>
      <c r="Q33" s="214"/>
    </row>
    <row r="34" spans="2:17" ht="24">
      <c r="B34" s="331"/>
      <c r="C34" s="331"/>
      <c r="D34" s="350"/>
      <c r="E34" s="282">
        <v>1103</v>
      </c>
      <c r="F34" s="88" t="s">
        <v>155</v>
      </c>
      <c r="G34" s="162">
        <v>8029</v>
      </c>
      <c r="H34" s="162">
        <v>80118232</v>
      </c>
      <c r="I34" s="162">
        <v>2570</v>
      </c>
      <c r="J34" s="162">
        <f t="shared" si="12"/>
        <v>9978.6065512517125</v>
      </c>
      <c r="K34" s="162">
        <f t="shared" si="13"/>
        <v>31174.4093385214</v>
      </c>
      <c r="L34" s="111">
        <f t="shared" si="14"/>
        <v>0.30723251643753735</v>
      </c>
      <c r="O34" s="213"/>
      <c r="P34" s="213"/>
      <c r="Q34" s="214"/>
    </row>
    <row r="35" spans="2:17" ht="24">
      <c r="B35" s="331"/>
      <c r="C35" s="331"/>
      <c r="D35" s="350"/>
      <c r="E35" s="282">
        <v>1113</v>
      </c>
      <c r="F35" s="88" t="s">
        <v>156</v>
      </c>
      <c r="G35" s="162">
        <v>3067</v>
      </c>
      <c r="H35" s="162">
        <v>13748358</v>
      </c>
      <c r="I35" s="162">
        <v>986</v>
      </c>
      <c r="J35" s="162">
        <f t="shared" si="12"/>
        <v>4482.6729703293122</v>
      </c>
      <c r="K35" s="162">
        <f t="shared" si="13"/>
        <v>13943.567951318459</v>
      </c>
      <c r="L35" s="112">
        <f t="shared" si="14"/>
        <v>0.11787208607292289</v>
      </c>
      <c r="O35" s="213"/>
      <c r="P35" s="213"/>
      <c r="Q35" s="214"/>
    </row>
    <row r="36" spans="2:17" ht="24">
      <c r="B36" s="331"/>
      <c r="C36" s="331"/>
      <c r="D36" s="350"/>
      <c r="E36" s="282">
        <v>1905</v>
      </c>
      <c r="F36" s="88" t="s">
        <v>157</v>
      </c>
      <c r="G36" s="162">
        <v>7765</v>
      </c>
      <c r="H36" s="162">
        <v>48620042</v>
      </c>
      <c r="I36" s="162">
        <v>2308</v>
      </c>
      <c r="J36" s="162">
        <f t="shared" si="12"/>
        <v>6261.4349001931741</v>
      </c>
      <c r="K36" s="162">
        <f t="shared" si="13"/>
        <v>21065.876083188909</v>
      </c>
      <c r="L36" s="111">
        <f t="shared" si="14"/>
        <v>0.27591153616258218</v>
      </c>
      <c r="O36" s="213"/>
      <c r="P36" s="213"/>
      <c r="Q36" s="214"/>
    </row>
    <row r="37" spans="2:17">
      <c r="B37" s="331"/>
      <c r="C37" s="331"/>
      <c r="D37" s="350"/>
      <c r="E37" s="334" t="s">
        <v>158</v>
      </c>
      <c r="F37" s="334"/>
      <c r="G37" s="163">
        <v>2588</v>
      </c>
      <c r="H37" s="163">
        <v>22066857</v>
      </c>
      <c r="I37" s="163">
        <v>789</v>
      </c>
      <c r="J37" s="164">
        <f t="shared" si="12"/>
        <v>8526.6062596599695</v>
      </c>
      <c r="K37" s="164">
        <f t="shared" si="13"/>
        <v>27968.13307984791</v>
      </c>
      <c r="L37" s="199">
        <f t="shared" si="14"/>
        <v>9.432157800358637E-2</v>
      </c>
      <c r="O37" s="213"/>
      <c r="P37" s="213"/>
      <c r="Q37" s="214"/>
    </row>
    <row r="38" spans="2:17">
      <c r="B38" s="332"/>
      <c r="C38" s="332"/>
      <c r="D38" s="351"/>
      <c r="E38" s="335" t="s">
        <v>166</v>
      </c>
      <c r="F38" s="336"/>
      <c r="G38" s="149">
        <v>21676</v>
      </c>
      <c r="H38" s="149">
        <v>347293935</v>
      </c>
      <c r="I38" s="149">
        <v>4254</v>
      </c>
      <c r="J38" s="149">
        <f t="shared" si="12"/>
        <v>16022.04904041336</v>
      </c>
      <c r="K38" s="149">
        <f t="shared" si="13"/>
        <v>81639.38293370945</v>
      </c>
      <c r="L38" s="107">
        <f t="shared" si="14"/>
        <v>0.50854751942618048</v>
      </c>
      <c r="O38" s="213"/>
      <c r="P38" s="213"/>
      <c r="Q38" s="214"/>
    </row>
    <row r="39" spans="2:17">
      <c r="B39" s="330">
        <v>6</v>
      </c>
      <c r="C39" s="330" t="s">
        <v>82</v>
      </c>
      <c r="D39" s="349">
        <f>市区町村別_歯科医療費!$D$11</f>
        <v>12149</v>
      </c>
      <c r="E39" s="283">
        <v>1101</v>
      </c>
      <c r="F39" s="86" t="s">
        <v>153</v>
      </c>
      <c r="G39" s="161">
        <v>6881</v>
      </c>
      <c r="H39" s="161">
        <v>50568318</v>
      </c>
      <c r="I39" s="161">
        <v>3101</v>
      </c>
      <c r="J39" s="161">
        <f>IFERROR(H39/G39,"-")</f>
        <v>7348.9780555151865</v>
      </c>
      <c r="K39" s="161">
        <f>IFERROR(H39/I39,"-")</f>
        <v>16307.100290228958</v>
      </c>
      <c r="L39" s="110">
        <f>I39/$D$39</f>
        <v>0.25524734546053174</v>
      </c>
      <c r="O39" s="213"/>
      <c r="P39" s="213"/>
      <c r="Q39" s="214"/>
    </row>
    <row r="40" spans="2:17">
      <c r="B40" s="331"/>
      <c r="C40" s="331"/>
      <c r="D40" s="350"/>
      <c r="E40" s="282">
        <v>1102</v>
      </c>
      <c r="F40" s="87" t="s">
        <v>154</v>
      </c>
      <c r="G40" s="162">
        <v>26512</v>
      </c>
      <c r="H40" s="162">
        <v>193965465</v>
      </c>
      <c r="I40" s="162">
        <v>5466</v>
      </c>
      <c r="J40" s="162">
        <f t="shared" ref="J40:J45" si="15">IFERROR(H40/G40,"-")</f>
        <v>7316.1385410380208</v>
      </c>
      <c r="K40" s="162">
        <f t="shared" ref="K40:K45" si="16">IFERROR(H40/I40,"-")</f>
        <v>35485.815038419321</v>
      </c>
      <c r="L40" s="111">
        <f t="shared" ref="L40:L45" si="17">I40/$D$39</f>
        <v>0.44991357313359126</v>
      </c>
      <c r="O40" s="213"/>
      <c r="P40" s="213"/>
      <c r="Q40" s="214"/>
    </row>
    <row r="41" spans="2:17" ht="24">
      <c r="B41" s="331"/>
      <c r="C41" s="331"/>
      <c r="D41" s="350"/>
      <c r="E41" s="282">
        <v>1103</v>
      </c>
      <c r="F41" s="88" t="s">
        <v>155</v>
      </c>
      <c r="G41" s="162">
        <v>12814</v>
      </c>
      <c r="H41" s="162">
        <v>129315146</v>
      </c>
      <c r="I41" s="162">
        <v>3949</v>
      </c>
      <c r="J41" s="162">
        <f t="shared" si="15"/>
        <v>10091.70797565163</v>
      </c>
      <c r="K41" s="162">
        <f t="shared" si="16"/>
        <v>32746.301848569259</v>
      </c>
      <c r="L41" s="111">
        <f t="shared" si="17"/>
        <v>0.32504732899827149</v>
      </c>
      <c r="O41" s="213"/>
      <c r="P41" s="213"/>
      <c r="Q41" s="214"/>
    </row>
    <row r="42" spans="2:17" ht="24">
      <c r="B42" s="331"/>
      <c r="C42" s="331"/>
      <c r="D42" s="350"/>
      <c r="E42" s="282">
        <v>1113</v>
      </c>
      <c r="F42" s="88" t="s">
        <v>156</v>
      </c>
      <c r="G42" s="162">
        <v>5043</v>
      </c>
      <c r="H42" s="162">
        <v>21682996</v>
      </c>
      <c r="I42" s="162">
        <v>1497</v>
      </c>
      <c r="J42" s="162">
        <f t="shared" si="15"/>
        <v>4299.6224469561766</v>
      </c>
      <c r="K42" s="162">
        <f t="shared" si="16"/>
        <v>14484.299265197062</v>
      </c>
      <c r="L42" s="112">
        <f t="shared" si="17"/>
        <v>0.12322001810848629</v>
      </c>
      <c r="O42" s="213"/>
      <c r="P42" s="213"/>
      <c r="Q42" s="214"/>
    </row>
    <row r="43" spans="2:17" ht="24">
      <c r="B43" s="331"/>
      <c r="C43" s="331"/>
      <c r="D43" s="350"/>
      <c r="E43" s="282">
        <v>1905</v>
      </c>
      <c r="F43" s="88" t="s">
        <v>157</v>
      </c>
      <c r="G43" s="162">
        <v>12231</v>
      </c>
      <c r="H43" s="162">
        <v>68723244</v>
      </c>
      <c r="I43" s="162">
        <v>3618</v>
      </c>
      <c r="J43" s="162">
        <f t="shared" si="15"/>
        <v>5618.7755702722588</v>
      </c>
      <c r="K43" s="162">
        <f t="shared" si="16"/>
        <v>18994.81592039801</v>
      </c>
      <c r="L43" s="111">
        <f t="shared" si="17"/>
        <v>0.29780228825417732</v>
      </c>
      <c r="O43" s="213"/>
      <c r="P43" s="213"/>
      <c r="Q43" s="214"/>
    </row>
    <row r="44" spans="2:17">
      <c r="B44" s="331"/>
      <c r="C44" s="331"/>
      <c r="D44" s="350"/>
      <c r="E44" s="334" t="s">
        <v>158</v>
      </c>
      <c r="F44" s="334"/>
      <c r="G44" s="163">
        <v>2621</v>
      </c>
      <c r="H44" s="163">
        <v>23854325</v>
      </c>
      <c r="I44" s="163">
        <v>888</v>
      </c>
      <c r="J44" s="164">
        <f t="shared" si="15"/>
        <v>9101.2304463945056</v>
      </c>
      <c r="K44" s="164">
        <f t="shared" si="16"/>
        <v>26862.978603603602</v>
      </c>
      <c r="L44" s="199">
        <f t="shared" si="17"/>
        <v>7.3092435591406699E-2</v>
      </c>
      <c r="O44" s="213"/>
      <c r="P44" s="213"/>
      <c r="Q44" s="214"/>
    </row>
    <row r="45" spans="2:17">
      <c r="B45" s="332"/>
      <c r="C45" s="332"/>
      <c r="D45" s="351"/>
      <c r="E45" s="335" t="s">
        <v>166</v>
      </c>
      <c r="F45" s="336"/>
      <c r="G45" s="149">
        <v>30686</v>
      </c>
      <c r="H45" s="149">
        <v>488109494</v>
      </c>
      <c r="I45" s="149">
        <v>6241</v>
      </c>
      <c r="J45" s="149">
        <f t="shared" si="15"/>
        <v>15906.585869777749</v>
      </c>
      <c r="K45" s="149">
        <f t="shared" si="16"/>
        <v>78210.141643967319</v>
      </c>
      <c r="L45" s="107">
        <f t="shared" si="17"/>
        <v>0.51370483167338876</v>
      </c>
      <c r="O45" s="213"/>
      <c r="P45" s="213"/>
      <c r="Q45" s="214"/>
    </row>
    <row r="46" spans="2:17">
      <c r="B46" s="330">
        <v>7</v>
      </c>
      <c r="C46" s="330" t="s">
        <v>83</v>
      </c>
      <c r="D46" s="349">
        <f>市区町村別_歯科医療費!$D$12</f>
        <v>10756</v>
      </c>
      <c r="E46" s="283">
        <v>1101</v>
      </c>
      <c r="F46" s="86" t="s">
        <v>153</v>
      </c>
      <c r="G46" s="161">
        <v>5720</v>
      </c>
      <c r="H46" s="161">
        <v>44008303</v>
      </c>
      <c r="I46" s="161">
        <v>2591</v>
      </c>
      <c r="J46" s="161">
        <f>IFERROR(H46/G46,"-")</f>
        <v>7693.7592657342657</v>
      </c>
      <c r="K46" s="161">
        <f>IFERROR(H46/I46,"-")</f>
        <v>16985.064839830182</v>
      </c>
      <c r="L46" s="110">
        <f>I46/$D$46</f>
        <v>0.24088880624767572</v>
      </c>
      <c r="O46" s="213"/>
      <c r="P46" s="213"/>
      <c r="Q46" s="214"/>
    </row>
    <row r="47" spans="2:17">
      <c r="B47" s="331"/>
      <c r="C47" s="331"/>
      <c r="D47" s="350"/>
      <c r="E47" s="282">
        <v>1102</v>
      </c>
      <c r="F47" s="87" t="s">
        <v>154</v>
      </c>
      <c r="G47" s="162">
        <v>24596</v>
      </c>
      <c r="H47" s="162">
        <v>183816384</v>
      </c>
      <c r="I47" s="162">
        <v>4813</v>
      </c>
      <c r="J47" s="162">
        <f t="shared" ref="J47:J52" si="18">IFERROR(H47/G47,"-")</f>
        <v>7473.4259229142954</v>
      </c>
      <c r="K47" s="162">
        <f t="shared" ref="K47:K52" si="19">IFERROR(H47/I47,"-")</f>
        <v>38191.644296696446</v>
      </c>
      <c r="L47" s="111">
        <f t="shared" ref="L47:L52" si="20">I47/$D$46</f>
        <v>0.44747117887690591</v>
      </c>
      <c r="O47" s="213"/>
      <c r="P47" s="213"/>
      <c r="Q47" s="214"/>
    </row>
    <row r="48" spans="2:17" ht="24">
      <c r="B48" s="331"/>
      <c r="C48" s="331"/>
      <c r="D48" s="350"/>
      <c r="E48" s="282">
        <v>1103</v>
      </c>
      <c r="F48" s="88" t="s">
        <v>155</v>
      </c>
      <c r="G48" s="162">
        <v>10219</v>
      </c>
      <c r="H48" s="162">
        <v>100065595</v>
      </c>
      <c r="I48" s="162">
        <v>3363</v>
      </c>
      <c r="J48" s="162">
        <f t="shared" si="18"/>
        <v>9792.1122419023395</v>
      </c>
      <c r="K48" s="162">
        <f t="shared" si="19"/>
        <v>29754.860243829913</v>
      </c>
      <c r="L48" s="111">
        <f t="shared" si="20"/>
        <v>0.31266269988843437</v>
      </c>
      <c r="O48" s="213"/>
      <c r="P48" s="213"/>
      <c r="Q48" s="214"/>
    </row>
    <row r="49" spans="2:17" ht="24">
      <c r="B49" s="331"/>
      <c r="C49" s="331"/>
      <c r="D49" s="350"/>
      <c r="E49" s="282">
        <v>1113</v>
      </c>
      <c r="F49" s="88" t="s">
        <v>156</v>
      </c>
      <c r="G49" s="162">
        <v>2749</v>
      </c>
      <c r="H49" s="162">
        <v>13692529</v>
      </c>
      <c r="I49" s="162">
        <v>933</v>
      </c>
      <c r="J49" s="162">
        <f t="shared" si="18"/>
        <v>4980.9126955256461</v>
      </c>
      <c r="K49" s="162">
        <f t="shared" si="19"/>
        <v>14675.808145766345</v>
      </c>
      <c r="L49" s="112">
        <f t="shared" si="20"/>
        <v>8.6742283376719964E-2</v>
      </c>
      <c r="O49" s="213"/>
      <c r="P49" s="213"/>
      <c r="Q49" s="214"/>
    </row>
    <row r="50" spans="2:17" ht="24">
      <c r="B50" s="331"/>
      <c r="C50" s="331"/>
      <c r="D50" s="350"/>
      <c r="E50" s="282">
        <v>1905</v>
      </c>
      <c r="F50" s="88" t="s">
        <v>157</v>
      </c>
      <c r="G50" s="162">
        <v>11121</v>
      </c>
      <c r="H50" s="162">
        <v>63880844</v>
      </c>
      <c r="I50" s="162">
        <v>3179</v>
      </c>
      <c r="J50" s="162">
        <f t="shared" si="18"/>
        <v>5744.1636543476307</v>
      </c>
      <c r="K50" s="162">
        <f t="shared" si="19"/>
        <v>20094.634790814722</v>
      </c>
      <c r="L50" s="111">
        <f t="shared" si="20"/>
        <v>0.29555596876162143</v>
      </c>
      <c r="O50" s="213"/>
      <c r="P50" s="213"/>
      <c r="Q50" s="214"/>
    </row>
    <row r="51" spans="2:17">
      <c r="B51" s="331"/>
      <c r="C51" s="331"/>
      <c r="D51" s="350"/>
      <c r="E51" s="334" t="s">
        <v>158</v>
      </c>
      <c r="F51" s="334"/>
      <c r="G51" s="163">
        <v>3465</v>
      </c>
      <c r="H51" s="163">
        <v>29114884</v>
      </c>
      <c r="I51" s="163">
        <v>941</v>
      </c>
      <c r="J51" s="164">
        <f t="shared" si="18"/>
        <v>8402.5639249639244</v>
      </c>
      <c r="K51" s="164">
        <f t="shared" si="19"/>
        <v>30940.365568544101</v>
      </c>
      <c r="L51" s="199">
        <f t="shared" si="20"/>
        <v>8.748605429527706E-2</v>
      </c>
      <c r="O51" s="213"/>
      <c r="P51" s="213"/>
      <c r="Q51" s="214"/>
    </row>
    <row r="52" spans="2:17">
      <c r="B52" s="332"/>
      <c r="C52" s="332"/>
      <c r="D52" s="351"/>
      <c r="E52" s="335" t="s">
        <v>166</v>
      </c>
      <c r="F52" s="336"/>
      <c r="G52" s="149">
        <v>28862</v>
      </c>
      <c r="H52" s="149">
        <v>434578539</v>
      </c>
      <c r="I52" s="149">
        <v>5646</v>
      </c>
      <c r="J52" s="149">
        <f t="shared" si="18"/>
        <v>15057.117975192294</v>
      </c>
      <c r="K52" s="149">
        <f t="shared" si="19"/>
        <v>76971.048352816157</v>
      </c>
      <c r="L52" s="107">
        <f t="shared" si="20"/>
        <v>0.52491632577166236</v>
      </c>
      <c r="O52" s="213"/>
      <c r="P52" s="213"/>
      <c r="Q52" s="214"/>
    </row>
    <row r="53" spans="2:17">
      <c r="B53" s="330">
        <v>8</v>
      </c>
      <c r="C53" s="330" t="s">
        <v>59</v>
      </c>
      <c r="D53" s="349">
        <f>市区町村別_歯科医療費!$D$13</f>
        <v>8668</v>
      </c>
      <c r="E53" s="283">
        <v>1101</v>
      </c>
      <c r="F53" s="86" t="s">
        <v>153</v>
      </c>
      <c r="G53" s="161">
        <v>4747</v>
      </c>
      <c r="H53" s="161">
        <v>33356395</v>
      </c>
      <c r="I53" s="161">
        <v>2229</v>
      </c>
      <c r="J53" s="161">
        <f>IFERROR(H53/G53,"-")</f>
        <v>7026.8369496524119</v>
      </c>
      <c r="K53" s="161">
        <f>IFERROR(H53/I53,"-")</f>
        <v>14964.735307312696</v>
      </c>
      <c r="L53" s="110">
        <f>I53/$D$53</f>
        <v>0.25715274573142594</v>
      </c>
      <c r="O53" s="213"/>
      <c r="P53" s="213"/>
      <c r="Q53" s="214"/>
    </row>
    <row r="54" spans="2:17">
      <c r="B54" s="331"/>
      <c r="C54" s="331"/>
      <c r="D54" s="350"/>
      <c r="E54" s="282">
        <v>1102</v>
      </c>
      <c r="F54" s="87" t="s">
        <v>154</v>
      </c>
      <c r="G54" s="162">
        <v>24134</v>
      </c>
      <c r="H54" s="162">
        <v>170362880</v>
      </c>
      <c r="I54" s="162">
        <v>4517</v>
      </c>
      <c r="J54" s="162">
        <f t="shared" ref="J54:J59" si="21">IFERROR(H54/G54,"-")</f>
        <v>7059.0403580011598</v>
      </c>
      <c r="K54" s="162">
        <f t="shared" ref="K54:K59" si="22">IFERROR(H54/I54,"-")</f>
        <v>37715.935355324327</v>
      </c>
      <c r="L54" s="111">
        <f t="shared" ref="L54:L58" si="23">I54/$D$53</f>
        <v>0.52111213659437006</v>
      </c>
      <c r="O54" s="213"/>
      <c r="P54" s="213"/>
      <c r="Q54" s="214"/>
    </row>
    <row r="55" spans="2:17" ht="24">
      <c r="B55" s="331"/>
      <c r="C55" s="331"/>
      <c r="D55" s="350"/>
      <c r="E55" s="282">
        <v>1103</v>
      </c>
      <c r="F55" s="88" t="s">
        <v>155</v>
      </c>
      <c r="G55" s="162">
        <v>9937</v>
      </c>
      <c r="H55" s="162">
        <v>87011511</v>
      </c>
      <c r="I55" s="162">
        <v>2964</v>
      </c>
      <c r="J55" s="162">
        <f t="shared" si="21"/>
        <v>8756.3158901076786</v>
      </c>
      <c r="K55" s="162">
        <f t="shared" si="22"/>
        <v>29356.110323886638</v>
      </c>
      <c r="L55" s="111">
        <f t="shared" si="23"/>
        <v>0.34194739270881402</v>
      </c>
      <c r="O55" s="213"/>
      <c r="P55" s="213"/>
      <c r="Q55" s="214"/>
    </row>
    <row r="56" spans="2:17" ht="24">
      <c r="B56" s="331"/>
      <c r="C56" s="331"/>
      <c r="D56" s="350"/>
      <c r="E56" s="282">
        <v>1113</v>
      </c>
      <c r="F56" s="88" t="s">
        <v>156</v>
      </c>
      <c r="G56" s="162">
        <v>5154</v>
      </c>
      <c r="H56" s="162">
        <v>21548806</v>
      </c>
      <c r="I56" s="162">
        <v>1479</v>
      </c>
      <c r="J56" s="162">
        <f t="shared" si="21"/>
        <v>4180.9868063639888</v>
      </c>
      <c r="K56" s="162">
        <f t="shared" si="22"/>
        <v>14569.848546315077</v>
      </c>
      <c r="L56" s="112">
        <f t="shared" si="23"/>
        <v>0.17062759575449932</v>
      </c>
      <c r="O56" s="213"/>
      <c r="P56" s="213"/>
      <c r="Q56" s="214"/>
    </row>
    <row r="57" spans="2:17" ht="24">
      <c r="B57" s="331"/>
      <c r="C57" s="331"/>
      <c r="D57" s="350"/>
      <c r="E57" s="282">
        <v>1905</v>
      </c>
      <c r="F57" s="88" t="s">
        <v>157</v>
      </c>
      <c r="G57" s="162">
        <v>9090</v>
      </c>
      <c r="H57" s="162">
        <v>50371782</v>
      </c>
      <c r="I57" s="162">
        <v>2565</v>
      </c>
      <c r="J57" s="162">
        <f t="shared" si="21"/>
        <v>5541.4501650165021</v>
      </c>
      <c r="K57" s="162">
        <f t="shared" si="22"/>
        <v>19638.121637426899</v>
      </c>
      <c r="L57" s="111">
        <f t="shared" si="23"/>
        <v>0.29591601292108904</v>
      </c>
      <c r="O57" s="213"/>
      <c r="P57" s="213"/>
      <c r="Q57" s="214"/>
    </row>
    <row r="58" spans="2:17">
      <c r="B58" s="331"/>
      <c r="C58" s="331"/>
      <c r="D58" s="350"/>
      <c r="E58" s="334" t="s">
        <v>158</v>
      </c>
      <c r="F58" s="334"/>
      <c r="G58" s="163">
        <v>2889</v>
      </c>
      <c r="H58" s="163">
        <v>23030095</v>
      </c>
      <c r="I58" s="163">
        <v>946</v>
      </c>
      <c r="J58" s="164">
        <f t="shared" si="21"/>
        <v>7971.6493596400142</v>
      </c>
      <c r="K58" s="164">
        <f t="shared" si="22"/>
        <v>24344.70930232558</v>
      </c>
      <c r="L58" s="199">
        <f t="shared" si="23"/>
        <v>0.10913705583756345</v>
      </c>
      <c r="O58" s="213"/>
      <c r="P58" s="213"/>
      <c r="Q58" s="214"/>
    </row>
    <row r="59" spans="2:17">
      <c r="B59" s="332"/>
      <c r="C59" s="332"/>
      <c r="D59" s="351"/>
      <c r="E59" s="335" t="s">
        <v>166</v>
      </c>
      <c r="F59" s="336"/>
      <c r="G59" s="149">
        <v>27013</v>
      </c>
      <c r="H59" s="149">
        <v>385681469</v>
      </c>
      <c r="I59" s="149">
        <v>4977</v>
      </c>
      <c r="J59" s="146">
        <f t="shared" si="21"/>
        <v>14277.624440084404</v>
      </c>
      <c r="K59" s="146">
        <f t="shared" si="22"/>
        <v>77492.760498292148</v>
      </c>
      <c r="L59" s="197">
        <f>I59/$D$53</f>
        <v>0.57418089524688509</v>
      </c>
      <c r="O59" s="213"/>
      <c r="P59" s="213"/>
      <c r="Q59" s="214"/>
    </row>
    <row r="60" spans="2:17">
      <c r="B60" s="330">
        <v>9</v>
      </c>
      <c r="C60" s="330" t="s">
        <v>84</v>
      </c>
      <c r="D60" s="349">
        <f>市区町村別_歯科医療費!$D$14</f>
        <v>5575</v>
      </c>
      <c r="E60" s="283">
        <v>1101</v>
      </c>
      <c r="F60" s="86" t="s">
        <v>153</v>
      </c>
      <c r="G60" s="161">
        <v>2598</v>
      </c>
      <c r="H60" s="161">
        <v>19205319</v>
      </c>
      <c r="I60" s="161">
        <v>1159</v>
      </c>
      <c r="J60" s="161">
        <f>IFERROR(H60/G60,"-")</f>
        <v>7392.3475750577363</v>
      </c>
      <c r="K60" s="161">
        <f>IFERROR(H60/I60,"-")</f>
        <v>16570.594477998275</v>
      </c>
      <c r="L60" s="110">
        <f>I60/$D$60</f>
        <v>0.20789237668161434</v>
      </c>
      <c r="O60" s="213"/>
      <c r="P60" s="213"/>
      <c r="Q60" s="214"/>
    </row>
    <row r="61" spans="2:17">
      <c r="B61" s="331"/>
      <c r="C61" s="331"/>
      <c r="D61" s="350"/>
      <c r="E61" s="282">
        <v>1102</v>
      </c>
      <c r="F61" s="87" t="s">
        <v>154</v>
      </c>
      <c r="G61" s="162">
        <v>11453</v>
      </c>
      <c r="H61" s="162">
        <v>87271408</v>
      </c>
      <c r="I61" s="162">
        <v>2270</v>
      </c>
      <c r="J61" s="162">
        <f t="shared" ref="J61:J66" si="24">IFERROR(H61/G61,"-")</f>
        <v>7619.9605343578105</v>
      </c>
      <c r="K61" s="162">
        <f t="shared" ref="K61:K66" si="25">IFERROR(H61/I61,"-")</f>
        <v>38445.554185022025</v>
      </c>
      <c r="L61" s="111">
        <f t="shared" ref="L61:L66" si="26">I61/$D$60</f>
        <v>0.40717488789237666</v>
      </c>
      <c r="O61" s="213"/>
      <c r="P61" s="213"/>
      <c r="Q61" s="214"/>
    </row>
    <row r="62" spans="2:17" ht="24">
      <c r="B62" s="331"/>
      <c r="C62" s="331"/>
      <c r="D62" s="350"/>
      <c r="E62" s="282">
        <v>1103</v>
      </c>
      <c r="F62" s="88" t="s">
        <v>155</v>
      </c>
      <c r="G62" s="162">
        <v>5575</v>
      </c>
      <c r="H62" s="162">
        <v>53243286</v>
      </c>
      <c r="I62" s="162">
        <v>1684</v>
      </c>
      <c r="J62" s="162">
        <f t="shared" si="24"/>
        <v>9550.365201793722</v>
      </c>
      <c r="K62" s="162">
        <f t="shared" si="25"/>
        <v>31617.15320665083</v>
      </c>
      <c r="L62" s="111">
        <f t="shared" si="26"/>
        <v>0.30206278026905831</v>
      </c>
      <c r="O62" s="213"/>
      <c r="P62" s="213"/>
      <c r="Q62" s="214"/>
    </row>
    <row r="63" spans="2:17" ht="24">
      <c r="B63" s="331"/>
      <c r="C63" s="331"/>
      <c r="D63" s="350"/>
      <c r="E63" s="282">
        <v>1113</v>
      </c>
      <c r="F63" s="88" t="s">
        <v>156</v>
      </c>
      <c r="G63" s="162">
        <v>2737</v>
      </c>
      <c r="H63" s="162">
        <v>13772288</v>
      </c>
      <c r="I63" s="162">
        <v>759</v>
      </c>
      <c r="J63" s="162">
        <f t="shared" si="24"/>
        <v>5031.8918523931316</v>
      </c>
      <c r="K63" s="162">
        <f t="shared" si="25"/>
        <v>18145.3069828722</v>
      </c>
      <c r="L63" s="112">
        <f t="shared" si="26"/>
        <v>0.13614349775784754</v>
      </c>
      <c r="O63" s="213"/>
      <c r="P63" s="213"/>
      <c r="Q63" s="214"/>
    </row>
    <row r="64" spans="2:17" ht="24">
      <c r="B64" s="331"/>
      <c r="C64" s="331"/>
      <c r="D64" s="350"/>
      <c r="E64" s="282">
        <v>1905</v>
      </c>
      <c r="F64" s="88" t="s">
        <v>157</v>
      </c>
      <c r="G64" s="162">
        <v>4529</v>
      </c>
      <c r="H64" s="162">
        <v>27133264</v>
      </c>
      <c r="I64" s="162">
        <v>1351</v>
      </c>
      <c r="J64" s="162">
        <f t="shared" si="24"/>
        <v>5991.0055199823364</v>
      </c>
      <c r="K64" s="162">
        <f t="shared" si="25"/>
        <v>20083.837157660993</v>
      </c>
      <c r="L64" s="111">
        <f t="shared" si="26"/>
        <v>0.24233183856502241</v>
      </c>
      <c r="O64" s="213"/>
      <c r="P64" s="213"/>
      <c r="Q64" s="214"/>
    </row>
    <row r="65" spans="2:17">
      <c r="B65" s="331"/>
      <c r="C65" s="331"/>
      <c r="D65" s="350"/>
      <c r="E65" s="334" t="s">
        <v>158</v>
      </c>
      <c r="F65" s="334"/>
      <c r="G65" s="163">
        <v>1488</v>
      </c>
      <c r="H65" s="163">
        <v>14463500</v>
      </c>
      <c r="I65" s="163">
        <v>467</v>
      </c>
      <c r="J65" s="164">
        <f t="shared" si="24"/>
        <v>9720.0940860215051</v>
      </c>
      <c r="K65" s="164">
        <f t="shared" si="25"/>
        <v>30971.092077087793</v>
      </c>
      <c r="L65" s="199">
        <f t="shared" si="26"/>
        <v>8.3766816143497763E-2</v>
      </c>
      <c r="O65" s="213"/>
      <c r="P65" s="213"/>
      <c r="Q65" s="214"/>
    </row>
    <row r="66" spans="2:17">
      <c r="B66" s="332"/>
      <c r="C66" s="332"/>
      <c r="D66" s="351"/>
      <c r="E66" s="335" t="s">
        <v>166</v>
      </c>
      <c r="F66" s="336"/>
      <c r="G66" s="149">
        <v>13293</v>
      </c>
      <c r="H66" s="149">
        <v>215089065</v>
      </c>
      <c r="I66" s="149">
        <v>2598</v>
      </c>
      <c r="J66" s="146">
        <f t="shared" si="24"/>
        <v>16180.626269465132</v>
      </c>
      <c r="K66" s="146">
        <f t="shared" si="25"/>
        <v>82790.24826789838</v>
      </c>
      <c r="L66" s="197">
        <f t="shared" si="26"/>
        <v>0.46600896860986546</v>
      </c>
      <c r="O66" s="213"/>
      <c r="P66" s="213"/>
      <c r="Q66" s="214"/>
    </row>
    <row r="67" spans="2:17">
      <c r="B67" s="330">
        <v>10</v>
      </c>
      <c r="C67" s="330" t="s">
        <v>60</v>
      </c>
      <c r="D67" s="349">
        <f>市区町村別_歯科医療費!$D$15</f>
        <v>12988</v>
      </c>
      <c r="E67" s="283">
        <v>1101</v>
      </c>
      <c r="F67" s="86" t="s">
        <v>153</v>
      </c>
      <c r="G67" s="161">
        <v>7359</v>
      </c>
      <c r="H67" s="161">
        <v>57426897</v>
      </c>
      <c r="I67" s="161">
        <v>3471</v>
      </c>
      <c r="J67" s="161">
        <f>IFERROR(H67/G67,"-")</f>
        <v>7803.6278026905829</v>
      </c>
      <c r="K67" s="161">
        <f>IFERROR(H67/I67,"-")</f>
        <v>16544.770095073465</v>
      </c>
      <c r="L67" s="110">
        <f>I67/$D$67</f>
        <v>0.26724668925161688</v>
      </c>
      <c r="O67" s="213"/>
      <c r="P67" s="213"/>
      <c r="Q67" s="214"/>
    </row>
    <row r="68" spans="2:17">
      <c r="B68" s="331"/>
      <c r="C68" s="331"/>
      <c r="D68" s="350"/>
      <c r="E68" s="282">
        <v>1102</v>
      </c>
      <c r="F68" s="87" t="s">
        <v>154</v>
      </c>
      <c r="G68" s="162">
        <v>31309</v>
      </c>
      <c r="H68" s="162">
        <v>223463612</v>
      </c>
      <c r="I68" s="162">
        <v>6019</v>
      </c>
      <c r="J68" s="162">
        <f t="shared" ref="J68:J73" si="27">IFERROR(H68/G68,"-")</f>
        <v>7137.3602478520552</v>
      </c>
      <c r="K68" s="162">
        <f t="shared" ref="K68:K73" si="28">IFERROR(H68/I68,"-")</f>
        <v>37126.368499750788</v>
      </c>
      <c r="L68" s="111">
        <f t="shared" ref="L68:L73" si="29">I68/$D$67</f>
        <v>0.46342777948875885</v>
      </c>
      <c r="O68" s="213"/>
      <c r="P68" s="213"/>
      <c r="Q68" s="214"/>
    </row>
    <row r="69" spans="2:17" ht="24">
      <c r="B69" s="331"/>
      <c r="C69" s="331"/>
      <c r="D69" s="350"/>
      <c r="E69" s="282">
        <v>1103</v>
      </c>
      <c r="F69" s="88" t="s">
        <v>155</v>
      </c>
      <c r="G69" s="162">
        <v>11996</v>
      </c>
      <c r="H69" s="162">
        <v>121108930</v>
      </c>
      <c r="I69" s="162">
        <v>4159</v>
      </c>
      <c r="J69" s="162">
        <f t="shared" si="27"/>
        <v>10095.776092030677</v>
      </c>
      <c r="K69" s="162">
        <f t="shared" si="28"/>
        <v>29119.723491223853</v>
      </c>
      <c r="L69" s="111">
        <f t="shared" si="29"/>
        <v>0.320218663381583</v>
      </c>
      <c r="O69" s="213"/>
      <c r="P69" s="213"/>
      <c r="Q69" s="214"/>
    </row>
    <row r="70" spans="2:17" ht="24">
      <c r="B70" s="331"/>
      <c r="C70" s="331"/>
      <c r="D70" s="350"/>
      <c r="E70" s="282">
        <v>1113</v>
      </c>
      <c r="F70" s="88" t="s">
        <v>156</v>
      </c>
      <c r="G70" s="162">
        <v>4764</v>
      </c>
      <c r="H70" s="162">
        <v>26604335</v>
      </c>
      <c r="I70" s="162">
        <v>1389</v>
      </c>
      <c r="J70" s="162">
        <f t="shared" si="27"/>
        <v>5584.4531905961376</v>
      </c>
      <c r="K70" s="162">
        <f t="shared" si="28"/>
        <v>19153.588912886968</v>
      </c>
      <c r="L70" s="112">
        <f t="shared" si="29"/>
        <v>0.10694487218971359</v>
      </c>
      <c r="O70" s="213"/>
      <c r="P70" s="213"/>
      <c r="Q70" s="214"/>
    </row>
    <row r="71" spans="2:17" ht="24">
      <c r="B71" s="331"/>
      <c r="C71" s="331"/>
      <c r="D71" s="350"/>
      <c r="E71" s="282">
        <v>1905</v>
      </c>
      <c r="F71" s="88" t="s">
        <v>157</v>
      </c>
      <c r="G71" s="162">
        <v>15643</v>
      </c>
      <c r="H71" s="162">
        <v>91319487</v>
      </c>
      <c r="I71" s="162">
        <v>4007</v>
      </c>
      <c r="J71" s="162">
        <f t="shared" si="27"/>
        <v>5837.7221121268303</v>
      </c>
      <c r="K71" s="162">
        <f t="shared" si="28"/>
        <v>22789.989268779635</v>
      </c>
      <c r="L71" s="111">
        <f t="shared" si="29"/>
        <v>0.30851555281798582</v>
      </c>
      <c r="O71" s="213"/>
      <c r="P71" s="213"/>
      <c r="Q71" s="214"/>
    </row>
    <row r="72" spans="2:17">
      <c r="B72" s="331"/>
      <c r="C72" s="331"/>
      <c r="D72" s="350"/>
      <c r="E72" s="334" t="s">
        <v>158</v>
      </c>
      <c r="F72" s="334"/>
      <c r="G72" s="163">
        <v>3218</v>
      </c>
      <c r="H72" s="163">
        <v>30448647</v>
      </c>
      <c r="I72" s="163">
        <v>1009</v>
      </c>
      <c r="J72" s="164">
        <f t="shared" si="27"/>
        <v>9461.978558110628</v>
      </c>
      <c r="K72" s="164">
        <f t="shared" si="28"/>
        <v>30177.053518334986</v>
      </c>
      <c r="L72" s="199">
        <f t="shared" si="29"/>
        <v>7.7687095780720666E-2</v>
      </c>
      <c r="O72" s="213"/>
      <c r="P72" s="213"/>
      <c r="Q72" s="214"/>
    </row>
    <row r="73" spans="2:17">
      <c r="B73" s="332"/>
      <c r="C73" s="332"/>
      <c r="D73" s="351"/>
      <c r="E73" s="335" t="s">
        <v>166</v>
      </c>
      <c r="F73" s="336"/>
      <c r="G73" s="149">
        <v>37524</v>
      </c>
      <c r="H73" s="149">
        <v>550371908</v>
      </c>
      <c r="I73" s="149">
        <v>7048</v>
      </c>
      <c r="J73" s="146">
        <f t="shared" si="27"/>
        <v>14667.197207120777</v>
      </c>
      <c r="K73" s="146">
        <f t="shared" si="28"/>
        <v>78089.09023836549</v>
      </c>
      <c r="L73" s="197">
        <f t="shared" si="29"/>
        <v>0.54265475823837384</v>
      </c>
      <c r="O73" s="213"/>
      <c r="P73" s="213"/>
      <c r="Q73" s="214"/>
    </row>
    <row r="74" spans="2:17">
      <c r="B74" s="330">
        <v>11</v>
      </c>
      <c r="C74" s="330" t="s">
        <v>61</v>
      </c>
      <c r="D74" s="349">
        <f>市区町村別_歯科医療費!$D$16</f>
        <v>22549</v>
      </c>
      <c r="E74" s="283">
        <v>1101</v>
      </c>
      <c r="F74" s="86" t="s">
        <v>153</v>
      </c>
      <c r="G74" s="161">
        <v>11497</v>
      </c>
      <c r="H74" s="161">
        <v>96715830</v>
      </c>
      <c r="I74" s="161">
        <v>5681</v>
      </c>
      <c r="J74" s="161">
        <f>IFERROR(H74/G74,"-")</f>
        <v>8412.2666782638953</v>
      </c>
      <c r="K74" s="161">
        <f>IFERROR(H74/I74,"-")</f>
        <v>17024.437599014258</v>
      </c>
      <c r="L74" s="110">
        <f>I74/$D$74</f>
        <v>0.25194021907845138</v>
      </c>
      <c r="O74" s="213"/>
      <c r="P74" s="213"/>
      <c r="Q74" s="214"/>
    </row>
    <row r="75" spans="2:17">
      <c r="B75" s="331"/>
      <c r="C75" s="331"/>
      <c r="D75" s="350"/>
      <c r="E75" s="282">
        <v>1102</v>
      </c>
      <c r="F75" s="87" t="s">
        <v>154</v>
      </c>
      <c r="G75" s="162">
        <v>52616</v>
      </c>
      <c r="H75" s="162">
        <v>433070747</v>
      </c>
      <c r="I75" s="162">
        <v>10434</v>
      </c>
      <c r="J75" s="162">
        <f t="shared" ref="J75:J80" si="30">IFERROR(H75/G75,"-")</f>
        <v>8230.7805040291933</v>
      </c>
      <c r="K75" s="162">
        <f t="shared" ref="K75:K80" si="31">IFERROR(H75/I75,"-")</f>
        <v>41505.726183630439</v>
      </c>
      <c r="L75" s="111">
        <f t="shared" ref="L75:L80" si="32">I75/$D$74</f>
        <v>0.46272561976140847</v>
      </c>
      <c r="O75" s="213"/>
      <c r="P75" s="213"/>
      <c r="Q75" s="214"/>
    </row>
    <row r="76" spans="2:17" ht="24">
      <c r="B76" s="331"/>
      <c r="C76" s="331"/>
      <c r="D76" s="350"/>
      <c r="E76" s="282">
        <v>1103</v>
      </c>
      <c r="F76" s="88" t="s">
        <v>155</v>
      </c>
      <c r="G76" s="162">
        <v>23104</v>
      </c>
      <c r="H76" s="162">
        <v>239431837</v>
      </c>
      <c r="I76" s="162">
        <v>7205</v>
      </c>
      <c r="J76" s="162">
        <f t="shared" si="30"/>
        <v>10363.220091759003</v>
      </c>
      <c r="K76" s="162">
        <f t="shared" si="31"/>
        <v>33231.34448299792</v>
      </c>
      <c r="L76" s="111">
        <f t="shared" si="32"/>
        <v>0.31952636480553459</v>
      </c>
      <c r="O76" s="213"/>
      <c r="P76" s="213"/>
      <c r="Q76" s="214"/>
    </row>
    <row r="77" spans="2:17" ht="24">
      <c r="B77" s="331"/>
      <c r="C77" s="331"/>
      <c r="D77" s="350"/>
      <c r="E77" s="282">
        <v>1113</v>
      </c>
      <c r="F77" s="88" t="s">
        <v>156</v>
      </c>
      <c r="G77" s="162">
        <v>6582</v>
      </c>
      <c r="H77" s="162">
        <v>34237589</v>
      </c>
      <c r="I77" s="162">
        <v>2266</v>
      </c>
      <c r="J77" s="162">
        <f t="shared" si="30"/>
        <v>5201.6999392281978</v>
      </c>
      <c r="K77" s="162">
        <f t="shared" si="31"/>
        <v>15109.262577228597</v>
      </c>
      <c r="L77" s="112">
        <f t="shared" si="32"/>
        <v>0.10049226129761853</v>
      </c>
      <c r="O77" s="213"/>
      <c r="P77" s="213"/>
      <c r="Q77" s="214"/>
    </row>
    <row r="78" spans="2:17" ht="24">
      <c r="B78" s="331"/>
      <c r="C78" s="331"/>
      <c r="D78" s="350"/>
      <c r="E78" s="282">
        <v>1905</v>
      </c>
      <c r="F78" s="88" t="s">
        <v>157</v>
      </c>
      <c r="G78" s="162">
        <v>23908</v>
      </c>
      <c r="H78" s="162">
        <v>156403372</v>
      </c>
      <c r="I78" s="162">
        <v>6544</v>
      </c>
      <c r="J78" s="162">
        <f t="shared" si="30"/>
        <v>6541.8843901622886</v>
      </c>
      <c r="K78" s="162">
        <f t="shared" si="31"/>
        <v>23900.270782396088</v>
      </c>
      <c r="L78" s="111">
        <f t="shared" si="32"/>
        <v>0.29021242627167504</v>
      </c>
      <c r="O78" s="213"/>
      <c r="P78" s="213"/>
      <c r="Q78" s="214"/>
    </row>
    <row r="79" spans="2:17">
      <c r="B79" s="331"/>
      <c r="C79" s="331"/>
      <c r="D79" s="350"/>
      <c r="E79" s="334" t="s">
        <v>158</v>
      </c>
      <c r="F79" s="334"/>
      <c r="G79" s="163">
        <v>4773</v>
      </c>
      <c r="H79" s="163">
        <v>38645869</v>
      </c>
      <c r="I79" s="163">
        <v>1620</v>
      </c>
      <c r="J79" s="164">
        <f t="shared" si="30"/>
        <v>8096.7670228367906</v>
      </c>
      <c r="K79" s="164">
        <f t="shared" si="31"/>
        <v>23855.474691358024</v>
      </c>
      <c r="L79" s="199">
        <f t="shared" si="32"/>
        <v>7.1843540733513678E-2</v>
      </c>
      <c r="O79" s="48"/>
      <c r="P79" s="48"/>
      <c r="Q79" s="48"/>
    </row>
    <row r="80" spans="2:17">
      <c r="B80" s="332"/>
      <c r="C80" s="332"/>
      <c r="D80" s="351"/>
      <c r="E80" s="335" t="s">
        <v>166</v>
      </c>
      <c r="F80" s="336"/>
      <c r="G80" s="149">
        <v>59729</v>
      </c>
      <c r="H80" s="149">
        <v>998505244</v>
      </c>
      <c r="I80" s="149">
        <v>11830</v>
      </c>
      <c r="J80" s="146">
        <f t="shared" si="30"/>
        <v>16717.260359289456</v>
      </c>
      <c r="K80" s="146">
        <f t="shared" si="31"/>
        <v>84404.500760777679</v>
      </c>
      <c r="L80" s="197">
        <f t="shared" si="32"/>
        <v>0.52463523881325114</v>
      </c>
    </row>
    <row r="81" spans="2:12">
      <c r="B81" s="330">
        <v>12</v>
      </c>
      <c r="C81" s="330" t="s">
        <v>85</v>
      </c>
      <c r="D81" s="349">
        <f>市区町村別_歯科医療費!$D$17</f>
        <v>11762</v>
      </c>
      <c r="E81" s="283">
        <v>1101</v>
      </c>
      <c r="F81" s="86" t="s">
        <v>153</v>
      </c>
      <c r="G81" s="161">
        <v>6182</v>
      </c>
      <c r="H81" s="161">
        <v>51202496</v>
      </c>
      <c r="I81" s="161">
        <v>2878</v>
      </c>
      <c r="J81" s="161">
        <f>IFERROR(H81/G81,"-")</f>
        <v>8282.5131025558076</v>
      </c>
      <c r="K81" s="161">
        <f>IFERROR(H81/I81,"-")</f>
        <v>17790.999305072968</v>
      </c>
      <c r="L81" s="110">
        <f>I81/$D$81</f>
        <v>0.24468627784390409</v>
      </c>
    </row>
    <row r="82" spans="2:12">
      <c r="B82" s="331"/>
      <c r="C82" s="331"/>
      <c r="D82" s="350"/>
      <c r="E82" s="282">
        <v>1102</v>
      </c>
      <c r="F82" s="87" t="s">
        <v>154</v>
      </c>
      <c r="G82" s="162">
        <v>28906</v>
      </c>
      <c r="H82" s="162">
        <v>218935314</v>
      </c>
      <c r="I82" s="162">
        <v>5467</v>
      </c>
      <c r="J82" s="162">
        <f t="shared" ref="J82:J87" si="33">IFERROR(H82/G82,"-")</f>
        <v>7574.0439355151184</v>
      </c>
      <c r="K82" s="162">
        <f t="shared" ref="K82:K87" si="34">IFERROR(H82/I82,"-")</f>
        <v>40046.70093286995</v>
      </c>
      <c r="L82" s="111">
        <f t="shared" ref="L82:L87" si="35">I82/$D$81</f>
        <v>0.46480190443802072</v>
      </c>
    </row>
    <row r="83" spans="2:12" ht="24">
      <c r="B83" s="331"/>
      <c r="C83" s="331"/>
      <c r="D83" s="350"/>
      <c r="E83" s="282">
        <v>1103</v>
      </c>
      <c r="F83" s="88" t="s">
        <v>155</v>
      </c>
      <c r="G83" s="162">
        <v>12288</v>
      </c>
      <c r="H83" s="162">
        <v>124126780</v>
      </c>
      <c r="I83" s="162">
        <v>3886</v>
      </c>
      <c r="J83" s="162">
        <f t="shared" si="33"/>
        <v>10101.463216145834</v>
      </c>
      <c r="K83" s="162">
        <f t="shared" si="34"/>
        <v>31942.043232115284</v>
      </c>
      <c r="L83" s="111">
        <f t="shared" si="35"/>
        <v>0.33038598877741882</v>
      </c>
    </row>
    <row r="84" spans="2:12" ht="24">
      <c r="B84" s="331"/>
      <c r="C84" s="331"/>
      <c r="D84" s="350"/>
      <c r="E84" s="282">
        <v>1113</v>
      </c>
      <c r="F84" s="88" t="s">
        <v>156</v>
      </c>
      <c r="G84" s="162">
        <v>4064</v>
      </c>
      <c r="H84" s="162">
        <v>20634526</v>
      </c>
      <c r="I84" s="162">
        <v>1272</v>
      </c>
      <c r="J84" s="162">
        <f t="shared" si="33"/>
        <v>5077.3932086614177</v>
      </c>
      <c r="K84" s="162">
        <f t="shared" si="34"/>
        <v>16222.111635220126</v>
      </c>
      <c r="L84" s="112">
        <f t="shared" si="35"/>
        <v>0.1081448733208638</v>
      </c>
    </row>
    <row r="85" spans="2:12" ht="24">
      <c r="B85" s="331"/>
      <c r="C85" s="331"/>
      <c r="D85" s="350"/>
      <c r="E85" s="282">
        <v>1905</v>
      </c>
      <c r="F85" s="88" t="s">
        <v>157</v>
      </c>
      <c r="G85" s="162">
        <v>13636</v>
      </c>
      <c r="H85" s="162">
        <v>88161880</v>
      </c>
      <c r="I85" s="162">
        <v>3724</v>
      </c>
      <c r="J85" s="162">
        <f t="shared" si="33"/>
        <v>6465.3769433851567</v>
      </c>
      <c r="K85" s="162">
        <f t="shared" si="34"/>
        <v>23673.974221267454</v>
      </c>
      <c r="L85" s="111">
        <f t="shared" si="35"/>
        <v>0.31661282094881821</v>
      </c>
    </row>
    <row r="86" spans="2:12">
      <c r="B86" s="331"/>
      <c r="C86" s="331"/>
      <c r="D86" s="350"/>
      <c r="E86" s="334" t="s">
        <v>158</v>
      </c>
      <c r="F86" s="334"/>
      <c r="G86" s="163">
        <v>3453</v>
      </c>
      <c r="H86" s="163">
        <v>31834891</v>
      </c>
      <c r="I86" s="163">
        <v>1112</v>
      </c>
      <c r="J86" s="164">
        <f t="shared" si="33"/>
        <v>9219.4876918621485</v>
      </c>
      <c r="K86" s="164">
        <f t="shared" si="34"/>
        <v>28628.499100719426</v>
      </c>
      <c r="L86" s="199">
        <f t="shared" si="35"/>
        <v>9.454174460125829E-2</v>
      </c>
    </row>
    <row r="87" spans="2:12">
      <c r="B87" s="332"/>
      <c r="C87" s="332"/>
      <c r="D87" s="351"/>
      <c r="E87" s="335" t="s">
        <v>166</v>
      </c>
      <c r="F87" s="336"/>
      <c r="G87" s="149">
        <v>33000</v>
      </c>
      <c r="H87" s="149">
        <v>534895887</v>
      </c>
      <c r="I87" s="149">
        <v>6171</v>
      </c>
      <c r="J87" s="146">
        <f t="shared" si="33"/>
        <v>16208.966272727273</v>
      </c>
      <c r="K87" s="146">
        <f t="shared" si="34"/>
        <v>86678.964025279536</v>
      </c>
      <c r="L87" s="197">
        <f t="shared" si="35"/>
        <v>0.52465567080428499</v>
      </c>
    </row>
    <row r="88" spans="2:12">
      <c r="B88" s="330">
        <v>13</v>
      </c>
      <c r="C88" s="330" t="s">
        <v>86</v>
      </c>
      <c r="D88" s="349">
        <f>市区町村別_歯科医療費!$D$18</f>
        <v>20420</v>
      </c>
      <c r="E88" s="283">
        <v>1101</v>
      </c>
      <c r="F88" s="86" t="s">
        <v>153</v>
      </c>
      <c r="G88" s="161">
        <v>11673</v>
      </c>
      <c r="H88" s="161">
        <v>97259530</v>
      </c>
      <c r="I88" s="161">
        <v>5293</v>
      </c>
      <c r="J88" s="161">
        <f>IFERROR(H88/G88,"-")</f>
        <v>8332.0080527713526</v>
      </c>
      <c r="K88" s="161">
        <f>IFERROR(H88/I88,"-")</f>
        <v>18375.123748346872</v>
      </c>
      <c r="L88" s="110">
        <f>I88/$D$88</f>
        <v>0.25920666013712046</v>
      </c>
    </row>
    <row r="89" spans="2:12">
      <c r="B89" s="331"/>
      <c r="C89" s="331"/>
      <c r="D89" s="350"/>
      <c r="E89" s="282">
        <v>1102</v>
      </c>
      <c r="F89" s="87" t="s">
        <v>154</v>
      </c>
      <c r="G89" s="162">
        <v>48061</v>
      </c>
      <c r="H89" s="162">
        <v>384073980</v>
      </c>
      <c r="I89" s="162">
        <v>9454</v>
      </c>
      <c r="J89" s="162">
        <f t="shared" ref="J89:J94" si="36">IFERROR(H89/G89,"-")</f>
        <v>7991.3855308878301</v>
      </c>
      <c r="K89" s="162">
        <f t="shared" ref="K89:K94" si="37">IFERROR(H89/I89,"-")</f>
        <v>40625.553204992597</v>
      </c>
      <c r="L89" s="111">
        <f t="shared" ref="L89:L94" si="38">I89/$D$88</f>
        <v>0.46297747306562193</v>
      </c>
    </row>
    <row r="90" spans="2:12" ht="24">
      <c r="B90" s="331"/>
      <c r="C90" s="331"/>
      <c r="D90" s="350"/>
      <c r="E90" s="282">
        <v>1103</v>
      </c>
      <c r="F90" s="88" t="s">
        <v>155</v>
      </c>
      <c r="G90" s="162">
        <v>21094</v>
      </c>
      <c r="H90" s="162">
        <v>229290880</v>
      </c>
      <c r="I90" s="162">
        <v>6822</v>
      </c>
      <c r="J90" s="162">
        <f t="shared" si="36"/>
        <v>10869.957333839006</v>
      </c>
      <c r="K90" s="162">
        <f t="shared" si="37"/>
        <v>33610.507182644389</v>
      </c>
      <c r="L90" s="111">
        <f t="shared" si="38"/>
        <v>0.33408423114593538</v>
      </c>
    </row>
    <row r="91" spans="2:12" ht="24">
      <c r="B91" s="331"/>
      <c r="C91" s="331"/>
      <c r="D91" s="350"/>
      <c r="E91" s="282">
        <v>1113</v>
      </c>
      <c r="F91" s="88" t="s">
        <v>156</v>
      </c>
      <c r="G91" s="162">
        <v>7884</v>
      </c>
      <c r="H91" s="162">
        <v>45637495</v>
      </c>
      <c r="I91" s="162">
        <v>2386</v>
      </c>
      <c r="J91" s="162">
        <f t="shared" si="36"/>
        <v>5788.6218924403856</v>
      </c>
      <c r="K91" s="162">
        <f t="shared" si="37"/>
        <v>19127.19823973177</v>
      </c>
      <c r="L91" s="112">
        <f t="shared" si="38"/>
        <v>0.11684622918707149</v>
      </c>
    </row>
    <row r="92" spans="2:12" ht="24">
      <c r="B92" s="331"/>
      <c r="C92" s="331"/>
      <c r="D92" s="350"/>
      <c r="E92" s="282">
        <v>1905</v>
      </c>
      <c r="F92" s="88" t="s">
        <v>157</v>
      </c>
      <c r="G92" s="162">
        <v>22011</v>
      </c>
      <c r="H92" s="162">
        <v>141647578</v>
      </c>
      <c r="I92" s="162">
        <v>6174</v>
      </c>
      <c r="J92" s="162">
        <f t="shared" si="36"/>
        <v>6435.3086184180638</v>
      </c>
      <c r="K92" s="162">
        <f t="shared" si="37"/>
        <v>22942.594428247488</v>
      </c>
      <c r="L92" s="111">
        <f t="shared" si="38"/>
        <v>0.30235063663075418</v>
      </c>
    </row>
    <row r="93" spans="2:12">
      <c r="B93" s="331"/>
      <c r="C93" s="331"/>
      <c r="D93" s="350"/>
      <c r="E93" s="334" t="s">
        <v>158</v>
      </c>
      <c r="F93" s="334"/>
      <c r="G93" s="163">
        <v>6229</v>
      </c>
      <c r="H93" s="163">
        <v>63298297</v>
      </c>
      <c r="I93" s="163">
        <v>2038</v>
      </c>
      <c r="J93" s="164">
        <f t="shared" si="36"/>
        <v>10161.871407930646</v>
      </c>
      <c r="K93" s="164">
        <f t="shared" si="37"/>
        <v>31059.026987242396</v>
      </c>
      <c r="L93" s="199">
        <f t="shared" si="38"/>
        <v>9.9804113614103823E-2</v>
      </c>
    </row>
    <row r="94" spans="2:12">
      <c r="B94" s="332"/>
      <c r="C94" s="332"/>
      <c r="D94" s="351"/>
      <c r="E94" s="335" t="s">
        <v>166</v>
      </c>
      <c r="F94" s="336"/>
      <c r="G94" s="149">
        <v>55974</v>
      </c>
      <c r="H94" s="149">
        <v>961207760</v>
      </c>
      <c r="I94" s="149">
        <v>10841</v>
      </c>
      <c r="J94" s="146">
        <f t="shared" si="36"/>
        <v>17172.397184407047</v>
      </c>
      <c r="K94" s="146">
        <f t="shared" si="37"/>
        <v>88664.123235863852</v>
      </c>
      <c r="L94" s="197">
        <f t="shared" si="38"/>
        <v>0.53090107737512238</v>
      </c>
    </row>
    <row r="95" spans="2:12">
      <c r="B95" s="330">
        <v>14</v>
      </c>
      <c r="C95" s="330" t="s">
        <v>87</v>
      </c>
      <c r="D95" s="349">
        <f>市区町村別_歯科医療費!$D$19</f>
        <v>15367</v>
      </c>
      <c r="E95" s="283">
        <v>1101</v>
      </c>
      <c r="F95" s="86" t="s">
        <v>153</v>
      </c>
      <c r="G95" s="161">
        <v>8581</v>
      </c>
      <c r="H95" s="161">
        <v>71866039</v>
      </c>
      <c r="I95" s="161">
        <v>3798</v>
      </c>
      <c r="J95" s="161">
        <f>IFERROR(H95/G95,"-")</f>
        <v>8375.019111991609</v>
      </c>
      <c r="K95" s="161">
        <f>IFERROR(H95/I95,"-")</f>
        <v>18922.074512901527</v>
      </c>
      <c r="L95" s="110">
        <f>I95/$D$95</f>
        <v>0.24715299017374895</v>
      </c>
    </row>
    <row r="96" spans="2:12">
      <c r="B96" s="331"/>
      <c r="C96" s="331"/>
      <c r="D96" s="350"/>
      <c r="E96" s="282">
        <v>1102</v>
      </c>
      <c r="F96" s="87" t="s">
        <v>154</v>
      </c>
      <c r="G96" s="162">
        <v>35830</v>
      </c>
      <c r="H96" s="162">
        <v>301184773</v>
      </c>
      <c r="I96" s="162">
        <v>7038</v>
      </c>
      <c r="J96" s="162">
        <f t="shared" ref="J96:J101" si="39">IFERROR(H96/G96,"-")</f>
        <v>8405.9384035724252</v>
      </c>
      <c r="K96" s="162">
        <f t="shared" ref="K96:K101" si="40">IFERROR(H96/I96,"-")</f>
        <v>42794.08539357772</v>
      </c>
      <c r="L96" s="111">
        <f t="shared" ref="L96:L101" si="41">I96/$D$95</f>
        <v>0.45799440359211296</v>
      </c>
    </row>
    <row r="97" spans="2:12" ht="24">
      <c r="B97" s="331"/>
      <c r="C97" s="331"/>
      <c r="D97" s="350"/>
      <c r="E97" s="282">
        <v>1103</v>
      </c>
      <c r="F97" s="88" t="s">
        <v>155</v>
      </c>
      <c r="G97" s="162">
        <v>15079</v>
      </c>
      <c r="H97" s="162">
        <v>158175698</v>
      </c>
      <c r="I97" s="162">
        <v>4789</v>
      </c>
      <c r="J97" s="162">
        <f t="shared" si="39"/>
        <v>10489.800252006102</v>
      </c>
      <c r="K97" s="162">
        <f t="shared" si="40"/>
        <v>33028.961787429529</v>
      </c>
      <c r="L97" s="111">
        <f t="shared" si="41"/>
        <v>0.31164182989523004</v>
      </c>
    </row>
    <row r="98" spans="2:12" ht="24">
      <c r="B98" s="331"/>
      <c r="C98" s="331"/>
      <c r="D98" s="350"/>
      <c r="E98" s="282">
        <v>1113</v>
      </c>
      <c r="F98" s="88" t="s">
        <v>156</v>
      </c>
      <c r="G98" s="162">
        <v>5420</v>
      </c>
      <c r="H98" s="162">
        <v>28183055</v>
      </c>
      <c r="I98" s="162">
        <v>1786</v>
      </c>
      <c r="J98" s="162">
        <f t="shared" si="39"/>
        <v>5199.8256457564576</v>
      </c>
      <c r="K98" s="162">
        <f t="shared" si="40"/>
        <v>15779.986002239642</v>
      </c>
      <c r="L98" s="112">
        <f t="shared" si="41"/>
        <v>0.11622307542135746</v>
      </c>
    </row>
    <row r="99" spans="2:12" ht="24">
      <c r="B99" s="331"/>
      <c r="C99" s="331"/>
      <c r="D99" s="350"/>
      <c r="E99" s="282">
        <v>1905</v>
      </c>
      <c r="F99" s="88" t="s">
        <v>157</v>
      </c>
      <c r="G99" s="162">
        <v>14233</v>
      </c>
      <c r="H99" s="162">
        <v>92206083</v>
      </c>
      <c r="I99" s="162">
        <v>4223</v>
      </c>
      <c r="J99" s="162">
        <f t="shared" si="39"/>
        <v>6478.3308508395985</v>
      </c>
      <c r="K99" s="162">
        <f t="shared" si="40"/>
        <v>21834.260715131422</v>
      </c>
      <c r="L99" s="111">
        <f t="shared" si="41"/>
        <v>0.27480965705733063</v>
      </c>
    </row>
    <row r="100" spans="2:12">
      <c r="B100" s="331"/>
      <c r="C100" s="331"/>
      <c r="D100" s="350"/>
      <c r="E100" s="334" t="s">
        <v>158</v>
      </c>
      <c r="F100" s="334"/>
      <c r="G100" s="163">
        <v>4562</v>
      </c>
      <c r="H100" s="163">
        <v>44216170</v>
      </c>
      <c r="I100" s="163">
        <v>1582</v>
      </c>
      <c r="J100" s="164">
        <f t="shared" si="39"/>
        <v>9692.2775098640941</v>
      </c>
      <c r="K100" s="164">
        <f t="shared" si="40"/>
        <v>27949.538558786346</v>
      </c>
      <c r="L100" s="199">
        <f t="shared" si="41"/>
        <v>0.10294787531723824</v>
      </c>
    </row>
    <row r="101" spans="2:12">
      <c r="B101" s="332"/>
      <c r="C101" s="332"/>
      <c r="D101" s="351"/>
      <c r="E101" s="335" t="s">
        <v>166</v>
      </c>
      <c r="F101" s="336"/>
      <c r="G101" s="149">
        <v>41087</v>
      </c>
      <c r="H101" s="149">
        <v>695831818</v>
      </c>
      <c r="I101" s="149">
        <v>7865</v>
      </c>
      <c r="J101" s="149">
        <f t="shared" si="39"/>
        <v>16935.571299924552</v>
      </c>
      <c r="K101" s="149">
        <f t="shared" si="40"/>
        <v>88471.941258741252</v>
      </c>
      <c r="L101" s="107">
        <f t="shared" si="41"/>
        <v>0.51181102362204722</v>
      </c>
    </row>
    <row r="102" spans="2:12">
      <c r="B102" s="330">
        <v>15</v>
      </c>
      <c r="C102" s="330" t="s">
        <v>88</v>
      </c>
      <c r="D102" s="349">
        <f>市区町村別_歯科医療費!$D$20</f>
        <v>24419</v>
      </c>
      <c r="E102" s="283">
        <v>1101</v>
      </c>
      <c r="F102" s="86" t="s">
        <v>153</v>
      </c>
      <c r="G102" s="161">
        <v>13992</v>
      </c>
      <c r="H102" s="161">
        <v>110841860</v>
      </c>
      <c r="I102" s="161">
        <v>6566</v>
      </c>
      <c r="J102" s="161">
        <f>IFERROR(H102/G102,"-")</f>
        <v>7921.8024585477415</v>
      </c>
      <c r="K102" s="161">
        <f>IFERROR(H102/I102,"-")</f>
        <v>16881.184891867193</v>
      </c>
      <c r="L102" s="110">
        <f>I102/$D$102</f>
        <v>0.26888897989270649</v>
      </c>
    </row>
    <row r="103" spans="2:12">
      <c r="B103" s="331"/>
      <c r="C103" s="331"/>
      <c r="D103" s="350"/>
      <c r="E103" s="282">
        <v>1102</v>
      </c>
      <c r="F103" s="87" t="s">
        <v>154</v>
      </c>
      <c r="G103" s="162">
        <v>59382</v>
      </c>
      <c r="H103" s="162">
        <v>455158739</v>
      </c>
      <c r="I103" s="162">
        <v>11873</v>
      </c>
      <c r="J103" s="162">
        <f t="shared" ref="J103:J108" si="42">IFERROR(H103/G103,"-")</f>
        <v>7664.9277390455018</v>
      </c>
      <c r="K103" s="162">
        <f t="shared" ref="K103:K108" si="43">IFERROR(H103/I103,"-")</f>
        <v>38335.613492798788</v>
      </c>
      <c r="L103" s="111">
        <f t="shared" ref="L103:L108" si="44">I103/$D$102</f>
        <v>0.48621974691838321</v>
      </c>
    </row>
    <row r="104" spans="2:12" ht="24">
      <c r="B104" s="331"/>
      <c r="C104" s="331"/>
      <c r="D104" s="350"/>
      <c r="E104" s="282">
        <v>1103</v>
      </c>
      <c r="F104" s="88" t="s">
        <v>155</v>
      </c>
      <c r="G104" s="162">
        <v>25462</v>
      </c>
      <c r="H104" s="162">
        <v>249028250</v>
      </c>
      <c r="I104" s="162">
        <v>8069</v>
      </c>
      <c r="J104" s="162">
        <f t="shared" si="42"/>
        <v>9780.3884219621395</v>
      </c>
      <c r="K104" s="162">
        <f t="shared" si="43"/>
        <v>30862.34353699343</v>
      </c>
      <c r="L104" s="111">
        <f t="shared" si="44"/>
        <v>0.3304394119333306</v>
      </c>
    </row>
    <row r="105" spans="2:12" ht="24">
      <c r="B105" s="331"/>
      <c r="C105" s="331"/>
      <c r="D105" s="350"/>
      <c r="E105" s="282">
        <v>1113</v>
      </c>
      <c r="F105" s="88" t="s">
        <v>156</v>
      </c>
      <c r="G105" s="162">
        <v>7687</v>
      </c>
      <c r="H105" s="162">
        <v>36257210</v>
      </c>
      <c r="I105" s="162">
        <v>2631</v>
      </c>
      <c r="J105" s="162">
        <f t="shared" si="42"/>
        <v>4716.6918173539743</v>
      </c>
      <c r="K105" s="162">
        <f t="shared" si="43"/>
        <v>13780.771569745344</v>
      </c>
      <c r="L105" s="112">
        <f t="shared" si="44"/>
        <v>0.1077439698595356</v>
      </c>
    </row>
    <row r="106" spans="2:12" ht="24">
      <c r="B106" s="331"/>
      <c r="C106" s="331"/>
      <c r="D106" s="350"/>
      <c r="E106" s="282">
        <v>1905</v>
      </c>
      <c r="F106" s="88" t="s">
        <v>157</v>
      </c>
      <c r="G106" s="162">
        <v>26004</v>
      </c>
      <c r="H106" s="162">
        <v>157701787</v>
      </c>
      <c r="I106" s="162">
        <v>7447</v>
      </c>
      <c r="J106" s="162">
        <f t="shared" si="42"/>
        <v>6064.52034302415</v>
      </c>
      <c r="K106" s="162">
        <f t="shared" si="43"/>
        <v>21176.552571505305</v>
      </c>
      <c r="L106" s="111">
        <f t="shared" si="44"/>
        <v>0.30496744338424997</v>
      </c>
    </row>
    <row r="107" spans="2:12">
      <c r="B107" s="331"/>
      <c r="C107" s="331"/>
      <c r="D107" s="350"/>
      <c r="E107" s="334" t="s">
        <v>158</v>
      </c>
      <c r="F107" s="334"/>
      <c r="G107" s="163">
        <v>5604</v>
      </c>
      <c r="H107" s="163">
        <v>45623520</v>
      </c>
      <c r="I107" s="163">
        <v>1917</v>
      </c>
      <c r="J107" s="164">
        <f t="shared" si="42"/>
        <v>8141.2419700214132</v>
      </c>
      <c r="K107" s="164">
        <f t="shared" si="43"/>
        <v>23799.436619718308</v>
      </c>
      <c r="L107" s="199">
        <f t="shared" si="44"/>
        <v>7.8504443261394816E-2</v>
      </c>
    </row>
    <row r="108" spans="2:12">
      <c r="B108" s="332"/>
      <c r="C108" s="332"/>
      <c r="D108" s="351"/>
      <c r="E108" s="335" t="s">
        <v>166</v>
      </c>
      <c r="F108" s="336"/>
      <c r="G108" s="149">
        <v>67241</v>
      </c>
      <c r="H108" s="149">
        <v>1054611366</v>
      </c>
      <c r="I108" s="149">
        <v>13200</v>
      </c>
      <c r="J108" s="146">
        <f t="shared" si="42"/>
        <v>15684.052378757009</v>
      </c>
      <c r="K108" s="146">
        <f t="shared" si="43"/>
        <v>79894.800454545461</v>
      </c>
      <c r="L108" s="197">
        <f t="shared" si="44"/>
        <v>0.54056267660428359</v>
      </c>
    </row>
    <row r="109" spans="2:12">
      <c r="B109" s="330">
        <v>16</v>
      </c>
      <c r="C109" s="330" t="s">
        <v>62</v>
      </c>
      <c r="D109" s="349">
        <f>市区町村別_歯科医療費!$D$21</f>
        <v>16481</v>
      </c>
      <c r="E109" s="283">
        <v>1101</v>
      </c>
      <c r="F109" s="86" t="s">
        <v>153</v>
      </c>
      <c r="G109" s="161">
        <v>9936</v>
      </c>
      <c r="H109" s="161">
        <v>79253711</v>
      </c>
      <c r="I109" s="161">
        <v>4408</v>
      </c>
      <c r="J109" s="161">
        <f>IFERROR(H109/G109,"-")</f>
        <v>7976.4201892109504</v>
      </c>
      <c r="K109" s="161">
        <f>IFERROR(H109/I109,"-")</f>
        <v>17979.517014519057</v>
      </c>
      <c r="L109" s="110">
        <f>I109/$D$109</f>
        <v>0.26745949881681935</v>
      </c>
    </row>
    <row r="110" spans="2:12">
      <c r="B110" s="331"/>
      <c r="C110" s="331"/>
      <c r="D110" s="350"/>
      <c r="E110" s="282">
        <v>1102</v>
      </c>
      <c r="F110" s="87" t="s">
        <v>154</v>
      </c>
      <c r="G110" s="162">
        <v>42017</v>
      </c>
      <c r="H110" s="162">
        <v>331585727</v>
      </c>
      <c r="I110" s="162">
        <v>8051</v>
      </c>
      <c r="J110" s="162">
        <f t="shared" ref="J110:J115" si="45">IFERROR(H110/G110,"-")</f>
        <v>7891.7040007615969</v>
      </c>
      <c r="K110" s="162">
        <f t="shared" ref="K110:K115" si="46">IFERROR(H110/I110,"-")</f>
        <v>41185.657309650975</v>
      </c>
      <c r="L110" s="111">
        <f>I110/$D$109</f>
        <v>0.48850191129179055</v>
      </c>
    </row>
    <row r="111" spans="2:12" ht="24">
      <c r="B111" s="331"/>
      <c r="C111" s="331"/>
      <c r="D111" s="350"/>
      <c r="E111" s="282">
        <v>1103</v>
      </c>
      <c r="F111" s="88" t="s">
        <v>155</v>
      </c>
      <c r="G111" s="162">
        <v>16600</v>
      </c>
      <c r="H111" s="162">
        <v>169523656</v>
      </c>
      <c r="I111" s="162">
        <v>5333</v>
      </c>
      <c r="J111" s="162">
        <f t="shared" si="45"/>
        <v>10212.26843373494</v>
      </c>
      <c r="K111" s="162">
        <f t="shared" si="46"/>
        <v>31787.672229514345</v>
      </c>
      <c r="L111" s="111">
        <f t="shared" ref="L111:L114" si="47">I111/$D$109</f>
        <v>0.32358473393604759</v>
      </c>
    </row>
    <row r="112" spans="2:12" ht="24">
      <c r="B112" s="331"/>
      <c r="C112" s="331"/>
      <c r="D112" s="350"/>
      <c r="E112" s="282">
        <v>1113</v>
      </c>
      <c r="F112" s="88" t="s">
        <v>156</v>
      </c>
      <c r="G112" s="162">
        <v>8393</v>
      </c>
      <c r="H112" s="162">
        <v>39269791</v>
      </c>
      <c r="I112" s="162">
        <v>2436</v>
      </c>
      <c r="J112" s="162">
        <f t="shared" si="45"/>
        <v>4678.8741808650066</v>
      </c>
      <c r="K112" s="162">
        <f t="shared" si="46"/>
        <v>16120.603858784893</v>
      </c>
      <c r="L112" s="112">
        <f t="shared" si="47"/>
        <v>0.14780656513561069</v>
      </c>
    </row>
    <row r="113" spans="2:12" ht="24">
      <c r="B113" s="331"/>
      <c r="C113" s="331"/>
      <c r="D113" s="350"/>
      <c r="E113" s="282">
        <v>1905</v>
      </c>
      <c r="F113" s="88" t="s">
        <v>157</v>
      </c>
      <c r="G113" s="162">
        <v>17726</v>
      </c>
      <c r="H113" s="162">
        <v>111715253</v>
      </c>
      <c r="I113" s="162">
        <v>4869</v>
      </c>
      <c r="J113" s="162">
        <f t="shared" si="45"/>
        <v>6302.3385422543161</v>
      </c>
      <c r="K113" s="162">
        <f t="shared" si="46"/>
        <v>22944.188334360239</v>
      </c>
      <c r="L113" s="111">
        <f t="shared" si="47"/>
        <v>0.29543110248164556</v>
      </c>
    </row>
    <row r="114" spans="2:12">
      <c r="B114" s="331"/>
      <c r="C114" s="331"/>
      <c r="D114" s="350"/>
      <c r="E114" s="334" t="s">
        <v>158</v>
      </c>
      <c r="F114" s="334"/>
      <c r="G114" s="163">
        <v>3929</v>
      </c>
      <c r="H114" s="163">
        <v>39611034</v>
      </c>
      <c r="I114" s="163">
        <v>1419</v>
      </c>
      <c r="J114" s="164">
        <f t="shared" si="45"/>
        <v>10081.708831763808</v>
      </c>
      <c r="K114" s="164">
        <f t="shared" si="46"/>
        <v>27914.752642706131</v>
      </c>
      <c r="L114" s="199">
        <f t="shared" si="47"/>
        <v>8.6099144469388988E-2</v>
      </c>
    </row>
    <row r="115" spans="2:12">
      <c r="B115" s="332"/>
      <c r="C115" s="332"/>
      <c r="D115" s="351"/>
      <c r="E115" s="335" t="s">
        <v>166</v>
      </c>
      <c r="F115" s="336"/>
      <c r="G115" s="149">
        <v>48059</v>
      </c>
      <c r="H115" s="149">
        <v>770959172</v>
      </c>
      <c r="I115" s="149">
        <v>9014</v>
      </c>
      <c r="J115" s="146">
        <f t="shared" si="45"/>
        <v>16041.931209554921</v>
      </c>
      <c r="K115" s="146">
        <f t="shared" si="46"/>
        <v>85529.084978921674</v>
      </c>
      <c r="L115" s="197">
        <f>I115/$D$109</f>
        <v>0.54693283174564655</v>
      </c>
    </row>
    <row r="116" spans="2:12">
      <c r="B116" s="330">
        <v>17</v>
      </c>
      <c r="C116" s="330" t="s">
        <v>89</v>
      </c>
      <c r="D116" s="349">
        <f>市区町村別_歯科医療費!$D$22</f>
        <v>23393</v>
      </c>
      <c r="E116" s="283">
        <v>1101</v>
      </c>
      <c r="F116" s="86" t="s">
        <v>153</v>
      </c>
      <c r="G116" s="161">
        <v>13286</v>
      </c>
      <c r="H116" s="161">
        <v>107385343</v>
      </c>
      <c r="I116" s="161">
        <v>5924</v>
      </c>
      <c r="J116" s="161">
        <f>IFERROR(H116/G116,"-")</f>
        <v>8082.5939334637969</v>
      </c>
      <c r="K116" s="161">
        <f>IFERROR(H116/I116,"-")</f>
        <v>18127.167960837272</v>
      </c>
      <c r="L116" s="110">
        <f>I116/$D$116</f>
        <v>0.25323814816398066</v>
      </c>
    </row>
    <row r="117" spans="2:12">
      <c r="B117" s="331"/>
      <c r="C117" s="331"/>
      <c r="D117" s="350"/>
      <c r="E117" s="282">
        <v>1102</v>
      </c>
      <c r="F117" s="87" t="s">
        <v>154</v>
      </c>
      <c r="G117" s="162">
        <v>56223</v>
      </c>
      <c r="H117" s="162">
        <v>447245284</v>
      </c>
      <c r="I117" s="162">
        <v>10661</v>
      </c>
      <c r="J117" s="162">
        <f t="shared" ref="J117:J122" si="48">IFERROR(H117/G117,"-")</f>
        <v>7954.8455969976703</v>
      </c>
      <c r="K117" s="162">
        <f t="shared" ref="K117:K122" si="49">IFERROR(H117/I117,"-")</f>
        <v>41951.532126442173</v>
      </c>
      <c r="L117" s="111">
        <f t="shared" ref="L117:L122" si="50">I117/$D$116</f>
        <v>0.45573462146796051</v>
      </c>
    </row>
    <row r="118" spans="2:12" ht="24">
      <c r="B118" s="331"/>
      <c r="C118" s="331"/>
      <c r="D118" s="350"/>
      <c r="E118" s="282">
        <v>1103</v>
      </c>
      <c r="F118" s="88" t="s">
        <v>155</v>
      </c>
      <c r="G118" s="162">
        <v>23535</v>
      </c>
      <c r="H118" s="162">
        <v>243839931</v>
      </c>
      <c r="I118" s="162">
        <v>7285</v>
      </c>
      <c r="J118" s="162">
        <f t="shared" si="48"/>
        <v>10360.736392606756</v>
      </c>
      <c r="K118" s="162">
        <f t="shared" si="49"/>
        <v>33471.507343857244</v>
      </c>
      <c r="L118" s="111">
        <f t="shared" si="50"/>
        <v>0.31141794553926389</v>
      </c>
    </row>
    <row r="119" spans="2:12" ht="24">
      <c r="B119" s="331"/>
      <c r="C119" s="331"/>
      <c r="D119" s="350"/>
      <c r="E119" s="282">
        <v>1113</v>
      </c>
      <c r="F119" s="88" t="s">
        <v>156</v>
      </c>
      <c r="G119" s="162">
        <v>10740</v>
      </c>
      <c r="H119" s="162">
        <v>48420855</v>
      </c>
      <c r="I119" s="162">
        <v>3017</v>
      </c>
      <c r="J119" s="162">
        <f t="shared" si="48"/>
        <v>4508.4594972067043</v>
      </c>
      <c r="K119" s="162">
        <f t="shared" si="49"/>
        <v>16049.338747099768</v>
      </c>
      <c r="L119" s="112">
        <f t="shared" si="50"/>
        <v>0.12897020476210833</v>
      </c>
    </row>
    <row r="120" spans="2:12" ht="24">
      <c r="B120" s="331"/>
      <c r="C120" s="331"/>
      <c r="D120" s="350"/>
      <c r="E120" s="282">
        <v>1905</v>
      </c>
      <c r="F120" s="88" t="s">
        <v>157</v>
      </c>
      <c r="G120" s="162">
        <v>25035</v>
      </c>
      <c r="H120" s="162">
        <v>156644030</v>
      </c>
      <c r="I120" s="162">
        <v>6601</v>
      </c>
      <c r="J120" s="162">
        <f t="shared" si="48"/>
        <v>6257.0013980427402</v>
      </c>
      <c r="K120" s="162">
        <f t="shared" si="49"/>
        <v>23730.348432055751</v>
      </c>
      <c r="L120" s="111">
        <f t="shared" si="50"/>
        <v>0.28217842944470567</v>
      </c>
    </row>
    <row r="121" spans="2:12">
      <c r="B121" s="331"/>
      <c r="C121" s="331"/>
      <c r="D121" s="350"/>
      <c r="E121" s="334" t="s">
        <v>158</v>
      </c>
      <c r="F121" s="334"/>
      <c r="G121" s="163">
        <v>4478</v>
      </c>
      <c r="H121" s="163">
        <v>40788833</v>
      </c>
      <c r="I121" s="163">
        <v>1718</v>
      </c>
      <c r="J121" s="164">
        <f t="shared" si="48"/>
        <v>9108.7166145600713</v>
      </c>
      <c r="K121" s="164">
        <f t="shared" si="49"/>
        <v>23742.044819557625</v>
      </c>
      <c r="L121" s="199">
        <f t="shared" si="50"/>
        <v>7.3440772880776301E-2</v>
      </c>
    </row>
    <row r="122" spans="2:12">
      <c r="B122" s="332"/>
      <c r="C122" s="332"/>
      <c r="D122" s="351"/>
      <c r="E122" s="335" t="s">
        <v>166</v>
      </c>
      <c r="F122" s="336"/>
      <c r="G122" s="149">
        <v>64697</v>
      </c>
      <c r="H122" s="149">
        <v>1044324276</v>
      </c>
      <c r="I122" s="149">
        <v>12101</v>
      </c>
      <c r="J122" s="146">
        <f t="shared" si="48"/>
        <v>16141.772817905003</v>
      </c>
      <c r="K122" s="146">
        <f t="shared" si="49"/>
        <v>86300.659119081072</v>
      </c>
      <c r="L122" s="197">
        <f t="shared" si="50"/>
        <v>0.51729149745650405</v>
      </c>
    </row>
    <row r="123" spans="2:12">
      <c r="B123" s="330">
        <v>18</v>
      </c>
      <c r="C123" s="330" t="s">
        <v>63</v>
      </c>
      <c r="D123" s="349">
        <f>市区町村別_歯科医療費!$D$23</f>
        <v>21155</v>
      </c>
      <c r="E123" s="283">
        <v>1101</v>
      </c>
      <c r="F123" s="86" t="s">
        <v>153</v>
      </c>
      <c r="G123" s="161">
        <v>12267</v>
      </c>
      <c r="H123" s="161">
        <v>97247589</v>
      </c>
      <c r="I123" s="161">
        <v>5719</v>
      </c>
      <c r="J123" s="161">
        <f>IFERROR(H123/G123,"-")</f>
        <v>7927.5771582293955</v>
      </c>
      <c r="K123" s="161">
        <f>IFERROR(H123/I123,"-")</f>
        <v>17004.299527889492</v>
      </c>
      <c r="L123" s="110">
        <f>I123/$D$123</f>
        <v>0.27033798156464195</v>
      </c>
    </row>
    <row r="124" spans="2:12">
      <c r="B124" s="331"/>
      <c r="C124" s="331"/>
      <c r="D124" s="350"/>
      <c r="E124" s="282">
        <v>1102</v>
      </c>
      <c r="F124" s="87" t="s">
        <v>154</v>
      </c>
      <c r="G124" s="162">
        <v>58578</v>
      </c>
      <c r="H124" s="162">
        <v>453959819</v>
      </c>
      <c r="I124" s="162">
        <v>10500</v>
      </c>
      <c r="J124" s="162">
        <f t="shared" ref="J124:J129" si="51">IFERROR(H124/G124,"-")</f>
        <v>7749.6640206220764</v>
      </c>
      <c r="K124" s="162">
        <f t="shared" ref="K124:K129" si="52">IFERROR(H124/I124,"-")</f>
        <v>43234.268476190475</v>
      </c>
      <c r="L124" s="111">
        <f t="shared" ref="L124:L128" si="53">I124/$D$123</f>
        <v>0.49633656346017491</v>
      </c>
    </row>
    <row r="125" spans="2:12" ht="24">
      <c r="B125" s="331"/>
      <c r="C125" s="331"/>
      <c r="D125" s="350"/>
      <c r="E125" s="282">
        <v>1103</v>
      </c>
      <c r="F125" s="88" t="s">
        <v>155</v>
      </c>
      <c r="G125" s="162">
        <v>25157</v>
      </c>
      <c r="H125" s="162">
        <v>250596767</v>
      </c>
      <c r="I125" s="162">
        <v>7348</v>
      </c>
      <c r="J125" s="162">
        <f t="shared" si="51"/>
        <v>9961.3136304010804</v>
      </c>
      <c r="K125" s="162">
        <f t="shared" si="52"/>
        <v>34104.078252585736</v>
      </c>
      <c r="L125" s="111">
        <f t="shared" si="53"/>
        <v>0.34734105412432048</v>
      </c>
    </row>
    <row r="126" spans="2:12" ht="24">
      <c r="B126" s="331"/>
      <c r="C126" s="331"/>
      <c r="D126" s="350"/>
      <c r="E126" s="282">
        <v>1113</v>
      </c>
      <c r="F126" s="88" t="s">
        <v>156</v>
      </c>
      <c r="G126" s="162">
        <v>10544</v>
      </c>
      <c r="H126" s="162">
        <v>52709890</v>
      </c>
      <c r="I126" s="162">
        <v>2898</v>
      </c>
      <c r="J126" s="162">
        <f t="shared" si="51"/>
        <v>4999.0411608497725</v>
      </c>
      <c r="K126" s="162">
        <f t="shared" si="52"/>
        <v>18188.367839889579</v>
      </c>
      <c r="L126" s="112">
        <f t="shared" si="53"/>
        <v>0.13698889151500826</v>
      </c>
    </row>
    <row r="127" spans="2:12" ht="24">
      <c r="B127" s="331"/>
      <c r="C127" s="331"/>
      <c r="D127" s="350"/>
      <c r="E127" s="282">
        <v>1905</v>
      </c>
      <c r="F127" s="88" t="s">
        <v>157</v>
      </c>
      <c r="G127" s="162">
        <v>26082</v>
      </c>
      <c r="H127" s="162">
        <v>161614118</v>
      </c>
      <c r="I127" s="162">
        <v>6667</v>
      </c>
      <c r="J127" s="162">
        <f t="shared" si="51"/>
        <v>6196.3851698489379</v>
      </c>
      <c r="K127" s="162">
        <f t="shared" si="52"/>
        <v>24240.905654717266</v>
      </c>
      <c r="L127" s="111">
        <f t="shared" si="53"/>
        <v>0.31515008272276057</v>
      </c>
    </row>
    <row r="128" spans="2:12">
      <c r="B128" s="331"/>
      <c r="C128" s="331"/>
      <c r="D128" s="350"/>
      <c r="E128" s="334" t="s">
        <v>158</v>
      </c>
      <c r="F128" s="334"/>
      <c r="G128" s="163">
        <v>5338</v>
      </c>
      <c r="H128" s="163">
        <v>49648186</v>
      </c>
      <c r="I128" s="163">
        <v>1858</v>
      </c>
      <c r="J128" s="164">
        <f t="shared" si="51"/>
        <v>9300.8965904833276</v>
      </c>
      <c r="K128" s="164">
        <f t="shared" si="52"/>
        <v>26721.305705059203</v>
      </c>
      <c r="L128" s="199">
        <f t="shared" si="53"/>
        <v>8.7827936658000469E-2</v>
      </c>
    </row>
    <row r="129" spans="2:12">
      <c r="B129" s="332"/>
      <c r="C129" s="332"/>
      <c r="D129" s="351"/>
      <c r="E129" s="335" t="s">
        <v>166</v>
      </c>
      <c r="F129" s="336"/>
      <c r="G129" s="149">
        <v>66796</v>
      </c>
      <c r="H129" s="149">
        <v>1065776369</v>
      </c>
      <c r="I129" s="149">
        <v>11775</v>
      </c>
      <c r="J129" s="146">
        <f t="shared" si="51"/>
        <v>15955.691493502605</v>
      </c>
      <c r="K129" s="146">
        <f t="shared" si="52"/>
        <v>90511.793545647553</v>
      </c>
      <c r="L129" s="197">
        <f>I129/$D$123</f>
        <v>0.55660600330891041</v>
      </c>
    </row>
    <row r="130" spans="2:12">
      <c r="B130" s="330">
        <v>19</v>
      </c>
      <c r="C130" s="330" t="s">
        <v>90</v>
      </c>
      <c r="D130" s="349">
        <f>市区町村別_歯科医療費!$D$24</f>
        <v>14704</v>
      </c>
      <c r="E130" s="283">
        <v>1101</v>
      </c>
      <c r="F130" s="86" t="s">
        <v>153</v>
      </c>
      <c r="G130" s="161">
        <v>7016</v>
      </c>
      <c r="H130" s="161">
        <v>56866427</v>
      </c>
      <c r="I130" s="161">
        <v>2984</v>
      </c>
      <c r="J130" s="161">
        <f>IFERROR(H130/G130,"-")</f>
        <v>8105.2490022805014</v>
      </c>
      <c r="K130" s="161">
        <f>IFERROR(H130/I130,"-")</f>
        <v>19057.113605898125</v>
      </c>
      <c r="L130" s="110">
        <f>I130/$D$130</f>
        <v>0.2029379760609358</v>
      </c>
    </row>
    <row r="131" spans="2:12">
      <c r="B131" s="331"/>
      <c r="C131" s="331"/>
      <c r="D131" s="350"/>
      <c r="E131" s="282">
        <v>1102</v>
      </c>
      <c r="F131" s="87" t="s">
        <v>154</v>
      </c>
      <c r="G131" s="162">
        <v>29383</v>
      </c>
      <c r="H131" s="162">
        <v>232548090</v>
      </c>
      <c r="I131" s="162">
        <v>5562</v>
      </c>
      <c r="J131" s="162">
        <f t="shared" ref="J131:J136" si="54">IFERROR(H131/G131,"-")</f>
        <v>7914.3753190620428</v>
      </c>
      <c r="K131" s="162">
        <f t="shared" ref="K131:K136" si="55">IFERROR(H131/I131,"-")</f>
        <v>41810.156418554478</v>
      </c>
      <c r="L131" s="111">
        <f t="shared" ref="L131:L136" si="56">I131/$D$130</f>
        <v>0.3782644178454842</v>
      </c>
    </row>
    <row r="132" spans="2:12" ht="24">
      <c r="B132" s="331"/>
      <c r="C132" s="331"/>
      <c r="D132" s="350"/>
      <c r="E132" s="282">
        <v>1103</v>
      </c>
      <c r="F132" s="88" t="s">
        <v>155</v>
      </c>
      <c r="G132" s="162">
        <v>12897</v>
      </c>
      <c r="H132" s="162">
        <v>145736075</v>
      </c>
      <c r="I132" s="162">
        <v>4064</v>
      </c>
      <c r="J132" s="162">
        <f t="shared" si="54"/>
        <v>11299.998061564705</v>
      </c>
      <c r="K132" s="162">
        <f t="shared" si="55"/>
        <v>35860.254675196848</v>
      </c>
      <c r="L132" s="111">
        <f t="shared" si="56"/>
        <v>0.2763873775843308</v>
      </c>
    </row>
    <row r="133" spans="2:12" ht="24">
      <c r="B133" s="331"/>
      <c r="C133" s="331"/>
      <c r="D133" s="350"/>
      <c r="E133" s="282">
        <v>1113</v>
      </c>
      <c r="F133" s="88" t="s">
        <v>156</v>
      </c>
      <c r="G133" s="162">
        <v>6044</v>
      </c>
      <c r="H133" s="162">
        <v>33365804</v>
      </c>
      <c r="I133" s="162">
        <v>1855</v>
      </c>
      <c r="J133" s="162">
        <f t="shared" si="54"/>
        <v>5520.4837855724682</v>
      </c>
      <c r="K133" s="162">
        <f t="shared" si="55"/>
        <v>17986.956334231807</v>
      </c>
      <c r="L133" s="112">
        <f t="shared" si="56"/>
        <v>0.12615614798694233</v>
      </c>
    </row>
    <row r="134" spans="2:12" ht="24">
      <c r="B134" s="331"/>
      <c r="C134" s="331"/>
      <c r="D134" s="350"/>
      <c r="E134" s="282">
        <v>1905</v>
      </c>
      <c r="F134" s="88" t="s">
        <v>157</v>
      </c>
      <c r="G134" s="162">
        <v>13123</v>
      </c>
      <c r="H134" s="162">
        <v>84331537</v>
      </c>
      <c r="I134" s="162">
        <v>3524</v>
      </c>
      <c r="J134" s="162">
        <f t="shared" si="54"/>
        <v>6426.2391983540347</v>
      </c>
      <c r="K134" s="162">
        <f t="shared" si="55"/>
        <v>23930.629114642452</v>
      </c>
      <c r="L134" s="111">
        <f t="shared" si="56"/>
        <v>0.23966267682263329</v>
      </c>
    </row>
    <row r="135" spans="2:12">
      <c r="B135" s="331"/>
      <c r="C135" s="331"/>
      <c r="D135" s="350"/>
      <c r="E135" s="334" t="s">
        <v>158</v>
      </c>
      <c r="F135" s="334"/>
      <c r="G135" s="163">
        <v>4151</v>
      </c>
      <c r="H135" s="163">
        <v>41470437</v>
      </c>
      <c r="I135" s="163">
        <v>1267</v>
      </c>
      <c r="J135" s="164">
        <f t="shared" si="54"/>
        <v>9990.4690436039509</v>
      </c>
      <c r="K135" s="164">
        <f t="shared" si="55"/>
        <v>32731.205209155487</v>
      </c>
      <c r="L135" s="199">
        <f t="shared" si="56"/>
        <v>8.6167029379760604E-2</v>
      </c>
    </row>
    <row r="136" spans="2:12">
      <c r="B136" s="332"/>
      <c r="C136" s="332"/>
      <c r="D136" s="351"/>
      <c r="E136" s="335" t="s">
        <v>166</v>
      </c>
      <c r="F136" s="336"/>
      <c r="G136" s="149">
        <v>34015</v>
      </c>
      <c r="H136" s="149">
        <v>594318370</v>
      </c>
      <c r="I136" s="149">
        <v>6454</v>
      </c>
      <c r="J136" s="149">
        <f t="shared" si="54"/>
        <v>17472.243716007644</v>
      </c>
      <c r="K136" s="149">
        <f t="shared" si="55"/>
        <v>92085.27579795476</v>
      </c>
      <c r="L136" s="107">
        <f t="shared" si="56"/>
        <v>0.43892818280739937</v>
      </c>
    </row>
    <row r="137" spans="2:12">
      <c r="B137" s="330">
        <v>20</v>
      </c>
      <c r="C137" s="330" t="s">
        <v>91</v>
      </c>
      <c r="D137" s="349">
        <f>市区町村別_歯科医療費!$D$25</f>
        <v>21797</v>
      </c>
      <c r="E137" s="283">
        <v>1101</v>
      </c>
      <c r="F137" s="86" t="s">
        <v>153</v>
      </c>
      <c r="G137" s="161">
        <v>12162</v>
      </c>
      <c r="H137" s="161">
        <v>96922365</v>
      </c>
      <c r="I137" s="161">
        <v>5672</v>
      </c>
      <c r="J137" s="161">
        <f>IFERROR(H137/G137,"-")</f>
        <v>7969.278490379872</v>
      </c>
      <c r="K137" s="161">
        <f>IFERROR(H137/I137,"-")</f>
        <v>17087.864069111423</v>
      </c>
      <c r="L137" s="110">
        <f>I137/$D$137</f>
        <v>0.2602192962334266</v>
      </c>
    </row>
    <row r="138" spans="2:12">
      <c r="B138" s="331"/>
      <c r="C138" s="331"/>
      <c r="D138" s="350"/>
      <c r="E138" s="282">
        <v>1102</v>
      </c>
      <c r="F138" s="87" t="s">
        <v>154</v>
      </c>
      <c r="G138" s="162">
        <v>55545</v>
      </c>
      <c r="H138" s="162">
        <v>425107665</v>
      </c>
      <c r="I138" s="162">
        <v>10652</v>
      </c>
      <c r="J138" s="162">
        <f t="shared" ref="J138:J143" si="57">IFERROR(H138/G138,"-")</f>
        <v>7653.3921145017557</v>
      </c>
      <c r="K138" s="162">
        <f t="shared" ref="K138:K143" si="58">IFERROR(H138/I138,"-")</f>
        <v>39908.718081111525</v>
      </c>
      <c r="L138" s="111">
        <f t="shared" ref="L138:L143" si="59">I138/$D$137</f>
        <v>0.48869110428040557</v>
      </c>
    </row>
    <row r="139" spans="2:12" ht="24">
      <c r="B139" s="331"/>
      <c r="C139" s="331"/>
      <c r="D139" s="350"/>
      <c r="E139" s="282">
        <v>1103</v>
      </c>
      <c r="F139" s="88" t="s">
        <v>155</v>
      </c>
      <c r="G139" s="162">
        <v>25784</v>
      </c>
      <c r="H139" s="162">
        <v>247875133</v>
      </c>
      <c r="I139" s="162">
        <v>7441</v>
      </c>
      <c r="J139" s="162">
        <f t="shared" si="57"/>
        <v>9613.5251706484651</v>
      </c>
      <c r="K139" s="162">
        <f t="shared" si="58"/>
        <v>33312.072705281549</v>
      </c>
      <c r="L139" s="111">
        <f t="shared" si="59"/>
        <v>0.34137725375051614</v>
      </c>
    </row>
    <row r="140" spans="2:12" ht="24">
      <c r="B140" s="331"/>
      <c r="C140" s="331"/>
      <c r="D140" s="350"/>
      <c r="E140" s="282">
        <v>1113</v>
      </c>
      <c r="F140" s="88" t="s">
        <v>156</v>
      </c>
      <c r="G140" s="162">
        <v>8086</v>
      </c>
      <c r="H140" s="162">
        <v>43992059</v>
      </c>
      <c r="I140" s="162">
        <v>2484</v>
      </c>
      <c r="J140" s="162">
        <f t="shared" si="57"/>
        <v>5440.5217660153348</v>
      </c>
      <c r="K140" s="162">
        <f t="shared" si="58"/>
        <v>17710.168679549115</v>
      </c>
      <c r="L140" s="112">
        <f t="shared" si="59"/>
        <v>0.11396063678487865</v>
      </c>
    </row>
    <row r="141" spans="2:12" ht="24">
      <c r="B141" s="331"/>
      <c r="C141" s="331"/>
      <c r="D141" s="350"/>
      <c r="E141" s="282">
        <v>1905</v>
      </c>
      <c r="F141" s="88" t="s">
        <v>157</v>
      </c>
      <c r="G141" s="162">
        <v>23686</v>
      </c>
      <c r="H141" s="162">
        <v>143941046</v>
      </c>
      <c r="I141" s="162">
        <v>6638</v>
      </c>
      <c r="J141" s="162">
        <f t="shared" si="57"/>
        <v>6077.0516760955843</v>
      </c>
      <c r="K141" s="162">
        <f t="shared" si="58"/>
        <v>21684.399819222657</v>
      </c>
      <c r="L141" s="111">
        <f t="shared" si="59"/>
        <v>0.30453732164976832</v>
      </c>
    </row>
    <row r="142" spans="2:12">
      <c r="B142" s="331"/>
      <c r="C142" s="331"/>
      <c r="D142" s="350"/>
      <c r="E142" s="334" t="s">
        <v>158</v>
      </c>
      <c r="F142" s="334"/>
      <c r="G142" s="163">
        <v>5320</v>
      </c>
      <c r="H142" s="163">
        <v>50261500</v>
      </c>
      <c r="I142" s="163">
        <v>1954</v>
      </c>
      <c r="J142" s="164">
        <f t="shared" si="57"/>
        <v>9447.6503759398493</v>
      </c>
      <c r="K142" s="164">
        <f t="shared" si="58"/>
        <v>25722.364380757419</v>
      </c>
      <c r="L142" s="199">
        <f t="shared" si="59"/>
        <v>8.9645364040923062E-2</v>
      </c>
    </row>
    <row r="143" spans="2:12">
      <c r="B143" s="332"/>
      <c r="C143" s="332"/>
      <c r="D143" s="351"/>
      <c r="E143" s="335" t="s">
        <v>166</v>
      </c>
      <c r="F143" s="336"/>
      <c r="G143" s="149">
        <v>63256</v>
      </c>
      <c r="H143" s="149">
        <v>1008099768</v>
      </c>
      <c r="I143" s="149">
        <v>11995</v>
      </c>
      <c r="J143" s="149">
        <f t="shared" si="57"/>
        <v>15936.824459339825</v>
      </c>
      <c r="K143" s="149">
        <f t="shared" si="58"/>
        <v>84043.332055022925</v>
      </c>
      <c r="L143" s="107">
        <f t="shared" si="59"/>
        <v>0.55030508785612697</v>
      </c>
    </row>
    <row r="144" spans="2:12">
      <c r="B144" s="330">
        <v>21</v>
      </c>
      <c r="C144" s="330" t="s">
        <v>92</v>
      </c>
      <c r="D144" s="349">
        <f>市区町村別_歯科医療費!$D$26</f>
        <v>14535</v>
      </c>
      <c r="E144" s="283">
        <v>1101</v>
      </c>
      <c r="F144" s="86" t="s">
        <v>153</v>
      </c>
      <c r="G144" s="161">
        <v>9006</v>
      </c>
      <c r="H144" s="161">
        <v>70998541</v>
      </c>
      <c r="I144" s="161">
        <v>4006</v>
      </c>
      <c r="J144" s="161">
        <f>IFERROR(H144/G144,"-")</f>
        <v>7883.4711303575396</v>
      </c>
      <c r="K144" s="161">
        <f>IFERROR(H144/I144,"-")</f>
        <v>17723.050673989015</v>
      </c>
      <c r="L144" s="110">
        <f>I144/$D$144</f>
        <v>0.27561059511523905</v>
      </c>
    </row>
    <row r="145" spans="2:12">
      <c r="B145" s="331"/>
      <c r="C145" s="331"/>
      <c r="D145" s="350"/>
      <c r="E145" s="282">
        <v>1102</v>
      </c>
      <c r="F145" s="87" t="s">
        <v>154</v>
      </c>
      <c r="G145" s="162">
        <v>36706</v>
      </c>
      <c r="H145" s="162">
        <v>286945864</v>
      </c>
      <c r="I145" s="162">
        <v>7318</v>
      </c>
      <c r="J145" s="162">
        <f t="shared" ref="J145:J150" si="60">IFERROR(H145/G145,"-")</f>
        <v>7817.4103416335201</v>
      </c>
      <c r="K145" s="162">
        <f t="shared" ref="K145:K150" si="61">IFERROR(H145/I145,"-")</f>
        <v>39210.968024050286</v>
      </c>
      <c r="L145" s="111">
        <f t="shared" ref="L145:L150" si="62">I145/$D$144</f>
        <v>0.50347437220502234</v>
      </c>
    </row>
    <row r="146" spans="2:12" ht="24">
      <c r="B146" s="331"/>
      <c r="C146" s="331"/>
      <c r="D146" s="350"/>
      <c r="E146" s="282">
        <v>1103</v>
      </c>
      <c r="F146" s="88" t="s">
        <v>155</v>
      </c>
      <c r="G146" s="162">
        <v>16055</v>
      </c>
      <c r="H146" s="162">
        <v>166856901</v>
      </c>
      <c r="I146" s="162">
        <v>5018</v>
      </c>
      <c r="J146" s="162">
        <f t="shared" si="60"/>
        <v>10392.830956088446</v>
      </c>
      <c r="K146" s="162">
        <f t="shared" si="61"/>
        <v>33251.674172977284</v>
      </c>
      <c r="L146" s="111">
        <f t="shared" si="62"/>
        <v>0.3452356381148951</v>
      </c>
    </row>
    <row r="147" spans="2:12" ht="24">
      <c r="B147" s="331"/>
      <c r="C147" s="331"/>
      <c r="D147" s="350"/>
      <c r="E147" s="282">
        <v>1113</v>
      </c>
      <c r="F147" s="88" t="s">
        <v>156</v>
      </c>
      <c r="G147" s="162">
        <v>5862</v>
      </c>
      <c r="H147" s="162">
        <v>29304456</v>
      </c>
      <c r="I147" s="162">
        <v>1822</v>
      </c>
      <c r="J147" s="162">
        <f t="shared" si="60"/>
        <v>4999.0542476970313</v>
      </c>
      <c r="K147" s="162">
        <f t="shared" si="61"/>
        <v>16083.675082327112</v>
      </c>
      <c r="L147" s="112">
        <f t="shared" si="62"/>
        <v>0.12535259717922256</v>
      </c>
    </row>
    <row r="148" spans="2:12" ht="24">
      <c r="B148" s="331"/>
      <c r="C148" s="331"/>
      <c r="D148" s="350"/>
      <c r="E148" s="282">
        <v>1905</v>
      </c>
      <c r="F148" s="88" t="s">
        <v>157</v>
      </c>
      <c r="G148" s="162">
        <v>14310</v>
      </c>
      <c r="H148" s="162">
        <v>90215123</v>
      </c>
      <c r="I148" s="162">
        <v>4287</v>
      </c>
      <c r="J148" s="162">
        <f t="shared" si="60"/>
        <v>6304.3412299091542</v>
      </c>
      <c r="K148" s="162">
        <f t="shared" si="61"/>
        <v>21043.882202006065</v>
      </c>
      <c r="L148" s="111">
        <f t="shared" si="62"/>
        <v>0.29494324045407638</v>
      </c>
    </row>
    <row r="149" spans="2:12">
      <c r="B149" s="331"/>
      <c r="C149" s="331"/>
      <c r="D149" s="350"/>
      <c r="E149" s="334" t="s">
        <v>158</v>
      </c>
      <c r="F149" s="334"/>
      <c r="G149" s="163">
        <v>4044</v>
      </c>
      <c r="H149" s="163">
        <v>33358093</v>
      </c>
      <c r="I149" s="163">
        <v>1262</v>
      </c>
      <c r="J149" s="164">
        <f t="shared" si="60"/>
        <v>8248.7865974282886</v>
      </c>
      <c r="K149" s="164">
        <f t="shared" si="61"/>
        <v>26432.72028526149</v>
      </c>
      <c r="L149" s="199">
        <f t="shared" si="62"/>
        <v>8.6824905400756797E-2</v>
      </c>
    </row>
    <row r="150" spans="2:12">
      <c r="B150" s="332"/>
      <c r="C150" s="332"/>
      <c r="D150" s="351"/>
      <c r="E150" s="335" t="s">
        <v>166</v>
      </c>
      <c r="F150" s="336"/>
      <c r="G150" s="149">
        <v>41903</v>
      </c>
      <c r="H150" s="149">
        <v>677678978</v>
      </c>
      <c r="I150" s="149">
        <v>8079</v>
      </c>
      <c r="J150" s="149">
        <f t="shared" si="60"/>
        <v>16172.564685106079</v>
      </c>
      <c r="K150" s="149">
        <f t="shared" si="61"/>
        <v>83881.542022527545</v>
      </c>
      <c r="L150" s="107">
        <f t="shared" si="62"/>
        <v>0.55583075335397314</v>
      </c>
    </row>
    <row r="151" spans="2:12">
      <c r="B151" s="330">
        <v>22</v>
      </c>
      <c r="C151" s="330" t="s">
        <v>64</v>
      </c>
      <c r="D151" s="349">
        <f>市区町村別_歯科医療費!$D$27</f>
        <v>18539</v>
      </c>
      <c r="E151" s="283">
        <v>1101</v>
      </c>
      <c r="F151" s="86" t="s">
        <v>153</v>
      </c>
      <c r="G151" s="161">
        <v>11334</v>
      </c>
      <c r="H151" s="161">
        <v>93037972</v>
      </c>
      <c r="I151" s="161">
        <v>4912</v>
      </c>
      <c r="J151" s="161">
        <f>IFERROR(H151/G151,"-")</f>
        <v>8208.7499558849486</v>
      </c>
      <c r="K151" s="161">
        <f>IFERROR(H151/I151,"-")</f>
        <v>18940.955211726385</v>
      </c>
      <c r="L151" s="110">
        <f>I151/$D$151</f>
        <v>0.26495495981444522</v>
      </c>
    </row>
    <row r="152" spans="2:12">
      <c r="B152" s="331"/>
      <c r="C152" s="331"/>
      <c r="D152" s="350"/>
      <c r="E152" s="282">
        <v>1102</v>
      </c>
      <c r="F152" s="87" t="s">
        <v>154</v>
      </c>
      <c r="G152" s="162">
        <v>42337</v>
      </c>
      <c r="H152" s="162">
        <v>353733640</v>
      </c>
      <c r="I152" s="162">
        <v>8570</v>
      </c>
      <c r="J152" s="162">
        <f t="shared" ref="J152:J157" si="63">IFERROR(H152/G152,"-")</f>
        <v>8355.1890781113452</v>
      </c>
      <c r="K152" s="162">
        <f t="shared" ref="K152:K157" si="64">IFERROR(H152/I152,"-")</f>
        <v>41275.803967327891</v>
      </c>
      <c r="L152" s="111">
        <f t="shared" ref="L152:L157" si="65">I152/$D$151</f>
        <v>0.46226873078375319</v>
      </c>
    </row>
    <row r="153" spans="2:12" ht="24">
      <c r="B153" s="331"/>
      <c r="C153" s="331"/>
      <c r="D153" s="350"/>
      <c r="E153" s="282">
        <v>1103</v>
      </c>
      <c r="F153" s="88" t="s">
        <v>155</v>
      </c>
      <c r="G153" s="162">
        <v>18780</v>
      </c>
      <c r="H153" s="162">
        <v>198524372</v>
      </c>
      <c r="I153" s="162">
        <v>6060</v>
      </c>
      <c r="J153" s="162">
        <f t="shared" si="63"/>
        <v>10571.052822151225</v>
      </c>
      <c r="K153" s="162">
        <f t="shared" si="64"/>
        <v>32759.797359735974</v>
      </c>
      <c r="L153" s="111">
        <f t="shared" si="65"/>
        <v>0.32687847240951506</v>
      </c>
    </row>
    <row r="154" spans="2:12" ht="24">
      <c r="B154" s="331"/>
      <c r="C154" s="331"/>
      <c r="D154" s="350"/>
      <c r="E154" s="282">
        <v>1113</v>
      </c>
      <c r="F154" s="88" t="s">
        <v>156</v>
      </c>
      <c r="G154" s="162">
        <v>10074</v>
      </c>
      <c r="H154" s="162">
        <v>53292286</v>
      </c>
      <c r="I154" s="162">
        <v>2853</v>
      </c>
      <c r="J154" s="162">
        <f t="shared" si="63"/>
        <v>5290.0819932499508</v>
      </c>
      <c r="K154" s="162">
        <f t="shared" si="64"/>
        <v>18679.385208552401</v>
      </c>
      <c r="L154" s="112">
        <f t="shared" si="65"/>
        <v>0.15389179567398456</v>
      </c>
    </row>
    <row r="155" spans="2:12" ht="24">
      <c r="B155" s="331"/>
      <c r="C155" s="331"/>
      <c r="D155" s="350"/>
      <c r="E155" s="282">
        <v>1905</v>
      </c>
      <c r="F155" s="88" t="s">
        <v>157</v>
      </c>
      <c r="G155" s="162">
        <v>18052</v>
      </c>
      <c r="H155" s="162">
        <v>115382821</v>
      </c>
      <c r="I155" s="162">
        <v>5113</v>
      </c>
      <c r="J155" s="162">
        <f t="shared" si="63"/>
        <v>6391.6918346997563</v>
      </c>
      <c r="K155" s="162">
        <f t="shared" si="64"/>
        <v>22566.55994523763</v>
      </c>
      <c r="L155" s="111">
        <f t="shared" si="65"/>
        <v>0.27579696855278063</v>
      </c>
    </row>
    <row r="156" spans="2:12">
      <c r="B156" s="331"/>
      <c r="C156" s="331"/>
      <c r="D156" s="350"/>
      <c r="E156" s="334" t="s">
        <v>158</v>
      </c>
      <c r="F156" s="334"/>
      <c r="G156" s="163">
        <v>3269</v>
      </c>
      <c r="H156" s="163">
        <v>39481694</v>
      </c>
      <c r="I156" s="163">
        <v>1385</v>
      </c>
      <c r="J156" s="164">
        <f t="shared" si="63"/>
        <v>12077.605995717346</v>
      </c>
      <c r="K156" s="164">
        <f t="shared" si="64"/>
        <v>28506.638267148013</v>
      </c>
      <c r="L156" s="199">
        <f t="shared" si="65"/>
        <v>7.4707373644748915E-2</v>
      </c>
    </row>
    <row r="157" spans="2:12">
      <c r="B157" s="332"/>
      <c r="C157" s="332"/>
      <c r="D157" s="351"/>
      <c r="E157" s="335" t="s">
        <v>166</v>
      </c>
      <c r="F157" s="336"/>
      <c r="G157" s="149">
        <v>48716</v>
      </c>
      <c r="H157" s="149">
        <v>853452785</v>
      </c>
      <c r="I157" s="149">
        <v>9679</v>
      </c>
      <c r="J157" s="149">
        <f t="shared" si="63"/>
        <v>17518.94213400115</v>
      </c>
      <c r="K157" s="149">
        <f t="shared" si="64"/>
        <v>88175.719082549855</v>
      </c>
      <c r="L157" s="107">
        <f t="shared" si="65"/>
        <v>0.52208857004153408</v>
      </c>
    </row>
    <row r="158" spans="2:12">
      <c r="B158" s="330">
        <v>23</v>
      </c>
      <c r="C158" s="330" t="s">
        <v>93</v>
      </c>
      <c r="D158" s="349">
        <f>市区町村別_歯科医療費!$D$28</f>
        <v>30667</v>
      </c>
      <c r="E158" s="283">
        <v>1101</v>
      </c>
      <c r="F158" s="86" t="s">
        <v>153</v>
      </c>
      <c r="G158" s="161">
        <v>16250</v>
      </c>
      <c r="H158" s="161">
        <v>139685539</v>
      </c>
      <c r="I158" s="161">
        <v>7761</v>
      </c>
      <c r="J158" s="161">
        <f>IFERROR(H158/G158,"-")</f>
        <v>8596.03316923077</v>
      </c>
      <c r="K158" s="161">
        <f>IFERROR(H158/I158,"-")</f>
        <v>17998.394407937121</v>
      </c>
      <c r="L158" s="110">
        <f>I158/$D$158</f>
        <v>0.25307333615938959</v>
      </c>
    </row>
    <row r="159" spans="2:12">
      <c r="B159" s="331"/>
      <c r="C159" s="331"/>
      <c r="D159" s="350"/>
      <c r="E159" s="282">
        <v>1102</v>
      </c>
      <c r="F159" s="87" t="s">
        <v>154</v>
      </c>
      <c r="G159" s="162">
        <v>72499</v>
      </c>
      <c r="H159" s="162">
        <v>586045252</v>
      </c>
      <c r="I159" s="162">
        <v>14335</v>
      </c>
      <c r="J159" s="162">
        <f t="shared" ref="J159:J164" si="66">IFERROR(H159/G159,"-")</f>
        <v>8083.4942826797615</v>
      </c>
      <c r="K159" s="162">
        <f t="shared" ref="K159:K164" si="67">IFERROR(H159/I159,"-")</f>
        <v>40882.124311126616</v>
      </c>
      <c r="L159" s="111">
        <f t="shared" ref="L159:L164" si="68">I159/$D$158</f>
        <v>0.46744057129813804</v>
      </c>
    </row>
    <row r="160" spans="2:12" ht="24">
      <c r="B160" s="331"/>
      <c r="C160" s="331"/>
      <c r="D160" s="350"/>
      <c r="E160" s="282">
        <v>1103</v>
      </c>
      <c r="F160" s="88" t="s">
        <v>155</v>
      </c>
      <c r="G160" s="162">
        <v>32966</v>
      </c>
      <c r="H160" s="162">
        <v>365855460</v>
      </c>
      <c r="I160" s="162">
        <v>10279</v>
      </c>
      <c r="J160" s="162">
        <f t="shared" si="66"/>
        <v>11097.963356185161</v>
      </c>
      <c r="K160" s="162">
        <f t="shared" si="67"/>
        <v>35592.514836073547</v>
      </c>
      <c r="L160" s="111">
        <f t="shared" si="68"/>
        <v>0.33518113933544202</v>
      </c>
    </row>
    <row r="161" spans="2:12" ht="24">
      <c r="B161" s="331"/>
      <c r="C161" s="331"/>
      <c r="D161" s="350"/>
      <c r="E161" s="282">
        <v>1113</v>
      </c>
      <c r="F161" s="88" t="s">
        <v>156</v>
      </c>
      <c r="G161" s="162">
        <v>13627</v>
      </c>
      <c r="H161" s="162">
        <v>67753083</v>
      </c>
      <c r="I161" s="162">
        <v>4466</v>
      </c>
      <c r="J161" s="162">
        <f t="shared" si="66"/>
        <v>4971.9735084758204</v>
      </c>
      <c r="K161" s="162">
        <f t="shared" si="67"/>
        <v>15170.864979847738</v>
      </c>
      <c r="L161" s="112">
        <f t="shared" si="68"/>
        <v>0.14562885186030586</v>
      </c>
    </row>
    <row r="162" spans="2:12" ht="24">
      <c r="B162" s="331"/>
      <c r="C162" s="331"/>
      <c r="D162" s="350"/>
      <c r="E162" s="282">
        <v>1905</v>
      </c>
      <c r="F162" s="88" t="s">
        <v>157</v>
      </c>
      <c r="G162" s="162">
        <v>32252</v>
      </c>
      <c r="H162" s="162">
        <v>206946435</v>
      </c>
      <c r="I162" s="162">
        <v>9074</v>
      </c>
      <c r="J162" s="162">
        <f t="shared" si="66"/>
        <v>6416.5457956095743</v>
      </c>
      <c r="K162" s="162">
        <f t="shared" si="67"/>
        <v>22806.527992065243</v>
      </c>
      <c r="L162" s="111">
        <f t="shared" si="68"/>
        <v>0.29588808817295464</v>
      </c>
    </row>
    <row r="163" spans="2:12">
      <c r="B163" s="331"/>
      <c r="C163" s="331"/>
      <c r="D163" s="350"/>
      <c r="E163" s="334" t="s">
        <v>158</v>
      </c>
      <c r="F163" s="334"/>
      <c r="G163" s="163">
        <v>6024</v>
      </c>
      <c r="H163" s="163">
        <v>52763836</v>
      </c>
      <c r="I163" s="163">
        <v>2380</v>
      </c>
      <c r="J163" s="164">
        <f t="shared" si="66"/>
        <v>8758.9369189907047</v>
      </c>
      <c r="K163" s="164">
        <f t="shared" si="67"/>
        <v>22169.67899159664</v>
      </c>
      <c r="L163" s="199">
        <f t="shared" si="68"/>
        <v>7.7607852088564258E-2</v>
      </c>
    </row>
    <row r="164" spans="2:12">
      <c r="B164" s="332"/>
      <c r="C164" s="332"/>
      <c r="D164" s="351"/>
      <c r="E164" s="335" t="s">
        <v>166</v>
      </c>
      <c r="F164" s="336"/>
      <c r="G164" s="149">
        <v>84455</v>
      </c>
      <c r="H164" s="149">
        <v>1419049605</v>
      </c>
      <c r="I164" s="149">
        <v>16389</v>
      </c>
      <c r="J164" s="149">
        <f t="shared" si="66"/>
        <v>16802.434491741165</v>
      </c>
      <c r="K164" s="149">
        <f t="shared" si="67"/>
        <v>86585.490572945273</v>
      </c>
      <c r="L164" s="107">
        <f t="shared" si="68"/>
        <v>0.53441810415104185</v>
      </c>
    </row>
    <row r="165" spans="2:12">
      <c r="B165" s="330">
        <v>24</v>
      </c>
      <c r="C165" s="330" t="s">
        <v>94</v>
      </c>
      <c r="D165" s="349">
        <f>市区町村別_歯科医療費!$D$29</f>
        <v>13125</v>
      </c>
      <c r="E165" s="283">
        <v>1101</v>
      </c>
      <c r="F165" s="86" t="s">
        <v>153</v>
      </c>
      <c r="G165" s="161">
        <v>9099</v>
      </c>
      <c r="H165" s="161">
        <v>70813952</v>
      </c>
      <c r="I165" s="161">
        <v>3854</v>
      </c>
      <c r="J165" s="161">
        <f>IFERROR(H165/G165,"-")</f>
        <v>7782.6081987031539</v>
      </c>
      <c r="K165" s="161">
        <f>IFERROR(H165/I165,"-")</f>
        <v>18374.144265697974</v>
      </c>
      <c r="L165" s="110">
        <f>I165/$D$165</f>
        <v>0.29363809523809525</v>
      </c>
    </row>
    <row r="166" spans="2:12">
      <c r="B166" s="331"/>
      <c r="C166" s="331"/>
      <c r="D166" s="350"/>
      <c r="E166" s="282">
        <v>1102</v>
      </c>
      <c r="F166" s="87" t="s">
        <v>154</v>
      </c>
      <c r="G166" s="162">
        <v>37042</v>
      </c>
      <c r="H166" s="162">
        <v>297012300</v>
      </c>
      <c r="I166" s="162">
        <v>7014</v>
      </c>
      <c r="J166" s="162">
        <f t="shared" ref="J166:J171" si="69">IFERROR(H166/G166,"-")</f>
        <v>8018.2576534744348</v>
      </c>
      <c r="K166" s="162">
        <f t="shared" ref="K166:K171" si="70">IFERROR(H166/I166,"-")</f>
        <v>42345.637296834902</v>
      </c>
      <c r="L166" s="111">
        <f t="shared" ref="L166:L171" si="71">I166/$D$165</f>
        <v>0.53439999999999999</v>
      </c>
    </row>
    <row r="167" spans="2:12" ht="24">
      <c r="B167" s="331"/>
      <c r="C167" s="331"/>
      <c r="D167" s="350"/>
      <c r="E167" s="282">
        <v>1103</v>
      </c>
      <c r="F167" s="88" t="s">
        <v>155</v>
      </c>
      <c r="G167" s="162">
        <v>15320</v>
      </c>
      <c r="H167" s="162">
        <v>148307144</v>
      </c>
      <c r="I167" s="162">
        <v>4705</v>
      </c>
      <c r="J167" s="162">
        <f t="shared" si="69"/>
        <v>9680.6229765013049</v>
      </c>
      <c r="K167" s="162">
        <f t="shared" si="70"/>
        <v>31521.178320935174</v>
      </c>
      <c r="L167" s="111">
        <f t="shared" si="71"/>
        <v>0.3584761904761905</v>
      </c>
    </row>
    <row r="168" spans="2:12" ht="24">
      <c r="B168" s="331"/>
      <c r="C168" s="331"/>
      <c r="D168" s="350"/>
      <c r="E168" s="282">
        <v>1113</v>
      </c>
      <c r="F168" s="88" t="s">
        <v>156</v>
      </c>
      <c r="G168" s="162">
        <v>5785</v>
      </c>
      <c r="H168" s="162">
        <v>34392646</v>
      </c>
      <c r="I168" s="162">
        <v>1687</v>
      </c>
      <c r="J168" s="162">
        <f t="shared" si="69"/>
        <v>5945.141918755402</v>
      </c>
      <c r="K168" s="162">
        <f t="shared" si="70"/>
        <v>20386.867812685239</v>
      </c>
      <c r="L168" s="112">
        <f t="shared" si="71"/>
        <v>0.12853333333333333</v>
      </c>
    </row>
    <row r="169" spans="2:12" ht="24">
      <c r="B169" s="331"/>
      <c r="C169" s="331"/>
      <c r="D169" s="350"/>
      <c r="E169" s="282">
        <v>1905</v>
      </c>
      <c r="F169" s="88" t="s">
        <v>157</v>
      </c>
      <c r="G169" s="162">
        <v>15746</v>
      </c>
      <c r="H169" s="162">
        <v>93300294</v>
      </c>
      <c r="I169" s="162">
        <v>4165</v>
      </c>
      <c r="J169" s="162">
        <f t="shared" si="69"/>
        <v>5925.3330369617679</v>
      </c>
      <c r="K169" s="162">
        <f t="shared" si="70"/>
        <v>22401.030972388955</v>
      </c>
      <c r="L169" s="111">
        <f t="shared" si="71"/>
        <v>0.31733333333333336</v>
      </c>
    </row>
    <row r="170" spans="2:12">
      <c r="B170" s="331"/>
      <c r="C170" s="331"/>
      <c r="D170" s="350"/>
      <c r="E170" s="334" t="s">
        <v>158</v>
      </c>
      <c r="F170" s="334"/>
      <c r="G170" s="163">
        <v>3941</v>
      </c>
      <c r="H170" s="163">
        <v>50180607</v>
      </c>
      <c r="I170" s="163">
        <v>1255</v>
      </c>
      <c r="J170" s="164">
        <f t="shared" si="69"/>
        <v>12732.962953565086</v>
      </c>
      <c r="K170" s="164">
        <f t="shared" si="70"/>
        <v>39984.547410358566</v>
      </c>
      <c r="L170" s="199">
        <f t="shared" si="71"/>
        <v>9.5619047619047617E-2</v>
      </c>
    </row>
    <row r="171" spans="2:12">
      <c r="B171" s="332"/>
      <c r="C171" s="332"/>
      <c r="D171" s="351"/>
      <c r="E171" s="335" t="s">
        <v>166</v>
      </c>
      <c r="F171" s="336"/>
      <c r="G171" s="149">
        <v>42331</v>
      </c>
      <c r="H171" s="149">
        <v>694006943</v>
      </c>
      <c r="I171" s="149">
        <v>7807</v>
      </c>
      <c r="J171" s="146">
        <f t="shared" si="69"/>
        <v>16394.768443929981</v>
      </c>
      <c r="K171" s="146">
        <f t="shared" si="70"/>
        <v>88895.471115665423</v>
      </c>
      <c r="L171" s="197">
        <f t="shared" si="71"/>
        <v>0.59481904761904758</v>
      </c>
    </row>
    <row r="172" spans="2:12">
      <c r="B172" s="330">
        <v>25</v>
      </c>
      <c r="C172" s="330" t="s">
        <v>95</v>
      </c>
      <c r="D172" s="349">
        <f>市区町村別_歯科医療費!$D$30</f>
        <v>9097</v>
      </c>
      <c r="E172" s="283">
        <v>1101</v>
      </c>
      <c r="F172" s="86" t="s">
        <v>153</v>
      </c>
      <c r="G172" s="161">
        <v>5195</v>
      </c>
      <c r="H172" s="161">
        <v>37917867</v>
      </c>
      <c r="I172" s="161">
        <v>2449</v>
      </c>
      <c r="J172" s="161">
        <f>IFERROR(H172/G172,"-")</f>
        <v>7298.9156881616937</v>
      </c>
      <c r="K172" s="161">
        <f>IFERROR(H172/I172,"-")</f>
        <v>15483</v>
      </c>
      <c r="L172" s="110">
        <f>I172/$D$172</f>
        <v>0.26920962954820271</v>
      </c>
    </row>
    <row r="173" spans="2:12">
      <c r="B173" s="331"/>
      <c r="C173" s="331"/>
      <c r="D173" s="350"/>
      <c r="E173" s="282">
        <v>1102</v>
      </c>
      <c r="F173" s="87" t="s">
        <v>154</v>
      </c>
      <c r="G173" s="162">
        <v>23739</v>
      </c>
      <c r="H173" s="162">
        <v>170057738</v>
      </c>
      <c r="I173" s="162">
        <v>4565</v>
      </c>
      <c r="J173" s="162">
        <f t="shared" ref="J173:J178" si="72">IFERROR(H173/G173,"-")</f>
        <v>7163.6437086650658</v>
      </c>
      <c r="K173" s="162">
        <f t="shared" ref="K173:K178" si="73">IFERROR(H173/I173,"-")</f>
        <v>37252.516538882803</v>
      </c>
      <c r="L173" s="111">
        <f t="shared" ref="L173:L178" si="74">I173/$D$172</f>
        <v>0.50181378476420802</v>
      </c>
    </row>
    <row r="174" spans="2:12" ht="24">
      <c r="B174" s="331"/>
      <c r="C174" s="331"/>
      <c r="D174" s="350"/>
      <c r="E174" s="282">
        <v>1103</v>
      </c>
      <c r="F174" s="88" t="s">
        <v>155</v>
      </c>
      <c r="G174" s="162">
        <v>9816</v>
      </c>
      <c r="H174" s="162">
        <v>86741234</v>
      </c>
      <c r="I174" s="162">
        <v>3030</v>
      </c>
      <c r="J174" s="162">
        <f t="shared" si="72"/>
        <v>8836.719030154849</v>
      </c>
      <c r="K174" s="162">
        <f t="shared" si="73"/>
        <v>28627.469966996701</v>
      </c>
      <c r="L174" s="111">
        <f t="shared" si="74"/>
        <v>0.33307683851819281</v>
      </c>
    </row>
    <row r="175" spans="2:12" ht="24">
      <c r="B175" s="331"/>
      <c r="C175" s="331"/>
      <c r="D175" s="350"/>
      <c r="E175" s="282">
        <v>1113</v>
      </c>
      <c r="F175" s="88" t="s">
        <v>156</v>
      </c>
      <c r="G175" s="162">
        <v>3870</v>
      </c>
      <c r="H175" s="162">
        <v>17042963</v>
      </c>
      <c r="I175" s="162">
        <v>1134</v>
      </c>
      <c r="J175" s="162">
        <f t="shared" si="72"/>
        <v>4403.8664082687337</v>
      </c>
      <c r="K175" s="162">
        <f t="shared" si="73"/>
        <v>15029.067901234568</v>
      </c>
      <c r="L175" s="112">
        <f t="shared" si="74"/>
        <v>0.12465648015829395</v>
      </c>
    </row>
    <row r="176" spans="2:12" ht="24">
      <c r="B176" s="331"/>
      <c r="C176" s="331"/>
      <c r="D176" s="350"/>
      <c r="E176" s="282">
        <v>1905</v>
      </c>
      <c r="F176" s="88" t="s">
        <v>157</v>
      </c>
      <c r="G176" s="162">
        <v>10392</v>
      </c>
      <c r="H176" s="162">
        <v>56654073</v>
      </c>
      <c r="I176" s="162">
        <v>2827</v>
      </c>
      <c r="J176" s="162">
        <f t="shared" si="72"/>
        <v>5451.7006351039263</v>
      </c>
      <c r="K176" s="162">
        <f t="shared" si="73"/>
        <v>20040.351255748144</v>
      </c>
      <c r="L176" s="111">
        <f t="shared" si="74"/>
        <v>0.31076178960096734</v>
      </c>
    </row>
    <row r="177" spans="2:12">
      <c r="B177" s="331"/>
      <c r="C177" s="331"/>
      <c r="D177" s="350"/>
      <c r="E177" s="334" t="s">
        <v>158</v>
      </c>
      <c r="F177" s="334"/>
      <c r="G177" s="163">
        <v>2493</v>
      </c>
      <c r="H177" s="163">
        <v>21282364</v>
      </c>
      <c r="I177" s="163">
        <v>838</v>
      </c>
      <c r="J177" s="164">
        <f t="shared" si="72"/>
        <v>8536.8487765744085</v>
      </c>
      <c r="K177" s="164">
        <f t="shared" si="73"/>
        <v>25396.615751789977</v>
      </c>
      <c r="L177" s="199">
        <f t="shared" si="74"/>
        <v>9.2118280751896223E-2</v>
      </c>
    </row>
    <row r="178" spans="2:12">
      <c r="B178" s="332"/>
      <c r="C178" s="332"/>
      <c r="D178" s="351"/>
      <c r="E178" s="335" t="s">
        <v>166</v>
      </c>
      <c r="F178" s="336"/>
      <c r="G178" s="149">
        <v>27061</v>
      </c>
      <c r="H178" s="149">
        <v>389696239</v>
      </c>
      <c r="I178" s="149">
        <v>5068</v>
      </c>
      <c r="J178" s="146">
        <f t="shared" si="72"/>
        <v>14400.659214367541</v>
      </c>
      <c r="K178" s="146">
        <f t="shared" si="73"/>
        <v>76893.496250986587</v>
      </c>
      <c r="L178" s="197">
        <f t="shared" si="74"/>
        <v>0.55710673848521486</v>
      </c>
    </row>
    <row r="179" spans="2:12">
      <c r="B179" s="330">
        <v>26</v>
      </c>
      <c r="C179" s="330" t="s">
        <v>36</v>
      </c>
      <c r="D179" s="349">
        <f>市区町村別_歯科医療費!$D$31</f>
        <v>125950</v>
      </c>
      <c r="E179" s="283">
        <v>1101</v>
      </c>
      <c r="F179" s="86" t="s">
        <v>153</v>
      </c>
      <c r="G179" s="161">
        <v>79697</v>
      </c>
      <c r="H179" s="161">
        <v>617176351</v>
      </c>
      <c r="I179" s="161">
        <v>35484</v>
      </c>
      <c r="J179" s="161">
        <f>IFERROR(H179/G179,"-")</f>
        <v>7744.0349197585856</v>
      </c>
      <c r="K179" s="161">
        <f>IFERROR(H179/I179,"-")</f>
        <v>17393.088462405591</v>
      </c>
      <c r="L179" s="110">
        <f>I179/$D$179</f>
        <v>0.28173084557364031</v>
      </c>
    </row>
    <row r="180" spans="2:12">
      <c r="B180" s="331"/>
      <c r="C180" s="331"/>
      <c r="D180" s="350"/>
      <c r="E180" s="282">
        <v>1102</v>
      </c>
      <c r="F180" s="87" t="s">
        <v>154</v>
      </c>
      <c r="G180" s="162">
        <v>308369</v>
      </c>
      <c r="H180" s="162">
        <v>2354180429</v>
      </c>
      <c r="I180" s="162">
        <v>62810</v>
      </c>
      <c r="J180" s="162">
        <f t="shared" ref="J180:J185" si="75">IFERROR(H180/G180,"-")</f>
        <v>7634.2966673044311</v>
      </c>
      <c r="K180" s="162">
        <f t="shared" ref="K180:K185" si="76">IFERROR(H180/I180,"-")</f>
        <v>37480.981197261579</v>
      </c>
      <c r="L180" s="111">
        <f t="shared" ref="L180:L184" si="77">I180/$D$179</f>
        <v>0.49868995633187774</v>
      </c>
    </row>
    <row r="181" spans="2:12" ht="24">
      <c r="B181" s="331"/>
      <c r="C181" s="331"/>
      <c r="D181" s="350"/>
      <c r="E181" s="282">
        <v>1103</v>
      </c>
      <c r="F181" s="88" t="s">
        <v>155</v>
      </c>
      <c r="G181" s="162">
        <v>144483</v>
      </c>
      <c r="H181" s="162">
        <v>1436885426</v>
      </c>
      <c r="I181" s="162">
        <v>44577</v>
      </c>
      <c r="J181" s="162">
        <f t="shared" si="75"/>
        <v>9945.0137801679084</v>
      </c>
      <c r="K181" s="162">
        <f t="shared" si="76"/>
        <v>32233.784821769073</v>
      </c>
      <c r="L181" s="111">
        <f t="shared" si="77"/>
        <v>0.35392616117506948</v>
      </c>
    </row>
    <row r="182" spans="2:12" ht="24">
      <c r="B182" s="331"/>
      <c r="C182" s="331"/>
      <c r="D182" s="350"/>
      <c r="E182" s="282">
        <v>1113</v>
      </c>
      <c r="F182" s="88" t="s">
        <v>156</v>
      </c>
      <c r="G182" s="162">
        <v>61780</v>
      </c>
      <c r="H182" s="162">
        <v>329245616</v>
      </c>
      <c r="I182" s="162">
        <v>18000</v>
      </c>
      <c r="J182" s="162">
        <f t="shared" si="75"/>
        <v>5329.3236646163805</v>
      </c>
      <c r="K182" s="162">
        <f t="shared" si="76"/>
        <v>18291.423111111111</v>
      </c>
      <c r="L182" s="112">
        <f t="shared" si="77"/>
        <v>0.14291385470424772</v>
      </c>
    </row>
    <row r="183" spans="2:12" ht="24">
      <c r="B183" s="331"/>
      <c r="C183" s="331"/>
      <c r="D183" s="350"/>
      <c r="E183" s="282">
        <v>1905</v>
      </c>
      <c r="F183" s="88" t="s">
        <v>157</v>
      </c>
      <c r="G183" s="162">
        <v>129485</v>
      </c>
      <c r="H183" s="162">
        <v>789957816</v>
      </c>
      <c r="I183" s="162">
        <v>38490</v>
      </c>
      <c r="J183" s="162">
        <f t="shared" si="75"/>
        <v>6100.7670077615167</v>
      </c>
      <c r="K183" s="162">
        <f t="shared" si="76"/>
        <v>20523.715666406861</v>
      </c>
      <c r="L183" s="111">
        <f t="shared" si="77"/>
        <v>0.3055974593092497</v>
      </c>
    </row>
    <row r="184" spans="2:12">
      <c r="B184" s="331"/>
      <c r="C184" s="331"/>
      <c r="D184" s="350"/>
      <c r="E184" s="334" t="s">
        <v>158</v>
      </c>
      <c r="F184" s="334"/>
      <c r="G184" s="163">
        <v>28975</v>
      </c>
      <c r="H184" s="163">
        <v>254940715</v>
      </c>
      <c r="I184" s="163">
        <v>11464</v>
      </c>
      <c r="J184" s="164">
        <f t="shared" si="75"/>
        <v>8798.6441760138041</v>
      </c>
      <c r="K184" s="164">
        <f t="shared" si="76"/>
        <v>22238.373604326589</v>
      </c>
      <c r="L184" s="199">
        <f t="shared" si="77"/>
        <v>9.1020246129416435E-2</v>
      </c>
    </row>
    <row r="185" spans="2:12">
      <c r="B185" s="332"/>
      <c r="C185" s="332"/>
      <c r="D185" s="351"/>
      <c r="E185" s="335" t="s">
        <v>166</v>
      </c>
      <c r="F185" s="336"/>
      <c r="G185" s="149">
        <v>360258</v>
      </c>
      <c r="H185" s="149">
        <v>5782386353</v>
      </c>
      <c r="I185" s="149">
        <v>71835</v>
      </c>
      <c r="J185" s="146">
        <f t="shared" si="75"/>
        <v>16050.681325605537</v>
      </c>
      <c r="K185" s="146">
        <f t="shared" si="76"/>
        <v>80495.390171921768</v>
      </c>
      <c r="L185" s="197">
        <f>I185/$D$179</f>
        <v>0.57034537514886863</v>
      </c>
    </row>
    <row r="186" spans="2:12">
      <c r="B186" s="330">
        <v>27</v>
      </c>
      <c r="C186" s="330" t="s">
        <v>37</v>
      </c>
      <c r="D186" s="349">
        <f>市区町村別_歯科医療費!$D$32</f>
        <v>21854</v>
      </c>
      <c r="E186" s="283">
        <v>1101</v>
      </c>
      <c r="F186" s="86" t="s">
        <v>153</v>
      </c>
      <c r="G186" s="161">
        <v>13500</v>
      </c>
      <c r="H186" s="161">
        <v>99162313</v>
      </c>
      <c r="I186" s="161">
        <v>5733</v>
      </c>
      <c r="J186" s="161">
        <f>IFERROR(H186/G186,"-")</f>
        <v>7345.3565185185189</v>
      </c>
      <c r="K186" s="161">
        <f>IFERROR(H186/I186,"-")</f>
        <v>17296.75789290075</v>
      </c>
      <c r="L186" s="110">
        <f>I186/$D$186</f>
        <v>0.2623318385650224</v>
      </c>
    </row>
    <row r="187" spans="2:12">
      <c r="B187" s="331"/>
      <c r="C187" s="331"/>
      <c r="D187" s="350"/>
      <c r="E187" s="282">
        <v>1102</v>
      </c>
      <c r="F187" s="87" t="s">
        <v>154</v>
      </c>
      <c r="G187" s="162">
        <v>52675</v>
      </c>
      <c r="H187" s="162">
        <v>392349437</v>
      </c>
      <c r="I187" s="162">
        <v>10296</v>
      </c>
      <c r="J187" s="162">
        <f t="shared" ref="J187:J192" si="78">IFERROR(H187/G187,"-")</f>
        <v>7448.4942952064548</v>
      </c>
      <c r="K187" s="162">
        <f t="shared" ref="K187:K192" si="79">IFERROR(H187/I187,"-")</f>
        <v>38106.977175602173</v>
      </c>
      <c r="L187" s="111">
        <f t="shared" ref="L187:L192" si="80">I187/$D$186</f>
        <v>0.47112656721881579</v>
      </c>
    </row>
    <row r="188" spans="2:12" ht="24">
      <c r="B188" s="331"/>
      <c r="C188" s="331"/>
      <c r="D188" s="350"/>
      <c r="E188" s="282">
        <v>1103</v>
      </c>
      <c r="F188" s="88" t="s">
        <v>155</v>
      </c>
      <c r="G188" s="162">
        <v>24650</v>
      </c>
      <c r="H188" s="162">
        <v>236690681</v>
      </c>
      <c r="I188" s="162">
        <v>7425</v>
      </c>
      <c r="J188" s="162">
        <f t="shared" si="78"/>
        <v>9602.0560243407708</v>
      </c>
      <c r="K188" s="162">
        <f t="shared" si="79"/>
        <v>31877.532794612795</v>
      </c>
      <c r="L188" s="111">
        <f t="shared" si="80"/>
        <v>0.33975473597510752</v>
      </c>
    </row>
    <row r="189" spans="2:12" ht="24">
      <c r="B189" s="331"/>
      <c r="C189" s="331"/>
      <c r="D189" s="350"/>
      <c r="E189" s="282">
        <v>1113</v>
      </c>
      <c r="F189" s="88" t="s">
        <v>156</v>
      </c>
      <c r="G189" s="162">
        <v>10227</v>
      </c>
      <c r="H189" s="162">
        <v>56952791</v>
      </c>
      <c r="I189" s="162">
        <v>3033</v>
      </c>
      <c r="J189" s="162">
        <f t="shared" si="78"/>
        <v>5568.8658453114303</v>
      </c>
      <c r="K189" s="162">
        <f t="shared" si="79"/>
        <v>18777.708869106496</v>
      </c>
      <c r="L189" s="112">
        <f t="shared" si="80"/>
        <v>0.13878466184680149</v>
      </c>
    </row>
    <row r="190" spans="2:12" ht="24">
      <c r="B190" s="331"/>
      <c r="C190" s="331"/>
      <c r="D190" s="350"/>
      <c r="E190" s="282">
        <v>1905</v>
      </c>
      <c r="F190" s="88" t="s">
        <v>157</v>
      </c>
      <c r="G190" s="162">
        <v>23610</v>
      </c>
      <c r="H190" s="162">
        <v>140132824</v>
      </c>
      <c r="I190" s="162">
        <v>6481</v>
      </c>
      <c r="J190" s="162">
        <f t="shared" si="78"/>
        <v>5935.3165607793308</v>
      </c>
      <c r="K190" s="162">
        <f t="shared" si="79"/>
        <v>21622.099058787226</v>
      </c>
      <c r="L190" s="111">
        <f t="shared" si="80"/>
        <v>0.29655898233732952</v>
      </c>
    </row>
    <row r="191" spans="2:12">
      <c r="B191" s="331"/>
      <c r="C191" s="331"/>
      <c r="D191" s="350"/>
      <c r="E191" s="334" t="s">
        <v>158</v>
      </c>
      <c r="F191" s="334"/>
      <c r="G191" s="163">
        <v>6029</v>
      </c>
      <c r="H191" s="163">
        <v>58488201</v>
      </c>
      <c r="I191" s="163">
        <v>2266</v>
      </c>
      <c r="J191" s="164">
        <f t="shared" si="78"/>
        <v>9701.1446342677064</v>
      </c>
      <c r="K191" s="164">
        <f t="shared" si="79"/>
        <v>25811.209620476609</v>
      </c>
      <c r="L191" s="199">
        <f t="shared" si="80"/>
        <v>0.10368811201610689</v>
      </c>
    </row>
    <row r="192" spans="2:12">
      <c r="B192" s="332"/>
      <c r="C192" s="332"/>
      <c r="D192" s="351"/>
      <c r="E192" s="335" t="s">
        <v>166</v>
      </c>
      <c r="F192" s="336"/>
      <c r="G192" s="149">
        <v>62180</v>
      </c>
      <c r="H192" s="149">
        <v>983776247</v>
      </c>
      <c r="I192" s="149">
        <v>11920</v>
      </c>
      <c r="J192" s="146">
        <f t="shared" si="78"/>
        <v>15821.425651334834</v>
      </c>
      <c r="K192" s="146">
        <f t="shared" si="79"/>
        <v>82531.564345637584</v>
      </c>
      <c r="L192" s="197">
        <f t="shared" si="80"/>
        <v>0.54543790610414566</v>
      </c>
    </row>
    <row r="193" spans="2:12">
      <c r="B193" s="330">
        <v>28</v>
      </c>
      <c r="C193" s="330" t="s">
        <v>38</v>
      </c>
      <c r="D193" s="349">
        <f>市区町村別_歯科医療費!$D$33</f>
        <v>17300</v>
      </c>
      <c r="E193" s="283">
        <v>1101</v>
      </c>
      <c r="F193" s="86" t="s">
        <v>153</v>
      </c>
      <c r="G193" s="161">
        <v>10664</v>
      </c>
      <c r="H193" s="161">
        <v>85825571</v>
      </c>
      <c r="I193" s="161">
        <v>4691</v>
      </c>
      <c r="J193" s="161">
        <f>IFERROR(H193/G193,"-")</f>
        <v>8048.1593210802703</v>
      </c>
      <c r="K193" s="161">
        <f>IFERROR(H193/I193,"-")</f>
        <v>18295.794286932425</v>
      </c>
      <c r="L193" s="110">
        <f>I193/$D$193</f>
        <v>0.27115606936416187</v>
      </c>
    </row>
    <row r="194" spans="2:12">
      <c r="B194" s="331"/>
      <c r="C194" s="331"/>
      <c r="D194" s="350"/>
      <c r="E194" s="282">
        <v>1102</v>
      </c>
      <c r="F194" s="87" t="s">
        <v>154</v>
      </c>
      <c r="G194" s="162">
        <v>37908</v>
      </c>
      <c r="H194" s="162">
        <v>298247585</v>
      </c>
      <c r="I194" s="162">
        <v>7975</v>
      </c>
      <c r="J194" s="162">
        <f t="shared" ref="J194:J199" si="81">IFERROR(H194/G194,"-")</f>
        <v>7867.6686979001797</v>
      </c>
      <c r="K194" s="162">
        <f t="shared" ref="K194:K199" si="82">IFERROR(H194/I194,"-")</f>
        <v>37397.816300940438</v>
      </c>
      <c r="L194" s="111">
        <f t="shared" ref="L194:L199" si="83">I194/$D$193</f>
        <v>0.46098265895953755</v>
      </c>
    </row>
    <row r="195" spans="2:12" ht="24">
      <c r="B195" s="331"/>
      <c r="C195" s="331"/>
      <c r="D195" s="350"/>
      <c r="E195" s="282">
        <v>1103</v>
      </c>
      <c r="F195" s="88" t="s">
        <v>155</v>
      </c>
      <c r="G195" s="162">
        <v>19154</v>
      </c>
      <c r="H195" s="162">
        <v>200290935</v>
      </c>
      <c r="I195" s="162">
        <v>6013</v>
      </c>
      <c r="J195" s="162">
        <f t="shared" si="81"/>
        <v>10456.87245483972</v>
      </c>
      <c r="K195" s="162">
        <f t="shared" si="82"/>
        <v>33309.651588225512</v>
      </c>
      <c r="L195" s="111">
        <f t="shared" si="83"/>
        <v>0.34757225433526012</v>
      </c>
    </row>
    <row r="196" spans="2:12" ht="24">
      <c r="B196" s="331"/>
      <c r="C196" s="331"/>
      <c r="D196" s="350"/>
      <c r="E196" s="282">
        <v>1113</v>
      </c>
      <c r="F196" s="88" t="s">
        <v>156</v>
      </c>
      <c r="G196" s="162">
        <v>8010</v>
      </c>
      <c r="H196" s="162">
        <v>42178369</v>
      </c>
      <c r="I196" s="162">
        <v>2438</v>
      </c>
      <c r="J196" s="162">
        <f t="shared" si="81"/>
        <v>5265.7139825218474</v>
      </c>
      <c r="K196" s="162">
        <f t="shared" si="82"/>
        <v>17300.397456931911</v>
      </c>
      <c r="L196" s="112">
        <f t="shared" si="83"/>
        <v>0.14092485549132949</v>
      </c>
    </row>
    <row r="197" spans="2:12" ht="24">
      <c r="B197" s="331"/>
      <c r="C197" s="331"/>
      <c r="D197" s="350"/>
      <c r="E197" s="282">
        <v>1905</v>
      </c>
      <c r="F197" s="88" t="s">
        <v>157</v>
      </c>
      <c r="G197" s="162">
        <v>15893</v>
      </c>
      <c r="H197" s="162">
        <v>105516984</v>
      </c>
      <c r="I197" s="162">
        <v>4885</v>
      </c>
      <c r="J197" s="162">
        <f t="shared" si="81"/>
        <v>6639.21122506764</v>
      </c>
      <c r="K197" s="162">
        <f t="shared" si="82"/>
        <v>21600.201432958034</v>
      </c>
      <c r="L197" s="111">
        <f t="shared" si="83"/>
        <v>0.28236994219653178</v>
      </c>
    </row>
    <row r="198" spans="2:12">
      <c r="B198" s="331"/>
      <c r="C198" s="331"/>
      <c r="D198" s="350"/>
      <c r="E198" s="334" t="s">
        <v>158</v>
      </c>
      <c r="F198" s="334"/>
      <c r="G198" s="163">
        <v>3419</v>
      </c>
      <c r="H198" s="163">
        <v>33024130</v>
      </c>
      <c r="I198" s="163">
        <v>1437</v>
      </c>
      <c r="J198" s="164">
        <f t="shared" si="81"/>
        <v>9659.00263234864</v>
      </c>
      <c r="K198" s="164">
        <f t="shared" si="82"/>
        <v>22981.301322199026</v>
      </c>
      <c r="L198" s="199">
        <f t="shared" si="83"/>
        <v>8.3063583815028902E-2</v>
      </c>
    </row>
    <row r="199" spans="2:12">
      <c r="B199" s="332"/>
      <c r="C199" s="332"/>
      <c r="D199" s="351"/>
      <c r="E199" s="335" t="s">
        <v>166</v>
      </c>
      <c r="F199" s="336"/>
      <c r="G199" s="149">
        <v>45367</v>
      </c>
      <c r="H199" s="149">
        <v>765083574</v>
      </c>
      <c r="I199" s="149">
        <v>9284</v>
      </c>
      <c r="J199" s="149">
        <f t="shared" si="81"/>
        <v>16864.319306985253</v>
      </c>
      <c r="K199" s="149">
        <f t="shared" si="82"/>
        <v>82408.829599310644</v>
      </c>
      <c r="L199" s="107">
        <f t="shared" si="83"/>
        <v>0.53664739884393065</v>
      </c>
    </row>
    <row r="200" spans="2:12">
      <c r="B200" s="330">
        <v>29</v>
      </c>
      <c r="C200" s="330" t="s">
        <v>39</v>
      </c>
      <c r="D200" s="349">
        <f>市区町村別_歯科医療費!$D$34</f>
        <v>14861</v>
      </c>
      <c r="E200" s="283">
        <v>1101</v>
      </c>
      <c r="F200" s="86" t="s">
        <v>153</v>
      </c>
      <c r="G200" s="161">
        <v>9405</v>
      </c>
      <c r="H200" s="161">
        <v>72254241</v>
      </c>
      <c r="I200" s="161">
        <v>4234</v>
      </c>
      <c r="J200" s="161">
        <f>IFERROR(H200/G200,"-")</f>
        <v>7682.5349282296647</v>
      </c>
      <c r="K200" s="161">
        <f>IFERROR(H200/I200,"-")</f>
        <v>17065.24350495985</v>
      </c>
      <c r="L200" s="110">
        <f>I200/$D$200</f>
        <v>0.28490680304151805</v>
      </c>
    </row>
    <row r="201" spans="2:12">
      <c r="B201" s="331"/>
      <c r="C201" s="331"/>
      <c r="D201" s="350"/>
      <c r="E201" s="282">
        <v>1102</v>
      </c>
      <c r="F201" s="87" t="s">
        <v>154</v>
      </c>
      <c r="G201" s="162">
        <v>38346</v>
      </c>
      <c r="H201" s="162">
        <v>290821207</v>
      </c>
      <c r="I201" s="162">
        <v>7484</v>
      </c>
      <c r="J201" s="162">
        <f t="shared" ref="J201:J206" si="84">IFERROR(H201/G201,"-")</f>
        <v>7584.1341208991807</v>
      </c>
      <c r="K201" s="162">
        <f t="shared" ref="K201:K206" si="85">IFERROR(H201/I201,"-")</f>
        <v>38859.060261892038</v>
      </c>
      <c r="L201" s="111">
        <f t="shared" ref="L201:L206" si="86">I201/$D$200</f>
        <v>0.50360002691608907</v>
      </c>
    </row>
    <row r="202" spans="2:12" ht="24">
      <c r="B202" s="331"/>
      <c r="C202" s="331"/>
      <c r="D202" s="350"/>
      <c r="E202" s="282">
        <v>1103</v>
      </c>
      <c r="F202" s="88" t="s">
        <v>155</v>
      </c>
      <c r="G202" s="162">
        <v>16648</v>
      </c>
      <c r="H202" s="162">
        <v>159930737</v>
      </c>
      <c r="I202" s="162">
        <v>5151</v>
      </c>
      <c r="J202" s="162">
        <f t="shared" si="84"/>
        <v>9606.6036160499752</v>
      </c>
      <c r="K202" s="162">
        <f t="shared" si="85"/>
        <v>31048.483207144243</v>
      </c>
      <c r="L202" s="111">
        <f t="shared" si="86"/>
        <v>0.34661193728551243</v>
      </c>
    </row>
    <row r="203" spans="2:12" ht="24">
      <c r="B203" s="331"/>
      <c r="C203" s="331"/>
      <c r="D203" s="350"/>
      <c r="E203" s="282">
        <v>1113</v>
      </c>
      <c r="F203" s="88" t="s">
        <v>156</v>
      </c>
      <c r="G203" s="162">
        <v>6469</v>
      </c>
      <c r="H203" s="162">
        <v>37941696</v>
      </c>
      <c r="I203" s="162">
        <v>1893</v>
      </c>
      <c r="J203" s="162">
        <f t="shared" si="84"/>
        <v>5865.1562838151185</v>
      </c>
      <c r="K203" s="162">
        <f t="shared" si="85"/>
        <v>20043.156893819334</v>
      </c>
      <c r="L203" s="112">
        <f t="shared" si="86"/>
        <v>0.12738039162909628</v>
      </c>
    </row>
    <row r="204" spans="2:12" ht="24">
      <c r="B204" s="331"/>
      <c r="C204" s="331"/>
      <c r="D204" s="350"/>
      <c r="E204" s="282">
        <v>1905</v>
      </c>
      <c r="F204" s="88" t="s">
        <v>157</v>
      </c>
      <c r="G204" s="162">
        <v>14870</v>
      </c>
      <c r="H204" s="162">
        <v>90235541</v>
      </c>
      <c r="I204" s="162">
        <v>4416</v>
      </c>
      <c r="J204" s="162">
        <f t="shared" si="84"/>
        <v>6068.2946200403494</v>
      </c>
      <c r="K204" s="162">
        <f t="shared" si="85"/>
        <v>20433.772871376812</v>
      </c>
      <c r="L204" s="111">
        <f t="shared" si="86"/>
        <v>0.29715362357849406</v>
      </c>
    </row>
    <row r="205" spans="2:12">
      <c r="B205" s="331"/>
      <c r="C205" s="331"/>
      <c r="D205" s="350"/>
      <c r="E205" s="334" t="s">
        <v>158</v>
      </c>
      <c r="F205" s="334"/>
      <c r="G205" s="163">
        <v>3938</v>
      </c>
      <c r="H205" s="163">
        <v>32877549</v>
      </c>
      <c r="I205" s="163">
        <v>1585</v>
      </c>
      <c r="J205" s="164">
        <f t="shared" si="84"/>
        <v>8348.7935500253934</v>
      </c>
      <c r="K205" s="164">
        <f t="shared" si="85"/>
        <v>20742.93312302839</v>
      </c>
      <c r="L205" s="199">
        <f t="shared" si="86"/>
        <v>0.10665500302806002</v>
      </c>
    </row>
    <row r="206" spans="2:12">
      <c r="B206" s="332"/>
      <c r="C206" s="332"/>
      <c r="D206" s="351"/>
      <c r="E206" s="335" t="s">
        <v>166</v>
      </c>
      <c r="F206" s="336"/>
      <c r="G206" s="149">
        <v>44296</v>
      </c>
      <c r="H206" s="149">
        <v>684060971</v>
      </c>
      <c r="I206" s="149">
        <v>8564</v>
      </c>
      <c r="J206" s="146">
        <f t="shared" si="84"/>
        <v>15442.951304858227</v>
      </c>
      <c r="K206" s="146">
        <f t="shared" si="85"/>
        <v>79876.339444184967</v>
      </c>
      <c r="L206" s="197">
        <f t="shared" si="86"/>
        <v>0.57627346746517727</v>
      </c>
    </row>
    <row r="207" spans="2:12">
      <c r="B207" s="330">
        <v>30</v>
      </c>
      <c r="C207" s="330" t="s">
        <v>40</v>
      </c>
      <c r="D207" s="349">
        <f>市区町村別_歯科医療費!$D$35</f>
        <v>20112</v>
      </c>
      <c r="E207" s="283">
        <v>1101</v>
      </c>
      <c r="F207" s="86" t="s">
        <v>153</v>
      </c>
      <c r="G207" s="161">
        <v>11567</v>
      </c>
      <c r="H207" s="161">
        <v>99542081</v>
      </c>
      <c r="I207" s="161">
        <v>5504</v>
      </c>
      <c r="J207" s="161">
        <f>IFERROR(H207/G207,"-")</f>
        <v>8605.695599550445</v>
      </c>
      <c r="K207" s="161">
        <f>IFERROR(H207/I207,"-")</f>
        <v>18085.407158430233</v>
      </c>
      <c r="L207" s="110">
        <f>I207/$D$207</f>
        <v>0.27366746221161498</v>
      </c>
    </row>
    <row r="208" spans="2:12">
      <c r="B208" s="331"/>
      <c r="C208" s="331"/>
      <c r="D208" s="350"/>
      <c r="E208" s="282">
        <v>1102</v>
      </c>
      <c r="F208" s="87" t="s">
        <v>154</v>
      </c>
      <c r="G208" s="162">
        <v>45787</v>
      </c>
      <c r="H208" s="162">
        <v>369293576</v>
      </c>
      <c r="I208" s="162">
        <v>9510</v>
      </c>
      <c r="J208" s="162">
        <f t="shared" ref="J208:J213" si="87">IFERROR(H208/G208,"-")</f>
        <v>8065.4678402166555</v>
      </c>
      <c r="K208" s="162">
        <f t="shared" ref="K208:K213" si="88">IFERROR(H208/I208,"-")</f>
        <v>38832.132071503678</v>
      </c>
      <c r="L208" s="111">
        <f t="shared" ref="L208:L213" si="89">I208/$D$207</f>
        <v>0.47285202863961812</v>
      </c>
    </row>
    <row r="209" spans="2:12" ht="24">
      <c r="B209" s="331"/>
      <c r="C209" s="331"/>
      <c r="D209" s="350"/>
      <c r="E209" s="282">
        <v>1103</v>
      </c>
      <c r="F209" s="88" t="s">
        <v>155</v>
      </c>
      <c r="G209" s="162">
        <v>21167</v>
      </c>
      <c r="H209" s="162">
        <v>236181842</v>
      </c>
      <c r="I209" s="162">
        <v>6751</v>
      </c>
      <c r="J209" s="162">
        <f t="shared" si="87"/>
        <v>11158.021542967826</v>
      </c>
      <c r="K209" s="162">
        <f t="shared" si="88"/>
        <v>34984.71959709673</v>
      </c>
      <c r="L209" s="111">
        <f t="shared" si="89"/>
        <v>0.33567024661893397</v>
      </c>
    </row>
    <row r="210" spans="2:12" ht="24">
      <c r="B210" s="331"/>
      <c r="C210" s="331"/>
      <c r="D210" s="350"/>
      <c r="E210" s="282">
        <v>1113</v>
      </c>
      <c r="F210" s="88" t="s">
        <v>156</v>
      </c>
      <c r="G210" s="162">
        <v>9394</v>
      </c>
      <c r="H210" s="162">
        <v>54886329</v>
      </c>
      <c r="I210" s="162">
        <v>2663</v>
      </c>
      <c r="J210" s="162">
        <f t="shared" si="87"/>
        <v>5842.7005535448161</v>
      </c>
      <c r="K210" s="162">
        <f t="shared" si="88"/>
        <v>20610.713105520092</v>
      </c>
      <c r="L210" s="112">
        <f t="shared" si="89"/>
        <v>0.13240851233094669</v>
      </c>
    </row>
    <row r="211" spans="2:12" ht="24">
      <c r="B211" s="331"/>
      <c r="C211" s="331"/>
      <c r="D211" s="350"/>
      <c r="E211" s="282">
        <v>1905</v>
      </c>
      <c r="F211" s="88" t="s">
        <v>157</v>
      </c>
      <c r="G211" s="162">
        <v>21558</v>
      </c>
      <c r="H211" s="162">
        <v>135813510</v>
      </c>
      <c r="I211" s="162">
        <v>6286</v>
      </c>
      <c r="J211" s="162">
        <f t="shared" si="87"/>
        <v>6299.9123295296413</v>
      </c>
      <c r="K211" s="162">
        <f t="shared" si="88"/>
        <v>21605.712694877504</v>
      </c>
      <c r="L211" s="111">
        <f t="shared" si="89"/>
        <v>0.31254972155926808</v>
      </c>
    </row>
    <row r="212" spans="2:12">
      <c r="B212" s="331"/>
      <c r="C212" s="331"/>
      <c r="D212" s="350"/>
      <c r="E212" s="334" t="s">
        <v>158</v>
      </c>
      <c r="F212" s="334"/>
      <c r="G212" s="163">
        <v>3739</v>
      </c>
      <c r="H212" s="163">
        <v>35576901</v>
      </c>
      <c r="I212" s="163">
        <v>1604</v>
      </c>
      <c r="J212" s="164">
        <f t="shared" si="87"/>
        <v>9515.0845145760904</v>
      </c>
      <c r="K212" s="164">
        <f t="shared" si="88"/>
        <v>22180.11284289277</v>
      </c>
      <c r="L212" s="199">
        <f t="shared" si="89"/>
        <v>7.9753381066030235E-2</v>
      </c>
    </row>
    <row r="213" spans="2:12">
      <c r="B213" s="332"/>
      <c r="C213" s="332"/>
      <c r="D213" s="351"/>
      <c r="E213" s="335" t="s">
        <v>166</v>
      </c>
      <c r="F213" s="336"/>
      <c r="G213" s="149">
        <v>54968</v>
      </c>
      <c r="H213" s="149">
        <v>931294239</v>
      </c>
      <c r="I213" s="149">
        <v>11219</v>
      </c>
      <c r="J213" s="146">
        <f t="shared" si="87"/>
        <v>16942.479970164459</v>
      </c>
      <c r="K213" s="146">
        <f t="shared" si="88"/>
        <v>83010.450040110532</v>
      </c>
      <c r="L213" s="197">
        <f t="shared" si="89"/>
        <v>0.5578261734287987</v>
      </c>
    </row>
    <row r="214" spans="2:12">
      <c r="B214" s="330">
        <v>31</v>
      </c>
      <c r="C214" s="330" t="s">
        <v>41</v>
      </c>
      <c r="D214" s="349">
        <f>市区町村別_歯科医療費!$D$36</f>
        <v>25718</v>
      </c>
      <c r="E214" s="283">
        <v>1101</v>
      </c>
      <c r="F214" s="86" t="s">
        <v>153</v>
      </c>
      <c r="G214" s="161">
        <v>18187</v>
      </c>
      <c r="H214" s="161">
        <v>134252514</v>
      </c>
      <c r="I214" s="161">
        <v>7818</v>
      </c>
      <c r="J214" s="161">
        <f>IFERROR(H214/G214,"-")</f>
        <v>7381.7844614284932</v>
      </c>
      <c r="K214" s="161">
        <f>IFERROR(H214/I214,"-")</f>
        <v>17172.232540291636</v>
      </c>
      <c r="L214" s="110">
        <f>I214/$D$214</f>
        <v>0.30398942374990279</v>
      </c>
    </row>
    <row r="215" spans="2:12">
      <c r="B215" s="331"/>
      <c r="C215" s="331"/>
      <c r="D215" s="350"/>
      <c r="E215" s="282">
        <v>1102</v>
      </c>
      <c r="F215" s="87" t="s">
        <v>154</v>
      </c>
      <c r="G215" s="162">
        <v>66782</v>
      </c>
      <c r="H215" s="162">
        <v>498552908</v>
      </c>
      <c r="I215" s="162">
        <v>13758</v>
      </c>
      <c r="J215" s="162">
        <f t="shared" ref="J215:J220" si="90">IFERROR(H215/G215,"-")</f>
        <v>7465.378515168758</v>
      </c>
      <c r="K215" s="162">
        <f t="shared" ref="K215:K220" si="91">IFERROR(H215/I215,"-")</f>
        <v>36237.309783398749</v>
      </c>
      <c r="L215" s="111">
        <f t="shared" ref="L215:L220" si="92">I215/$D$214</f>
        <v>0.53495606190216971</v>
      </c>
    </row>
    <row r="216" spans="2:12" ht="24">
      <c r="B216" s="331"/>
      <c r="C216" s="331"/>
      <c r="D216" s="350"/>
      <c r="E216" s="282">
        <v>1103</v>
      </c>
      <c r="F216" s="88" t="s">
        <v>155</v>
      </c>
      <c r="G216" s="162">
        <v>29845</v>
      </c>
      <c r="H216" s="162">
        <v>293509248</v>
      </c>
      <c r="I216" s="162">
        <v>9221</v>
      </c>
      <c r="J216" s="162">
        <f t="shared" si="90"/>
        <v>9834.4529401909876</v>
      </c>
      <c r="K216" s="162">
        <f t="shared" si="91"/>
        <v>31830.522502982323</v>
      </c>
      <c r="L216" s="111">
        <f t="shared" si="92"/>
        <v>0.35854265494984056</v>
      </c>
    </row>
    <row r="217" spans="2:12" ht="24">
      <c r="B217" s="331"/>
      <c r="C217" s="331"/>
      <c r="D217" s="350"/>
      <c r="E217" s="282">
        <v>1113</v>
      </c>
      <c r="F217" s="88" t="s">
        <v>156</v>
      </c>
      <c r="G217" s="162">
        <v>12613</v>
      </c>
      <c r="H217" s="162">
        <v>62314993</v>
      </c>
      <c r="I217" s="162">
        <v>3905</v>
      </c>
      <c r="J217" s="162">
        <f t="shared" si="90"/>
        <v>4940.5369856497264</v>
      </c>
      <c r="K217" s="162">
        <f t="shared" si="91"/>
        <v>15957.744686299617</v>
      </c>
      <c r="L217" s="112">
        <f t="shared" si="92"/>
        <v>0.15183917878528658</v>
      </c>
    </row>
    <row r="218" spans="2:12" ht="24">
      <c r="B218" s="331"/>
      <c r="C218" s="331"/>
      <c r="D218" s="350"/>
      <c r="E218" s="282">
        <v>1905</v>
      </c>
      <c r="F218" s="88" t="s">
        <v>157</v>
      </c>
      <c r="G218" s="162">
        <v>24235</v>
      </c>
      <c r="H218" s="162">
        <v>142248824</v>
      </c>
      <c r="I218" s="162">
        <v>7702</v>
      </c>
      <c r="J218" s="162">
        <f t="shared" si="90"/>
        <v>5869.5615432226123</v>
      </c>
      <c r="K218" s="162">
        <f t="shared" si="91"/>
        <v>18469.076084133991</v>
      </c>
      <c r="L218" s="111">
        <f t="shared" si="92"/>
        <v>0.29947896414962283</v>
      </c>
    </row>
    <row r="219" spans="2:12">
      <c r="B219" s="331"/>
      <c r="C219" s="331"/>
      <c r="D219" s="350"/>
      <c r="E219" s="334" t="s">
        <v>158</v>
      </c>
      <c r="F219" s="334"/>
      <c r="G219" s="163">
        <v>5551</v>
      </c>
      <c r="H219" s="163">
        <v>44030259</v>
      </c>
      <c r="I219" s="163">
        <v>2067</v>
      </c>
      <c r="J219" s="164">
        <f t="shared" si="90"/>
        <v>7931.9508196721308</v>
      </c>
      <c r="K219" s="164">
        <f t="shared" si="91"/>
        <v>21301.528301886792</v>
      </c>
      <c r="L219" s="199">
        <f t="shared" si="92"/>
        <v>8.0371724084298934E-2</v>
      </c>
    </row>
    <row r="220" spans="2:12">
      <c r="B220" s="332"/>
      <c r="C220" s="332"/>
      <c r="D220" s="351"/>
      <c r="E220" s="335" t="s">
        <v>166</v>
      </c>
      <c r="F220" s="336"/>
      <c r="G220" s="149">
        <v>76042</v>
      </c>
      <c r="H220" s="149">
        <v>1174908746</v>
      </c>
      <c r="I220" s="149">
        <v>15175</v>
      </c>
      <c r="J220" s="146">
        <f t="shared" si="90"/>
        <v>15450.787012440493</v>
      </c>
      <c r="K220" s="146">
        <f t="shared" si="91"/>
        <v>77423.970082372325</v>
      </c>
      <c r="L220" s="197">
        <f t="shared" si="92"/>
        <v>0.59005365891593442</v>
      </c>
    </row>
    <row r="221" spans="2:12">
      <c r="B221" s="330">
        <v>32</v>
      </c>
      <c r="C221" s="330" t="s">
        <v>42</v>
      </c>
      <c r="D221" s="349">
        <f>市区町村別_歯科医療費!$D$37</f>
        <v>22357</v>
      </c>
      <c r="E221" s="283">
        <v>1101</v>
      </c>
      <c r="F221" s="86" t="s">
        <v>153</v>
      </c>
      <c r="G221" s="161">
        <v>12941</v>
      </c>
      <c r="H221" s="161">
        <v>99283357</v>
      </c>
      <c r="I221" s="161">
        <v>5856</v>
      </c>
      <c r="J221" s="161">
        <f>IFERROR(H221/G221,"-")</f>
        <v>7672.0003863689053</v>
      </c>
      <c r="K221" s="161">
        <f>IFERROR(H221/I221,"-")</f>
        <v>16954.125170765026</v>
      </c>
      <c r="L221" s="110">
        <f>I221/$D$221</f>
        <v>0.26193138614304246</v>
      </c>
    </row>
    <row r="222" spans="2:12">
      <c r="B222" s="331"/>
      <c r="C222" s="331"/>
      <c r="D222" s="350"/>
      <c r="E222" s="282">
        <v>1102</v>
      </c>
      <c r="F222" s="87" t="s">
        <v>154</v>
      </c>
      <c r="G222" s="162">
        <v>54126</v>
      </c>
      <c r="H222" s="162">
        <v>402537707</v>
      </c>
      <c r="I222" s="162">
        <v>10995</v>
      </c>
      <c r="J222" s="162">
        <f t="shared" ref="J222:J227" si="93">IFERROR(H222/G222,"-")</f>
        <v>7437.0488674574144</v>
      </c>
      <c r="K222" s="162">
        <f t="shared" ref="K222:K227" si="94">IFERROR(H222/I222,"-")</f>
        <v>36610.978353797182</v>
      </c>
      <c r="L222" s="111">
        <f t="shared" ref="L222:L227" si="95">I222/$D$221</f>
        <v>0.49179227982287427</v>
      </c>
    </row>
    <row r="223" spans="2:12" ht="24">
      <c r="B223" s="331"/>
      <c r="C223" s="331"/>
      <c r="D223" s="350"/>
      <c r="E223" s="282">
        <v>1103</v>
      </c>
      <c r="F223" s="88" t="s">
        <v>155</v>
      </c>
      <c r="G223" s="162">
        <v>26810</v>
      </c>
      <c r="H223" s="162">
        <v>247213930</v>
      </c>
      <c r="I223" s="162">
        <v>7877</v>
      </c>
      <c r="J223" s="162">
        <f t="shared" si="93"/>
        <v>9220.9597165236846</v>
      </c>
      <c r="K223" s="162">
        <f t="shared" si="94"/>
        <v>31384.27446997588</v>
      </c>
      <c r="L223" s="111">
        <f t="shared" si="95"/>
        <v>0.3523281298922038</v>
      </c>
    </row>
    <row r="224" spans="2:12" ht="24">
      <c r="B224" s="331"/>
      <c r="C224" s="331"/>
      <c r="D224" s="350"/>
      <c r="E224" s="282">
        <v>1113</v>
      </c>
      <c r="F224" s="88" t="s">
        <v>156</v>
      </c>
      <c r="G224" s="162">
        <v>12274</v>
      </c>
      <c r="H224" s="162">
        <v>54941295</v>
      </c>
      <c r="I224" s="162">
        <v>3287</v>
      </c>
      <c r="J224" s="162">
        <f t="shared" si="93"/>
        <v>4476.2339090760961</v>
      </c>
      <c r="K224" s="162">
        <f t="shared" si="94"/>
        <v>16714.723151810162</v>
      </c>
      <c r="L224" s="112">
        <f t="shared" si="95"/>
        <v>0.1470233036632822</v>
      </c>
    </row>
    <row r="225" spans="2:12" ht="24">
      <c r="B225" s="331"/>
      <c r="C225" s="331"/>
      <c r="D225" s="350"/>
      <c r="E225" s="282">
        <v>1905</v>
      </c>
      <c r="F225" s="88" t="s">
        <v>157</v>
      </c>
      <c r="G225" s="162">
        <v>22993</v>
      </c>
      <c r="H225" s="162">
        <v>136412335</v>
      </c>
      <c r="I225" s="162">
        <v>6765</v>
      </c>
      <c r="J225" s="162">
        <f t="shared" si="93"/>
        <v>5932.7767146522856</v>
      </c>
      <c r="K225" s="162">
        <f t="shared" si="94"/>
        <v>20164.424981522541</v>
      </c>
      <c r="L225" s="111">
        <f t="shared" si="95"/>
        <v>0.30258979290602495</v>
      </c>
    </row>
    <row r="226" spans="2:12">
      <c r="B226" s="331"/>
      <c r="C226" s="331"/>
      <c r="D226" s="350"/>
      <c r="E226" s="334" t="s">
        <v>158</v>
      </c>
      <c r="F226" s="334"/>
      <c r="G226" s="163">
        <v>4887</v>
      </c>
      <c r="H226" s="163">
        <v>39446233</v>
      </c>
      <c r="I226" s="163">
        <v>1943</v>
      </c>
      <c r="J226" s="164">
        <f t="shared" si="93"/>
        <v>8071.6662574176389</v>
      </c>
      <c r="K226" s="164">
        <f t="shared" si="94"/>
        <v>20301.715388574368</v>
      </c>
      <c r="L226" s="199">
        <f t="shared" si="95"/>
        <v>8.6907903564879013E-2</v>
      </c>
    </row>
    <row r="227" spans="2:12">
      <c r="B227" s="332"/>
      <c r="C227" s="332"/>
      <c r="D227" s="351"/>
      <c r="E227" s="335" t="s">
        <v>166</v>
      </c>
      <c r="F227" s="336"/>
      <c r="G227" s="149">
        <v>61144</v>
      </c>
      <c r="H227" s="149">
        <v>979834857</v>
      </c>
      <c r="I227" s="149">
        <v>12208</v>
      </c>
      <c r="J227" s="146">
        <f t="shared" si="93"/>
        <v>16025.036912861442</v>
      </c>
      <c r="K227" s="146">
        <f t="shared" si="94"/>
        <v>80261.701916775884</v>
      </c>
      <c r="L227" s="197">
        <f t="shared" si="95"/>
        <v>0.5460482175604956</v>
      </c>
    </row>
    <row r="228" spans="2:12">
      <c r="B228" s="330">
        <v>33</v>
      </c>
      <c r="C228" s="330" t="s">
        <v>43</v>
      </c>
      <c r="D228" s="349">
        <f>市区町村別_歯科医療費!$D$38</f>
        <v>6212</v>
      </c>
      <c r="E228" s="283">
        <v>1101</v>
      </c>
      <c r="F228" s="86" t="s">
        <v>153</v>
      </c>
      <c r="G228" s="161">
        <v>3433</v>
      </c>
      <c r="H228" s="161">
        <v>26856274</v>
      </c>
      <c r="I228" s="161">
        <v>1648</v>
      </c>
      <c r="J228" s="161">
        <f>IFERROR(H228/G228,"-")</f>
        <v>7822.975240314594</v>
      </c>
      <c r="K228" s="161">
        <f>IFERROR(H228/I228,"-")</f>
        <v>16296.282766990291</v>
      </c>
      <c r="L228" s="110">
        <f>I228/$D$228</f>
        <v>0.26529298132646489</v>
      </c>
    </row>
    <row r="229" spans="2:12">
      <c r="B229" s="331"/>
      <c r="C229" s="331"/>
      <c r="D229" s="350"/>
      <c r="E229" s="282">
        <v>1102</v>
      </c>
      <c r="F229" s="87" t="s">
        <v>154</v>
      </c>
      <c r="G229" s="162">
        <v>12745</v>
      </c>
      <c r="H229" s="162">
        <v>102378009</v>
      </c>
      <c r="I229" s="162">
        <v>2793</v>
      </c>
      <c r="J229" s="162">
        <f t="shared" ref="J229:J234" si="96">IFERROR(H229/G229,"-")</f>
        <v>8032.7978815221659</v>
      </c>
      <c r="K229" s="162">
        <f t="shared" ref="K229:K234" si="97">IFERROR(H229/I229,"-")</f>
        <v>36655.212674543502</v>
      </c>
      <c r="L229" s="111">
        <f t="shared" ref="L229:L234" si="98">I229/$D$228</f>
        <v>0.44961365099806827</v>
      </c>
    </row>
    <row r="230" spans="2:12" ht="24">
      <c r="B230" s="331"/>
      <c r="C230" s="331"/>
      <c r="D230" s="350"/>
      <c r="E230" s="282">
        <v>1103</v>
      </c>
      <c r="F230" s="88" t="s">
        <v>155</v>
      </c>
      <c r="G230" s="162">
        <v>6209</v>
      </c>
      <c r="H230" s="162">
        <v>63068053</v>
      </c>
      <c r="I230" s="162">
        <v>2139</v>
      </c>
      <c r="J230" s="162">
        <f t="shared" si="96"/>
        <v>10157.521823159928</v>
      </c>
      <c r="K230" s="162">
        <f t="shared" si="97"/>
        <v>29484.830762038335</v>
      </c>
      <c r="L230" s="111">
        <f t="shared" si="98"/>
        <v>0.34433354797166776</v>
      </c>
    </row>
    <row r="231" spans="2:12" ht="24">
      <c r="B231" s="331"/>
      <c r="C231" s="331"/>
      <c r="D231" s="350"/>
      <c r="E231" s="282">
        <v>1113</v>
      </c>
      <c r="F231" s="88" t="s">
        <v>156</v>
      </c>
      <c r="G231" s="162">
        <v>2793</v>
      </c>
      <c r="H231" s="162">
        <v>20030143</v>
      </c>
      <c r="I231" s="162">
        <v>781</v>
      </c>
      <c r="J231" s="162">
        <f t="shared" si="96"/>
        <v>7171.5513784461155</v>
      </c>
      <c r="K231" s="162">
        <f t="shared" si="97"/>
        <v>25646.790012804096</v>
      </c>
      <c r="L231" s="112">
        <f t="shared" si="98"/>
        <v>0.12572440437862203</v>
      </c>
    </row>
    <row r="232" spans="2:12" ht="24">
      <c r="B232" s="331"/>
      <c r="C232" s="331"/>
      <c r="D232" s="350"/>
      <c r="E232" s="282">
        <v>1905</v>
      </c>
      <c r="F232" s="88" t="s">
        <v>157</v>
      </c>
      <c r="G232" s="162">
        <v>6326</v>
      </c>
      <c r="H232" s="162">
        <v>39597798</v>
      </c>
      <c r="I232" s="162">
        <v>1955</v>
      </c>
      <c r="J232" s="162">
        <f t="shared" si="96"/>
        <v>6259.5317736326269</v>
      </c>
      <c r="K232" s="162">
        <f t="shared" si="97"/>
        <v>20254.628132992326</v>
      </c>
      <c r="L232" s="111">
        <f t="shared" si="98"/>
        <v>0.3147134578235673</v>
      </c>
    </row>
    <row r="233" spans="2:12">
      <c r="B233" s="331"/>
      <c r="C233" s="331"/>
      <c r="D233" s="350"/>
      <c r="E233" s="334" t="s">
        <v>158</v>
      </c>
      <c r="F233" s="334"/>
      <c r="G233" s="163">
        <v>1412</v>
      </c>
      <c r="H233" s="163">
        <v>11497442</v>
      </c>
      <c r="I233" s="163">
        <v>562</v>
      </c>
      <c r="J233" s="164">
        <f t="shared" si="96"/>
        <v>8142.6643059490088</v>
      </c>
      <c r="K233" s="164">
        <f t="shared" si="97"/>
        <v>20458.081850533807</v>
      </c>
      <c r="L233" s="199">
        <f t="shared" si="98"/>
        <v>9.0470057952350288E-2</v>
      </c>
    </row>
    <row r="234" spans="2:12">
      <c r="B234" s="332"/>
      <c r="C234" s="332"/>
      <c r="D234" s="351"/>
      <c r="E234" s="335" t="s">
        <v>166</v>
      </c>
      <c r="F234" s="336"/>
      <c r="G234" s="149">
        <v>16261</v>
      </c>
      <c r="H234" s="149">
        <v>263427719</v>
      </c>
      <c r="I234" s="149">
        <v>3466</v>
      </c>
      <c r="J234" s="146">
        <f t="shared" si="96"/>
        <v>16199.970420023368</v>
      </c>
      <c r="K234" s="146">
        <f t="shared" si="97"/>
        <v>76003.381130986731</v>
      </c>
      <c r="L234" s="197">
        <f t="shared" si="98"/>
        <v>0.55795235028976176</v>
      </c>
    </row>
    <row r="235" spans="2:12">
      <c r="B235" s="330">
        <v>34</v>
      </c>
      <c r="C235" s="330" t="s">
        <v>45</v>
      </c>
      <c r="D235" s="349">
        <f>市区町村別_歯科医療費!$D$39</f>
        <v>28882</v>
      </c>
      <c r="E235" s="283">
        <v>1101</v>
      </c>
      <c r="F235" s="86" t="s">
        <v>153</v>
      </c>
      <c r="G235" s="161">
        <v>15885</v>
      </c>
      <c r="H235" s="161">
        <v>119707916</v>
      </c>
      <c r="I235" s="161">
        <v>7010</v>
      </c>
      <c r="J235" s="161">
        <f>IFERROR(H235/G235,"-")</f>
        <v>7535.9090966320427</v>
      </c>
      <c r="K235" s="161">
        <f>IFERROR(H235/I235,"-")</f>
        <v>17076.735520684735</v>
      </c>
      <c r="L235" s="110">
        <f>I235/$D$235</f>
        <v>0.24271172356485007</v>
      </c>
    </row>
    <row r="236" spans="2:12">
      <c r="B236" s="331"/>
      <c r="C236" s="331"/>
      <c r="D236" s="350"/>
      <c r="E236" s="282">
        <v>1102</v>
      </c>
      <c r="F236" s="87" t="s">
        <v>154</v>
      </c>
      <c r="G236" s="162">
        <v>52653</v>
      </c>
      <c r="H236" s="162">
        <v>405030054</v>
      </c>
      <c r="I236" s="162">
        <v>11390</v>
      </c>
      <c r="J236" s="162">
        <f t="shared" ref="J236:J241" si="99">IFERROR(H236/G236,"-")</f>
        <v>7692.4402028374452</v>
      </c>
      <c r="K236" s="162">
        <f t="shared" ref="K236:K241" si="100">IFERROR(H236/I236,"-")</f>
        <v>35560.145215100965</v>
      </c>
      <c r="L236" s="111">
        <f t="shared" ref="L236:L241" si="101">I236/$D$235</f>
        <v>0.39436327124160375</v>
      </c>
    </row>
    <row r="237" spans="2:12" ht="24">
      <c r="B237" s="331"/>
      <c r="C237" s="331"/>
      <c r="D237" s="350"/>
      <c r="E237" s="282">
        <v>1103</v>
      </c>
      <c r="F237" s="88" t="s">
        <v>155</v>
      </c>
      <c r="G237" s="162">
        <v>27849</v>
      </c>
      <c r="H237" s="162">
        <v>287488955</v>
      </c>
      <c r="I237" s="162">
        <v>8966</v>
      </c>
      <c r="J237" s="162">
        <f t="shared" si="99"/>
        <v>10323.133864770727</v>
      </c>
      <c r="K237" s="162">
        <f t="shared" si="100"/>
        <v>32064.349208119562</v>
      </c>
      <c r="L237" s="111">
        <f t="shared" si="101"/>
        <v>0.31043556540405787</v>
      </c>
    </row>
    <row r="238" spans="2:12" ht="24">
      <c r="B238" s="331"/>
      <c r="C238" s="331"/>
      <c r="D238" s="350"/>
      <c r="E238" s="282">
        <v>1113</v>
      </c>
      <c r="F238" s="88" t="s">
        <v>156</v>
      </c>
      <c r="G238" s="162">
        <v>13475</v>
      </c>
      <c r="H238" s="162">
        <v>72567887</v>
      </c>
      <c r="I238" s="162">
        <v>4122</v>
      </c>
      <c r="J238" s="162">
        <f t="shared" si="99"/>
        <v>5385.3719480519485</v>
      </c>
      <c r="K238" s="162">
        <f t="shared" si="100"/>
        <v>17605.018680252306</v>
      </c>
      <c r="L238" s="112">
        <f t="shared" si="101"/>
        <v>0.1427186482930545</v>
      </c>
    </row>
    <row r="239" spans="2:12" ht="24">
      <c r="B239" s="331"/>
      <c r="C239" s="331"/>
      <c r="D239" s="350"/>
      <c r="E239" s="282">
        <v>1905</v>
      </c>
      <c r="F239" s="88" t="s">
        <v>157</v>
      </c>
      <c r="G239" s="162">
        <v>22046</v>
      </c>
      <c r="H239" s="162">
        <v>126713766</v>
      </c>
      <c r="I239" s="162">
        <v>7465</v>
      </c>
      <c r="J239" s="162">
        <f t="shared" si="99"/>
        <v>5747.6987208563914</v>
      </c>
      <c r="K239" s="162">
        <f t="shared" si="100"/>
        <v>16974.382585398525</v>
      </c>
      <c r="L239" s="111">
        <f t="shared" si="101"/>
        <v>0.25846548022990096</v>
      </c>
    </row>
    <row r="240" spans="2:12">
      <c r="B240" s="331"/>
      <c r="C240" s="331"/>
      <c r="D240" s="350"/>
      <c r="E240" s="334" t="s">
        <v>158</v>
      </c>
      <c r="F240" s="334"/>
      <c r="G240" s="163">
        <v>7423</v>
      </c>
      <c r="H240" s="163">
        <v>59140242</v>
      </c>
      <c r="I240" s="163">
        <v>2813</v>
      </c>
      <c r="J240" s="164">
        <f t="shared" si="99"/>
        <v>7967.1617944227401</v>
      </c>
      <c r="K240" s="164">
        <f t="shared" si="100"/>
        <v>21023.904017063633</v>
      </c>
      <c r="L240" s="199">
        <f t="shared" si="101"/>
        <v>9.739630219513884E-2</v>
      </c>
    </row>
    <row r="241" spans="2:12">
      <c r="B241" s="332"/>
      <c r="C241" s="332"/>
      <c r="D241" s="351"/>
      <c r="E241" s="335" t="s">
        <v>166</v>
      </c>
      <c r="F241" s="336"/>
      <c r="G241" s="149">
        <v>67067</v>
      </c>
      <c r="H241" s="149">
        <v>1070648820</v>
      </c>
      <c r="I241" s="149">
        <v>14402</v>
      </c>
      <c r="J241" s="146">
        <f t="shared" si="99"/>
        <v>15963.869265063295</v>
      </c>
      <c r="K241" s="146">
        <f t="shared" si="100"/>
        <v>74340.287460074993</v>
      </c>
      <c r="L241" s="197">
        <f t="shared" si="101"/>
        <v>0.49864967800013849</v>
      </c>
    </row>
    <row r="242" spans="2:12">
      <c r="B242" s="330">
        <v>35</v>
      </c>
      <c r="C242" s="330" t="s">
        <v>2</v>
      </c>
      <c r="D242" s="349">
        <f>市区町村別_歯科医療費!$D$40</f>
        <v>57844</v>
      </c>
      <c r="E242" s="283">
        <v>1101</v>
      </c>
      <c r="F242" s="86" t="s">
        <v>153</v>
      </c>
      <c r="G242" s="161">
        <v>39349</v>
      </c>
      <c r="H242" s="161">
        <v>293569171</v>
      </c>
      <c r="I242" s="161">
        <v>17813</v>
      </c>
      <c r="J242" s="161">
        <f>IFERROR(H242/G242,"-")</f>
        <v>7460.6513761467886</v>
      </c>
      <c r="K242" s="161">
        <f>IFERROR(H242/I242,"-")</f>
        <v>16480.613652950091</v>
      </c>
      <c r="L242" s="110">
        <f>I242/$D$242</f>
        <v>0.30794896618491113</v>
      </c>
    </row>
    <row r="243" spans="2:12">
      <c r="B243" s="331"/>
      <c r="C243" s="331"/>
      <c r="D243" s="350"/>
      <c r="E243" s="282">
        <v>1102</v>
      </c>
      <c r="F243" s="87" t="s">
        <v>154</v>
      </c>
      <c r="G243" s="162">
        <v>156075</v>
      </c>
      <c r="H243" s="162">
        <v>1157079549</v>
      </c>
      <c r="I243" s="162">
        <v>31160</v>
      </c>
      <c r="J243" s="162">
        <f t="shared" ref="J243:J248" si="102">IFERROR(H243/G243,"-")</f>
        <v>7413.6123594425753</v>
      </c>
      <c r="K243" s="162">
        <f t="shared" ref="K243:K248" si="103">IFERROR(H243/I243,"-")</f>
        <v>37133.490019255456</v>
      </c>
      <c r="L243" s="111">
        <f t="shared" ref="L243:L248" si="104">I243/$D$242</f>
        <v>0.53869027038240791</v>
      </c>
    </row>
    <row r="244" spans="2:12" ht="24">
      <c r="B244" s="331"/>
      <c r="C244" s="331"/>
      <c r="D244" s="350"/>
      <c r="E244" s="282">
        <v>1103</v>
      </c>
      <c r="F244" s="88" t="s">
        <v>155</v>
      </c>
      <c r="G244" s="162">
        <v>64599</v>
      </c>
      <c r="H244" s="162">
        <v>608729602</v>
      </c>
      <c r="I244" s="162">
        <v>20428</v>
      </c>
      <c r="J244" s="162">
        <f t="shared" si="102"/>
        <v>9423.2047245313388</v>
      </c>
      <c r="K244" s="162">
        <f t="shared" si="103"/>
        <v>29798.786077932251</v>
      </c>
      <c r="L244" s="111">
        <f t="shared" si="104"/>
        <v>0.35315676647534749</v>
      </c>
    </row>
    <row r="245" spans="2:12" ht="24">
      <c r="B245" s="331"/>
      <c r="C245" s="331"/>
      <c r="D245" s="350"/>
      <c r="E245" s="282">
        <v>1113</v>
      </c>
      <c r="F245" s="88" t="s">
        <v>156</v>
      </c>
      <c r="G245" s="162">
        <v>23893</v>
      </c>
      <c r="H245" s="162">
        <v>120288956</v>
      </c>
      <c r="I245" s="162">
        <v>7287</v>
      </c>
      <c r="J245" s="162">
        <f t="shared" si="102"/>
        <v>5034.4852467249821</v>
      </c>
      <c r="K245" s="162">
        <f t="shared" si="103"/>
        <v>16507.335803485661</v>
      </c>
      <c r="L245" s="112">
        <f t="shared" si="104"/>
        <v>0.12597676509231726</v>
      </c>
    </row>
    <row r="246" spans="2:12" ht="24">
      <c r="B246" s="331"/>
      <c r="C246" s="331"/>
      <c r="D246" s="350"/>
      <c r="E246" s="282">
        <v>1905</v>
      </c>
      <c r="F246" s="88" t="s">
        <v>157</v>
      </c>
      <c r="G246" s="162">
        <v>64255</v>
      </c>
      <c r="H246" s="162">
        <v>354011613</v>
      </c>
      <c r="I246" s="162">
        <v>18353</v>
      </c>
      <c r="J246" s="162">
        <f t="shared" si="102"/>
        <v>5509.4796202630141</v>
      </c>
      <c r="K246" s="162">
        <f t="shared" si="103"/>
        <v>19289.032474254891</v>
      </c>
      <c r="L246" s="111">
        <f t="shared" si="104"/>
        <v>0.31728442016458058</v>
      </c>
    </row>
    <row r="247" spans="2:12">
      <c r="B247" s="331"/>
      <c r="C247" s="331"/>
      <c r="D247" s="350"/>
      <c r="E247" s="334" t="s">
        <v>158</v>
      </c>
      <c r="F247" s="334"/>
      <c r="G247" s="163">
        <v>18327</v>
      </c>
      <c r="H247" s="163">
        <v>149212651</v>
      </c>
      <c r="I247" s="163">
        <v>5984</v>
      </c>
      <c r="J247" s="164">
        <f t="shared" si="102"/>
        <v>8141.6844546297816</v>
      </c>
      <c r="K247" s="164">
        <f t="shared" si="103"/>
        <v>24935.26921791444</v>
      </c>
      <c r="L247" s="199">
        <f t="shared" si="104"/>
        <v>0.10345066039692967</v>
      </c>
    </row>
    <row r="248" spans="2:12">
      <c r="B248" s="332"/>
      <c r="C248" s="332"/>
      <c r="D248" s="351"/>
      <c r="E248" s="335" t="s">
        <v>166</v>
      </c>
      <c r="F248" s="336"/>
      <c r="G248" s="149">
        <v>180119</v>
      </c>
      <c r="H248" s="149">
        <v>2682891542</v>
      </c>
      <c r="I248" s="149">
        <v>34627</v>
      </c>
      <c r="J248" s="149">
        <f t="shared" si="102"/>
        <v>14895.105691237459</v>
      </c>
      <c r="K248" s="149">
        <f t="shared" si="103"/>
        <v>77479.756894908598</v>
      </c>
      <c r="L248" s="107">
        <f t="shared" si="104"/>
        <v>0.59862734250743377</v>
      </c>
    </row>
    <row r="249" spans="2:12">
      <c r="B249" s="330">
        <v>36</v>
      </c>
      <c r="C249" s="330" t="s">
        <v>3</v>
      </c>
      <c r="D249" s="349">
        <f>市区町村別_歯科医療費!$D$41</f>
        <v>16052</v>
      </c>
      <c r="E249" s="283">
        <v>1101</v>
      </c>
      <c r="F249" s="86" t="s">
        <v>153</v>
      </c>
      <c r="G249" s="161">
        <v>11205</v>
      </c>
      <c r="H249" s="161">
        <v>78074628</v>
      </c>
      <c r="I249" s="161">
        <v>5144</v>
      </c>
      <c r="J249" s="161">
        <f>IFERROR(H249/G249,"-")</f>
        <v>6967.8382864792502</v>
      </c>
      <c r="K249" s="161">
        <f>IFERROR(H249/I249,"-")</f>
        <v>15177.804821150856</v>
      </c>
      <c r="L249" s="110">
        <f>I249/$D$249</f>
        <v>0.32045850984301022</v>
      </c>
    </row>
    <row r="250" spans="2:12">
      <c r="B250" s="331"/>
      <c r="C250" s="331"/>
      <c r="D250" s="350"/>
      <c r="E250" s="282">
        <v>1102</v>
      </c>
      <c r="F250" s="87" t="s">
        <v>154</v>
      </c>
      <c r="G250" s="162">
        <v>44765</v>
      </c>
      <c r="H250" s="162">
        <v>322666950</v>
      </c>
      <c r="I250" s="162">
        <v>8956</v>
      </c>
      <c r="J250" s="162">
        <f t="shared" ref="J250:J255" si="105">IFERROR(H250/G250,"-")</f>
        <v>7208.0185412710825</v>
      </c>
      <c r="K250" s="162">
        <f t="shared" ref="K250:K255" si="106">IFERROR(H250/I250,"-")</f>
        <v>36028.020321572134</v>
      </c>
      <c r="L250" s="111">
        <f t="shared" ref="L250:L255" si="107">I250/$D$249</f>
        <v>0.55793670570645404</v>
      </c>
    </row>
    <row r="251" spans="2:12" ht="24">
      <c r="B251" s="331"/>
      <c r="C251" s="331"/>
      <c r="D251" s="350"/>
      <c r="E251" s="282">
        <v>1103</v>
      </c>
      <c r="F251" s="88" t="s">
        <v>155</v>
      </c>
      <c r="G251" s="162">
        <v>18025</v>
      </c>
      <c r="H251" s="162">
        <v>165112490</v>
      </c>
      <c r="I251" s="162">
        <v>5664</v>
      </c>
      <c r="J251" s="162">
        <f t="shared" si="105"/>
        <v>9160.1936199722604</v>
      </c>
      <c r="K251" s="162">
        <f t="shared" si="106"/>
        <v>29151.216454802259</v>
      </c>
      <c r="L251" s="111">
        <f t="shared" si="107"/>
        <v>0.35285322701221034</v>
      </c>
    </row>
    <row r="252" spans="2:12" ht="24">
      <c r="B252" s="331"/>
      <c r="C252" s="331"/>
      <c r="D252" s="350"/>
      <c r="E252" s="282">
        <v>1113</v>
      </c>
      <c r="F252" s="88" t="s">
        <v>156</v>
      </c>
      <c r="G252" s="162">
        <v>6157</v>
      </c>
      <c r="H252" s="162">
        <v>26210146</v>
      </c>
      <c r="I252" s="162">
        <v>1906</v>
      </c>
      <c r="J252" s="162">
        <f t="shared" si="105"/>
        <v>4256.9670293974341</v>
      </c>
      <c r="K252" s="162">
        <f t="shared" si="106"/>
        <v>13751.388247639035</v>
      </c>
      <c r="L252" s="112">
        <f t="shared" si="107"/>
        <v>0.11873909793172191</v>
      </c>
    </row>
    <row r="253" spans="2:12" ht="24">
      <c r="B253" s="331"/>
      <c r="C253" s="331"/>
      <c r="D253" s="350"/>
      <c r="E253" s="282">
        <v>1905</v>
      </c>
      <c r="F253" s="88" t="s">
        <v>157</v>
      </c>
      <c r="G253" s="162">
        <v>19183</v>
      </c>
      <c r="H253" s="162">
        <v>104594843</v>
      </c>
      <c r="I253" s="162">
        <v>5486</v>
      </c>
      <c r="J253" s="162">
        <f t="shared" si="105"/>
        <v>5452.4757858520561</v>
      </c>
      <c r="K253" s="162">
        <f t="shared" si="106"/>
        <v>19065.775246080932</v>
      </c>
      <c r="L253" s="111">
        <f t="shared" si="107"/>
        <v>0.34176426613506106</v>
      </c>
    </row>
    <row r="254" spans="2:12">
      <c r="B254" s="331"/>
      <c r="C254" s="331"/>
      <c r="D254" s="350"/>
      <c r="E254" s="334" t="s">
        <v>158</v>
      </c>
      <c r="F254" s="334"/>
      <c r="G254" s="163">
        <v>3783</v>
      </c>
      <c r="H254" s="163">
        <v>27636907</v>
      </c>
      <c r="I254" s="163">
        <v>1679</v>
      </c>
      <c r="J254" s="164">
        <f t="shared" si="105"/>
        <v>7305.5530002643409</v>
      </c>
      <c r="K254" s="164">
        <f t="shared" si="106"/>
        <v>16460.337701012508</v>
      </c>
      <c r="L254" s="199">
        <f t="shared" si="107"/>
        <v>0.10459755793670571</v>
      </c>
    </row>
    <row r="255" spans="2:12">
      <c r="B255" s="332"/>
      <c r="C255" s="332"/>
      <c r="D255" s="351"/>
      <c r="E255" s="335" t="s">
        <v>166</v>
      </c>
      <c r="F255" s="336"/>
      <c r="G255" s="149">
        <v>51750</v>
      </c>
      <c r="H255" s="149">
        <v>724295964</v>
      </c>
      <c r="I255" s="149">
        <v>10062</v>
      </c>
      <c r="J255" s="149">
        <f t="shared" si="105"/>
        <v>13996.057275362318</v>
      </c>
      <c r="K255" s="149">
        <f t="shared" si="106"/>
        <v>71983.299940369703</v>
      </c>
      <c r="L255" s="107">
        <f t="shared" si="107"/>
        <v>0.6268377772240219</v>
      </c>
    </row>
    <row r="256" spans="2:12">
      <c r="B256" s="330">
        <v>37</v>
      </c>
      <c r="C256" s="330" t="s">
        <v>4</v>
      </c>
      <c r="D256" s="349">
        <f>市区町村別_歯科医療費!$D$42</f>
        <v>48477</v>
      </c>
      <c r="E256" s="283">
        <v>1101</v>
      </c>
      <c r="F256" s="86" t="s">
        <v>153</v>
      </c>
      <c r="G256" s="161">
        <v>32619</v>
      </c>
      <c r="H256" s="161">
        <v>242591932</v>
      </c>
      <c r="I256" s="161">
        <v>15003</v>
      </c>
      <c r="J256" s="161">
        <f>IFERROR(H256/G256,"-")</f>
        <v>7437.1357797602623</v>
      </c>
      <c r="K256" s="161">
        <f>IFERROR(H256/I256,"-")</f>
        <v>16169.561554355796</v>
      </c>
      <c r="L256" s="110">
        <f>I256/$D$256</f>
        <v>0.30948697320378737</v>
      </c>
    </row>
    <row r="257" spans="2:12">
      <c r="B257" s="331"/>
      <c r="C257" s="331"/>
      <c r="D257" s="350"/>
      <c r="E257" s="282">
        <v>1102</v>
      </c>
      <c r="F257" s="87" t="s">
        <v>154</v>
      </c>
      <c r="G257" s="162">
        <v>133224</v>
      </c>
      <c r="H257" s="162">
        <v>1030133968</v>
      </c>
      <c r="I257" s="162">
        <v>27083</v>
      </c>
      <c r="J257" s="162">
        <f t="shared" ref="J257:J262" si="108">IFERROR(H257/G257,"-")</f>
        <v>7732.3452831321683</v>
      </c>
      <c r="K257" s="162">
        <f t="shared" ref="K257:K262" si="109">IFERROR(H257/I257,"-")</f>
        <v>38036.183879186203</v>
      </c>
      <c r="L257" s="111">
        <f t="shared" ref="L257:L262" si="110">I257/$D$256</f>
        <v>0.5586773108897003</v>
      </c>
    </row>
    <row r="258" spans="2:12" ht="24">
      <c r="B258" s="331"/>
      <c r="C258" s="331"/>
      <c r="D258" s="350"/>
      <c r="E258" s="282">
        <v>1103</v>
      </c>
      <c r="F258" s="88" t="s">
        <v>155</v>
      </c>
      <c r="G258" s="162">
        <v>56655</v>
      </c>
      <c r="H258" s="162">
        <v>518123140</v>
      </c>
      <c r="I258" s="162">
        <v>17081</v>
      </c>
      <c r="J258" s="162">
        <f t="shared" si="108"/>
        <v>9145.2323713705755</v>
      </c>
      <c r="K258" s="162">
        <f t="shared" si="109"/>
        <v>30333.302499853638</v>
      </c>
      <c r="L258" s="111">
        <f t="shared" si="110"/>
        <v>0.35235266208717536</v>
      </c>
    </row>
    <row r="259" spans="2:12" ht="24">
      <c r="B259" s="331"/>
      <c r="C259" s="331"/>
      <c r="D259" s="350"/>
      <c r="E259" s="282">
        <v>1113</v>
      </c>
      <c r="F259" s="88" t="s">
        <v>156</v>
      </c>
      <c r="G259" s="162">
        <v>21429</v>
      </c>
      <c r="H259" s="162">
        <v>103828734</v>
      </c>
      <c r="I259" s="162">
        <v>6340</v>
      </c>
      <c r="J259" s="162">
        <f t="shared" si="108"/>
        <v>4845.2440151196979</v>
      </c>
      <c r="K259" s="162">
        <f t="shared" si="109"/>
        <v>16376.77192429022</v>
      </c>
      <c r="L259" s="112">
        <f t="shared" si="110"/>
        <v>0.13078367060667945</v>
      </c>
    </row>
    <row r="260" spans="2:12" ht="24">
      <c r="B260" s="331"/>
      <c r="C260" s="331"/>
      <c r="D260" s="350"/>
      <c r="E260" s="282">
        <v>1905</v>
      </c>
      <c r="F260" s="88" t="s">
        <v>157</v>
      </c>
      <c r="G260" s="162">
        <v>54452</v>
      </c>
      <c r="H260" s="162">
        <v>317878320</v>
      </c>
      <c r="I260" s="162">
        <v>15733</v>
      </c>
      <c r="J260" s="162">
        <f t="shared" si="108"/>
        <v>5837.7712480716964</v>
      </c>
      <c r="K260" s="162">
        <f t="shared" si="109"/>
        <v>20204.558571156169</v>
      </c>
      <c r="L260" s="111">
        <f t="shared" si="110"/>
        <v>0.32454566082884667</v>
      </c>
    </row>
    <row r="261" spans="2:12">
      <c r="B261" s="331"/>
      <c r="C261" s="331"/>
      <c r="D261" s="350"/>
      <c r="E261" s="334" t="s">
        <v>158</v>
      </c>
      <c r="F261" s="334"/>
      <c r="G261" s="163">
        <v>11912</v>
      </c>
      <c r="H261" s="163">
        <v>116138623</v>
      </c>
      <c r="I261" s="163">
        <v>4325</v>
      </c>
      <c r="J261" s="164">
        <f t="shared" si="108"/>
        <v>9749.7165043653458</v>
      </c>
      <c r="K261" s="164">
        <f t="shared" si="109"/>
        <v>26852.860809248556</v>
      </c>
      <c r="L261" s="199">
        <f t="shared" si="110"/>
        <v>8.9217567093673289E-2</v>
      </c>
    </row>
    <row r="262" spans="2:12">
      <c r="B262" s="332"/>
      <c r="C262" s="332"/>
      <c r="D262" s="351"/>
      <c r="E262" s="335" t="s">
        <v>166</v>
      </c>
      <c r="F262" s="336"/>
      <c r="G262" s="149">
        <v>154614</v>
      </c>
      <c r="H262" s="149">
        <v>2328694717</v>
      </c>
      <c r="I262" s="149">
        <v>30047</v>
      </c>
      <c r="J262" s="149">
        <f t="shared" si="108"/>
        <v>15061.344490149662</v>
      </c>
      <c r="K262" s="149">
        <f t="shared" si="109"/>
        <v>77501.737844044328</v>
      </c>
      <c r="L262" s="107">
        <f t="shared" si="110"/>
        <v>0.61981970831528355</v>
      </c>
    </row>
    <row r="263" spans="2:12">
      <c r="B263" s="330">
        <v>38</v>
      </c>
      <c r="C263" s="330" t="s">
        <v>46</v>
      </c>
      <c r="D263" s="349">
        <f>市区町村別_歯科医療費!$D$43</f>
        <v>10298</v>
      </c>
      <c r="E263" s="283">
        <v>1101</v>
      </c>
      <c r="F263" s="86" t="s">
        <v>153</v>
      </c>
      <c r="G263" s="161">
        <v>6326</v>
      </c>
      <c r="H263" s="161">
        <v>48315559</v>
      </c>
      <c r="I263" s="161">
        <v>2837</v>
      </c>
      <c r="J263" s="161">
        <f>IFERROR(H263/G263,"-")</f>
        <v>7637.6160290863108</v>
      </c>
      <c r="K263" s="161">
        <f>IFERROR(H263/I263,"-")</f>
        <v>17030.510750793092</v>
      </c>
      <c r="L263" s="110">
        <f>I263/$D$263</f>
        <v>0.27549038648281221</v>
      </c>
    </row>
    <row r="264" spans="2:12">
      <c r="B264" s="331"/>
      <c r="C264" s="331"/>
      <c r="D264" s="350"/>
      <c r="E264" s="282">
        <v>1102</v>
      </c>
      <c r="F264" s="87" t="s">
        <v>154</v>
      </c>
      <c r="G264" s="162">
        <v>23388</v>
      </c>
      <c r="H264" s="162">
        <v>182136889</v>
      </c>
      <c r="I264" s="162">
        <v>4830</v>
      </c>
      <c r="J264" s="162">
        <f t="shared" ref="J264:J269" si="111">IFERROR(H264/G264,"-")</f>
        <v>7787.6213870360871</v>
      </c>
      <c r="K264" s="162">
        <f t="shared" ref="K264:K269" si="112">IFERROR(H264/I264,"-")</f>
        <v>37709.500828157346</v>
      </c>
      <c r="L264" s="111">
        <f t="shared" ref="L264:L268" si="113">I264/$D$263</f>
        <v>0.46902311128374441</v>
      </c>
    </row>
    <row r="265" spans="2:12" ht="24">
      <c r="B265" s="331"/>
      <c r="C265" s="331"/>
      <c r="D265" s="350"/>
      <c r="E265" s="282">
        <v>1103</v>
      </c>
      <c r="F265" s="88" t="s">
        <v>155</v>
      </c>
      <c r="G265" s="162">
        <v>10382</v>
      </c>
      <c r="H265" s="162">
        <v>108556355</v>
      </c>
      <c r="I265" s="162">
        <v>3359</v>
      </c>
      <c r="J265" s="162">
        <f t="shared" si="111"/>
        <v>10456.208341360047</v>
      </c>
      <c r="K265" s="162">
        <f t="shared" si="112"/>
        <v>32318.057457576659</v>
      </c>
      <c r="L265" s="111">
        <f t="shared" si="113"/>
        <v>0.32617984074577588</v>
      </c>
    </row>
    <row r="266" spans="2:12" ht="24">
      <c r="B266" s="331"/>
      <c r="C266" s="331"/>
      <c r="D266" s="350"/>
      <c r="E266" s="282">
        <v>1113</v>
      </c>
      <c r="F266" s="88" t="s">
        <v>156</v>
      </c>
      <c r="G266" s="162">
        <v>5979</v>
      </c>
      <c r="H266" s="162">
        <v>30157774</v>
      </c>
      <c r="I266" s="162">
        <v>1675</v>
      </c>
      <c r="J266" s="162">
        <f t="shared" si="111"/>
        <v>5043.9494898812509</v>
      </c>
      <c r="K266" s="162">
        <f t="shared" si="112"/>
        <v>18004.641194029849</v>
      </c>
      <c r="L266" s="112">
        <f t="shared" si="113"/>
        <v>0.16265294231889688</v>
      </c>
    </row>
    <row r="267" spans="2:12" ht="24">
      <c r="B267" s="331"/>
      <c r="C267" s="331"/>
      <c r="D267" s="350"/>
      <c r="E267" s="282">
        <v>1905</v>
      </c>
      <c r="F267" s="88" t="s">
        <v>157</v>
      </c>
      <c r="G267" s="162">
        <v>11502</v>
      </c>
      <c r="H267" s="162">
        <v>72275033</v>
      </c>
      <c r="I267" s="162">
        <v>3180</v>
      </c>
      <c r="J267" s="162">
        <f t="shared" si="111"/>
        <v>6283.6926621457142</v>
      </c>
      <c r="K267" s="162">
        <f t="shared" si="112"/>
        <v>22727.997798742137</v>
      </c>
      <c r="L267" s="111">
        <f t="shared" si="113"/>
        <v>0.30879782482035345</v>
      </c>
    </row>
    <row r="268" spans="2:12">
      <c r="B268" s="331"/>
      <c r="C268" s="331"/>
      <c r="D268" s="350"/>
      <c r="E268" s="334" t="s">
        <v>158</v>
      </c>
      <c r="F268" s="334"/>
      <c r="G268" s="163">
        <v>2474</v>
      </c>
      <c r="H268" s="163">
        <v>15438256</v>
      </c>
      <c r="I268" s="163">
        <v>960</v>
      </c>
      <c r="J268" s="164">
        <f t="shared" si="111"/>
        <v>6240.2004850444628</v>
      </c>
      <c r="K268" s="164">
        <f t="shared" si="112"/>
        <v>16081.516666666666</v>
      </c>
      <c r="L268" s="199">
        <f t="shared" si="113"/>
        <v>9.3221984851427464E-2</v>
      </c>
    </row>
    <row r="269" spans="2:12">
      <c r="B269" s="332"/>
      <c r="C269" s="332"/>
      <c r="D269" s="351"/>
      <c r="E269" s="335" t="s">
        <v>166</v>
      </c>
      <c r="F269" s="336"/>
      <c r="G269" s="149">
        <v>27540</v>
      </c>
      <c r="H269" s="149">
        <v>456879866</v>
      </c>
      <c r="I269" s="149">
        <v>5568</v>
      </c>
      <c r="J269" s="149">
        <f t="shared" si="111"/>
        <v>16589.682861292666</v>
      </c>
      <c r="K269" s="149">
        <f t="shared" si="112"/>
        <v>82054.573635057473</v>
      </c>
      <c r="L269" s="107">
        <f>I269/$D$263</f>
        <v>0.54068751213827926</v>
      </c>
    </row>
    <row r="270" spans="2:12">
      <c r="B270" s="330">
        <v>39</v>
      </c>
      <c r="C270" s="330" t="s">
        <v>9</v>
      </c>
      <c r="D270" s="349">
        <f>市区町村別_歯科医療費!$D$44</f>
        <v>57396</v>
      </c>
      <c r="E270" s="283">
        <v>1101</v>
      </c>
      <c r="F270" s="86" t="s">
        <v>153</v>
      </c>
      <c r="G270" s="161">
        <v>33991</v>
      </c>
      <c r="H270" s="161">
        <v>247873096</v>
      </c>
      <c r="I270" s="161">
        <v>16336</v>
      </c>
      <c r="J270" s="161">
        <f>IFERROR(H270/G270,"-")</f>
        <v>7292.3154952781615</v>
      </c>
      <c r="K270" s="161">
        <f>IFERROR(H270/I270,"-")</f>
        <v>15173.42654260529</v>
      </c>
      <c r="L270" s="110">
        <f>I270/$D$270</f>
        <v>0.28461913722210608</v>
      </c>
    </row>
    <row r="271" spans="2:12">
      <c r="B271" s="331"/>
      <c r="C271" s="331"/>
      <c r="D271" s="350"/>
      <c r="E271" s="282">
        <v>1102</v>
      </c>
      <c r="F271" s="87" t="s">
        <v>154</v>
      </c>
      <c r="G271" s="162">
        <v>138638</v>
      </c>
      <c r="H271" s="162">
        <v>1006813830</v>
      </c>
      <c r="I271" s="162">
        <v>29203</v>
      </c>
      <c r="J271" s="162">
        <f t="shared" ref="J271:J276" si="114">IFERROR(H271/G271,"-")</f>
        <v>7262.1779742927629</v>
      </c>
      <c r="K271" s="162">
        <f t="shared" ref="K271:K276" si="115">IFERROR(H271/I271,"-")</f>
        <v>34476.383590726982</v>
      </c>
      <c r="L271" s="111">
        <f t="shared" ref="L271:L276" si="116">I271/$D$270</f>
        <v>0.50879852254512514</v>
      </c>
    </row>
    <row r="272" spans="2:12" ht="24">
      <c r="B272" s="331"/>
      <c r="C272" s="331"/>
      <c r="D272" s="350"/>
      <c r="E272" s="282">
        <v>1103</v>
      </c>
      <c r="F272" s="88" t="s">
        <v>155</v>
      </c>
      <c r="G272" s="162">
        <v>61502</v>
      </c>
      <c r="H272" s="162">
        <v>583217568</v>
      </c>
      <c r="I272" s="162">
        <v>19771</v>
      </c>
      <c r="J272" s="162">
        <f t="shared" si="114"/>
        <v>9482.9041006796524</v>
      </c>
      <c r="K272" s="162">
        <f t="shared" si="115"/>
        <v>29498.637802842546</v>
      </c>
      <c r="L272" s="111">
        <f t="shared" si="116"/>
        <v>0.34446651334587775</v>
      </c>
    </row>
    <row r="273" spans="2:12" ht="24">
      <c r="B273" s="331"/>
      <c r="C273" s="331"/>
      <c r="D273" s="350"/>
      <c r="E273" s="282">
        <v>1113</v>
      </c>
      <c r="F273" s="88" t="s">
        <v>156</v>
      </c>
      <c r="G273" s="162">
        <v>16464</v>
      </c>
      <c r="H273" s="162">
        <v>74052453</v>
      </c>
      <c r="I273" s="162">
        <v>5487</v>
      </c>
      <c r="J273" s="162">
        <f t="shared" si="114"/>
        <v>4497.8409256559771</v>
      </c>
      <c r="K273" s="162">
        <f t="shared" si="115"/>
        <v>13495.981957353746</v>
      </c>
      <c r="L273" s="112">
        <f t="shared" si="116"/>
        <v>9.5598996445745349E-2</v>
      </c>
    </row>
    <row r="274" spans="2:12" ht="24">
      <c r="B274" s="331"/>
      <c r="C274" s="331"/>
      <c r="D274" s="350"/>
      <c r="E274" s="282">
        <v>1905</v>
      </c>
      <c r="F274" s="88" t="s">
        <v>157</v>
      </c>
      <c r="G274" s="162">
        <v>56912</v>
      </c>
      <c r="H274" s="162">
        <v>319879390</v>
      </c>
      <c r="I274" s="162">
        <v>17257</v>
      </c>
      <c r="J274" s="162">
        <f t="shared" si="114"/>
        <v>5620.5965350014058</v>
      </c>
      <c r="K274" s="162">
        <f t="shared" si="115"/>
        <v>18536.210813003418</v>
      </c>
      <c r="L274" s="111">
        <f t="shared" si="116"/>
        <v>0.3006655516063837</v>
      </c>
    </row>
    <row r="275" spans="2:12">
      <c r="B275" s="331"/>
      <c r="C275" s="331"/>
      <c r="D275" s="350"/>
      <c r="E275" s="334" t="s">
        <v>158</v>
      </c>
      <c r="F275" s="334"/>
      <c r="G275" s="163">
        <v>12179</v>
      </c>
      <c r="H275" s="163">
        <v>73328721</v>
      </c>
      <c r="I275" s="163">
        <v>4836</v>
      </c>
      <c r="J275" s="164">
        <f t="shared" si="114"/>
        <v>6020.9147713276952</v>
      </c>
      <c r="K275" s="164">
        <f t="shared" si="115"/>
        <v>15163.093672456576</v>
      </c>
      <c r="L275" s="199">
        <f t="shared" si="116"/>
        <v>8.4256742630148443E-2</v>
      </c>
    </row>
    <row r="276" spans="2:12">
      <c r="B276" s="332"/>
      <c r="C276" s="332"/>
      <c r="D276" s="351"/>
      <c r="E276" s="335" t="s">
        <v>166</v>
      </c>
      <c r="F276" s="336"/>
      <c r="G276" s="149">
        <v>162429</v>
      </c>
      <c r="H276" s="149">
        <v>2305165058</v>
      </c>
      <c r="I276" s="149">
        <v>33416</v>
      </c>
      <c r="J276" s="149">
        <f t="shared" si="114"/>
        <v>14191.831864999476</v>
      </c>
      <c r="K276" s="149">
        <f t="shared" si="115"/>
        <v>68983.87173808954</v>
      </c>
      <c r="L276" s="107">
        <f t="shared" si="116"/>
        <v>0.58220085023346579</v>
      </c>
    </row>
    <row r="277" spans="2:12">
      <c r="B277" s="330">
        <v>40</v>
      </c>
      <c r="C277" s="330" t="s">
        <v>47</v>
      </c>
      <c r="D277" s="349">
        <f>市区町村別_歯科医療費!$D$45</f>
        <v>12654</v>
      </c>
      <c r="E277" s="283">
        <v>1101</v>
      </c>
      <c r="F277" s="86" t="s">
        <v>153</v>
      </c>
      <c r="G277" s="161">
        <v>5654</v>
      </c>
      <c r="H277" s="161">
        <v>46538257</v>
      </c>
      <c r="I277" s="161">
        <v>2915</v>
      </c>
      <c r="J277" s="161">
        <f>IFERROR(H277/G277,"-")</f>
        <v>8231.0323664662192</v>
      </c>
      <c r="K277" s="161">
        <f>IFERROR(H277/I277,"-")</f>
        <v>15965.096740994853</v>
      </c>
      <c r="L277" s="110">
        <f>I277/$D$277</f>
        <v>0.23036194088825668</v>
      </c>
    </row>
    <row r="278" spans="2:12">
      <c r="B278" s="331"/>
      <c r="C278" s="331"/>
      <c r="D278" s="350"/>
      <c r="E278" s="282">
        <v>1102</v>
      </c>
      <c r="F278" s="87" t="s">
        <v>154</v>
      </c>
      <c r="G278" s="162">
        <v>21770</v>
      </c>
      <c r="H278" s="162">
        <v>180561856</v>
      </c>
      <c r="I278" s="162">
        <v>5141</v>
      </c>
      <c r="J278" s="162">
        <f t="shared" ref="J278:J283" si="117">IFERROR(H278/G278,"-")</f>
        <v>8294.0677997243911</v>
      </c>
      <c r="K278" s="162">
        <f t="shared" ref="K278:K283" si="118">IFERROR(H278/I278,"-")</f>
        <v>35121.932697918695</v>
      </c>
      <c r="L278" s="111">
        <f t="shared" ref="L278:L283" si="119">I278/$D$277</f>
        <v>0.40627469574837993</v>
      </c>
    </row>
    <row r="279" spans="2:12" ht="24">
      <c r="B279" s="331"/>
      <c r="C279" s="331"/>
      <c r="D279" s="350"/>
      <c r="E279" s="282">
        <v>1103</v>
      </c>
      <c r="F279" s="88" t="s">
        <v>155</v>
      </c>
      <c r="G279" s="162">
        <v>11760</v>
      </c>
      <c r="H279" s="162">
        <v>122675328</v>
      </c>
      <c r="I279" s="162">
        <v>3948</v>
      </c>
      <c r="J279" s="162">
        <f t="shared" si="117"/>
        <v>10431.575510204082</v>
      </c>
      <c r="K279" s="162">
        <f t="shared" si="118"/>
        <v>31072.778115501518</v>
      </c>
      <c r="L279" s="111">
        <f t="shared" si="119"/>
        <v>0.31199620673304884</v>
      </c>
    </row>
    <row r="280" spans="2:12" ht="24">
      <c r="B280" s="331"/>
      <c r="C280" s="331"/>
      <c r="D280" s="350"/>
      <c r="E280" s="282">
        <v>1113</v>
      </c>
      <c r="F280" s="88" t="s">
        <v>156</v>
      </c>
      <c r="G280" s="162">
        <v>4604</v>
      </c>
      <c r="H280" s="162">
        <v>24191125</v>
      </c>
      <c r="I280" s="162">
        <v>1553</v>
      </c>
      <c r="J280" s="162">
        <f t="shared" si="117"/>
        <v>5254.3711989574285</v>
      </c>
      <c r="K280" s="162">
        <f t="shared" si="118"/>
        <v>15577.028332260141</v>
      </c>
      <c r="L280" s="112">
        <f t="shared" si="119"/>
        <v>0.12272799114904379</v>
      </c>
    </row>
    <row r="281" spans="2:12" ht="24">
      <c r="B281" s="331"/>
      <c r="C281" s="331"/>
      <c r="D281" s="350"/>
      <c r="E281" s="282">
        <v>1905</v>
      </c>
      <c r="F281" s="88" t="s">
        <v>157</v>
      </c>
      <c r="G281" s="162">
        <v>8713</v>
      </c>
      <c r="H281" s="162">
        <v>59863474</v>
      </c>
      <c r="I281" s="162">
        <v>3160</v>
      </c>
      <c r="J281" s="162">
        <f t="shared" si="117"/>
        <v>6870.5926776081715</v>
      </c>
      <c r="K281" s="162">
        <f t="shared" si="118"/>
        <v>18944.137341772152</v>
      </c>
      <c r="L281" s="111">
        <f t="shared" si="119"/>
        <v>0.24972340761814446</v>
      </c>
    </row>
    <row r="282" spans="2:12">
      <c r="B282" s="331"/>
      <c r="C282" s="331"/>
      <c r="D282" s="350"/>
      <c r="E282" s="334" t="s">
        <v>158</v>
      </c>
      <c r="F282" s="334"/>
      <c r="G282" s="163">
        <v>1730</v>
      </c>
      <c r="H282" s="163">
        <v>17310263</v>
      </c>
      <c r="I282" s="163">
        <v>822</v>
      </c>
      <c r="J282" s="164">
        <f t="shared" si="117"/>
        <v>10005.932369942197</v>
      </c>
      <c r="K282" s="164">
        <f t="shared" si="118"/>
        <v>21058.714111922141</v>
      </c>
      <c r="L282" s="199">
        <f t="shared" si="119"/>
        <v>6.4959696538643905E-2</v>
      </c>
    </row>
    <row r="283" spans="2:12">
      <c r="B283" s="332"/>
      <c r="C283" s="332"/>
      <c r="D283" s="351"/>
      <c r="E283" s="335" t="s">
        <v>166</v>
      </c>
      <c r="F283" s="336"/>
      <c r="G283" s="149">
        <v>27041</v>
      </c>
      <c r="H283" s="149">
        <v>451140303</v>
      </c>
      <c r="I283" s="149">
        <v>6124</v>
      </c>
      <c r="J283" s="146">
        <f t="shared" si="117"/>
        <v>16683.565807477535</v>
      </c>
      <c r="K283" s="146">
        <f t="shared" si="118"/>
        <v>73667.5870346179</v>
      </c>
      <c r="L283" s="110">
        <f t="shared" si="119"/>
        <v>0.48395764185237872</v>
      </c>
    </row>
    <row r="284" spans="2:12">
      <c r="B284" s="330">
        <v>41</v>
      </c>
      <c r="C284" s="330" t="s">
        <v>14</v>
      </c>
      <c r="D284" s="349">
        <f>市区町村別_歯科医療費!$D$46</f>
        <v>23319</v>
      </c>
      <c r="E284" s="283">
        <v>1101</v>
      </c>
      <c r="F284" s="86" t="s">
        <v>153</v>
      </c>
      <c r="G284" s="161">
        <v>13366</v>
      </c>
      <c r="H284" s="161">
        <v>108327571</v>
      </c>
      <c r="I284" s="161">
        <v>6095</v>
      </c>
      <c r="J284" s="161">
        <f>IFERROR(H284/G284,"-")</f>
        <v>8104.711282358222</v>
      </c>
      <c r="K284" s="161">
        <f>IFERROR(H284/I284,"-")</f>
        <v>17773.186382280557</v>
      </c>
      <c r="L284" s="110">
        <f>I284/$D$284</f>
        <v>0.26137484454736482</v>
      </c>
    </row>
    <row r="285" spans="2:12">
      <c r="B285" s="331"/>
      <c r="C285" s="331"/>
      <c r="D285" s="350"/>
      <c r="E285" s="282">
        <v>1102</v>
      </c>
      <c r="F285" s="87" t="s">
        <v>154</v>
      </c>
      <c r="G285" s="162">
        <v>55258</v>
      </c>
      <c r="H285" s="162">
        <v>443833341</v>
      </c>
      <c r="I285" s="162">
        <v>11139</v>
      </c>
      <c r="J285" s="162">
        <f t="shared" ref="J285:J290" si="120">IFERROR(H285/G285,"-")</f>
        <v>8032.0196351659488</v>
      </c>
      <c r="K285" s="162">
        <f t="shared" ref="K285:K290" si="121">IFERROR(H285/I285,"-")</f>
        <v>39844.989765688122</v>
      </c>
      <c r="L285" s="111">
        <f t="shared" ref="L285:L290" si="122">I285/$D$284</f>
        <v>0.47767914576096743</v>
      </c>
    </row>
    <row r="286" spans="2:12" ht="24">
      <c r="B286" s="331"/>
      <c r="C286" s="331"/>
      <c r="D286" s="350"/>
      <c r="E286" s="282">
        <v>1103</v>
      </c>
      <c r="F286" s="88" t="s">
        <v>155</v>
      </c>
      <c r="G286" s="162">
        <v>26397</v>
      </c>
      <c r="H286" s="162">
        <v>271006119</v>
      </c>
      <c r="I286" s="162">
        <v>7871</v>
      </c>
      <c r="J286" s="162">
        <f t="shared" si="120"/>
        <v>10266.549948857824</v>
      </c>
      <c r="K286" s="162">
        <f t="shared" si="121"/>
        <v>34430.964172277985</v>
      </c>
      <c r="L286" s="111">
        <f t="shared" si="122"/>
        <v>0.33753591491916463</v>
      </c>
    </row>
    <row r="287" spans="2:12" ht="24">
      <c r="B287" s="331"/>
      <c r="C287" s="331"/>
      <c r="D287" s="350"/>
      <c r="E287" s="282">
        <v>1113</v>
      </c>
      <c r="F287" s="88" t="s">
        <v>156</v>
      </c>
      <c r="G287" s="162">
        <v>9409</v>
      </c>
      <c r="H287" s="162">
        <v>41989286</v>
      </c>
      <c r="I287" s="162">
        <v>2862</v>
      </c>
      <c r="J287" s="162">
        <f t="shared" si="120"/>
        <v>4462.6725475608464</v>
      </c>
      <c r="K287" s="162">
        <f t="shared" si="121"/>
        <v>14671.308874912649</v>
      </c>
      <c r="L287" s="112">
        <f t="shared" si="122"/>
        <v>0.12273253570050174</v>
      </c>
    </row>
    <row r="288" spans="2:12" ht="24">
      <c r="B288" s="331"/>
      <c r="C288" s="331"/>
      <c r="D288" s="350"/>
      <c r="E288" s="282">
        <v>1905</v>
      </c>
      <c r="F288" s="88" t="s">
        <v>157</v>
      </c>
      <c r="G288" s="162">
        <v>23022</v>
      </c>
      <c r="H288" s="162">
        <v>135721438</v>
      </c>
      <c r="I288" s="162">
        <v>6651</v>
      </c>
      <c r="J288" s="162">
        <f t="shared" si="120"/>
        <v>5895.293110937364</v>
      </c>
      <c r="K288" s="162">
        <f t="shared" si="121"/>
        <v>20406.170199969929</v>
      </c>
      <c r="L288" s="111">
        <f t="shared" si="122"/>
        <v>0.28521806252412196</v>
      </c>
    </row>
    <row r="289" spans="2:12">
      <c r="B289" s="331"/>
      <c r="C289" s="331"/>
      <c r="D289" s="350"/>
      <c r="E289" s="334" t="s">
        <v>158</v>
      </c>
      <c r="F289" s="334"/>
      <c r="G289" s="163">
        <v>5563</v>
      </c>
      <c r="H289" s="163">
        <v>38304859</v>
      </c>
      <c r="I289" s="163">
        <v>1931</v>
      </c>
      <c r="J289" s="164">
        <f t="shared" si="120"/>
        <v>6885.6478518784825</v>
      </c>
      <c r="K289" s="164">
        <f t="shared" si="121"/>
        <v>19836.799067840497</v>
      </c>
      <c r="L289" s="199">
        <f t="shared" si="122"/>
        <v>8.2808010635104415E-2</v>
      </c>
    </row>
    <row r="290" spans="2:12">
      <c r="B290" s="332"/>
      <c r="C290" s="332"/>
      <c r="D290" s="351"/>
      <c r="E290" s="335" t="s">
        <v>166</v>
      </c>
      <c r="F290" s="336"/>
      <c r="G290" s="149">
        <v>64120</v>
      </c>
      <c r="H290" s="149">
        <v>1039182614</v>
      </c>
      <c r="I290" s="149">
        <v>12670</v>
      </c>
      <c r="J290" s="146">
        <f t="shared" si="120"/>
        <v>16206.840517779165</v>
      </c>
      <c r="K290" s="146">
        <f t="shared" si="121"/>
        <v>82019.148697711134</v>
      </c>
      <c r="L290" s="197">
        <f t="shared" si="122"/>
        <v>0.54333376216818907</v>
      </c>
    </row>
    <row r="291" spans="2:12">
      <c r="B291" s="330">
        <v>42</v>
      </c>
      <c r="C291" s="330" t="s">
        <v>15</v>
      </c>
      <c r="D291" s="349">
        <f>市区町村別_歯科医療費!$D$47</f>
        <v>59276</v>
      </c>
      <c r="E291" s="283">
        <v>1101</v>
      </c>
      <c r="F291" s="86" t="s">
        <v>153</v>
      </c>
      <c r="G291" s="161">
        <v>34709</v>
      </c>
      <c r="H291" s="161">
        <v>255360633</v>
      </c>
      <c r="I291" s="161">
        <v>16529</v>
      </c>
      <c r="J291" s="161">
        <f>IFERROR(H291/G291,"-")</f>
        <v>7357.1878475323401</v>
      </c>
      <c r="K291" s="161">
        <f>IFERROR(H291/I291,"-")</f>
        <v>15449.248774880512</v>
      </c>
      <c r="L291" s="110">
        <f>I291/$D$291</f>
        <v>0.27884810041163371</v>
      </c>
    </row>
    <row r="292" spans="2:12">
      <c r="B292" s="331"/>
      <c r="C292" s="331"/>
      <c r="D292" s="350"/>
      <c r="E292" s="282">
        <v>1102</v>
      </c>
      <c r="F292" s="87" t="s">
        <v>154</v>
      </c>
      <c r="G292" s="162">
        <v>132125</v>
      </c>
      <c r="H292" s="162">
        <v>943628190</v>
      </c>
      <c r="I292" s="162">
        <v>28779</v>
      </c>
      <c r="J292" s="162">
        <f t="shared" ref="J292:J297" si="123">IFERROR(H292/G292,"-")</f>
        <v>7141.9352128666033</v>
      </c>
      <c r="K292" s="162">
        <f t="shared" ref="K292:K297" si="124">IFERROR(H292/I292,"-")</f>
        <v>32788.776190972581</v>
      </c>
      <c r="L292" s="111">
        <f t="shared" ref="L292:L297" si="125">I292/$D$291</f>
        <v>0.48550846885754773</v>
      </c>
    </row>
    <row r="293" spans="2:12" ht="24">
      <c r="B293" s="331"/>
      <c r="C293" s="331"/>
      <c r="D293" s="350"/>
      <c r="E293" s="282">
        <v>1103</v>
      </c>
      <c r="F293" s="88" t="s">
        <v>155</v>
      </c>
      <c r="G293" s="162">
        <v>59449</v>
      </c>
      <c r="H293" s="162">
        <v>553210819</v>
      </c>
      <c r="I293" s="162">
        <v>19198</v>
      </c>
      <c r="J293" s="162">
        <f t="shared" si="123"/>
        <v>9305.6370838870298</v>
      </c>
      <c r="K293" s="162">
        <f t="shared" si="124"/>
        <v>28816.065163037816</v>
      </c>
      <c r="L293" s="111">
        <f t="shared" si="125"/>
        <v>0.32387475538160471</v>
      </c>
    </row>
    <row r="294" spans="2:12" ht="24">
      <c r="B294" s="331"/>
      <c r="C294" s="331"/>
      <c r="D294" s="350"/>
      <c r="E294" s="282">
        <v>1113</v>
      </c>
      <c r="F294" s="88" t="s">
        <v>156</v>
      </c>
      <c r="G294" s="162">
        <v>20565</v>
      </c>
      <c r="H294" s="162">
        <v>95845609</v>
      </c>
      <c r="I294" s="162">
        <v>6727</v>
      </c>
      <c r="J294" s="162">
        <f t="shared" si="123"/>
        <v>4660.6179917335276</v>
      </c>
      <c r="K294" s="162">
        <f t="shared" si="124"/>
        <v>14247.897874238144</v>
      </c>
      <c r="L294" s="112">
        <f t="shared" si="125"/>
        <v>0.11348606518658479</v>
      </c>
    </row>
    <row r="295" spans="2:12" ht="24">
      <c r="B295" s="331"/>
      <c r="C295" s="331"/>
      <c r="D295" s="350"/>
      <c r="E295" s="282">
        <v>1905</v>
      </c>
      <c r="F295" s="88" t="s">
        <v>157</v>
      </c>
      <c r="G295" s="162">
        <v>54023</v>
      </c>
      <c r="H295" s="162">
        <v>296383682</v>
      </c>
      <c r="I295" s="162">
        <v>16934</v>
      </c>
      <c r="J295" s="162">
        <f t="shared" si="123"/>
        <v>5486.2499676063899</v>
      </c>
      <c r="K295" s="162">
        <f t="shared" si="124"/>
        <v>17502.28428014645</v>
      </c>
      <c r="L295" s="111">
        <f t="shared" si="125"/>
        <v>0.28568054524596803</v>
      </c>
    </row>
    <row r="296" spans="2:12">
      <c r="B296" s="331"/>
      <c r="C296" s="331"/>
      <c r="D296" s="350"/>
      <c r="E296" s="334" t="s">
        <v>158</v>
      </c>
      <c r="F296" s="334"/>
      <c r="G296" s="163">
        <v>14462</v>
      </c>
      <c r="H296" s="163">
        <v>106535532</v>
      </c>
      <c r="I296" s="163">
        <v>5019</v>
      </c>
      <c r="J296" s="164">
        <f t="shared" si="123"/>
        <v>7366.5835983957959</v>
      </c>
      <c r="K296" s="164">
        <f t="shared" si="124"/>
        <v>21226.445905558878</v>
      </c>
      <c r="L296" s="199">
        <f t="shared" si="125"/>
        <v>8.467170524326878E-2</v>
      </c>
    </row>
    <row r="297" spans="2:12">
      <c r="B297" s="332"/>
      <c r="C297" s="332"/>
      <c r="D297" s="351"/>
      <c r="E297" s="335" t="s">
        <v>166</v>
      </c>
      <c r="F297" s="336"/>
      <c r="G297" s="149">
        <v>157171</v>
      </c>
      <c r="H297" s="149">
        <v>2250964465</v>
      </c>
      <c r="I297" s="149">
        <v>33201</v>
      </c>
      <c r="J297" s="149">
        <f t="shared" si="123"/>
        <v>14321.754426707217</v>
      </c>
      <c r="K297" s="149">
        <f t="shared" si="124"/>
        <v>67798.092376735643</v>
      </c>
      <c r="L297" s="107">
        <f t="shared" si="125"/>
        <v>0.56010864430798302</v>
      </c>
    </row>
    <row r="298" spans="2:12">
      <c r="B298" s="330">
        <v>43</v>
      </c>
      <c r="C298" s="330" t="s">
        <v>10</v>
      </c>
      <c r="D298" s="349">
        <f>市区町村別_歯科医療費!$D$48</f>
        <v>36315</v>
      </c>
      <c r="E298" s="283">
        <v>1101</v>
      </c>
      <c r="F298" s="86" t="s">
        <v>153</v>
      </c>
      <c r="G298" s="161">
        <v>23554</v>
      </c>
      <c r="H298" s="161">
        <v>173379486</v>
      </c>
      <c r="I298" s="161">
        <v>10964</v>
      </c>
      <c r="J298" s="161">
        <f>IFERROR(H298/G298,"-")</f>
        <v>7360.9359769041348</v>
      </c>
      <c r="K298" s="161">
        <f>IFERROR(H298/I298,"-")</f>
        <v>15813.524808464064</v>
      </c>
      <c r="L298" s="110">
        <f>I298/$D$298</f>
        <v>0.30191380972050119</v>
      </c>
    </row>
    <row r="299" spans="2:12">
      <c r="B299" s="331"/>
      <c r="C299" s="331"/>
      <c r="D299" s="350"/>
      <c r="E299" s="282">
        <v>1102</v>
      </c>
      <c r="F299" s="87" t="s">
        <v>154</v>
      </c>
      <c r="G299" s="162">
        <v>96908</v>
      </c>
      <c r="H299" s="162">
        <v>720080398</v>
      </c>
      <c r="I299" s="162">
        <v>19741</v>
      </c>
      <c r="J299" s="162">
        <f t="shared" ref="J299:J304" si="126">IFERROR(H299/G299,"-")</f>
        <v>7430.5567961365423</v>
      </c>
      <c r="K299" s="162">
        <f t="shared" ref="K299:K304" si="127">IFERROR(H299/I299,"-")</f>
        <v>36476.389139354644</v>
      </c>
      <c r="L299" s="111">
        <f t="shared" ref="L299:L304" si="128">I299/$D$298</f>
        <v>0.54360457111386484</v>
      </c>
    </row>
    <row r="300" spans="2:12" ht="24">
      <c r="B300" s="331"/>
      <c r="C300" s="331"/>
      <c r="D300" s="350"/>
      <c r="E300" s="282">
        <v>1103</v>
      </c>
      <c r="F300" s="88" t="s">
        <v>155</v>
      </c>
      <c r="G300" s="162">
        <v>44215</v>
      </c>
      <c r="H300" s="162">
        <v>414361290</v>
      </c>
      <c r="I300" s="162">
        <v>13105</v>
      </c>
      <c r="J300" s="162">
        <f t="shared" si="126"/>
        <v>9371.5094424968902</v>
      </c>
      <c r="K300" s="162">
        <f t="shared" si="127"/>
        <v>31618.564669973293</v>
      </c>
      <c r="L300" s="111">
        <f t="shared" si="128"/>
        <v>0.36087016384414156</v>
      </c>
    </row>
    <row r="301" spans="2:12" ht="24">
      <c r="B301" s="331"/>
      <c r="C301" s="331"/>
      <c r="D301" s="350"/>
      <c r="E301" s="282">
        <v>1113</v>
      </c>
      <c r="F301" s="88" t="s">
        <v>156</v>
      </c>
      <c r="G301" s="162">
        <v>17214</v>
      </c>
      <c r="H301" s="162">
        <v>80446616</v>
      </c>
      <c r="I301" s="162">
        <v>4859</v>
      </c>
      <c r="J301" s="162">
        <f t="shared" si="126"/>
        <v>4673.3249680492627</v>
      </c>
      <c r="K301" s="162">
        <f t="shared" si="127"/>
        <v>16556.208273307264</v>
      </c>
      <c r="L301" s="112">
        <f t="shared" si="128"/>
        <v>0.13380145945201707</v>
      </c>
    </row>
    <row r="302" spans="2:12" ht="24">
      <c r="B302" s="331"/>
      <c r="C302" s="331"/>
      <c r="D302" s="350"/>
      <c r="E302" s="282">
        <v>1905</v>
      </c>
      <c r="F302" s="88" t="s">
        <v>157</v>
      </c>
      <c r="G302" s="162">
        <v>40531</v>
      </c>
      <c r="H302" s="162">
        <v>236298266</v>
      </c>
      <c r="I302" s="162">
        <v>11937</v>
      </c>
      <c r="J302" s="162">
        <f t="shared" si="126"/>
        <v>5830.0625693913298</v>
      </c>
      <c r="K302" s="162">
        <f t="shared" si="127"/>
        <v>19795.448270084609</v>
      </c>
      <c r="L302" s="111">
        <f t="shared" si="128"/>
        <v>0.32870714580751753</v>
      </c>
    </row>
    <row r="303" spans="2:12">
      <c r="B303" s="331"/>
      <c r="C303" s="331"/>
      <c r="D303" s="350"/>
      <c r="E303" s="334" t="s">
        <v>158</v>
      </c>
      <c r="F303" s="334"/>
      <c r="G303" s="163">
        <v>8090</v>
      </c>
      <c r="H303" s="163">
        <v>63767480</v>
      </c>
      <c r="I303" s="163">
        <v>3525</v>
      </c>
      <c r="J303" s="164">
        <f t="shared" si="126"/>
        <v>7882.2595797280592</v>
      </c>
      <c r="K303" s="164">
        <f t="shared" si="127"/>
        <v>18090.065248226951</v>
      </c>
      <c r="L303" s="199">
        <f t="shared" si="128"/>
        <v>9.7067327550598922E-2</v>
      </c>
    </row>
    <row r="304" spans="2:12">
      <c r="B304" s="332"/>
      <c r="C304" s="332"/>
      <c r="D304" s="351"/>
      <c r="E304" s="335" t="s">
        <v>166</v>
      </c>
      <c r="F304" s="336"/>
      <c r="G304" s="149">
        <v>111251</v>
      </c>
      <c r="H304" s="149">
        <v>1688333536</v>
      </c>
      <c r="I304" s="149">
        <v>21906</v>
      </c>
      <c r="J304" s="146">
        <f t="shared" si="126"/>
        <v>15175.895371726996</v>
      </c>
      <c r="K304" s="146">
        <f t="shared" si="127"/>
        <v>77071.739979914186</v>
      </c>
      <c r="L304" s="197">
        <f t="shared" si="128"/>
        <v>0.60322180916976453</v>
      </c>
    </row>
    <row r="305" spans="2:12">
      <c r="B305" s="330">
        <v>44</v>
      </c>
      <c r="C305" s="330" t="s">
        <v>22</v>
      </c>
      <c r="D305" s="349">
        <f>市区町村別_歯科医療費!$D$49</f>
        <v>41260</v>
      </c>
      <c r="E305" s="283">
        <v>1101</v>
      </c>
      <c r="F305" s="86" t="s">
        <v>153</v>
      </c>
      <c r="G305" s="161">
        <v>25745</v>
      </c>
      <c r="H305" s="161">
        <v>198522199</v>
      </c>
      <c r="I305" s="161">
        <v>11496</v>
      </c>
      <c r="J305" s="161">
        <f>IFERROR(H305/G305,"-")</f>
        <v>7711.0972616041954</v>
      </c>
      <c r="K305" s="161">
        <f>IFERROR(H305/I305,"-")</f>
        <v>17268.806454418929</v>
      </c>
      <c r="L305" s="110">
        <f>I305/$D$305</f>
        <v>0.27862336403296173</v>
      </c>
    </row>
    <row r="306" spans="2:12">
      <c r="B306" s="331"/>
      <c r="C306" s="331"/>
      <c r="D306" s="350"/>
      <c r="E306" s="282">
        <v>1102</v>
      </c>
      <c r="F306" s="87" t="s">
        <v>154</v>
      </c>
      <c r="G306" s="162">
        <v>110416</v>
      </c>
      <c r="H306" s="162">
        <v>811183816</v>
      </c>
      <c r="I306" s="162">
        <v>21196</v>
      </c>
      <c r="J306" s="162">
        <f t="shared" ref="J306:J311" si="129">IFERROR(H306/G306,"-")</f>
        <v>7346.6147659759454</v>
      </c>
      <c r="K306" s="162">
        <f t="shared" ref="K306:K311" si="130">IFERROR(H306/I306,"-")</f>
        <v>38270.608416682393</v>
      </c>
      <c r="L306" s="111">
        <f t="shared" ref="L306:L311" si="131">I306/$D$305</f>
        <v>0.51371788657295203</v>
      </c>
    </row>
    <row r="307" spans="2:12" ht="24">
      <c r="B307" s="331"/>
      <c r="C307" s="331"/>
      <c r="D307" s="350"/>
      <c r="E307" s="282">
        <v>1103</v>
      </c>
      <c r="F307" s="88" t="s">
        <v>155</v>
      </c>
      <c r="G307" s="162">
        <v>52860</v>
      </c>
      <c r="H307" s="162">
        <v>502740180</v>
      </c>
      <c r="I307" s="162">
        <v>15314</v>
      </c>
      <c r="J307" s="162">
        <f t="shared" si="129"/>
        <v>9510.7866061293989</v>
      </c>
      <c r="K307" s="162">
        <f t="shared" si="130"/>
        <v>32828.79587305733</v>
      </c>
      <c r="L307" s="111">
        <f t="shared" si="131"/>
        <v>0.37115850702859915</v>
      </c>
    </row>
    <row r="308" spans="2:12" ht="24">
      <c r="B308" s="331"/>
      <c r="C308" s="331"/>
      <c r="D308" s="350"/>
      <c r="E308" s="282">
        <v>1113</v>
      </c>
      <c r="F308" s="88" t="s">
        <v>156</v>
      </c>
      <c r="G308" s="162">
        <v>26290</v>
      </c>
      <c r="H308" s="162">
        <v>124257411</v>
      </c>
      <c r="I308" s="162">
        <v>7674</v>
      </c>
      <c r="J308" s="162">
        <f t="shared" si="129"/>
        <v>4726.4135032331687</v>
      </c>
      <c r="K308" s="162">
        <f t="shared" si="130"/>
        <v>16192.000390930414</v>
      </c>
      <c r="L308" s="112">
        <f t="shared" si="131"/>
        <v>0.18599127484246245</v>
      </c>
    </row>
    <row r="309" spans="2:12" ht="24">
      <c r="B309" s="331"/>
      <c r="C309" s="331"/>
      <c r="D309" s="350"/>
      <c r="E309" s="282">
        <v>1905</v>
      </c>
      <c r="F309" s="88" t="s">
        <v>157</v>
      </c>
      <c r="G309" s="162">
        <v>44029</v>
      </c>
      <c r="H309" s="162">
        <v>269183888</v>
      </c>
      <c r="I309" s="162">
        <v>13002</v>
      </c>
      <c r="J309" s="162">
        <f t="shared" si="129"/>
        <v>6113.7860955279475</v>
      </c>
      <c r="K309" s="162">
        <f t="shared" si="130"/>
        <v>20703.267804953084</v>
      </c>
      <c r="L309" s="111">
        <f t="shared" si="131"/>
        <v>0.31512360639844889</v>
      </c>
    </row>
    <row r="310" spans="2:12">
      <c r="B310" s="331"/>
      <c r="C310" s="331"/>
      <c r="D310" s="350"/>
      <c r="E310" s="334" t="s">
        <v>158</v>
      </c>
      <c r="F310" s="334"/>
      <c r="G310" s="163">
        <v>15722</v>
      </c>
      <c r="H310" s="163">
        <v>131487854</v>
      </c>
      <c r="I310" s="163">
        <v>4958</v>
      </c>
      <c r="J310" s="164">
        <f t="shared" si="129"/>
        <v>8363.3032693041605</v>
      </c>
      <c r="K310" s="164">
        <f t="shared" si="130"/>
        <v>26520.341670028236</v>
      </c>
      <c r="L310" s="199">
        <f t="shared" si="131"/>
        <v>0.12016480853126514</v>
      </c>
    </row>
    <row r="311" spans="2:12">
      <c r="B311" s="332"/>
      <c r="C311" s="332"/>
      <c r="D311" s="351"/>
      <c r="E311" s="335" t="s">
        <v>166</v>
      </c>
      <c r="F311" s="336"/>
      <c r="G311" s="149">
        <v>126281</v>
      </c>
      <c r="H311" s="149">
        <v>2037375348</v>
      </c>
      <c r="I311" s="149">
        <v>23874</v>
      </c>
      <c r="J311" s="146">
        <f t="shared" si="129"/>
        <v>16133.664985231349</v>
      </c>
      <c r="K311" s="146">
        <f t="shared" si="130"/>
        <v>85338.667504398094</v>
      </c>
      <c r="L311" s="197">
        <f t="shared" si="131"/>
        <v>0.57862336403296166</v>
      </c>
    </row>
    <row r="312" spans="2:12">
      <c r="B312" s="330">
        <v>45</v>
      </c>
      <c r="C312" s="330" t="s">
        <v>48</v>
      </c>
      <c r="D312" s="349">
        <f>市区町村別_歯科医療費!$D$50</f>
        <v>14459</v>
      </c>
      <c r="E312" s="283">
        <v>1101</v>
      </c>
      <c r="F312" s="86" t="s">
        <v>153</v>
      </c>
      <c r="G312" s="161">
        <v>7399</v>
      </c>
      <c r="H312" s="161">
        <v>62687964</v>
      </c>
      <c r="I312" s="161">
        <v>3678</v>
      </c>
      <c r="J312" s="161">
        <f>IFERROR(H312/G312,"-")</f>
        <v>8472.4914177591563</v>
      </c>
      <c r="K312" s="161">
        <f>IFERROR(H312/I312,"-")</f>
        <v>17044.035889070146</v>
      </c>
      <c r="L312" s="110">
        <f>I312/$D$312</f>
        <v>0.25437443806625631</v>
      </c>
    </row>
    <row r="313" spans="2:12">
      <c r="B313" s="331"/>
      <c r="C313" s="331"/>
      <c r="D313" s="350"/>
      <c r="E313" s="282">
        <v>1102</v>
      </c>
      <c r="F313" s="87" t="s">
        <v>154</v>
      </c>
      <c r="G313" s="162">
        <v>26932</v>
      </c>
      <c r="H313" s="162">
        <v>215602513</v>
      </c>
      <c r="I313" s="162">
        <v>6284</v>
      </c>
      <c r="J313" s="162">
        <f t="shared" ref="J313:J318" si="132">IFERROR(H313/G313,"-")</f>
        <v>8005.4401084212086</v>
      </c>
      <c r="K313" s="162">
        <f t="shared" ref="K313:K318" si="133">IFERROR(H313/I313,"-")</f>
        <v>34309.757001909609</v>
      </c>
      <c r="L313" s="111">
        <f t="shared" ref="L313:L318" si="134">I313/$D$312</f>
        <v>0.43460820250363097</v>
      </c>
    </row>
    <row r="314" spans="2:12" ht="24">
      <c r="B314" s="331"/>
      <c r="C314" s="331"/>
      <c r="D314" s="350"/>
      <c r="E314" s="282">
        <v>1103</v>
      </c>
      <c r="F314" s="88" t="s">
        <v>155</v>
      </c>
      <c r="G314" s="162">
        <v>14486</v>
      </c>
      <c r="H314" s="162">
        <v>148477731</v>
      </c>
      <c r="I314" s="162">
        <v>4728</v>
      </c>
      <c r="J314" s="162">
        <f t="shared" si="132"/>
        <v>10249.739817755073</v>
      </c>
      <c r="K314" s="162">
        <f t="shared" si="133"/>
        <v>31403.919416243654</v>
      </c>
      <c r="L314" s="111">
        <f t="shared" si="134"/>
        <v>0.32699356801991841</v>
      </c>
    </row>
    <row r="315" spans="2:12" ht="24">
      <c r="B315" s="331"/>
      <c r="C315" s="331"/>
      <c r="D315" s="350"/>
      <c r="E315" s="282">
        <v>1113</v>
      </c>
      <c r="F315" s="88" t="s">
        <v>156</v>
      </c>
      <c r="G315" s="162">
        <v>5996</v>
      </c>
      <c r="H315" s="162">
        <v>33606166</v>
      </c>
      <c r="I315" s="162">
        <v>1852</v>
      </c>
      <c r="J315" s="162">
        <f t="shared" si="132"/>
        <v>5604.7641761174118</v>
      </c>
      <c r="K315" s="162">
        <f t="shared" si="133"/>
        <v>18145.87796976242</v>
      </c>
      <c r="L315" s="112">
        <f t="shared" si="134"/>
        <v>0.12808631302303064</v>
      </c>
    </row>
    <row r="316" spans="2:12" ht="24">
      <c r="B316" s="331"/>
      <c r="C316" s="331"/>
      <c r="D316" s="350"/>
      <c r="E316" s="282">
        <v>1905</v>
      </c>
      <c r="F316" s="88" t="s">
        <v>157</v>
      </c>
      <c r="G316" s="162">
        <v>10476</v>
      </c>
      <c r="H316" s="162">
        <v>67514199</v>
      </c>
      <c r="I316" s="162">
        <v>3827</v>
      </c>
      <c r="J316" s="162">
        <f t="shared" si="132"/>
        <v>6444.6543528064149</v>
      </c>
      <c r="K316" s="162">
        <f t="shared" si="133"/>
        <v>17641.546642278547</v>
      </c>
      <c r="L316" s="111">
        <f t="shared" si="134"/>
        <v>0.26467943841206171</v>
      </c>
    </row>
    <row r="317" spans="2:12">
      <c r="B317" s="331"/>
      <c r="C317" s="331"/>
      <c r="D317" s="350"/>
      <c r="E317" s="334" t="s">
        <v>158</v>
      </c>
      <c r="F317" s="334"/>
      <c r="G317" s="163">
        <v>4084</v>
      </c>
      <c r="H317" s="163">
        <v>37388171</v>
      </c>
      <c r="I317" s="163">
        <v>1470</v>
      </c>
      <c r="J317" s="164">
        <f t="shared" si="132"/>
        <v>9154.7921155729673</v>
      </c>
      <c r="K317" s="164">
        <f t="shared" si="133"/>
        <v>25434.129931972788</v>
      </c>
      <c r="L317" s="199">
        <f t="shared" si="134"/>
        <v>0.1016667819351269</v>
      </c>
    </row>
    <row r="318" spans="2:12">
      <c r="B318" s="332"/>
      <c r="C318" s="332"/>
      <c r="D318" s="351"/>
      <c r="E318" s="335" t="s">
        <v>166</v>
      </c>
      <c r="F318" s="336"/>
      <c r="G318" s="149">
        <v>31998</v>
      </c>
      <c r="H318" s="149">
        <v>565276744</v>
      </c>
      <c r="I318" s="149">
        <v>7395</v>
      </c>
      <c r="J318" s="146">
        <f t="shared" si="132"/>
        <v>17666.002375148448</v>
      </c>
      <c r="K318" s="146">
        <f t="shared" si="133"/>
        <v>76440.398106828943</v>
      </c>
      <c r="L318" s="197">
        <f t="shared" si="134"/>
        <v>0.51144615810222005</v>
      </c>
    </row>
    <row r="319" spans="2:12">
      <c r="B319" s="330">
        <v>46</v>
      </c>
      <c r="C319" s="330" t="s">
        <v>26</v>
      </c>
      <c r="D319" s="349">
        <f>市区町村別_歯科医療費!$D$51</f>
        <v>18259</v>
      </c>
      <c r="E319" s="283">
        <v>1101</v>
      </c>
      <c r="F319" s="86" t="s">
        <v>153</v>
      </c>
      <c r="G319" s="161">
        <v>10196</v>
      </c>
      <c r="H319" s="161">
        <v>72964100</v>
      </c>
      <c r="I319" s="161">
        <v>4769</v>
      </c>
      <c r="J319" s="161">
        <f>IFERROR(H319/G319,"-")</f>
        <v>7156.1494703805411</v>
      </c>
      <c r="K319" s="161">
        <f>IFERROR(H319/I319,"-")</f>
        <v>15299.664499895156</v>
      </c>
      <c r="L319" s="110">
        <f>I319/$D$319</f>
        <v>0.26118626430801251</v>
      </c>
    </row>
    <row r="320" spans="2:12">
      <c r="B320" s="331"/>
      <c r="C320" s="331"/>
      <c r="D320" s="350"/>
      <c r="E320" s="282">
        <v>1102</v>
      </c>
      <c r="F320" s="87" t="s">
        <v>154</v>
      </c>
      <c r="G320" s="162">
        <v>43497</v>
      </c>
      <c r="H320" s="162">
        <v>318820507</v>
      </c>
      <c r="I320" s="162">
        <v>9167</v>
      </c>
      <c r="J320" s="162">
        <f t="shared" ref="J320:J325" si="135">IFERROR(H320/G320,"-")</f>
        <v>7329.7125548888425</v>
      </c>
      <c r="K320" s="162">
        <f t="shared" ref="K320:K325" si="136">IFERROR(H320/I320,"-")</f>
        <v>34779.1542489364</v>
      </c>
      <c r="L320" s="111">
        <f t="shared" ref="L320:L325" si="137">I320/$D$319</f>
        <v>0.50205378169669757</v>
      </c>
    </row>
    <row r="321" spans="2:12" ht="24">
      <c r="B321" s="331"/>
      <c r="C321" s="331"/>
      <c r="D321" s="350"/>
      <c r="E321" s="282">
        <v>1103</v>
      </c>
      <c r="F321" s="88" t="s">
        <v>155</v>
      </c>
      <c r="G321" s="162">
        <v>20695</v>
      </c>
      <c r="H321" s="162">
        <v>196962259</v>
      </c>
      <c r="I321" s="162">
        <v>6507</v>
      </c>
      <c r="J321" s="162">
        <f t="shared" si="135"/>
        <v>9517.3838608359511</v>
      </c>
      <c r="K321" s="162">
        <f t="shared" si="136"/>
        <v>30269.288304902413</v>
      </c>
      <c r="L321" s="111">
        <f t="shared" si="137"/>
        <v>0.35637220001095349</v>
      </c>
    </row>
    <row r="322" spans="2:12" ht="24">
      <c r="B322" s="331"/>
      <c r="C322" s="331"/>
      <c r="D322" s="350"/>
      <c r="E322" s="282">
        <v>1113</v>
      </c>
      <c r="F322" s="88" t="s">
        <v>156</v>
      </c>
      <c r="G322" s="162">
        <v>9057</v>
      </c>
      <c r="H322" s="162">
        <v>44205535</v>
      </c>
      <c r="I322" s="162">
        <v>2771</v>
      </c>
      <c r="J322" s="162">
        <f t="shared" si="135"/>
        <v>4880.8142872915978</v>
      </c>
      <c r="K322" s="162">
        <f t="shared" si="136"/>
        <v>15952.917719234933</v>
      </c>
      <c r="L322" s="112">
        <f t="shared" si="137"/>
        <v>0.15176077550796868</v>
      </c>
    </row>
    <row r="323" spans="2:12" ht="24">
      <c r="B323" s="331"/>
      <c r="C323" s="331"/>
      <c r="D323" s="350"/>
      <c r="E323" s="282">
        <v>1905</v>
      </c>
      <c r="F323" s="88" t="s">
        <v>157</v>
      </c>
      <c r="G323" s="162">
        <v>18331</v>
      </c>
      <c r="H323" s="162">
        <v>104372804</v>
      </c>
      <c r="I323" s="162">
        <v>5619</v>
      </c>
      <c r="J323" s="162">
        <f t="shared" si="135"/>
        <v>5693.7867001254708</v>
      </c>
      <c r="K323" s="162">
        <f t="shared" si="136"/>
        <v>18574.978465919201</v>
      </c>
      <c r="L323" s="111">
        <f t="shared" si="137"/>
        <v>0.30773864943315626</v>
      </c>
    </row>
    <row r="324" spans="2:12">
      <c r="B324" s="331"/>
      <c r="C324" s="331"/>
      <c r="D324" s="350"/>
      <c r="E324" s="334" t="s">
        <v>158</v>
      </c>
      <c r="F324" s="334"/>
      <c r="G324" s="163">
        <v>4070</v>
      </c>
      <c r="H324" s="163">
        <v>45455153</v>
      </c>
      <c r="I324" s="163">
        <v>1479</v>
      </c>
      <c r="J324" s="164">
        <f t="shared" si="135"/>
        <v>11168.342260442261</v>
      </c>
      <c r="K324" s="164">
        <f t="shared" si="136"/>
        <v>30733.707234617985</v>
      </c>
      <c r="L324" s="199">
        <f t="shared" si="137"/>
        <v>8.1001150117750151E-2</v>
      </c>
    </row>
    <row r="325" spans="2:12">
      <c r="B325" s="332"/>
      <c r="C325" s="332"/>
      <c r="D325" s="351"/>
      <c r="E325" s="335" t="s">
        <v>166</v>
      </c>
      <c r="F325" s="336"/>
      <c r="G325" s="149">
        <v>50712</v>
      </c>
      <c r="H325" s="149">
        <v>782780358</v>
      </c>
      <c r="I325" s="149">
        <v>10466</v>
      </c>
      <c r="J325" s="146">
        <f t="shared" si="135"/>
        <v>15435.801348793186</v>
      </c>
      <c r="K325" s="146">
        <f t="shared" si="136"/>
        <v>74792.696158991021</v>
      </c>
      <c r="L325" s="197">
        <f t="shared" si="137"/>
        <v>0.57319677967029958</v>
      </c>
    </row>
    <row r="326" spans="2:12">
      <c r="B326" s="330">
        <v>47</v>
      </c>
      <c r="C326" s="330" t="s">
        <v>16</v>
      </c>
      <c r="D326" s="349">
        <f>市区町村別_歯科医療費!$D$52</f>
        <v>36741</v>
      </c>
      <c r="E326" s="283">
        <v>1101</v>
      </c>
      <c r="F326" s="86" t="s">
        <v>153</v>
      </c>
      <c r="G326" s="161">
        <v>20335</v>
      </c>
      <c r="H326" s="161">
        <v>151009423</v>
      </c>
      <c r="I326" s="161">
        <v>9808</v>
      </c>
      <c r="J326" s="161">
        <f>IFERROR(H326/G326,"-")</f>
        <v>7426.0842389968038</v>
      </c>
      <c r="K326" s="161">
        <f>IFERROR(H326/I326,"-")</f>
        <v>15396.556178629689</v>
      </c>
      <c r="L326" s="110">
        <f>I326/$D$326</f>
        <v>0.26694972918537874</v>
      </c>
    </row>
    <row r="327" spans="2:12">
      <c r="B327" s="331"/>
      <c r="C327" s="331"/>
      <c r="D327" s="350"/>
      <c r="E327" s="282">
        <v>1102</v>
      </c>
      <c r="F327" s="87" t="s">
        <v>154</v>
      </c>
      <c r="G327" s="162">
        <v>86458</v>
      </c>
      <c r="H327" s="162">
        <v>636266482</v>
      </c>
      <c r="I327" s="162">
        <v>18331</v>
      </c>
      <c r="J327" s="162">
        <f t="shared" ref="J327:J332" si="138">IFERROR(H327/G327,"-")</f>
        <v>7359.2551527909509</v>
      </c>
      <c r="K327" s="162">
        <f t="shared" ref="K327:K332" si="139">IFERROR(H327/I327,"-")</f>
        <v>34709.862091538926</v>
      </c>
      <c r="L327" s="111">
        <f t="shared" ref="L327:L332" si="140">I327/$D$326</f>
        <v>0.49892490677989165</v>
      </c>
    </row>
    <row r="328" spans="2:12" ht="24">
      <c r="B328" s="331"/>
      <c r="C328" s="331"/>
      <c r="D328" s="350"/>
      <c r="E328" s="282">
        <v>1103</v>
      </c>
      <c r="F328" s="88" t="s">
        <v>155</v>
      </c>
      <c r="G328" s="162">
        <v>38348</v>
      </c>
      <c r="H328" s="162">
        <v>376716900</v>
      </c>
      <c r="I328" s="162">
        <v>12298</v>
      </c>
      <c r="J328" s="162">
        <f t="shared" si="138"/>
        <v>9823.6387816835304</v>
      </c>
      <c r="K328" s="162">
        <f t="shared" si="139"/>
        <v>30632.371117254839</v>
      </c>
      <c r="L328" s="111">
        <f t="shared" si="140"/>
        <v>0.33472142837701752</v>
      </c>
    </row>
    <row r="329" spans="2:12" ht="24">
      <c r="B329" s="331"/>
      <c r="C329" s="331"/>
      <c r="D329" s="350"/>
      <c r="E329" s="282">
        <v>1113</v>
      </c>
      <c r="F329" s="88" t="s">
        <v>156</v>
      </c>
      <c r="G329" s="162">
        <v>14999</v>
      </c>
      <c r="H329" s="162">
        <v>73712151</v>
      </c>
      <c r="I329" s="162">
        <v>4576</v>
      </c>
      <c r="J329" s="162">
        <f t="shared" si="138"/>
        <v>4914.4710314020931</v>
      </c>
      <c r="K329" s="162">
        <f t="shared" si="139"/>
        <v>16108.424606643357</v>
      </c>
      <c r="L329" s="112">
        <f t="shared" si="140"/>
        <v>0.12454750823330883</v>
      </c>
    </row>
    <row r="330" spans="2:12" ht="24">
      <c r="B330" s="331"/>
      <c r="C330" s="331"/>
      <c r="D330" s="350"/>
      <c r="E330" s="282">
        <v>1905</v>
      </c>
      <c r="F330" s="88" t="s">
        <v>157</v>
      </c>
      <c r="G330" s="162">
        <v>37151</v>
      </c>
      <c r="H330" s="162">
        <v>212528081</v>
      </c>
      <c r="I330" s="162">
        <v>11507</v>
      </c>
      <c r="J330" s="162">
        <f t="shared" si="138"/>
        <v>5720.6557293208798</v>
      </c>
      <c r="K330" s="162">
        <f t="shared" si="139"/>
        <v>18469.46041539932</v>
      </c>
      <c r="L330" s="111">
        <f t="shared" si="140"/>
        <v>0.31319234642497484</v>
      </c>
    </row>
    <row r="331" spans="2:12">
      <c r="B331" s="331"/>
      <c r="C331" s="331"/>
      <c r="D331" s="350"/>
      <c r="E331" s="334" t="s">
        <v>158</v>
      </c>
      <c r="F331" s="334"/>
      <c r="G331" s="163">
        <v>7072</v>
      </c>
      <c r="H331" s="163">
        <v>44199327</v>
      </c>
      <c r="I331" s="163">
        <v>2834</v>
      </c>
      <c r="J331" s="164">
        <f t="shared" si="138"/>
        <v>6249.9048359728504</v>
      </c>
      <c r="K331" s="164">
        <f t="shared" si="139"/>
        <v>15596.09280169372</v>
      </c>
      <c r="L331" s="199">
        <f t="shared" si="140"/>
        <v>7.7134536349037858E-2</v>
      </c>
    </row>
    <row r="332" spans="2:12">
      <c r="B332" s="332"/>
      <c r="C332" s="332"/>
      <c r="D332" s="351"/>
      <c r="E332" s="335" t="s">
        <v>166</v>
      </c>
      <c r="F332" s="336"/>
      <c r="G332" s="149">
        <v>100111</v>
      </c>
      <c r="H332" s="149">
        <v>1494432364</v>
      </c>
      <c r="I332" s="149">
        <v>20694</v>
      </c>
      <c r="J332" s="146">
        <f t="shared" si="138"/>
        <v>14927.753833245099</v>
      </c>
      <c r="K332" s="146">
        <f t="shared" si="139"/>
        <v>72215.732289552529</v>
      </c>
      <c r="L332" s="197">
        <f t="shared" si="140"/>
        <v>0.56323997713725815</v>
      </c>
    </row>
    <row r="333" spans="2:12">
      <c r="B333" s="330">
        <v>48</v>
      </c>
      <c r="C333" s="330" t="s">
        <v>27</v>
      </c>
      <c r="D333" s="349">
        <f>市区町村別_歯科医療費!$D$53</f>
        <v>19692</v>
      </c>
      <c r="E333" s="283">
        <v>1101</v>
      </c>
      <c r="F333" s="86" t="s">
        <v>153</v>
      </c>
      <c r="G333" s="161">
        <v>12167</v>
      </c>
      <c r="H333" s="161">
        <v>85934334</v>
      </c>
      <c r="I333" s="161">
        <v>5493</v>
      </c>
      <c r="J333" s="161">
        <f>IFERROR(H333/G333,"-")</f>
        <v>7062.9024410290131</v>
      </c>
      <c r="K333" s="161">
        <f>IFERROR(H333/I333,"-")</f>
        <v>15644.335335882031</v>
      </c>
      <c r="L333" s="110">
        <f>I333/$D$333</f>
        <v>0.27894576477757466</v>
      </c>
    </row>
    <row r="334" spans="2:12">
      <c r="B334" s="331"/>
      <c r="C334" s="331"/>
      <c r="D334" s="350"/>
      <c r="E334" s="282">
        <v>1102</v>
      </c>
      <c r="F334" s="87" t="s">
        <v>154</v>
      </c>
      <c r="G334" s="162">
        <v>51057</v>
      </c>
      <c r="H334" s="162">
        <v>368950684</v>
      </c>
      <c r="I334" s="162">
        <v>10220</v>
      </c>
      <c r="J334" s="162">
        <f t="shared" ref="J334:J339" si="141">IFERROR(H334/G334,"-")</f>
        <v>7226.2507393697242</v>
      </c>
      <c r="K334" s="162">
        <f t="shared" ref="K334:K339" si="142">IFERROR(H334/I334,"-")</f>
        <v>36100.849706457928</v>
      </c>
      <c r="L334" s="111">
        <f t="shared" ref="L334:L339" si="143">I334/$D$333</f>
        <v>0.5189924842575665</v>
      </c>
    </row>
    <row r="335" spans="2:12" ht="24">
      <c r="B335" s="331"/>
      <c r="C335" s="331"/>
      <c r="D335" s="350"/>
      <c r="E335" s="282">
        <v>1103</v>
      </c>
      <c r="F335" s="88" t="s">
        <v>155</v>
      </c>
      <c r="G335" s="162">
        <v>23749</v>
      </c>
      <c r="H335" s="162">
        <v>206482420</v>
      </c>
      <c r="I335" s="162">
        <v>7202</v>
      </c>
      <c r="J335" s="162">
        <f t="shared" si="141"/>
        <v>8694.3627100088434</v>
      </c>
      <c r="K335" s="162">
        <f t="shared" si="142"/>
        <v>28670.149958344904</v>
      </c>
      <c r="L335" s="111">
        <f t="shared" si="143"/>
        <v>0.36573227706682915</v>
      </c>
    </row>
    <row r="336" spans="2:12" ht="24">
      <c r="B336" s="331"/>
      <c r="C336" s="331"/>
      <c r="D336" s="350"/>
      <c r="E336" s="282">
        <v>1113</v>
      </c>
      <c r="F336" s="88" t="s">
        <v>156</v>
      </c>
      <c r="G336" s="162">
        <v>11570</v>
      </c>
      <c r="H336" s="162">
        <v>52328892</v>
      </c>
      <c r="I336" s="162">
        <v>3431</v>
      </c>
      <c r="J336" s="162">
        <f t="shared" si="141"/>
        <v>4522.8082973206565</v>
      </c>
      <c r="K336" s="162">
        <f t="shared" si="142"/>
        <v>15251.79014864471</v>
      </c>
      <c r="L336" s="112">
        <f t="shared" si="143"/>
        <v>0.17423319114361163</v>
      </c>
    </row>
    <row r="337" spans="2:12" ht="24">
      <c r="B337" s="331"/>
      <c r="C337" s="331"/>
      <c r="D337" s="350"/>
      <c r="E337" s="282">
        <v>1905</v>
      </c>
      <c r="F337" s="88" t="s">
        <v>157</v>
      </c>
      <c r="G337" s="162">
        <v>20438</v>
      </c>
      <c r="H337" s="162">
        <v>119510854</v>
      </c>
      <c r="I337" s="162">
        <v>5832</v>
      </c>
      <c r="J337" s="162">
        <f t="shared" si="141"/>
        <v>5847.4828261082293</v>
      </c>
      <c r="K337" s="162">
        <f t="shared" si="142"/>
        <v>20492.258916323732</v>
      </c>
      <c r="L337" s="111">
        <f t="shared" si="143"/>
        <v>0.29616087751371117</v>
      </c>
    </row>
    <row r="338" spans="2:12">
      <c r="B338" s="331"/>
      <c r="C338" s="331"/>
      <c r="D338" s="350"/>
      <c r="E338" s="334" t="s">
        <v>158</v>
      </c>
      <c r="F338" s="334"/>
      <c r="G338" s="163">
        <v>4207</v>
      </c>
      <c r="H338" s="163">
        <v>27554373</v>
      </c>
      <c r="I338" s="163">
        <v>1784</v>
      </c>
      <c r="J338" s="164">
        <f t="shared" si="141"/>
        <v>6549.6489184692182</v>
      </c>
      <c r="K338" s="164">
        <f t="shared" si="142"/>
        <v>15445.276345291481</v>
      </c>
      <c r="L338" s="199">
        <f t="shared" si="143"/>
        <v>9.0595165549461704E-2</v>
      </c>
    </row>
    <row r="339" spans="2:12">
      <c r="B339" s="332"/>
      <c r="C339" s="332"/>
      <c r="D339" s="351"/>
      <c r="E339" s="335" t="s">
        <v>166</v>
      </c>
      <c r="F339" s="336"/>
      <c r="G339" s="149">
        <v>59052</v>
      </c>
      <c r="H339" s="149">
        <v>860761557</v>
      </c>
      <c r="I339" s="149">
        <v>11659</v>
      </c>
      <c r="J339" s="146">
        <f t="shared" si="141"/>
        <v>14576.331995529365</v>
      </c>
      <c r="K339" s="146">
        <f t="shared" si="142"/>
        <v>73828.077622437602</v>
      </c>
      <c r="L339" s="197">
        <f t="shared" si="143"/>
        <v>0.59206784481007513</v>
      </c>
    </row>
    <row r="340" spans="2:12">
      <c r="B340" s="330">
        <v>49</v>
      </c>
      <c r="C340" s="330" t="s">
        <v>28</v>
      </c>
      <c r="D340" s="349">
        <f>市区町村別_歯科医療費!$D$54</f>
        <v>20040</v>
      </c>
      <c r="E340" s="283">
        <v>1101</v>
      </c>
      <c r="F340" s="86" t="s">
        <v>153</v>
      </c>
      <c r="G340" s="161">
        <v>10480</v>
      </c>
      <c r="H340" s="161">
        <v>78197445</v>
      </c>
      <c r="I340" s="161">
        <v>5107</v>
      </c>
      <c r="J340" s="161">
        <f>IFERROR(H340/G340,"-")</f>
        <v>7461.5882633587789</v>
      </c>
      <c r="K340" s="161">
        <f>IFERROR(H340/I340,"-")</f>
        <v>15311.816134717055</v>
      </c>
      <c r="L340" s="110">
        <f>I340/$D$340</f>
        <v>0.25484031936127743</v>
      </c>
    </row>
    <row r="341" spans="2:12">
      <c r="B341" s="331"/>
      <c r="C341" s="331"/>
      <c r="D341" s="350"/>
      <c r="E341" s="282">
        <v>1102</v>
      </c>
      <c r="F341" s="87" t="s">
        <v>154</v>
      </c>
      <c r="G341" s="162">
        <v>45472</v>
      </c>
      <c r="H341" s="162">
        <v>351782476</v>
      </c>
      <c r="I341" s="162">
        <v>9829</v>
      </c>
      <c r="J341" s="162">
        <f t="shared" ref="J341:J346" si="144">IFERROR(H341/G341,"-")</f>
        <v>7736.2437543983115</v>
      </c>
      <c r="K341" s="162">
        <f t="shared" ref="K341:K346" si="145">IFERROR(H341/I341,"-")</f>
        <v>35790.261064197781</v>
      </c>
      <c r="L341" s="111">
        <f t="shared" ref="L341:L346" si="146">I341/$D$340</f>
        <v>0.4904690618762475</v>
      </c>
    </row>
    <row r="342" spans="2:12" ht="24">
      <c r="B342" s="331"/>
      <c r="C342" s="331"/>
      <c r="D342" s="350"/>
      <c r="E342" s="282">
        <v>1103</v>
      </c>
      <c r="F342" s="88" t="s">
        <v>155</v>
      </c>
      <c r="G342" s="162">
        <v>21928</v>
      </c>
      <c r="H342" s="162">
        <v>220184284</v>
      </c>
      <c r="I342" s="162">
        <v>6992</v>
      </c>
      <c r="J342" s="162">
        <f t="shared" si="144"/>
        <v>10041.238781466618</v>
      </c>
      <c r="K342" s="162">
        <f t="shared" si="145"/>
        <v>31490.887299771166</v>
      </c>
      <c r="L342" s="111">
        <f t="shared" si="146"/>
        <v>0.34890219560878244</v>
      </c>
    </row>
    <row r="343" spans="2:12" ht="24">
      <c r="B343" s="331"/>
      <c r="C343" s="331"/>
      <c r="D343" s="350"/>
      <c r="E343" s="282">
        <v>1113</v>
      </c>
      <c r="F343" s="88" t="s">
        <v>156</v>
      </c>
      <c r="G343" s="162">
        <v>9509</v>
      </c>
      <c r="H343" s="162">
        <v>50342662</v>
      </c>
      <c r="I343" s="162">
        <v>2810</v>
      </c>
      <c r="J343" s="162">
        <f t="shared" si="144"/>
        <v>5294.212009675045</v>
      </c>
      <c r="K343" s="162">
        <f t="shared" si="145"/>
        <v>17915.538078291815</v>
      </c>
      <c r="L343" s="112">
        <f t="shared" si="146"/>
        <v>0.14021956087824353</v>
      </c>
    </row>
    <row r="344" spans="2:12" ht="24">
      <c r="B344" s="331"/>
      <c r="C344" s="331"/>
      <c r="D344" s="350"/>
      <c r="E344" s="282">
        <v>1905</v>
      </c>
      <c r="F344" s="88" t="s">
        <v>157</v>
      </c>
      <c r="G344" s="162">
        <v>18066</v>
      </c>
      <c r="H344" s="162">
        <v>102138886</v>
      </c>
      <c r="I344" s="162">
        <v>5760</v>
      </c>
      <c r="J344" s="162">
        <f t="shared" si="144"/>
        <v>5653.6524964020809</v>
      </c>
      <c r="K344" s="162">
        <f t="shared" si="145"/>
        <v>17732.445486111112</v>
      </c>
      <c r="L344" s="111">
        <f t="shared" si="146"/>
        <v>0.28742514970059879</v>
      </c>
    </row>
    <row r="345" spans="2:12">
      <c r="B345" s="331"/>
      <c r="C345" s="331"/>
      <c r="D345" s="350"/>
      <c r="E345" s="334" t="s">
        <v>158</v>
      </c>
      <c r="F345" s="334"/>
      <c r="G345" s="163">
        <v>3478</v>
      </c>
      <c r="H345" s="163">
        <v>38219034</v>
      </c>
      <c r="I345" s="163">
        <v>1505</v>
      </c>
      <c r="J345" s="164">
        <f t="shared" si="144"/>
        <v>10988.796434732605</v>
      </c>
      <c r="K345" s="164">
        <f t="shared" si="145"/>
        <v>25394.706976744186</v>
      </c>
      <c r="L345" s="199">
        <f t="shared" si="146"/>
        <v>7.5099800399201597E-2</v>
      </c>
    </row>
    <row r="346" spans="2:12">
      <c r="B346" s="332"/>
      <c r="C346" s="332"/>
      <c r="D346" s="351"/>
      <c r="E346" s="335" t="s">
        <v>166</v>
      </c>
      <c r="F346" s="336"/>
      <c r="G346" s="149">
        <v>52705</v>
      </c>
      <c r="H346" s="149">
        <v>840864787</v>
      </c>
      <c r="I346" s="149">
        <v>11144</v>
      </c>
      <c r="J346" s="149">
        <f t="shared" si="144"/>
        <v>15954.174879043734</v>
      </c>
      <c r="K346" s="149">
        <f t="shared" si="145"/>
        <v>75454.485552763814</v>
      </c>
      <c r="L346" s="107">
        <f t="shared" si="146"/>
        <v>0.55608782435129744</v>
      </c>
    </row>
    <row r="347" spans="2:12">
      <c r="B347" s="330">
        <v>50</v>
      </c>
      <c r="C347" s="330" t="s">
        <v>17</v>
      </c>
      <c r="D347" s="349">
        <f>市区町村別_歯科医療費!$D$55</f>
        <v>17774</v>
      </c>
      <c r="E347" s="283">
        <v>1101</v>
      </c>
      <c r="F347" s="86" t="s">
        <v>153</v>
      </c>
      <c r="G347" s="161">
        <v>10270</v>
      </c>
      <c r="H347" s="161">
        <v>79800886</v>
      </c>
      <c r="I347" s="161">
        <v>4824</v>
      </c>
      <c r="J347" s="161">
        <f>IFERROR(H347/G347,"-")</f>
        <v>7770.2907497565729</v>
      </c>
      <c r="K347" s="161">
        <f>IFERROR(H347/I347,"-")</f>
        <v>16542.472222222223</v>
      </c>
      <c r="L347" s="110">
        <f>I347/$D$347</f>
        <v>0.27140767413075279</v>
      </c>
    </row>
    <row r="348" spans="2:12">
      <c r="B348" s="331"/>
      <c r="C348" s="331"/>
      <c r="D348" s="350"/>
      <c r="E348" s="282">
        <v>1102</v>
      </c>
      <c r="F348" s="87" t="s">
        <v>154</v>
      </c>
      <c r="G348" s="162">
        <v>39684</v>
      </c>
      <c r="H348" s="162">
        <v>319497180</v>
      </c>
      <c r="I348" s="162">
        <v>8319</v>
      </c>
      <c r="J348" s="162">
        <f t="shared" ref="J348:J353" si="147">IFERROR(H348/G348,"-")</f>
        <v>8051.0326579981856</v>
      </c>
      <c r="K348" s="162">
        <f t="shared" ref="K348:K353" si="148">IFERROR(H348/I348,"-")</f>
        <v>38405.719437432381</v>
      </c>
      <c r="L348" s="111">
        <f t="shared" ref="L348:L353" si="149">I348/$D$347</f>
        <v>0.46804320918195119</v>
      </c>
    </row>
    <row r="349" spans="2:12" ht="24">
      <c r="B349" s="331"/>
      <c r="C349" s="331"/>
      <c r="D349" s="350"/>
      <c r="E349" s="282">
        <v>1103</v>
      </c>
      <c r="F349" s="88" t="s">
        <v>155</v>
      </c>
      <c r="G349" s="162">
        <v>18751</v>
      </c>
      <c r="H349" s="162">
        <v>196348235</v>
      </c>
      <c r="I349" s="162">
        <v>6052</v>
      </c>
      <c r="J349" s="162">
        <f t="shared" si="147"/>
        <v>10471.347394805611</v>
      </c>
      <c r="K349" s="162">
        <f t="shared" si="148"/>
        <v>32443.528585591539</v>
      </c>
      <c r="L349" s="111">
        <f t="shared" si="149"/>
        <v>0.3404973556880837</v>
      </c>
    </row>
    <row r="350" spans="2:12" ht="24">
      <c r="B350" s="331"/>
      <c r="C350" s="331"/>
      <c r="D350" s="350"/>
      <c r="E350" s="282">
        <v>1113</v>
      </c>
      <c r="F350" s="88" t="s">
        <v>156</v>
      </c>
      <c r="G350" s="162">
        <v>5590</v>
      </c>
      <c r="H350" s="162">
        <v>31438544</v>
      </c>
      <c r="I350" s="162">
        <v>2080</v>
      </c>
      <c r="J350" s="162">
        <f t="shared" si="147"/>
        <v>5624.0686940966007</v>
      </c>
      <c r="K350" s="162">
        <f t="shared" si="148"/>
        <v>15114.684615384615</v>
      </c>
      <c r="L350" s="112">
        <f t="shared" si="149"/>
        <v>0.11702486778440419</v>
      </c>
    </row>
    <row r="351" spans="2:12" ht="24">
      <c r="B351" s="331"/>
      <c r="C351" s="331"/>
      <c r="D351" s="350"/>
      <c r="E351" s="282">
        <v>1905</v>
      </c>
      <c r="F351" s="88" t="s">
        <v>157</v>
      </c>
      <c r="G351" s="162">
        <v>17373</v>
      </c>
      <c r="H351" s="162">
        <v>108480188</v>
      </c>
      <c r="I351" s="162">
        <v>5358</v>
      </c>
      <c r="J351" s="162">
        <f t="shared" si="147"/>
        <v>6244.1828124100612</v>
      </c>
      <c r="K351" s="162">
        <f t="shared" si="148"/>
        <v>20246.39567002613</v>
      </c>
      <c r="L351" s="111">
        <f t="shared" si="149"/>
        <v>0.30145155845617194</v>
      </c>
    </row>
    <row r="352" spans="2:12">
      <c r="B352" s="331"/>
      <c r="C352" s="331"/>
      <c r="D352" s="350"/>
      <c r="E352" s="334" t="s">
        <v>158</v>
      </c>
      <c r="F352" s="334"/>
      <c r="G352" s="163">
        <v>2748</v>
      </c>
      <c r="H352" s="163">
        <v>26789989</v>
      </c>
      <c r="I352" s="163">
        <v>1137</v>
      </c>
      <c r="J352" s="164">
        <f t="shared" si="147"/>
        <v>9748.9042940320232</v>
      </c>
      <c r="K352" s="164">
        <f t="shared" si="148"/>
        <v>23561.995602462623</v>
      </c>
      <c r="L352" s="199">
        <f t="shared" si="149"/>
        <v>6.3969843591763248E-2</v>
      </c>
    </row>
    <row r="353" spans="2:12">
      <c r="B353" s="332"/>
      <c r="C353" s="332"/>
      <c r="D353" s="351"/>
      <c r="E353" s="335" t="s">
        <v>166</v>
      </c>
      <c r="F353" s="336"/>
      <c r="G353" s="149">
        <v>47309</v>
      </c>
      <c r="H353" s="149">
        <v>762355022</v>
      </c>
      <c r="I353" s="149">
        <v>9772</v>
      </c>
      <c r="J353" s="146">
        <f t="shared" si="147"/>
        <v>16114.376165211694</v>
      </c>
      <c r="K353" s="146">
        <f t="shared" si="148"/>
        <v>78014.226565697914</v>
      </c>
      <c r="L353" s="197">
        <f t="shared" si="149"/>
        <v>0.54979183076403737</v>
      </c>
    </row>
    <row r="354" spans="2:12">
      <c r="B354" s="330">
        <v>51</v>
      </c>
      <c r="C354" s="330" t="s">
        <v>49</v>
      </c>
      <c r="D354" s="349">
        <f>市区町村別_歯科医療費!$D$56</f>
        <v>23492</v>
      </c>
      <c r="E354" s="283">
        <v>1101</v>
      </c>
      <c r="F354" s="86" t="s">
        <v>153</v>
      </c>
      <c r="G354" s="161">
        <v>14074</v>
      </c>
      <c r="H354" s="161">
        <v>109960806</v>
      </c>
      <c r="I354" s="161">
        <v>6305</v>
      </c>
      <c r="J354" s="161">
        <f>IFERROR(H354/G354,"-")</f>
        <v>7813.0457581355695</v>
      </c>
      <c r="K354" s="161">
        <f>IFERROR(H354/I354,"-")</f>
        <v>17440.254718477398</v>
      </c>
      <c r="L354" s="110">
        <f>I354/$D$354</f>
        <v>0.26838923888983485</v>
      </c>
    </row>
    <row r="355" spans="2:12">
      <c r="B355" s="331"/>
      <c r="C355" s="331"/>
      <c r="D355" s="350"/>
      <c r="E355" s="282">
        <v>1102</v>
      </c>
      <c r="F355" s="87" t="s">
        <v>154</v>
      </c>
      <c r="G355" s="162">
        <v>53067</v>
      </c>
      <c r="H355" s="162">
        <v>424481209</v>
      </c>
      <c r="I355" s="162">
        <v>11216</v>
      </c>
      <c r="J355" s="162">
        <f t="shared" ref="J355:J360" si="150">IFERROR(H355/G355,"-")</f>
        <v>7998.9675127668797</v>
      </c>
      <c r="K355" s="162">
        <f t="shared" ref="K355:K360" si="151">IFERROR(H355/I355,"-")</f>
        <v>37846.042171897287</v>
      </c>
      <c r="L355" s="111">
        <f t="shared" ref="L355:L360" si="152">I355/$D$354</f>
        <v>0.47743912821386003</v>
      </c>
    </row>
    <row r="356" spans="2:12" ht="24">
      <c r="B356" s="331"/>
      <c r="C356" s="331"/>
      <c r="D356" s="350"/>
      <c r="E356" s="282">
        <v>1103</v>
      </c>
      <c r="F356" s="88" t="s">
        <v>155</v>
      </c>
      <c r="G356" s="162">
        <v>26705</v>
      </c>
      <c r="H356" s="162">
        <v>267965076</v>
      </c>
      <c r="I356" s="162">
        <v>8231</v>
      </c>
      <c r="J356" s="162">
        <f t="shared" si="150"/>
        <v>10034.266092492042</v>
      </c>
      <c r="K356" s="162">
        <f t="shared" si="151"/>
        <v>32555.591787146153</v>
      </c>
      <c r="L356" s="111">
        <f t="shared" si="152"/>
        <v>0.35037459560701517</v>
      </c>
    </row>
    <row r="357" spans="2:12" ht="24">
      <c r="B357" s="331"/>
      <c r="C357" s="331"/>
      <c r="D357" s="350"/>
      <c r="E357" s="282">
        <v>1113</v>
      </c>
      <c r="F357" s="88" t="s">
        <v>156</v>
      </c>
      <c r="G357" s="162">
        <v>9985</v>
      </c>
      <c r="H357" s="162">
        <v>51386580</v>
      </c>
      <c r="I357" s="162">
        <v>3236</v>
      </c>
      <c r="J357" s="162">
        <f t="shared" si="150"/>
        <v>5146.3775663495244</v>
      </c>
      <c r="K357" s="162">
        <f t="shared" si="151"/>
        <v>15879.660074165637</v>
      </c>
      <c r="L357" s="112">
        <f t="shared" si="152"/>
        <v>0.13774902094329985</v>
      </c>
    </row>
    <row r="358" spans="2:12" ht="24">
      <c r="B358" s="331"/>
      <c r="C358" s="331"/>
      <c r="D358" s="350"/>
      <c r="E358" s="282">
        <v>1905</v>
      </c>
      <c r="F358" s="88" t="s">
        <v>157</v>
      </c>
      <c r="G358" s="162">
        <v>20328</v>
      </c>
      <c r="H358" s="162">
        <v>126309557</v>
      </c>
      <c r="I358" s="162">
        <v>6549</v>
      </c>
      <c r="J358" s="162">
        <f t="shared" si="150"/>
        <v>6213.5752164502164</v>
      </c>
      <c r="K358" s="162">
        <f t="shared" si="151"/>
        <v>19286.846388761642</v>
      </c>
      <c r="L358" s="111">
        <f t="shared" si="152"/>
        <v>0.27877575344798228</v>
      </c>
    </row>
    <row r="359" spans="2:12">
      <c r="B359" s="331"/>
      <c r="C359" s="331"/>
      <c r="D359" s="350"/>
      <c r="E359" s="334" t="s">
        <v>158</v>
      </c>
      <c r="F359" s="334"/>
      <c r="G359" s="163">
        <v>6201</v>
      </c>
      <c r="H359" s="163">
        <v>45712786</v>
      </c>
      <c r="I359" s="163">
        <v>2193</v>
      </c>
      <c r="J359" s="164">
        <f t="shared" si="150"/>
        <v>7371.840993388163</v>
      </c>
      <c r="K359" s="164">
        <f t="shared" si="151"/>
        <v>20844.863657090744</v>
      </c>
      <c r="L359" s="199">
        <f t="shared" si="152"/>
        <v>9.3350927975481016E-2</v>
      </c>
    </row>
    <row r="360" spans="2:12">
      <c r="B360" s="332"/>
      <c r="C360" s="332"/>
      <c r="D360" s="351"/>
      <c r="E360" s="335" t="s">
        <v>166</v>
      </c>
      <c r="F360" s="336"/>
      <c r="G360" s="149">
        <v>63165</v>
      </c>
      <c r="H360" s="149">
        <v>1025816014</v>
      </c>
      <c r="I360" s="149">
        <v>13076</v>
      </c>
      <c r="J360" s="146">
        <f t="shared" si="150"/>
        <v>16240.259859099184</v>
      </c>
      <c r="K360" s="146">
        <f t="shared" si="151"/>
        <v>78450.291679412665</v>
      </c>
      <c r="L360" s="197">
        <f t="shared" si="152"/>
        <v>0.55661501787842671</v>
      </c>
    </row>
    <row r="361" spans="2:12">
      <c r="B361" s="330">
        <v>52</v>
      </c>
      <c r="C361" s="330" t="s">
        <v>5</v>
      </c>
      <c r="D361" s="349">
        <f>市区町村別_歯科医療費!$D$57</f>
        <v>19280</v>
      </c>
      <c r="E361" s="283">
        <v>1101</v>
      </c>
      <c r="F361" s="86" t="s">
        <v>153</v>
      </c>
      <c r="G361" s="161">
        <v>14280</v>
      </c>
      <c r="H361" s="161">
        <v>109176765</v>
      </c>
      <c r="I361" s="161">
        <v>6415</v>
      </c>
      <c r="J361" s="161">
        <f>IFERROR(H361/G361,"-")</f>
        <v>7645.4317226890753</v>
      </c>
      <c r="K361" s="161">
        <f>IFERROR(H361/I361,"-")</f>
        <v>17018.981293842557</v>
      </c>
      <c r="L361" s="110">
        <f>I361/$D$361</f>
        <v>0.33272821576763484</v>
      </c>
    </row>
    <row r="362" spans="2:12">
      <c r="B362" s="331"/>
      <c r="C362" s="331"/>
      <c r="D362" s="350"/>
      <c r="E362" s="282">
        <v>1102</v>
      </c>
      <c r="F362" s="87" t="s">
        <v>154</v>
      </c>
      <c r="G362" s="162">
        <v>52043</v>
      </c>
      <c r="H362" s="162">
        <v>391905666</v>
      </c>
      <c r="I362" s="162">
        <v>11108</v>
      </c>
      <c r="J362" s="162">
        <f t="shared" ref="J362:J367" si="153">IFERROR(H362/G362,"-")</f>
        <v>7530.4203447149475</v>
      </c>
      <c r="K362" s="162">
        <f t="shared" ref="K362:K367" si="154">IFERROR(H362/I362,"-")</f>
        <v>35281.388728844075</v>
      </c>
      <c r="L362" s="111">
        <f t="shared" ref="L362:L367" si="155">I362/$D$361</f>
        <v>0.57614107883817423</v>
      </c>
    </row>
    <row r="363" spans="2:12" ht="24">
      <c r="B363" s="331"/>
      <c r="C363" s="331"/>
      <c r="D363" s="350"/>
      <c r="E363" s="282">
        <v>1103</v>
      </c>
      <c r="F363" s="88" t="s">
        <v>155</v>
      </c>
      <c r="G363" s="162">
        <v>22026</v>
      </c>
      <c r="H363" s="162">
        <v>207080682</v>
      </c>
      <c r="I363" s="162">
        <v>7187</v>
      </c>
      <c r="J363" s="162">
        <f t="shared" si="153"/>
        <v>9401.6472350858076</v>
      </c>
      <c r="K363" s="162">
        <f t="shared" si="154"/>
        <v>28813.229720328371</v>
      </c>
      <c r="L363" s="111">
        <f t="shared" si="155"/>
        <v>0.37276970954356847</v>
      </c>
    </row>
    <row r="364" spans="2:12" ht="24">
      <c r="B364" s="331"/>
      <c r="C364" s="331"/>
      <c r="D364" s="350"/>
      <c r="E364" s="282">
        <v>1113</v>
      </c>
      <c r="F364" s="88" t="s">
        <v>156</v>
      </c>
      <c r="G364" s="162">
        <v>7590</v>
      </c>
      <c r="H364" s="162">
        <v>36358294</v>
      </c>
      <c r="I364" s="162">
        <v>2277</v>
      </c>
      <c r="J364" s="162">
        <f t="shared" si="153"/>
        <v>4790.2890645586294</v>
      </c>
      <c r="K364" s="162">
        <f t="shared" si="154"/>
        <v>15967.630215195433</v>
      </c>
      <c r="L364" s="112">
        <f t="shared" si="155"/>
        <v>0.11810165975103734</v>
      </c>
    </row>
    <row r="365" spans="2:12" ht="24">
      <c r="B365" s="331"/>
      <c r="C365" s="331"/>
      <c r="D365" s="350"/>
      <c r="E365" s="282">
        <v>1905</v>
      </c>
      <c r="F365" s="88" t="s">
        <v>157</v>
      </c>
      <c r="G365" s="162">
        <v>20847</v>
      </c>
      <c r="H365" s="162">
        <v>119026780</v>
      </c>
      <c r="I365" s="162">
        <v>6355</v>
      </c>
      <c r="J365" s="162">
        <f t="shared" si="153"/>
        <v>5709.5399817719572</v>
      </c>
      <c r="K365" s="162">
        <f t="shared" si="154"/>
        <v>18729.62706530291</v>
      </c>
      <c r="L365" s="111">
        <f t="shared" si="155"/>
        <v>0.3296161825726141</v>
      </c>
    </row>
    <row r="366" spans="2:12">
      <c r="B366" s="331"/>
      <c r="C366" s="331"/>
      <c r="D366" s="350"/>
      <c r="E366" s="334" t="s">
        <v>158</v>
      </c>
      <c r="F366" s="334"/>
      <c r="G366" s="163">
        <v>3943</v>
      </c>
      <c r="H366" s="163">
        <v>37108321</v>
      </c>
      <c r="I366" s="163">
        <v>1534</v>
      </c>
      <c r="J366" s="164">
        <f t="shared" si="153"/>
        <v>9411.1897032716206</v>
      </c>
      <c r="K366" s="164">
        <f t="shared" si="154"/>
        <v>24190.561277705347</v>
      </c>
      <c r="L366" s="199">
        <f t="shared" si="155"/>
        <v>7.956431535269709E-2</v>
      </c>
    </row>
    <row r="367" spans="2:12">
      <c r="B367" s="332"/>
      <c r="C367" s="332"/>
      <c r="D367" s="351"/>
      <c r="E367" s="335" t="s">
        <v>166</v>
      </c>
      <c r="F367" s="336"/>
      <c r="G367" s="149">
        <v>59886</v>
      </c>
      <c r="H367" s="149">
        <v>900656508</v>
      </c>
      <c r="I367" s="149">
        <v>12282</v>
      </c>
      <c r="J367" s="146">
        <f t="shared" si="153"/>
        <v>15039.516882075945</v>
      </c>
      <c r="K367" s="146">
        <f t="shared" si="154"/>
        <v>73331.420615534924</v>
      </c>
      <c r="L367" s="197">
        <f t="shared" si="155"/>
        <v>0.63703319502074685</v>
      </c>
    </row>
    <row r="368" spans="2:12">
      <c r="B368" s="330">
        <v>53</v>
      </c>
      <c r="C368" s="330" t="s">
        <v>23</v>
      </c>
      <c r="D368" s="349">
        <f>市区町村別_歯科医療費!$D$58</f>
        <v>10926</v>
      </c>
      <c r="E368" s="283">
        <v>1101</v>
      </c>
      <c r="F368" s="86" t="s">
        <v>153</v>
      </c>
      <c r="G368" s="161">
        <v>4971</v>
      </c>
      <c r="H368" s="161">
        <v>39101714</v>
      </c>
      <c r="I368" s="161">
        <v>2575</v>
      </c>
      <c r="J368" s="161">
        <f>IFERROR(H368/G368,"-")</f>
        <v>7865.9653993160327</v>
      </c>
      <c r="K368" s="161">
        <f>IFERROR(H368/I368,"-")</f>
        <v>15185.131650485437</v>
      </c>
      <c r="L368" s="110">
        <f>I368/$D$368</f>
        <v>0.23567636829580815</v>
      </c>
    </row>
    <row r="369" spans="2:12">
      <c r="B369" s="331"/>
      <c r="C369" s="331"/>
      <c r="D369" s="350"/>
      <c r="E369" s="282">
        <v>1102</v>
      </c>
      <c r="F369" s="87" t="s">
        <v>154</v>
      </c>
      <c r="G369" s="162">
        <v>22477</v>
      </c>
      <c r="H369" s="162">
        <v>165532917</v>
      </c>
      <c r="I369" s="162">
        <v>4836</v>
      </c>
      <c r="J369" s="162">
        <f t="shared" ref="J369:J374" si="156">IFERROR(H369/G369,"-")</f>
        <v>7364.546736664146</v>
      </c>
      <c r="K369" s="162">
        <f t="shared" ref="K369:K374" si="157">IFERROR(H369/I369,"-")</f>
        <v>34229.304590570719</v>
      </c>
      <c r="L369" s="111">
        <f t="shared" ref="L369:L374" si="158">I369/$D$368</f>
        <v>0.442613948380011</v>
      </c>
    </row>
    <row r="370" spans="2:12" ht="24">
      <c r="B370" s="331"/>
      <c r="C370" s="331"/>
      <c r="D370" s="350"/>
      <c r="E370" s="282">
        <v>1103</v>
      </c>
      <c r="F370" s="88" t="s">
        <v>155</v>
      </c>
      <c r="G370" s="162">
        <v>12557</v>
      </c>
      <c r="H370" s="162">
        <v>122378209</v>
      </c>
      <c r="I370" s="162">
        <v>3775</v>
      </c>
      <c r="J370" s="162">
        <f t="shared" si="156"/>
        <v>9745.8157999522173</v>
      </c>
      <c r="K370" s="162">
        <f t="shared" si="157"/>
        <v>32418.068609271522</v>
      </c>
      <c r="L370" s="111">
        <f t="shared" si="158"/>
        <v>0.34550613216181586</v>
      </c>
    </row>
    <row r="371" spans="2:12" ht="24">
      <c r="B371" s="331"/>
      <c r="C371" s="331"/>
      <c r="D371" s="350"/>
      <c r="E371" s="282">
        <v>1113</v>
      </c>
      <c r="F371" s="88" t="s">
        <v>156</v>
      </c>
      <c r="G371" s="162">
        <v>5572</v>
      </c>
      <c r="H371" s="162">
        <v>26922516</v>
      </c>
      <c r="I371" s="162">
        <v>1663</v>
      </c>
      <c r="J371" s="162">
        <f t="shared" si="156"/>
        <v>4831.7508973438626</v>
      </c>
      <c r="K371" s="162">
        <f t="shared" si="157"/>
        <v>16189.125676488275</v>
      </c>
      <c r="L371" s="112">
        <f t="shared" si="158"/>
        <v>0.15220574775764231</v>
      </c>
    </row>
    <row r="372" spans="2:12" ht="24">
      <c r="B372" s="331"/>
      <c r="C372" s="331"/>
      <c r="D372" s="350"/>
      <c r="E372" s="282">
        <v>1905</v>
      </c>
      <c r="F372" s="88" t="s">
        <v>157</v>
      </c>
      <c r="G372" s="162">
        <v>8021</v>
      </c>
      <c r="H372" s="162">
        <v>49536946</v>
      </c>
      <c r="I372" s="162">
        <v>2725</v>
      </c>
      <c r="J372" s="162">
        <f t="shared" si="156"/>
        <v>6175.9064954494452</v>
      </c>
      <c r="K372" s="162">
        <f t="shared" si="157"/>
        <v>18178.695779816513</v>
      </c>
      <c r="L372" s="111">
        <f t="shared" si="158"/>
        <v>0.24940508877905912</v>
      </c>
    </row>
    <row r="373" spans="2:12">
      <c r="B373" s="331"/>
      <c r="C373" s="331"/>
      <c r="D373" s="350"/>
      <c r="E373" s="334" t="s">
        <v>158</v>
      </c>
      <c r="F373" s="334"/>
      <c r="G373" s="163">
        <v>2677</v>
      </c>
      <c r="H373" s="163">
        <v>23151522</v>
      </c>
      <c r="I373" s="163">
        <v>1081</v>
      </c>
      <c r="J373" s="164">
        <f t="shared" si="156"/>
        <v>8648.3085543518864</v>
      </c>
      <c r="K373" s="164">
        <f t="shared" si="157"/>
        <v>21416.764107308049</v>
      </c>
      <c r="L373" s="199">
        <f t="shared" si="158"/>
        <v>9.8938312282628588E-2</v>
      </c>
    </row>
    <row r="374" spans="2:12">
      <c r="B374" s="332"/>
      <c r="C374" s="332"/>
      <c r="D374" s="351"/>
      <c r="E374" s="335" t="s">
        <v>166</v>
      </c>
      <c r="F374" s="336"/>
      <c r="G374" s="149">
        <v>27411</v>
      </c>
      <c r="H374" s="149">
        <v>426623824</v>
      </c>
      <c r="I374" s="149">
        <v>5685</v>
      </c>
      <c r="J374" s="146">
        <f t="shared" si="156"/>
        <v>15563.964247929664</v>
      </c>
      <c r="K374" s="146">
        <f t="shared" si="157"/>
        <v>75043.768513632371</v>
      </c>
      <c r="L374" s="197">
        <f t="shared" si="158"/>
        <v>0.52031850631521137</v>
      </c>
    </row>
    <row r="375" spans="2:12">
      <c r="B375" s="330">
        <v>54</v>
      </c>
      <c r="C375" s="330" t="s">
        <v>29</v>
      </c>
      <c r="D375" s="349">
        <f>市区町村別_歯科医療費!$D$59</f>
        <v>18396</v>
      </c>
      <c r="E375" s="283">
        <v>1101</v>
      </c>
      <c r="F375" s="86" t="s">
        <v>153</v>
      </c>
      <c r="G375" s="161">
        <v>12251</v>
      </c>
      <c r="H375" s="161">
        <v>87791431</v>
      </c>
      <c r="I375" s="161">
        <v>5373</v>
      </c>
      <c r="J375" s="161">
        <f>IFERROR(H375/G375,"-")</f>
        <v>7166.0624438821324</v>
      </c>
      <c r="K375" s="161">
        <f>IFERROR(H375/I375,"-")</f>
        <v>16339.369253675786</v>
      </c>
      <c r="L375" s="110">
        <f>I375/$D$375</f>
        <v>0.29207436399217224</v>
      </c>
    </row>
    <row r="376" spans="2:12">
      <c r="B376" s="331"/>
      <c r="C376" s="331"/>
      <c r="D376" s="350"/>
      <c r="E376" s="282">
        <v>1102</v>
      </c>
      <c r="F376" s="87" t="s">
        <v>154</v>
      </c>
      <c r="G376" s="162">
        <v>44903</v>
      </c>
      <c r="H376" s="162">
        <v>324285690</v>
      </c>
      <c r="I376" s="162">
        <v>9434</v>
      </c>
      <c r="J376" s="162">
        <f t="shared" ref="J376:J381" si="159">IFERROR(H376/G376,"-")</f>
        <v>7221.915907623099</v>
      </c>
      <c r="K376" s="162">
        <f t="shared" ref="K376:K381" si="160">IFERROR(H376/I376,"-")</f>
        <v>34374.145643417425</v>
      </c>
      <c r="L376" s="111">
        <f t="shared" ref="L376:L381" si="161">I376/$D$375</f>
        <v>0.51282887584257453</v>
      </c>
    </row>
    <row r="377" spans="2:12" ht="24">
      <c r="B377" s="331"/>
      <c r="C377" s="331"/>
      <c r="D377" s="350"/>
      <c r="E377" s="282">
        <v>1103</v>
      </c>
      <c r="F377" s="88" t="s">
        <v>155</v>
      </c>
      <c r="G377" s="162">
        <v>21989</v>
      </c>
      <c r="H377" s="162">
        <v>204413710</v>
      </c>
      <c r="I377" s="162">
        <v>6811</v>
      </c>
      <c r="J377" s="162">
        <f t="shared" si="159"/>
        <v>9296.1803629087262</v>
      </c>
      <c r="K377" s="162">
        <f t="shared" si="160"/>
        <v>30012.290412567905</v>
      </c>
      <c r="L377" s="111">
        <f t="shared" si="161"/>
        <v>0.37024353120243531</v>
      </c>
    </row>
    <row r="378" spans="2:12" ht="24">
      <c r="B378" s="331"/>
      <c r="C378" s="331"/>
      <c r="D378" s="350"/>
      <c r="E378" s="282">
        <v>1113</v>
      </c>
      <c r="F378" s="88" t="s">
        <v>156</v>
      </c>
      <c r="G378" s="162">
        <v>10887</v>
      </c>
      <c r="H378" s="162">
        <v>58587433</v>
      </c>
      <c r="I378" s="162">
        <v>3066</v>
      </c>
      <c r="J378" s="162">
        <f t="shared" si="159"/>
        <v>5381.4120510700832</v>
      </c>
      <c r="K378" s="162">
        <f t="shared" si="160"/>
        <v>19108.751793868232</v>
      </c>
      <c r="L378" s="112">
        <f t="shared" si="161"/>
        <v>0.16666666666666666</v>
      </c>
    </row>
    <row r="379" spans="2:12" ht="24">
      <c r="B379" s="331"/>
      <c r="C379" s="331"/>
      <c r="D379" s="350"/>
      <c r="E379" s="282">
        <v>1905</v>
      </c>
      <c r="F379" s="88" t="s">
        <v>157</v>
      </c>
      <c r="G379" s="162">
        <v>20353</v>
      </c>
      <c r="H379" s="162">
        <v>114275467</v>
      </c>
      <c r="I379" s="162">
        <v>5905</v>
      </c>
      <c r="J379" s="162">
        <f t="shared" si="159"/>
        <v>5614.6743477620003</v>
      </c>
      <c r="K379" s="162">
        <f t="shared" si="160"/>
        <v>19352.322946655378</v>
      </c>
      <c r="L379" s="111">
        <f t="shared" si="161"/>
        <v>0.32099369428136554</v>
      </c>
    </row>
    <row r="380" spans="2:12">
      <c r="B380" s="331"/>
      <c r="C380" s="331"/>
      <c r="D380" s="350"/>
      <c r="E380" s="334" t="s">
        <v>158</v>
      </c>
      <c r="F380" s="334"/>
      <c r="G380" s="163">
        <v>3651</v>
      </c>
      <c r="H380" s="163">
        <v>46414469</v>
      </c>
      <c r="I380" s="163">
        <v>1531</v>
      </c>
      <c r="J380" s="164">
        <f t="shared" si="159"/>
        <v>12712.809915091755</v>
      </c>
      <c r="K380" s="164">
        <f t="shared" si="160"/>
        <v>30316.439581972569</v>
      </c>
      <c r="L380" s="199">
        <f t="shared" si="161"/>
        <v>8.322461404653185E-2</v>
      </c>
    </row>
    <row r="381" spans="2:12">
      <c r="B381" s="332"/>
      <c r="C381" s="332"/>
      <c r="D381" s="351"/>
      <c r="E381" s="335" t="s">
        <v>166</v>
      </c>
      <c r="F381" s="336"/>
      <c r="G381" s="149">
        <v>52635</v>
      </c>
      <c r="H381" s="149">
        <v>835768200</v>
      </c>
      <c r="I381" s="149">
        <v>10708</v>
      </c>
      <c r="J381" s="146">
        <f t="shared" si="159"/>
        <v>15878.563693359931</v>
      </c>
      <c r="K381" s="146">
        <f t="shared" si="160"/>
        <v>78050.821815465068</v>
      </c>
      <c r="L381" s="197">
        <f t="shared" si="161"/>
        <v>0.58208306153511635</v>
      </c>
    </row>
    <row r="382" spans="2:12">
      <c r="B382" s="330">
        <v>55</v>
      </c>
      <c r="C382" s="330" t="s">
        <v>18</v>
      </c>
      <c r="D382" s="349">
        <f>市区町村別_歯科医療費!$D$60</f>
        <v>19190</v>
      </c>
      <c r="E382" s="283">
        <v>1101</v>
      </c>
      <c r="F382" s="86" t="s">
        <v>153</v>
      </c>
      <c r="G382" s="161">
        <v>10854</v>
      </c>
      <c r="H382" s="161">
        <v>86652197</v>
      </c>
      <c r="I382" s="161">
        <v>4912</v>
      </c>
      <c r="J382" s="161">
        <f>IFERROR(H382/G382,"-")</f>
        <v>7983.4344020637554</v>
      </c>
      <c r="K382" s="161">
        <f>IFERROR(H382/I382,"-")</f>
        <v>17640.919584690553</v>
      </c>
      <c r="L382" s="110">
        <f>I382/$D$382</f>
        <v>0.25596664929650859</v>
      </c>
    </row>
    <row r="383" spans="2:12">
      <c r="B383" s="331"/>
      <c r="C383" s="331"/>
      <c r="D383" s="350"/>
      <c r="E383" s="282">
        <v>1102</v>
      </c>
      <c r="F383" s="87" t="s">
        <v>154</v>
      </c>
      <c r="G383" s="162">
        <v>43341</v>
      </c>
      <c r="H383" s="162">
        <v>340677732</v>
      </c>
      <c r="I383" s="162">
        <v>8969</v>
      </c>
      <c r="J383" s="162">
        <f t="shared" ref="J383:J388" si="162">IFERROR(H383/G383,"-")</f>
        <v>7860.4031286772342</v>
      </c>
      <c r="K383" s="162">
        <f t="shared" ref="K383:K388" si="163">IFERROR(H383/I383,"-")</f>
        <v>37983.91481770543</v>
      </c>
      <c r="L383" s="111">
        <f t="shared" ref="L383:L388" si="164">I383/$D$382</f>
        <v>0.46737884314747263</v>
      </c>
    </row>
    <row r="384" spans="2:12" ht="24">
      <c r="B384" s="331"/>
      <c r="C384" s="331"/>
      <c r="D384" s="350"/>
      <c r="E384" s="282">
        <v>1103</v>
      </c>
      <c r="F384" s="88" t="s">
        <v>155</v>
      </c>
      <c r="G384" s="162">
        <v>20184</v>
      </c>
      <c r="H384" s="162">
        <v>217555600</v>
      </c>
      <c r="I384" s="162">
        <v>6379</v>
      </c>
      <c r="J384" s="162">
        <f t="shared" si="162"/>
        <v>10778.616726119699</v>
      </c>
      <c r="K384" s="162">
        <f t="shared" si="163"/>
        <v>34104.96943094529</v>
      </c>
      <c r="L384" s="111">
        <f t="shared" si="164"/>
        <v>0.33241271495570612</v>
      </c>
    </row>
    <row r="385" spans="2:12" ht="24">
      <c r="B385" s="331"/>
      <c r="C385" s="331"/>
      <c r="D385" s="350"/>
      <c r="E385" s="282">
        <v>1113</v>
      </c>
      <c r="F385" s="88" t="s">
        <v>156</v>
      </c>
      <c r="G385" s="162">
        <v>7362</v>
      </c>
      <c r="H385" s="162">
        <v>36795455</v>
      </c>
      <c r="I385" s="162">
        <v>2159</v>
      </c>
      <c r="J385" s="162">
        <f t="shared" si="162"/>
        <v>4998.0243140450966</v>
      </c>
      <c r="K385" s="162">
        <f t="shared" si="163"/>
        <v>17042.823066234367</v>
      </c>
      <c r="L385" s="112">
        <f t="shared" si="164"/>
        <v>0.11250651380927566</v>
      </c>
    </row>
    <row r="386" spans="2:12" ht="24">
      <c r="B386" s="331"/>
      <c r="C386" s="331"/>
      <c r="D386" s="350"/>
      <c r="E386" s="282">
        <v>1905</v>
      </c>
      <c r="F386" s="88" t="s">
        <v>157</v>
      </c>
      <c r="G386" s="162">
        <v>19336</v>
      </c>
      <c r="H386" s="162">
        <v>114835914</v>
      </c>
      <c r="I386" s="162">
        <v>5800</v>
      </c>
      <c r="J386" s="162">
        <f t="shared" si="162"/>
        <v>5938.9694869673149</v>
      </c>
      <c r="K386" s="162">
        <f t="shared" si="163"/>
        <v>19799.295517241379</v>
      </c>
      <c r="L386" s="111">
        <f t="shared" si="164"/>
        <v>0.30224075039082854</v>
      </c>
    </row>
    <row r="387" spans="2:12">
      <c r="B387" s="331"/>
      <c r="C387" s="331"/>
      <c r="D387" s="350"/>
      <c r="E387" s="334" t="s">
        <v>158</v>
      </c>
      <c r="F387" s="334"/>
      <c r="G387" s="163">
        <v>4223</v>
      </c>
      <c r="H387" s="163">
        <v>37490935</v>
      </c>
      <c r="I387" s="163">
        <v>1347</v>
      </c>
      <c r="J387" s="164">
        <f t="shared" si="162"/>
        <v>8877.7965901018233</v>
      </c>
      <c r="K387" s="164">
        <f t="shared" si="163"/>
        <v>27832.913882702302</v>
      </c>
      <c r="L387" s="199">
        <f t="shared" si="164"/>
        <v>7.019280875455966E-2</v>
      </c>
    </row>
    <row r="388" spans="2:12">
      <c r="B388" s="332"/>
      <c r="C388" s="332"/>
      <c r="D388" s="351"/>
      <c r="E388" s="335" t="s">
        <v>166</v>
      </c>
      <c r="F388" s="336"/>
      <c r="G388" s="149">
        <v>49673</v>
      </c>
      <c r="H388" s="149">
        <v>834007833</v>
      </c>
      <c r="I388" s="149">
        <v>10188</v>
      </c>
      <c r="J388" s="146">
        <f t="shared" si="162"/>
        <v>16789.963018138627</v>
      </c>
      <c r="K388" s="146">
        <f t="shared" si="163"/>
        <v>81861.781802120138</v>
      </c>
      <c r="L388" s="197">
        <f t="shared" si="164"/>
        <v>0.53090151120375195</v>
      </c>
    </row>
    <row r="389" spans="2:12">
      <c r="B389" s="330">
        <v>56</v>
      </c>
      <c r="C389" s="330" t="s">
        <v>11</v>
      </c>
      <c r="D389" s="349">
        <f>市区町村別_歯科医療費!$D$61</f>
        <v>11815</v>
      </c>
      <c r="E389" s="283">
        <v>1101</v>
      </c>
      <c r="F389" s="86" t="s">
        <v>153</v>
      </c>
      <c r="G389" s="161">
        <v>7144</v>
      </c>
      <c r="H389" s="161">
        <v>56335535</v>
      </c>
      <c r="I389" s="161">
        <v>3155</v>
      </c>
      <c r="J389" s="161">
        <f>IFERROR(H389/G389,"-")</f>
        <v>7885.7131858902576</v>
      </c>
      <c r="K389" s="161">
        <f>IFERROR(H389/I389,"-")</f>
        <v>17855.954041204437</v>
      </c>
      <c r="L389" s="110">
        <f>I389/$D$389</f>
        <v>0.26703343207786712</v>
      </c>
    </row>
    <row r="390" spans="2:12">
      <c r="B390" s="331"/>
      <c r="C390" s="331"/>
      <c r="D390" s="350"/>
      <c r="E390" s="282">
        <v>1102</v>
      </c>
      <c r="F390" s="87" t="s">
        <v>154</v>
      </c>
      <c r="G390" s="162">
        <v>23540</v>
      </c>
      <c r="H390" s="162">
        <v>183580942</v>
      </c>
      <c r="I390" s="162">
        <v>5370</v>
      </c>
      <c r="J390" s="162">
        <f t="shared" ref="J390:J395" si="165">IFERROR(H390/G390,"-")</f>
        <v>7798.6806287170775</v>
      </c>
      <c r="K390" s="162">
        <f t="shared" ref="K390:K395" si="166">IFERROR(H390/I390,"-")</f>
        <v>34186.395158286781</v>
      </c>
      <c r="L390" s="111">
        <f t="shared" ref="L390:L395" si="167">I390/$D$389</f>
        <v>0.45450698264917477</v>
      </c>
    </row>
    <row r="391" spans="2:12" ht="24">
      <c r="B391" s="331"/>
      <c r="C391" s="331"/>
      <c r="D391" s="350"/>
      <c r="E391" s="282">
        <v>1103</v>
      </c>
      <c r="F391" s="88" t="s">
        <v>155</v>
      </c>
      <c r="G391" s="162">
        <v>11919</v>
      </c>
      <c r="H391" s="162">
        <v>118198672</v>
      </c>
      <c r="I391" s="162">
        <v>3911</v>
      </c>
      <c r="J391" s="162">
        <f t="shared" si="165"/>
        <v>9916.8279218055213</v>
      </c>
      <c r="K391" s="162">
        <f t="shared" si="166"/>
        <v>30222.109946305292</v>
      </c>
      <c r="L391" s="111">
        <f t="shared" si="167"/>
        <v>0.33101988997037662</v>
      </c>
    </row>
    <row r="392" spans="2:12" ht="24">
      <c r="B392" s="331"/>
      <c r="C392" s="331"/>
      <c r="D392" s="350"/>
      <c r="E392" s="282">
        <v>1113</v>
      </c>
      <c r="F392" s="88" t="s">
        <v>156</v>
      </c>
      <c r="G392" s="162">
        <v>4400</v>
      </c>
      <c r="H392" s="162">
        <v>20601293</v>
      </c>
      <c r="I392" s="162">
        <v>1602</v>
      </c>
      <c r="J392" s="162">
        <f t="shared" si="165"/>
        <v>4682.1120454545453</v>
      </c>
      <c r="K392" s="162">
        <f t="shared" si="166"/>
        <v>12859.733458177277</v>
      </c>
      <c r="L392" s="112">
        <f t="shared" si="167"/>
        <v>0.13559035124841304</v>
      </c>
    </row>
    <row r="393" spans="2:12" ht="24">
      <c r="B393" s="331"/>
      <c r="C393" s="331"/>
      <c r="D393" s="350"/>
      <c r="E393" s="282">
        <v>1905</v>
      </c>
      <c r="F393" s="88" t="s">
        <v>157</v>
      </c>
      <c r="G393" s="162">
        <v>11839</v>
      </c>
      <c r="H393" s="162">
        <v>76126653</v>
      </c>
      <c r="I393" s="162">
        <v>3657</v>
      </c>
      <c r="J393" s="162">
        <f t="shared" si="165"/>
        <v>6430.1590505954891</v>
      </c>
      <c r="K393" s="162">
        <f t="shared" si="166"/>
        <v>20816.694831829369</v>
      </c>
      <c r="L393" s="111">
        <f t="shared" si="167"/>
        <v>0.30952179432924248</v>
      </c>
    </row>
    <row r="394" spans="2:12">
      <c r="B394" s="331"/>
      <c r="C394" s="331"/>
      <c r="D394" s="350"/>
      <c r="E394" s="334" t="s">
        <v>158</v>
      </c>
      <c r="F394" s="334"/>
      <c r="G394" s="163">
        <v>2112</v>
      </c>
      <c r="H394" s="163">
        <v>20256138</v>
      </c>
      <c r="I394" s="163">
        <v>976</v>
      </c>
      <c r="J394" s="164">
        <f t="shared" si="165"/>
        <v>9590.974431818182</v>
      </c>
      <c r="K394" s="164">
        <f t="shared" si="166"/>
        <v>20754.239754098362</v>
      </c>
      <c r="L394" s="199">
        <f t="shared" si="167"/>
        <v>8.2606855691917058E-2</v>
      </c>
    </row>
    <row r="395" spans="2:12">
      <c r="B395" s="332"/>
      <c r="C395" s="332"/>
      <c r="D395" s="351"/>
      <c r="E395" s="335" t="s">
        <v>166</v>
      </c>
      <c r="F395" s="336"/>
      <c r="G395" s="149">
        <v>29002</v>
      </c>
      <c r="H395" s="149">
        <v>475099233</v>
      </c>
      <c r="I395" s="149">
        <v>6317</v>
      </c>
      <c r="J395" s="149">
        <f t="shared" si="165"/>
        <v>16381.60240673057</v>
      </c>
      <c r="K395" s="149">
        <f t="shared" si="166"/>
        <v>75209.630045907863</v>
      </c>
      <c r="L395" s="107">
        <f t="shared" si="167"/>
        <v>0.53465933135844268</v>
      </c>
    </row>
    <row r="396" spans="2:12">
      <c r="B396" s="330">
        <v>57</v>
      </c>
      <c r="C396" s="330" t="s">
        <v>50</v>
      </c>
      <c r="D396" s="349">
        <f>市区町村別_歯科医療費!$D$62</f>
        <v>8838</v>
      </c>
      <c r="E396" s="283">
        <v>1101</v>
      </c>
      <c r="F396" s="86" t="s">
        <v>153</v>
      </c>
      <c r="G396" s="161">
        <v>5367</v>
      </c>
      <c r="H396" s="161">
        <v>42824248</v>
      </c>
      <c r="I396" s="161">
        <v>2561</v>
      </c>
      <c r="J396" s="161">
        <f>IFERROR(H396/G396,"-")</f>
        <v>7979.1779392584313</v>
      </c>
      <c r="K396" s="161">
        <f>IFERROR(H396/I396,"-")</f>
        <v>16721.689964857476</v>
      </c>
      <c r="L396" s="110">
        <f>I396/$D$396</f>
        <v>0.28977144150260242</v>
      </c>
    </row>
    <row r="397" spans="2:12">
      <c r="B397" s="331"/>
      <c r="C397" s="331"/>
      <c r="D397" s="350"/>
      <c r="E397" s="282">
        <v>1102</v>
      </c>
      <c r="F397" s="87" t="s">
        <v>154</v>
      </c>
      <c r="G397" s="162">
        <v>22643</v>
      </c>
      <c r="H397" s="162">
        <v>162372428</v>
      </c>
      <c r="I397" s="162">
        <v>4404</v>
      </c>
      <c r="J397" s="162">
        <f t="shared" ref="J397:J402" si="168">IFERROR(H397/G397,"-")</f>
        <v>7170.9768140264096</v>
      </c>
      <c r="K397" s="162">
        <f t="shared" ref="K397:K402" si="169">IFERROR(H397/I397,"-")</f>
        <v>36869.306993642145</v>
      </c>
      <c r="L397" s="111">
        <f t="shared" ref="L397:L402" si="170">I397/$D$396</f>
        <v>0.49830278343516632</v>
      </c>
    </row>
    <row r="398" spans="2:12" ht="24">
      <c r="B398" s="331"/>
      <c r="C398" s="331"/>
      <c r="D398" s="350"/>
      <c r="E398" s="282">
        <v>1103</v>
      </c>
      <c r="F398" s="88" t="s">
        <v>155</v>
      </c>
      <c r="G398" s="162">
        <v>9592</v>
      </c>
      <c r="H398" s="162">
        <v>101927868</v>
      </c>
      <c r="I398" s="162">
        <v>3203</v>
      </c>
      <c r="J398" s="162">
        <f t="shared" si="168"/>
        <v>10626.341534612176</v>
      </c>
      <c r="K398" s="162">
        <f t="shared" si="169"/>
        <v>31822.625039025912</v>
      </c>
      <c r="L398" s="111">
        <f t="shared" si="170"/>
        <v>0.36241231047748357</v>
      </c>
    </row>
    <row r="399" spans="2:12" ht="24">
      <c r="B399" s="331"/>
      <c r="C399" s="331"/>
      <c r="D399" s="350"/>
      <c r="E399" s="282">
        <v>1113</v>
      </c>
      <c r="F399" s="88" t="s">
        <v>156</v>
      </c>
      <c r="G399" s="162">
        <v>4201</v>
      </c>
      <c r="H399" s="162">
        <v>21798807</v>
      </c>
      <c r="I399" s="162">
        <v>1207</v>
      </c>
      <c r="J399" s="162">
        <f t="shared" si="168"/>
        <v>5188.9566769816711</v>
      </c>
      <c r="K399" s="162">
        <f t="shared" si="169"/>
        <v>18060.320629660317</v>
      </c>
      <c r="L399" s="112">
        <f t="shared" si="170"/>
        <v>0.13656935958361621</v>
      </c>
    </row>
    <row r="400" spans="2:12" ht="24">
      <c r="B400" s="331"/>
      <c r="C400" s="331"/>
      <c r="D400" s="350"/>
      <c r="E400" s="282">
        <v>1905</v>
      </c>
      <c r="F400" s="88" t="s">
        <v>157</v>
      </c>
      <c r="G400" s="162">
        <v>10421</v>
      </c>
      <c r="H400" s="162">
        <v>61085433</v>
      </c>
      <c r="I400" s="162">
        <v>2945</v>
      </c>
      <c r="J400" s="162">
        <f t="shared" si="168"/>
        <v>5861.7630745609822</v>
      </c>
      <c r="K400" s="162">
        <f t="shared" si="169"/>
        <v>20742.082512733446</v>
      </c>
      <c r="L400" s="111">
        <f t="shared" si="170"/>
        <v>0.3332201855623444</v>
      </c>
    </row>
    <row r="401" spans="2:12">
      <c r="B401" s="331"/>
      <c r="C401" s="331"/>
      <c r="D401" s="350"/>
      <c r="E401" s="334" t="s">
        <v>158</v>
      </c>
      <c r="F401" s="334"/>
      <c r="G401" s="163">
        <v>1576</v>
      </c>
      <c r="H401" s="163">
        <v>16076103</v>
      </c>
      <c r="I401" s="163">
        <v>636</v>
      </c>
      <c r="J401" s="164">
        <f t="shared" si="168"/>
        <v>10200.572969543147</v>
      </c>
      <c r="K401" s="164">
        <f t="shared" si="169"/>
        <v>25276.891509433961</v>
      </c>
      <c r="L401" s="199">
        <f t="shared" si="170"/>
        <v>7.1961982348947726E-2</v>
      </c>
    </row>
    <row r="402" spans="2:12">
      <c r="B402" s="332"/>
      <c r="C402" s="332"/>
      <c r="D402" s="351"/>
      <c r="E402" s="335" t="s">
        <v>166</v>
      </c>
      <c r="F402" s="336"/>
      <c r="G402" s="149">
        <v>26931</v>
      </c>
      <c r="H402" s="149">
        <v>406084887</v>
      </c>
      <c r="I402" s="149">
        <v>5242</v>
      </c>
      <c r="J402" s="146">
        <f t="shared" si="168"/>
        <v>15078.715495154283</v>
      </c>
      <c r="K402" s="146">
        <f t="shared" si="169"/>
        <v>77467.548073254482</v>
      </c>
      <c r="L402" s="197">
        <f t="shared" si="170"/>
        <v>0.59312061552387418</v>
      </c>
    </row>
    <row r="403" spans="2:12">
      <c r="B403" s="330">
        <v>58</v>
      </c>
      <c r="C403" s="330" t="s">
        <v>30</v>
      </c>
      <c r="D403" s="349">
        <f>市区町村別_歯科医療費!$D$63</f>
        <v>10258</v>
      </c>
      <c r="E403" s="283">
        <v>1101</v>
      </c>
      <c r="F403" s="86" t="s">
        <v>153</v>
      </c>
      <c r="G403" s="161">
        <v>5880</v>
      </c>
      <c r="H403" s="161">
        <v>47482261</v>
      </c>
      <c r="I403" s="161">
        <v>2791</v>
      </c>
      <c r="J403" s="161">
        <f>IFERROR(H403/G403,"-")</f>
        <v>8075.2144557823131</v>
      </c>
      <c r="K403" s="161">
        <f>IFERROR(H403/I403,"-")</f>
        <v>17012.633823002507</v>
      </c>
      <c r="L403" s="110">
        <f>I403/$D$403</f>
        <v>0.27208032754922989</v>
      </c>
    </row>
    <row r="404" spans="2:12">
      <c r="B404" s="331"/>
      <c r="C404" s="331"/>
      <c r="D404" s="350"/>
      <c r="E404" s="282">
        <v>1102</v>
      </c>
      <c r="F404" s="87" t="s">
        <v>154</v>
      </c>
      <c r="G404" s="162">
        <v>23483</v>
      </c>
      <c r="H404" s="162">
        <v>188355720</v>
      </c>
      <c r="I404" s="162">
        <v>4885</v>
      </c>
      <c r="J404" s="162">
        <f t="shared" ref="J404:J409" si="171">IFERROR(H404/G404,"-")</f>
        <v>8020.9394029723626</v>
      </c>
      <c r="K404" s="162">
        <f t="shared" ref="K404:K409" si="172">IFERROR(H404/I404,"-")</f>
        <v>38557.977482088027</v>
      </c>
      <c r="L404" s="111">
        <f t="shared" ref="L404:L409" si="173">I404/$D$403</f>
        <v>0.47621368687853383</v>
      </c>
    </row>
    <row r="405" spans="2:12" ht="24">
      <c r="B405" s="331"/>
      <c r="C405" s="331"/>
      <c r="D405" s="350"/>
      <c r="E405" s="282">
        <v>1103</v>
      </c>
      <c r="F405" s="88" t="s">
        <v>155</v>
      </c>
      <c r="G405" s="162">
        <v>10818</v>
      </c>
      <c r="H405" s="162">
        <v>113263882</v>
      </c>
      <c r="I405" s="162">
        <v>3476</v>
      </c>
      <c r="J405" s="162">
        <f t="shared" si="171"/>
        <v>10469.946570530597</v>
      </c>
      <c r="K405" s="162">
        <f t="shared" si="172"/>
        <v>32584.546029919449</v>
      </c>
      <c r="L405" s="111">
        <f t="shared" si="173"/>
        <v>0.33885747709105091</v>
      </c>
    </row>
    <row r="406" spans="2:12" ht="24">
      <c r="B406" s="331"/>
      <c r="C406" s="331"/>
      <c r="D406" s="350"/>
      <c r="E406" s="282">
        <v>1113</v>
      </c>
      <c r="F406" s="88" t="s">
        <v>156</v>
      </c>
      <c r="G406" s="162">
        <v>3959</v>
      </c>
      <c r="H406" s="162">
        <v>22764248</v>
      </c>
      <c r="I406" s="162">
        <v>1245</v>
      </c>
      <c r="J406" s="162">
        <f t="shared" si="171"/>
        <v>5749.9994948219246</v>
      </c>
      <c r="K406" s="162">
        <f t="shared" si="172"/>
        <v>18284.53654618474</v>
      </c>
      <c r="L406" s="112">
        <f t="shared" si="173"/>
        <v>0.12136868785338273</v>
      </c>
    </row>
    <row r="407" spans="2:12" ht="24">
      <c r="B407" s="331"/>
      <c r="C407" s="331"/>
      <c r="D407" s="350"/>
      <c r="E407" s="282">
        <v>1905</v>
      </c>
      <c r="F407" s="88" t="s">
        <v>157</v>
      </c>
      <c r="G407" s="162">
        <v>10645</v>
      </c>
      <c r="H407" s="162">
        <v>65078717</v>
      </c>
      <c r="I407" s="162">
        <v>3006</v>
      </c>
      <c r="J407" s="162">
        <f t="shared" si="171"/>
        <v>6113.547862846407</v>
      </c>
      <c r="K407" s="162">
        <f t="shared" si="172"/>
        <v>21649.606453759148</v>
      </c>
      <c r="L407" s="111">
        <f t="shared" si="173"/>
        <v>0.29303957886527587</v>
      </c>
    </row>
    <row r="408" spans="2:12">
      <c r="B408" s="331"/>
      <c r="C408" s="331"/>
      <c r="D408" s="350"/>
      <c r="E408" s="334" t="s">
        <v>158</v>
      </c>
      <c r="F408" s="334"/>
      <c r="G408" s="163">
        <v>1561</v>
      </c>
      <c r="H408" s="163">
        <v>15773824</v>
      </c>
      <c r="I408" s="163">
        <v>693</v>
      </c>
      <c r="J408" s="164">
        <f t="shared" si="171"/>
        <v>10104.948110185778</v>
      </c>
      <c r="K408" s="164">
        <f t="shared" si="172"/>
        <v>22761.650793650795</v>
      </c>
      <c r="L408" s="199">
        <f t="shared" si="173"/>
        <v>6.7557028660557614E-2</v>
      </c>
    </row>
    <row r="409" spans="2:12">
      <c r="B409" s="332"/>
      <c r="C409" s="332"/>
      <c r="D409" s="351"/>
      <c r="E409" s="335" t="s">
        <v>166</v>
      </c>
      <c r="F409" s="336"/>
      <c r="G409" s="149">
        <v>28012</v>
      </c>
      <c r="H409" s="149">
        <v>452718652</v>
      </c>
      <c r="I409" s="149">
        <v>5653</v>
      </c>
      <c r="J409" s="149">
        <f t="shared" si="171"/>
        <v>16161.596887048408</v>
      </c>
      <c r="K409" s="149">
        <f t="shared" si="172"/>
        <v>80084.672209446318</v>
      </c>
      <c r="L409" s="107">
        <f t="shared" si="173"/>
        <v>0.55108208227724698</v>
      </c>
    </row>
    <row r="410" spans="2:12">
      <c r="B410" s="330">
        <v>59</v>
      </c>
      <c r="C410" s="330" t="s">
        <v>24</v>
      </c>
      <c r="D410" s="349">
        <f>市区町村別_歯科医療費!$D$64</f>
        <v>73515</v>
      </c>
      <c r="E410" s="283">
        <v>1101</v>
      </c>
      <c r="F410" s="86" t="s">
        <v>153</v>
      </c>
      <c r="G410" s="161">
        <v>41769</v>
      </c>
      <c r="H410" s="161">
        <v>318297676</v>
      </c>
      <c r="I410" s="161">
        <v>19857</v>
      </c>
      <c r="J410" s="161">
        <f>IFERROR(H410/G410,"-")</f>
        <v>7620.4284517225697</v>
      </c>
      <c r="K410" s="161">
        <f>IFERROR(H410/I410,"-")</f>
        <v>16029.494687012137</v>
      </c>
      <c r="L410" s="110">
        <f>I410/$D$410</f>
        <v>0.27010814119567433</v>
      </c>
    </row>
    <row r="411" spans="2:12">
      <c r="B411" s="331"/>
      <c r="C411" s="331"/>
      <c r="D411" s="350"/>
      <c r="E411" s="282">
        <v>1102</v>
      </c>
      <c r="F411" s="87" t="s">
        <v>154</v>
      </c>
      <c r="G411" s="162">
        <v>188494</v>
      </c>
      <c r="H411" s="162">
        <v>1394061377</v>
      </c>
      <c r="I411" s="162">
        <v>36793</v>
      </c>
      <c r="J411" s="162">
        <f t="shared" ref="J411:J416" si="174">IFERROR(H411/G411,"-")</f>
        <v>7395.7864812673079</v>
      </c>
      <c r="K411" s="162">
        <f t="shared" ref="K411:K416" si="175">IFERROR(H411/I411,"-")</f>
        <v>37889.309841545946</v>
      </c>
      <c r="L411" s="111">
        <f t="shared" ref="L411:L416" si="176">I411/$D$410</f>
        <v>0.50048289464735085</v>
      </c>
    </row>
    <row r="412" spans="2:12" ht="24">
      <c r="B412" s="331"/>
      <c r="C412" s="331"/>
      <c r="D412" s="350"/>
      <c r="E412" s="282">
        <v>1103</v>
      </c>
      <c r="F412" s="88" t="s">
        <v>155</v>
      </c>
      <c r="G412" s="162">
        <v>87270</v>
      </c>
      <c r="H412" s="162">
        <v>851549605</v>
      </c>
      <c r="I412" s="162">
        <v>26143</v>
      </c>
      <c r="J412" s="162">
        <f t="shared" si="174"/>
        <v>9757.644150338032</v>
      </c>
      <c r="K412" s="162">
        <f t="shared" si="175"/>
        <v>32572.757717170945</v>
      </c>
      <c r="L412" s="111">
        <f t="shared" si="176"/>
        <v>0.35561450044208665</v>
      </c>
    </row>
    <row r="413" spans="2:12" ht="24">
      <c r="B413" s="331"/>
      <c r="C413" s="331"/>
      <c r="D413" s="350"/>
      <c r="E413" s="282">
        <v>1113</v>
      </c>
      <c r="F413" s="88" t="s">
        <v>156</v>
      </c>
      <c r="G413" s="162">
        <v>38162</v>
      </c>
      <c r="H413" s="162">
        <v>180513730</v>
      </c>
      <c r="I413" s="162">
        <v>10866</v>
      </c>
      <c r="J413" s="162">
        <f t="shared" si="174"/>
        <v>4730.1957444578375</v>
      </c>
      <c r="K413" s="162">
        <f t="shared" si="175"/>
        <v>16612.7121295785</v>
      </c>
      <c r="L413" s="112">
        <f t="shared" si="176"/>
        <v>0.1478065700877372</v>
      </c>
    </row>
    <row r="414" spans="2:12" ht="24">
      <c r="B414" s="331"/>
      <c r="C414" s="331"/>
      <c r="D414" s="350"/>
      <c r="E414" s="282">
        <v>1905</v>
      </c>
      <c r="F414" s="88" t="s">
        <v>157</v>
      </c>
      <c r="G414" s="162">
        <v>77909</v>
      </c>
      <c r="H414" s="162">
        <v>464898570</v>
      </c>
      <c r="I414" s="162">
        <v>22968</v>
      </c>
      <c r="J414" s="162">
        <f t="shared" si="174"/>
        <v>5967.1998100347846</v>
      </c>
      <c r="K414" s="162">
        <f t="shared" si="175"/>
        <v>20241.14289446186</v>
      </c>
      <c r="L414" s="111">
        <f t="shared" si="176"/>
        <v>0.31242603550295855</v>
      </c>
    </row>
    <row r="415" spans="2:12">
      <c r="B415" s="331"/>
      <c r="C415" s="331"/>
      <c r="D415" s="350"/>
      <c r="E415" s="334" t="s">
        <v>158</v>
      </c>
      <c r="F415" s="334"/>
      <c r="G415" s="163">
        <v>18989</v>
      </c>
      <c r="H415" s="163">
        <v>183877813</v>
      </c>
      <c r="I415" s="163">
        <v>6780</v>
      </c>
      <c r="J415" s="164">
        <f t="shared" si="174"/>
        <v>9683.3858023065986</v>
      </c>
      <c r="K415" s="164">
        <f t="shared" si="175"/>
        <v>27120.621386430677</v>
      </c>
      <c r="L415" s="199">
        <f t="shared" si="176"/>
        <v>9.2226076310956945E-2</v>
      </c>
    </row>
    <row r="416" spans="2:12">
      <c r="B416" s="332"/>
      <c r="C416" s="332"/>
      <c r="D416" s="351"/>
      <c r="E416" s="335" t="s">
        <v>166</v>
      </c>
      <c r="F416" s="336"/>
      <c r="G416" s="149">
        <v>215790</v>
      </c>
      <c r="H416" s="149">
        <v>3393198771</v>
      </c>
      <c r="I416" s="149">
        <v>41417</v>
      </c>
      <c r="J416" s="149">
        <f t="shared" si="174"/>
        <v>15724.541317948006</v>
      </c>
      <c r="K416" s="149">
        <f t="shared" si="175"/>
        <v>81927.681169568052</v>
      </c>
      <c r="L416" s="107">
        <f t="shared" si="176"/>
        <v>0.56338162279806847</v>
      </c>
    </row>
    <row r="417" spans="2:12">
      <c r="B417" s="330">
        <v>60</v>
      </c>
      <c r="C417" s="330" t="s">
        <v>51</v>
      </c>
      <c r="D417" s="349">
        <f>市区町村別_歯科医療費!$D$65</f>
        <v>9476</v>
      </c>
      <c r="E417" s="283">
        <v>1101</v>
      </c>
      <c r="F417" s="86" t="s">
        <v>153</v>
      </c>
      <c r="G417" s="161">
        <v>4656</v>
      </c>
      <c r="H417" s="161">
        <v>35341970</v>
      </c>
      <c r="I417" s="161">
        <v>2284</v>
      </c>
      <c r="J417" s="161">
        <f>IFERROR(H417/G417,"-")</f>
        <v>7590.6292955326462</v>
      </c>
      <c r="K417" s="161">
        <f>IFERROR(H417/I417,"-")</f>
        <v>15473.717162872153</v>
      </c>
      <c r="L417" s="110">
        <f>I417/$D$417</f>
        <v>0.24102997045166738</v>
      </c>
    </row>
    <row r="418" spans="2:12">
      <c r="B418" s="331"/>
      <c r="C418" s="331"/>
      <c r="D418" s="350"/>
      <c r="E418" s="282">
        <v>1102</v>
      </c>
      <c r="F418" s="87" t="s">
        <v>154</v>
      </c>
      <c r="G418" s="162">
        <v>18151</v>
      </c>
      <c r="H418" s="162">
        <v>129513060</v>
      </c>
      <c r="I418" s="162">
        <v>3960</v>
      </c>
      <c r="J418" s="162">
        <f t="shared" ref="J418:J423" si="177">IFERROR(H418/G418,"-")</f>
        <v>7135.3126549501403</v>
      </c>
      <c r="K418" s="162">
        <f t="shared" ref="K418:K423" si="178">IFERROR(H418/I418,"-")</f>
        <v>32705.31818181818</v>
      </c>
      <c r="L418" s="111">
        <f t="shared" ref="L418:L423" si="179">I418/$D$417</f>
        <v>0.4178978471929084</v>
      </c>
    </row>
    <row r="419" spans="2:12" ht="24">
      <c r="B419" s="331"/>
      <c r="C419" s="331"/>
      <c r="D419" s="350"/>
      <c r="E419" s="282">
        <v>1103</v>
      </c>
      <c r="F419" s="88" t="s">
        <v>155</v>
      </c>
      <c r="G419" s="162">
        <v>10362</v>
      </c>
      <c r="H419" s="162">
        <v>97261323</v>
      </c>
      <c r="I419" s="162">
        <v>3342</v>
      </c>
      <c r="J419" s="162">
        <f t="shared" si="177"/>
        <v>9386.3465547191663</v>
      </c>
      <c r="K419" s="162">
        <f t="shared" si="178"/>
        <v>29102.729802513466</v>
      </c>
      <c r="L419" s="111">
        <f t="shared" si="179"/>
        <v>0.35268045588856056</v>
      </c>
    </row>
    <row r="420" spans="2:12" ht="24">
      <c r="B420" s="331"/>
      <c r="C420" s="331"/>
      <c r="D420" s="350"/>
      <c r="E420" s="282">
        <v>1113</v>
      </c>
      <c r="F420" s="88" t="s">
        <v>156</v>
      </c>
      <c r="G420" s="162">
        <v>5243</v>
      </c>
      <c r="H420" s="162">
        <v>24389912</v>
      </c>
      <c r="I420" s="162">
        <v>1723</v>
      </c>
      <c r="J420" s="162">
        <f t="shared" si="177"/>
        <v>4651.9000572191489</v>
      </c>
      <c r="K420" s="162">
        <f t="shared" si="178"/>
        <v>14155.491584445734</v>
      </c>
      <c r="L420" s="112">
        <f t="shared" si="179"/>
        <v>0.18182777543267201</v>
      </c>
    </row>
    <row r="421" spans="2:12" ht="24">
      <c r="B421" s="331"/>
      <c r="C421" s="331"/>
      <c r="D421" s="350"/>
      <c r="E421" s="282">
        <v>1905</v>
      </c>
      <c r="F421" s="88" t="s">
        <v>157</v>
      </c>
      <c r="G421" s="162">
        <v>8520</v>
      </c>
      <c r="H421" s="162">
        <v>51988210</v>
      </c>
      <c r="I421" s="162">
        <v>2627</v>
      </c>
      <c r="J421" s="162">
        <f t="shared" si="177"/>
        <v>6101.9025821596242</v>
      </c>
      <c r="K421" s="162">
        <f t="shared" si="178"/>
        <v>19789.9543205177</v>
      </c>
      <c r="L421" s="111">
        <f t="shared" si="179"/>
        <v>0.27722667792317435</v>
      </c>
    </row>
    <row r="422" spans="2:12">
      <c r="B422" s="331"/>
      <c r="C422" s="331"/>
      <c r="D422" s="350"/>
      <c r="E422" s="334" t="s">
        <v>158</v>
      </c>
      <c r="F422" s="334"/>
      <c r="G422" s="163">
        <v>2543</v>
      </c>
      <c r="H422" s="163">
        <v>19625288</v>
      </c>
      <c r="I422" s="163">
        <v>850</v>
      </c>
      <c r="J422" s="164">
        <f t="shared" si="177"/>
        <v>7717.3763271726311</v>
      </c>
      <c r="K422" s="164">
        <f t="shared" si="178"/>
        <v>23088.574117647058</v>
      </c>
      <c r="L422" s="199">
        <f t="shared" si="179"/>
        <v>8.9700295483326295E-2</v>
      </c>
    </row>
    <row r="423" spans="2:12">
      <c r="B423" s="332"/>
      <c r="C423" s="332"/>
      <c r="D423" s="351"/>
      <c r="E423" s="335" t="s">
        <v>166</v>
      </c>
      <c r="F423" s="336"/>
      <c r="G423" s="149">
        <v>22162</v>
      </c>
      <c r="H423" s="149">
        <v>358119763</v>
      </c>
      <c r="I423" s="149">
        <v>4918</v>
      </c>
      <c r="J423" s="149">
        <f t="shared" si="177"/>
        <v>16159.180714736936</v>
      </c>
      <c r="K423" s="149">
        <f t="shared" si="178"/>
        <v>72818.170597803983</v>
      </c>
      <c r="L423" s="107">
        <f t="shared" si="179"/>
        <v>0.51899535669058672</v>
      </c>
    </row>
    <row r="424" spans="2:12">
      <c r="B424" s="330">
        <v>61</v>
      </c>
      <c r="C424" s="330" t="s">
        <v>19</v>
      </c>
      <c r="D424" s="349">
        <f>市区町村別_歯科医療費!$D$66</f>
        <v>8144</v>
      </c>
      <c r="E424" s="283">
        <v>1101</v>
      </c>
      <c r="F424" s="86" t="s">
        <v>153</v>
      </c>
      <c r="G424" s="161">
        <v>4490</v>
      </c>
      <c r="H424" s="161">
        <v>35565530</v>
      </c>
      <c r="I424" s="161">
        <v>2121</v>
      </c>
      <c r="J424" s="161">
        <f>IFERROR(H424/G424,"-")</f>
        <v>7921.0534521158133</v>
      </c>
      <c r="K424" s="161">
        <f>IFERROR(H424/I424,"-")</f>
        <v>16768.283828382839</v>
      </c>
      <c r="L424" s="110">
        <f>I424/$D$424</f>
        <v>0.26043713163064836</v>
      </c>
    </row>
    <row r="425" spans="2:12">
      <c r="B425" s="331"/>
      <c r="C425" s="331"/>
      <c r="D425" s="350"/>
      <c r="E425" s="282">
        <v>1102</v>
      </c>
      <c r="F425" s="87" t="s">
        <v>154</v>
      </c>
      <c r="G425" s="162">
        <v>16924</v>
      </c>
      <c r="H425" s="162">
        <v>128677257</v>
      </c>
      <c r="I425" s="162">
        <v>3736</v>
      </c>
      <c r="J425" s="162">
        <f t="shared" ref="J425:J430" si="180">IFERROR(H425/G425,"-")</f>
        <v>7603.2413731978259</v>
      </c>
      <c r="K425" s="162">
        <f t="shared" ref="K425:K430" si="181">IFERROR(H425/I425,"-")</f>
        <v>34442.52061027837</v>
      </c>
      <c r="L425" s="111">
        <f t="shared" ref="L425:L430" si="182">I425/$D$424</f>
        <v>0.45874263261296661</v>
      </c>
    </row>
    <row r="426" spans="2:12" ht="24">
      <c r="B426" s="331"/>
      <c r="C426" s="331"/>
      <c r="D426" s="350"/>
      <c r="E426" s="282">
        <v>1103</v>
      </c>
      <c r="F426" s="88" t="s">
        <v>155</v>
      </c>
      <c r="G426" s="162">
        <v>7756</v>
      </c>
      <c r="H426" s="162">
        <v>81218242</v>
      </c>
      <c r="I426" s="162">
        <v>2658</v>
      </c>
      <c r="J426" s="162">
        <f t="shared" si="180"/>
        <v>10471.66606498195</v>
      </c>
      <c r="K426" s="162">
        <f t="shared" si="181"/>
        <v>30556.148231753199</v>
      </c>
      <c r="L426" s="111">
        <f t="shared" si="182"/>
        <v>0.32637524557956776</v>
      </c>
    </row>
    <row r="427" spans="2:12" ht="24">
      <c r="B427" s="331"/>
      <c r="C427" s="331"/>
      <c r="D427" s="350"/>
      <c r="E427" s="282">
        <v>1113</v>
      </c>
      <c r="F427" s="88" t="s">
        <v>156</v>
      </c>
      <c r="G427" s="162">
        <v>2237</v>
      </c>
      <c r="H427" s="162">
        <v>11312330</v>
      </c>
      <c r="I427" s="162">
        <v>802</v>
      </c>
      <c r="J427" s="162">
        <f t="shared" si="180"/>
        <v>5056.9199821189095</v>
      </c>
      <c r="K427" s="162">
        <f t="shared" si="181"/>
        <v>14105.149625935162</v>
      </c>
      <c r="L427" s="112">
        <f t="shared" si="182"/>
        <v>9.8477406679764248E-2</v>
      </c>
    </row>
    <row r="428" spans="2:12" ht="24">
      <c r="B428" s="331"/>
      <c r="C428" s="331"/>
      <c r="D428" s="350"/>
      <c r="E428" s="282">
        <v>1905</v>
      </c>
      <c r="F428" s="88" t="s">
        <v>157</v>
      </c>
      <c r="G428" s="162">
        <v>6657</v>
      </c>
      <c r="H428" s="162">
        <v>40410980</v>
      </c>
      <c r="I428" s="162">
        <v>2176</v>
      </c>
      <c r="J428" s="162">
        <f t="shared" si="180"/>
        <v>6070.4491512693403</v>
      </c>
      <c r="K428" s="162">
        <f t="shared" si="181"/>
        <v>18571.222426470587</v>
      </c>
      <c r="L428" s="111">
        <f t="shared" si="182"/>
        <v>0.26719056974459726</v>
      </c>
    </row>
    <row r="429" spans="2:12">
      <c r="B429" s="331"/>
      <c r="C429" s="331"/>
      <c r="D429" s="350"/>
      <c r="E429" s="334" t="s">
        <v>158</v>
      </c>
      <c r="F429" s="334"/>
      <c r="G429" s="163">
        <v>1836</v>
      </c>
      <c r="H429" s="163">
        <v>13946576</v>
      </c>
      <c r="I429" s="163">
        <v>646</v>
      </c>
      <c r="J429" s="164">
        <f t="shared" si="180"/>
        <v>7596.1742919389981</v>
      </c>
      <c r="K429" s="164">
        <f t="shared" si="181"/>
        <v>21589.126934984521</v>
      </c>
      <c r="L429" s="199">
        <f t="shared" si="182"/>
        <v>7.9322200392927311E-2</v>
      </c>
    </row>
    <row r="430" spans="2:12">
      <c r="B430" s="332"/>
      <c r="C430" s="332"/>
      <c r="D430" s="351"/>
      <c r="E430" s="335" t="s">
        <v>166</v>
      </c>
      <c r="F430" s="336"/>
      <c r="G430" s="149">
        <v>19709</v>
      </c>
      <c r="H430" s="149">
        <v>311130915</v>
      </c>
      <c r="I430" s="149">
        <v>4274</v>
      </c>
      <c r="J430" s="149">
        <f t="shared" si="180"/>
        <v>15786.235476178395</v>
      </c>
      <c r="K430" s="149">
        <f t="shared" si="181"/>
        <v>72796.189751988772</v>
      </c>
      <c r="L430" s="107">
        <f t="shared" si="182"/>
        <v>0.52480353634577603</v>
      </c>
    </row>
    <row r="431" spans="2:12">
      <c r="B431" s="330">
        <v>62</v>
      </c>
      <c r="C431" s="330" t="s">
        <v>20</v>
      </c>
      <c r="D431" s="349">
        <f>市区町村別_歯科医療費!$D$67</f>
        <v>12090</v>
      </c>
      <c r="E431" s="283">
        <v>1101</v>
      </c>
      <c r="F431" s="86" t="s">
        <v>153</v>
      </c>
      <c r="G431" s="161">
        <v>7649</v>
      </c>
      <c r="H431" s="161">
        <v>56808090</v>
      </c>
      <c r="I431" s="161">
        <v>3696</v>
      </c>
      <c r="J431" s="161">
        <f>IFERROR(H431/G431,"-")</f>
        <v>7426.864949666623</v>
      </c>
      <c r="K431" s="161">
        <f>IFERROR(H431/I431,"-")</f>
        <v>15370.154220779221</v>
      </c>
      <c r="L431" s="110">
        <f>I431/$D$431</f>
        <v>0.3057071960297767</v>
      </c>
    </row>
    <row r="432" spans="2:12">
      <c r="B432" s="331"/>
      <c r="C432" s="331"/>
      <c r="D432" s="350"/>
      <c r="E432" s="282">
        <v>1102</v>
      </c>
      <c r="F432" s="87" t="s">
        <v>154</v>
      </c>
      <c r="G432" s="162">
        <v>30344</v>
      </c>
      <c r="H432" s="162">
        <v>229665735</v>
      </c>
      <c r="I432" s="162">
        <v>6477</v>
      </c>
      <c r="J432" s="162">
        <f t="shared" ref="J432:J437" si="183">IFERROR(H432/G432,"-")</f>
        <v>7568.7363234906406</v>
      </c>
      <c r="K432" s="162">
        <f t="shared" ref="K432:K437" si="184">IFERROR(H432/I432,"-")</f>
        <v>35458.659101435849</v>
      </c>
      <c r="L432" s="111">
        <f t="shared" ref="L432:L437" si="185">I432/$D$431</f>
        <v>0.53573200992555836</v>
      </c>
    </row>
    <row r="433" spans="2:12" ht="24">
      <c r="B433" s="331"/>
      <c r="C433" s="331"/>
      <c r="D433" s="350"/>
      <c r="E433" s="282">
        <v>1103</v>
      </c>
      <c r="F433" s="88" t="s">
        <v>155</v>
      </c>
      <c r="G433" s="162">
        <v>13638</v>
      </c>
      <c r="H433" s="162">
        <v>130895009</v>
      </c>
      <c r="I433" s="162">
        <v>4265</v>
      </c>
      <c r="J433" s="162">
        <f t="shared" si="183"/>
        <v>9597.8155887960111</v>
      </c>
      <c r="K433" s="162">
        <f t="shared" si="184"/>
        <v>30690.506213364595</v>
      </c>
      <c r="L433" s="111">
        <f t="shared" si="185"/>
        <v>0.35277088502894954</v>
      </c>
    </row>
    <row r="434" spans="2:12" ht="24">
      <c r="B434" s="331"/>
      <c r="C434" s="331"/>
      <c r="D434" s="350"/>
      <c r="E434" s="282">
        <v>1113</v>
      </c>
      <c r="F434" s="88" t="s">
        <v>156</v>
      </c>
      <c r="G434" s="162">
        <v>3499</v>
      </c>
      <c r="H434" s="162">
        <v>18349017</v>
      </c>
      <c r="I434" s="162">
        <v>1271</v>
      </c>
      <c r="J434" s="162">
        <f t="shared" si="183"/>
        <v>5244.0745927407834</v>
      </c>
      <c r="K434" s="162">
        <f t="shared" si="184"/>
        <v>14436.677419354839</v>
      </c>
      <c r="L434" s="112">
        <f t="shared" si="185"/>
        <v>0.10512820512820513</v>
      </c>
    </row>
    <row r="435" spans="2:12" ht="24">
      <c r="B435" s="331"/>
      <c r="C435" s="331"/>
      <c r="D435" s="350"/>
      <c r="E435" s="282">
        <v>1905</v>
      </c>
      <c r="F435" s="88" t="s">
        <v>157</v>
      </c>
      <c r="G435" s="162">
        <v>12513</v>
      </c>
      <c r="H435" s="162">
        <v>71709218</v>
      </c>
      <c r="I435" s="162">
        <v>3859</v>
      </c>
      <c r="J435" s="162">
        <f t="shared" si="183"/>
        <v>5730.7774314712697</v>
      </c>
      <c r="K435" s="162">
        <f t="shared" si="184"/>
        <v>18582.331692148226</v>
      </c>
      <c r="L435" s="111">
        <f t="shared" si="185"/>
        <v>0.31918941273779983</v>
      </c>
    </row>
    <row r="436" spans="2:12">
      <c r="B436" s="331"/>
      <c r="C436" s="331"/>
      <c r="D436" s="350"/>
      <c r="E436" s="334" t="s">
        <v>158</v>
      </c>
      <c r="F436" s="334"/>
      <c r="G436" s="163">
        <v>2412</v>
      </c>
      <c r="H436" s="163">
        <v>16080312</v>
      </c>
      <c r="I436" s="163">
        <v>962</v>
      </c>
      <c r="J436" s="164">
        <f t="shared" si="183"/>
        <v>6666.7960199004974</v>
      </c>
      <c r="K436" s="164">
        <f t="shared" si="184"/>
        <v>16715.501039501039</v>
      </c>
      <c r="L436" s="199">
        <f t="shared" si="185"/>
        <v>7.9569892473118284E-2</v>
      </c>
    </row>
    <row r="437" spans="2:12">
      <c r="B437" s="332"/>
      <c r="C437" s="332"/>
      <c r="D437" s="351"/>
      <c r="E437" s="335" t="s">
        <v>166</v>
      </c>
      <c r="F437" s="336"/>
      <c r="G437" s="149">
        <v>35792</v>
      </c>
      <c r="H437" s="149">
        <v>523507381</v>
      </c>
      <c r="I437" s="149">
        <v>7368</v>
      </c>
      <c r="J437" s="146">
        <f t="shared" si="183"/>
        <v>14626.379665847116</v>
      </c>
      <c r="K437" s="146">
        <f t="shared" si="184"/>
        <v>71051.490363735065</v>
      </c>
      <c r="L437" s="197">
        <f t="shared" si="185"/>
        <v>0.60942928039702238</v>
      </c>
    </row>
    <row r="438" spans="2:12">
      <c r="B438" s="330">
        <v>63</v>
      </c>
      <c r="C438" s="330" t="s">
        <v>31</v>
      </c>
      <c r="D438" s="349">
        <f>市区町村別_歯科医療費!$D$68</f>
        <v>8856</v>
      </c>
      <c r="E438" s="283">
        <v>1101</v>
      </c>
      <c r="F438" s="86" t="s">
        <v>153</v>
      </c>
      <c r="G438" s="161">
        <v>6477</v>
      </c>
      <c r="H438" s="161">
        <v>50024693</v>
      </c>
      <c r="I438" s="161">
        <v>2741</v>
      </c>
      <c r="J438" s="161">
        <f>IFERROR(H438/G438,"-")</f>
        <v>7723.4356955380581</v>
      </c>
      <c r="K438" s="161">
        <f>IFERROR(H438/I438,"-")</f>
        <v>18250.526450200658</v>
      </c>
      <c r="L438" s="110">
        <f>I438/$D$438</f>
        <v>0.30950767841011745</v>
      </c>
    </row>
    <row r="439" spans="2:12">
      <c r="B439" s="331"/>
      <c r="C439" s="331"/>
      <c r="D439" s="350"/>
      <c r="E439" s="282">
        <v>1102</v>
      </c>
      <c r="F439" s="87" t="s">
        <v>154</v>
      </c>
      <c r="G439" s="162">
        <v>23550</v>
      </c>
      <c r="H439" s="162">
        <v>175409047</v>
      </c>
      <c r="I439" s="162">
        <v>4902</v>
      </c>
      <c r="J439" s="162">
        <f t="shared" ref="J439:J444" si="186">IFERROR(H439/G439,"-")</f>
        <v>7448.3671762208069</v>
      </c>
      <c r="K439" s="162">
        <f t="shared" ref="K439:K444" si="187">IFERROR(H439/I439,"-")</f>
        <v>35783.15932272542</v>
      </c>
      <c r="L439" s="111">
        <f t="shared" ref="L439:L444" si="188">I439/$D$438</f>
        <v>0.55352303523035229</v>
      </c>
    </row>
    <row r="440" spans="2:12" ht="24">
      <c r="B440" s="331"/>
      <c r="C440" s="331"/>
      <c r="D440" s="350"/>
      <c r="E440" s="282">
        <v>1103</v>
      </c>
      <c r="F440" s="88" t="s">
        <v>155</v>
      </c>
      <c r="G440" s="162">
        <v>10701</v>
      </c>
      <c r="H440" s="162">
        <v>98792742</v>
      </c>
      <c r="I440" s="162">
        <v>3277</v>
      </c>
      <c r="J440" s="162">
        <f t="shared" si="186"/>
        <v>9232.1037286234932</v>
      </c>
      <c r="K440" s="162">
        <f t="shared" si="187"/>
        <v>30147.312175770523</v>
      </c>
      <c r="L440" s="111">
        <f t="shared" si="188"/>
        <v>0.37003161698283649</v>
      </c>
    </row>
    <row r="441" spans="2:12" ht="24">
      <c r="B441" s="331"/>
      <c r="C441" s="331"/>
      <c r="D441" s="350"/>
      <c r="E441" s="282">
        <v>1113</v>
      </c>
      <c r="F441" s="88" t="s">
        <v>156</v>
      </c>
      <c r="G441" s="162">
        <v>4250</v>
      </c>
      <c r="H441" s="162">
        <v>21142431</v>
      </c>
      <c r="I441" s="162">
        <v>1230</v>
      </c>
      <c r="J441" s="162">
        <f t="shared" si="186"/>
        <v>4974.6896470588235</v>
      </c>
      <c r="K441" s="162">
        <f t="shared" si="187"/>
        <v>17188.968292682926</v>
      </c>
      <c r="L441" s="112">
        <f t="shared" si="188"/>
        <v>0.1388888888888889</v>
      </c>
    </row>
    <row r="442" spans="2:12" ht="24">
      <c r="B442" s="331"/>
      <c r="C442" s="331"/>
      <c r="D442" s="350"/>
      <c r="E442" s="282">
        <v>1905</v>
      </c>
      <c r="F442" s="88" t="s">
        <v>157</v>
      </c>
      <c r="G442" s="162">
        <v>8012</v>
      </c>
      <c r="H442" s="162">
        <v>48664709</v>
      </c>
      <c r="I442" s="162">
        <v>2589</v>
      </c>
      <c r="J442" s="162">
        <f t="shared" si="186"/>
        <v>6073.9776585122318</v>
      </c>
      <c r="K442" s="162">
        <f t="shared" si="187"/>
        <v>18796.720355349556</v>
      </c>
      <c r="L442" s="111">
        <f t="shared" si="188"/>
        <v>0.29234417344173441</v>
      </c>
    </row>
    <row r="443" spans="2:12">
      <c r="B443" s="331"/>
      <c r="C443" s="331"/>
      <c r="D443" s="350"/>
      <c r="E443" s="334" t="s">
        <v>158</v>
      </c>
      <c r="F443" s="334"/>
      <c r="G443" s="163">
        <v>3339</v>
      </c>
      <c r="H443" s="163">
        <v>23331963</v>
      </c>
      <c r="I443" s="260">
        <v>1082</v>
      </c>
      <c r="J443" s="239">
        <f t="shared" si="186"/>
        <v>6987.7097933513032</v>
      </c>
      <c r="K443" s="239">
        <f t="shared" si="187"/>
        <v>21563.736598890944</v>
      </c>
      <c r="L443" s="240">
        <f t="shared" si="188"/>
        <v>0.12217705510388437</v>
      </c>
    </row>
    <row r="444" spans="2:12">
      <c r="B444" s="332"/>
      <c r="C444" s="332"/>
      <c r="D444" s="351"/>
      <c r="E444" s="335" t="s">
        <v>166</v>
      </c>
      <c r="F444" s="336"/>
      <c r="G444" s="149">
        <v>26766</v>
      </c>
      <c r="H444" s="149">
        <v>417365585</v>
      </c>
      <c r="I444" s="149">
        <v>5437</v>
      </c>
      <c r="J444" s="149">
        <f t="shared" si="186"/>
        <v>15593.12504670104</v>
      </c>
      <c r="K444" s="149">
        <f t="shared" si="187"/>
        <v>76763.94794923671</v>
      </c>
      <c r="L444" s="107">
        <f t="shared" si="188"/>
        <v>0.61393405600722672</v>
      </c>
    </row>
    <row r="445" spans="2:12">
      <c r="B445" s="330">
        <v>64</v>
      </c>
      <c r="C445" s="330" t="s">
        <v>52</v>
      </c>
      <c r="D445" s="349">
        <f>市区町村別_歯科医療費!$D$69</f>
        <v>9348</v>
      </c>
      <c r="E445" s="283">
        <v>1101</v>
      </c>
      <c r="F445" s="86" t="s">
        <v>153</v>
      </c>
      <c r="G445" s="161">
        <v>5365</v>
      </c>
      <c r="H445" s="161">
        <v>40777866</v>
      </c>
      <c r="I445" s="161">
        <v>2759</v>
      </c>
      <c r="J445" s="161">
        <f>IFERROR(H445/G445,"-")</f>
        <v>7600.7205964585273</v>
      </c>
      <c r="K445" s="161">
        <f>IFERROR(H445/I445,"-")</f>
        <v>14779.944182674883</v>
      </c>
      <c r="L445" s="110">
        <f>I445/$D$445</f>
        <v>0.2951433461703038</v>
      </c>
    </row>
    <row r="446" spans="2:12">
      <c r="B446" s="331"/>
      <c r="C446" s="331"/>
      <c r="D446" s="350"/>
      <c r="E446" s="282">
        <v>1102</v>
      </c>
      <c r="F446" s="87" t="s">
        <v>154</v>
      </c>
      <c r="G446" s="162">
        <v>20960</v>
      </c>
      <c r="H446" s="162">
        <v>161807521</v>
      </c>
      <c r="I446" s="162">
        <v>4405</v>
      </c>
      <c r="J446" s="162">
        <f t="shared" ref="J446:J451" si="189">IFERROR(H446/G446,"-")</f>
        <v>7719.8244751908396</v>
      </c>
      <c r="K446" s="162">
        <f t="shared" ref="K446:K451" si="190">IFERROR(H446/I446,"-")</f>
        <v>36732.694892167994</v>
      </c>
      <c r="L446" s="111">
        <f t="shared" ref="L446:L451" si="191">I446/$D$445</f>
        <v>0.47122379118528029</v>
      </c>
    </row>
    <row r="447" spans="2:12" ht="24">
      <c r="B447" s="331"/>
      <c r="C447" s="331"/>
      <c r="D447" s="350"/>
      <c r="E447" s="282">
        <v>1103</v>
      </c>
      <c r="F447" s="88" t="s">
        <v>155</v>
      </c>
      <c r="G447" s="162">
        <v>9461</v>
      </c>
      <c r="H447" s="162">
        <v>89252812</v>
      </c>
      <c r="I447" s="162">
        <v>3243</v>
      </c>
      <c r="J447" s="162">
        <f t="shared" si="189"/>
        <v>9433.7609132227044</v>
      </c>
      <c r="K447" s="162">
        <f t="shared" si="190"/>
        <v>27521.681159420288</v>
      </c>
      <c r="L447" s="111">
        <f t="shared" si="191"/>
        <v>0.34691912708600769</v>
      </c>
    </row>
    <row r="448" spans="2:12" ht="24">
      <c r="B448" s="331"/>
      <c r="C448" s="331"/>
      <c r="D448" s="350"/>
      <c r="E448" s="282">
        <v>1113</v>
      </c>
      <c r="F448" s="88" t="s">
        <v>156</v>
      </c>
      <c r="G448" s="162">
        <v>5018</v>
      </c>
      <c r="H448" s="162">
        <v>23696627</v>
      </c>
      <c r="I448" s="162">
        <v>1610</v>
      </c>
      <c r="J448" s="162">
        <f t="shared" si="189"/>
        <v>4722.3250298923876</v>
      </c>
      <c r="K448" s="162">
        <f t="shared" si="190"/>
        <v>14718.401863354038</v>
      </c>
      <c r="L448" s="112">
        <f t="shared" si="191"/>
        <v>0.17222935387248609</v>
      </c>
    </row>
    <row r="449" spans="2:12" ht="24">
      <c r="B449" s="331"/>
      <c r="C449" s="331"/>
      <c r="D449" s="350"/>
      <c r="E449" s="282">
        <v>1905</v>
      </c>
      <c r="F449" s="88" t="s">
        <v>157</v>
      </c>
      <c r="G449" s="162">
        <v>8443</v>
      </c>
      <c r="H449" s="162">
        <v>55199639</v>
      </c>
      <c r="I449" s="162">
        <v>2731</v>
      </c>
      <c r="J449" s="162">
        <f t="shared" si="189"/>
        <v>6537.9176832879311</v>
      </c>
      <c r="K449" s="162">
        <f t="shared" si="190"/>
        <v>20212.244232881727</v>
      </c>
      <c r="L449" s="111">
        <f t="shared" si="191"/>
        <v>0.29214805305947794</v>
      </c>
    </row>
    <row r="450" spans="2:12">
      <c r="B450" s="331"/>
      <c r="C450" s="331"/>
      <c r="D450" s="350"/>
      <c r="E450" s="334" t="s">
        <v>158</v>
      </c>
      <c r="F450" s="334"/>
      <c r="G450" s="163">
        <v>2847</v>
      </c>
      <c r="H450" s="163">
        <v>18556660</v>
      </c>
      <c r="I450" s="163">
        <v>1115</v>
      </c>
      <c r="J450" s="164">
        <f t="shared" si="189"/>
        <v>6517.9697927643138</v>
      </c>
      <c r="K450" s="164">
        <f t="shared" si="190"/>
        <v>16642.744394618832</v>
      </c>
      <c r="L450" s="199">
        <f t="shared" si="191"/>
        <v>0.11927685066324348</v>
      </c>
    </row>
    <row r="451" spans="2:12">
      <c r="B451" s="332"/>
      <c r="C451" s="332"/>
      <c r="D451" s="351"/>
      <c r="E451" s="335" t="s">
        <v>166</v>
      </c>
      <c r="F451" s="336"/>
      <c r="G451" s="149">
        <v>25891</v>
      </c>
      <c r="H451" s="149">
        <v>389291125</v>
      </c>
      <c r="I451" s="149">
        <v>5424</v>
      </c>
      <c r="J451" s="146">
        <f t="shared" si="189"/>
        <v>15035.770151790197</v>
      </c>
      <c r="K451" s="146">
        <f t="shared" si="190"/>
        <v>71771.962573746307</v>
      </c>
      <c r="L451" s="197">
        <f t="shared" si="191"/>
        <v>0.58023106546854941</v>
      </c>
    </row>
    <row r="452" spans="2:12">
      <c r="B452" s="330">
        <v>65</v>
      </c>
      <c r="C452" s="330" t="s">
        <v>12</v>
      </c>
      <c r="D452" s="349">
        <f>市区町村別_歯科医療費!$D$70</f>
        <v>4511</v>
      </c>
      <c r="E452" s="283">
        <v>1101</v>
      </c>
      <c r="F452" s="86" t="s">
        <v>153</v>
      </c>
      <c r="G452" s="161">
        <v>2645</v>
      </c>
      <c r="H452" s="161">
        <v>18037753</v>
      </c>
      <c r="I452" s="161">
        <v>1318</v>
      </c>
      <c r="J452" s="161">
        <f>IFERROR(H452/G452,"-")</f>
        <v>6819.5663516068053</v>
      </c>
      <c r="K452" s="161">
        <f>IFERROR(H452/I452,"-")</f>
        <v>13685.700303490137</v>
      </c>
      <c r="L452" s="110">
        <f>I452/$D$452</f>
        <v>0.29217468410551983</v>
      </c>
    </row>
    <row r="453" spans="2:12">
      <c r="B453" s="331"/>
      <c r="C453" s="331"/>
      <c r="D453" s="350"/>
      <c r="E453" s="282">
        <v>1102</v>
      </c>
      <c r="F453" s="87" t="s">
        <v>154</v>
      </c>
      <c r="G453" s="162">
        <v>10349</v>
      </c>
      <c r="H453" s="162">
        <v>75477245</v>
      </c>
      <c r="I453" s="162">
        <v>2357</v>
      </c>
      <c r="J453" s="162">
        <f t="shared" ref="J453:J458" si="192">IFERROR(H453/G453,"-")</f>
        <v>7293.1920958546716</v>
      </c>
      <c r="K453" s="162">
        <f t="shared" ref="K453:K458" si="193">IFERROR(H453/I453,"-")</f>
        <v>32022.590156979211</v>
      </c>
      <c r="L453" s="111">
        <f t="shared" ref="L453:L458" si="194">I453/$D$452</f>
        <v>0.5225005542008424</v>
      </c>
    </row>
    <row r="454" spans="2:12" ht="24">
      <c r="B454" s="331"/>
      <c r="C454" s="331"/>
      <c r="D454" s="350"/>
      <c r="E454" s="282">
        <v>1103</v>
      </c>
      <c r="F454" s="88" t="s">
        <v>155</v>
      </c>
      <c r="G454" s="162">
        <v>3900</v>
      </c>
      <c r="H454" s="162">
        <v>36838830</v>
      </c>
      <c r="I454" s="162">
        <v>1448</v>
      </c>
      <c r="J454" s="162">
        <f t="shared" si="192"/>
        <v>9445.8538461538465</v>
      </c>
      <c r="K454" s="162">
        <f t="shared" si="193"/>
        <v>25441.18093922652</v>
      </c>
      <c r="L454" s="111">
        <f t="shared" si="194"/>
        <v>0.32099312790955442</v>
      </c>
    </row>
    <row r="455" spans="2:12" ht="24">
      <c r="B455" s="331"/>
      <c r="C455" s="331"/>
      <c r="D455" s="350"/>
      <c r="E455" s="282">
        <v>1113</v>
      </c>
      <c r="F455" s="88" t="s">
        <v>156</v>
      </c>
      <c r="G455" s="162">
        <v>1632</v>
      </c>
      <c r="H455" s="162">
        <v>7879862</v>
      </c>
      <c r="I455" s="162">
        <v>505</v>
      </c>
      <c r="J455" s="162">
        <f t="shared" si="192"/>
        <v>4828.3468137254904</v>
      </c>
      <c r="K455" s="162">
        <f t="shared" si="193"/>
        <v>15603.687128712871</v>
      </c>
      <c r="L455" s="112">
        <f t="shared" si="194"/>
        <v>0.11194857016182665</v>
      </c>
    </row>
    <row r="456" spans="2:12" ht="24">
      <c r="B456" s="331"/>
      <c r="C456" s="331"/>
      <c r="D456" s="350"/>
      <c r="E456" s="282">
        <v>1905</v>
      </c>
      <c r="F456" s="88" t="s">
        <v>157</v>
      </c>
      <c r="G456" s="162">
        <v>4112</v>
      </c>
      <c r="H456" s="162">
        <v>24227461</v>
      </c>
      <c r="I456" s="162">
        <v>1396</v>
      </c>
      <c r="J456" s="162">
        <f t="shared" si="192"/>
        <v>5891.8922665369646</v>
      </c>
      <c r="K456" s="162">
        <f t="shared" si="193"/>
        <v>17354.914756446993</v>
      </c>
      <c r="L456" s="111">
        <f t="shared" si="194"/>
        <v>0.30946575038794061</v>
      </c>
    </row>
    <row r="457" spans="2:12">
      <c r="B457" s="331"/>
      <c r="C457" s="331"/>
      <c r="D457" s="350"/>
      <c r="E457" s="334" t="s">
        <v>158</v>
      </c>
      <c r="F457" s="334"/>
      <c r="G457" s="163">
        <v>1410</v>
      </c>
      <c r="H457" s="163">
        <v>7953393</v>
      </c>
      <c r="I457" s="163">
        <v>484</v>
      </c>
      <c r="J457" s="164">
        <f t="shared" si="192"/>
        <v>5640.7042553191486</v>
      </c>
      <c r="K457" s="164">
        <f t="shared" si="193"/>
        <v>16432.630165289258</v>
      </c>
      <c r="L457" s="199">
        <f t="shared" si="194"/>
        <v>0.10729328308579029</v>
      </c>
    </row>
    <row r="458" spans="2:12">
      <c r="B458" s="332"/>
      <c r="C458" s="332"/>
      <c r="D458" s="351"/>
      <c r="E458" s="335" t="s">
        <v>166</v>
      </c>
      <c r="F458" s="336"/>
      <c r="G458" s="149">
        <v>12064</v>
      </c>
      <c r="H458" s="149">
        <v>170414544</v>
      </c>
      <c r="I458" s="149">
        <v>2690</v>
      </c>
      <c r="J458" s="146">
        <f t="shared" si="192"/>
        <v>14125.874005305041</v>
      </c>
      <c r="K458" s="146">
        <f t="shared" si="193"/>
        <v>63351.131598513013</v>
      </c>
      <c r="L458" s="197">
        <f t="shared" si="194"/>
        <v>0.59632010640656175</v>
      </c>
    </row>
    <row r="459" spans="2:12">
      <c r="B459" s="330">
        <v>66</v>
      </c>
      <c r="C459" s="330" t="s">
        <v>6</v>
      </c>
      <c r="D459" s="349">
        <f>市区町村別_歯科医療費!$D$71</f>
        <v>4569</v>
      </c>
      <c r="E459" s="283">
        <v>1101</v>
      </c>
      <c r="F459" s="86" t="s">
        <v>153</v>
      </c>
      <c r="G459" s="161">
        <v>3186</v>
      </c>
      <c r="H459" s="161">
        <v>25138773</v>
      </c>
      <c r="I459" s="161">
        <v>1570</v>
      </c>
      <c r="J459" s="161">
        <f>IFERROR(H459/G459,"-")</f>
        <v>7890.3870056497171</v>
      </c>
      <c r="K459" s="161">
        <f>IFERROR(H459/I459,"-")</f>
        <v>16011.957324840765</v>
      </c>
      <c r="L459" s="110">
        <f>I459/$D$459</f>
        <v>0.34362004815058</v>
      </c>
    </row>
    <row r="460" spans="2:12">
      <c r="B460" s="331"/>
      <c r="C460" s="331"/>
      <c r="D460" s="350"/>
      <c r="E460" s="282">
        <v>1102</v>
      </c>
      <c r="F460" s="87" t="s">
        <v>154</v>
      </c>
      <c r="G460" s="162">
        <v>12440</v>
      </c>
      <c r="H460" s="162">
        <v>95450681</v>
      </c>
      <c r="I460" s="162">
        <v>2749</v>
      </c>
      <c r="J460" s="162">
        <f t="shared" ref="J460:J465" si="195">IFERROR(H460/G460,"-")</f>
        <v>7672.884324758842</v>
      </c>
      <c r="K460" s="162">
        <f t="shared" ref="K460:K465" si="196">IFERROR(H460/I460,"-")</f>
        <v>34721.964714441616</v>
      </c>
      <c r="L460" s="111">
        <f t="shared" ref="L460:L465" si="197">I460/$D$459</f>
        <v>0.6016633836725761</v>
      </c>
    </row>
    <row r="461" spans="2:12" ht="24">
      <c r="B461" s="331"/>
      <c r="C461" s="331"/>
      <c r="D461" s="350"/>
      <c r="E461" s="282">
        <v>1103</v>
      </c>
      <c r="F461" s="88" t="s">
        <v>155</v>
      </c>
      <c r="G461" s="162">
        <v>4887</v>
      </c>
      <c r="H461" s="162">
        <v>49208002</v>
      </c>
      <c r="I461" s="162">
        <v>1685</v>
      </c>
      <c r="J461" s="162">
        <f t="shared" si="195"/>
        <v>10069.1634949867</v>
      </c>
      <c r="K461" s="162">
        <f t="shared" si="196"/>
        <v>29203.562017804154</v>
      </c>
      <c r="L461" s="111">
        <f t="shared" si="197"/>
        <v>0.36878966951192821</v>
      </c>
    </row>
    <row r="462" spans="2:12" ht="24">
      <c r="B462" s="331"/>
      <c r="C462" s="331"/>
      <c r="D462" s="350"/>
      <c r="E462" s="282">
        <v>1113</v>
      </c>
      <c r="F462" s="88" t="s">
        <v>156</v>
      </c>
      <c r="G462" s="162">
        <v>1579</v>
      </c>
      <c r="H462" s="162">
        <v>8495448</v>
      </c>
      <c r="I462" s="162">
        <v>505</v>
      </c>
      <c r="J462" s="162">
        <f t="shared" si="195"/>
        <v>5380.2710576314121</v>
      </c>
      <c r="K462" s="162">
        <f t="shared" si="196"/>
        <v>16822.669306930693</v>
      </c>
      <c r="L462" s="112">
        <f t="shared" si="197"/>
        <v>0.11052746771722477</v>
      </c>
    </row>
    <row r="463" spans="2:12" ht="24">
      <c r="B463" s="331"/>
      <c r="C463" s="331"/>
      <c r="D463" s="350"/>
      <c r="E463" s="282">
        <v>1905</v>
      </c>
      <c r="F463" s="88" t="s">
        <v>157</v>
      </c>
      <c r="G463" s="162">
        <v>6090</v>
      </c>
      <c r="H463" s="162">
        <v>36184864</v>
      </c>
      <c r="I463" s="162">
        <v>1705</v>
      </c>
      <c r="J463" s="162">
        <f t="shared" si="195"/>
        <v>5941.6853858784889</v>
      </c>
      <c r="K463" s="162">
        <f t="shared" si="196"/>
        <v>21222.794134897362</v>
      </c>
      <c r="L463" s="111">
        <f t="shared" si="197"/>
        <v>0.37316699496607575</v>
      </c>
    </row>
    <row r="464" spans="2:12">
      <c r="B464" s="331"/>
      <c r="C464" s="331"/>
      <c r="D464" s="350"/>
      <c r="E464" s="334" t="s">
        <v>158</v>
      </c>
      <c r="F464" s="334"/>
      <c r="G464" s="163">
        <v>738</v>
      </c>
      <c r="H464" s="163">
        <v>7240072</v>
      </c>
      <c r="I464" s="163">
        <v>363</v>
      </c>
      <c r="J464" s="164">
        <f t="shared" si="195"/>
        <v>9810.3956639566404</v>
      </c>
      <c r="K464" s="164">
        <f t="shared" si="196"/>
        <v>19945.101928374657</v>
      </c>
      <c r="L464" s="199">
        <f t="shared" si="197"/>
        <v>7.9448456992777416E-2</v>
      </c>
    </row>
    <row r="465" spans="2:12">
      <c r="B465" s="332"/>
      <c r="C465" s="332"/>
      <c r="D465" s="351"/>
      <c r="E465" s="335" t="s">
        <v>166</v>
      </c>
      <c r="F465" s="336"/>
      <c r="G465" s="149">
        <v>14247</v>
      </c>
      <c r="H465" s="149">
        <v>221717840</v>
      </c>
      <c r="I465" s="149">
        <v>3029</v>
      </c>
      <c r="J465" s="146">
        <f t="shared" si="195"/>
        <v>15562.422966238506</v>
      </c>
      <c r="K465" s="146">
        <f t="shared" si="196"/>
        <v>73198.362495873225</v>
      </c>
      <c r="L465" s="197">
        <f t="shared" si="197"/>
        <v>0.66294594003064122</v>
      </c>
    </row>
    <row r="466" spans="2:12">
      <c r="B466" s="330">
        <v>67</v>
      </c>
      <c r="C466" s="330" t="s">
        <v>7</v>
      </c>
      <c r="D466" s="349">
        <f>市区町村別_歯科医療費!$D$72</f>
        <v>2082</v>
      </c>
      <c r="E466" s="283">
        <v>1101</v>
      </c>
      <c r="F466" s="86" t="s">
        <v>153</v>
      </c>
      <c r="G466" s="161">
        <v>1131</v>
      </c>
      <c r="H466" s="161">
        <v>7376836</v>
      </c>
      <c r="I466" s="161">
        <v>511</v>
      </c>
      <c r="J466" s="161">
        <f>IFERROR(H466/G466,"-")</f>
        <v>6522.401414677277</v>
      </c>
      <c r="K466" s="161">
        <f>IFERROR(H466/I466,"-")</f>
        <v>14436.078277886498</v>
      </c>
      <c r="L466" s="110">
        <f>I466/$D$466</f>
        <v>0.24543707973102785</v>
      </c>
    </row>
    <row r="467" spans="2:12">
      <c r="B467" s="331"/>
      <c r="C467" s="331"/>
      <c r="D467" s="350"/>
      <c r="E467" s="282">
        <v>1102</v>
      </c>
      <c r="F467" s="87" t="s">
        <v>154</v>
      </c>
      <c r="G467" s="162">
        <v>4213</v>
      </c>
      <c r="H467" s="162">
        <v>33491490</v>
      </c>
      <c r="I467" s="162">
        <v>854</v>
      </c>
      <c r="J467" s="162">
        <f t="shared" ref="J467:J472" si="198">IFERROR(H467/G467,"-")</f>
        <v>7949.5585093757418</v>
      </c>
      <c r="K467" s="162">
        <f t="shared" ref="K467:K472" si="199">IFERROR(H467/I467,"-")</f>
        <v>39217.201405152227</v>
      </c>
      <c r="L467" s="111">
        <f t="shared" ref="L467:L472" si="200">I467/$D$466</f>
        <v>0.4101825168107589</v>
      </c>
    </row>
    <row r="468" spans="2:12" ht="24">
      <c r="B468" s="331"/>
      <c r="C468" s="331"/>
      <c r="D468" s="350"/>
      <c r="E468" s="282">
        <v>1103</v>
      </c>
      <c r="F468" s="88" t="s">
        <v>155</v>
      </c>
      <c r="G468" s="162">
        <v>2115</v>
      </c>
      <c r="H468" s="162">
        <v>18546573</v>
      </c>
      <c r="I468" s="162">
        <v>637</v>
      </c>
      <c r="J468" s="162">
        <f t="shared" si="198"/>
        <v>8769.0652482269506</v>
      </c>
      <c r="K468" s="162">
        <f t="shared" si="199"/>
        <v>29115.499215070642</v>
      </c>
      <c r="L468" s="111">
        <f t="shared" si="200"/>
        <v>0.30595581171950048</v>
      </c>
    </row>
    <row r="469" spans="2:12" ht="24">
      <c r="B469" s="331"/>
      <c r="C469" s="331"/>
      <c r="D469" s="350"/>
      <c r="E469" s="282">
        <v>1113</v>
      </c>
      <c r="F469" s="88" t="s">
        <v>156</v>
      </c>
      <c r="G469" s="162">
        <v>795</v>
      </c>
      <c r="H469" s="162">
        <v>4049681</v>
      </c>
      <c r="I469" s="162">
        <v>252</v>
      </c>
      <c r="J469" s="162">
        <f t="shared" si="198"/>
        <v>5093.9383647798741</v>
      </c>
      <c r="K469" s="162">
        <f t="shared" si="199"/>
        <v>16070.162698412698</v>
      </c>
      <c r="L469" s="112">
        <f t="shared" si="200"/>
        <v>0.12103746397694524</v>
      </c>
    </row>
    <row r="470" spans="2:12" ht="24">
      <c r="B470" s="331"/>
      <c r="C470" s="331"/>
      <c r="D470" s="350"/>
      <c r="E470" s="282">
        <v>1905</v>
      </c>
      <c r="F470" s="88" t="s">
        <v>157</v>
      </c>
      <c r="G470" s="162">
        <v>2004</v>
      </c>
      <c r="H470" s="162">
        <v>11629009</v>
      </c>
      <c r="I470" s="162">
        <v>613</v>
      </c>
      <c r="J470" s="162">
        <f t="shared" si="198"/>
        <v>5802.8987025948099</v>
      </c>
      <c r="K470" s="162">
        <f t="shared" si="199"/>
        <v>18970.650897226755</v>
      </c>
      <c r="L470" s="111">
        <f t="shared" si="200"/>
        <v>0.29442843419788667</v>
      </c>
    </row>
    <row r="471" spans="2:12">
      <c r="B471" s="331"/>
      <c r="C471" s="331"/>
      <c r="D471" s="350"/>
      <c r="E471" s="334" t="s">
        <v>158</v>
      </c>
      <c r="F471" s="334"/>
      <c r="G471" s="163">
        <v>330</v>
      </c>
      <c r="H471" s="163">
        <v>8879047</v>
      </c>
      <c r="I471" s="163">
        <v>120</v>
      </c>
      <c r="J471" s="164">
        <f t="shared" si="198"/>
        <v>26906.20303030303</v>
      </c>
      <c r="K471" s="164">
        <f t="shared" si="199"/>
        <v>73992.058333333334</v>
      </c>
      <c r="L471" s="199">
        <f t="shared" si="200"/>
        <v>5.7636887608069162E-2</v>
      </c>
    </row>
    <row r="472" spans="2:12">
      <c r="B472" s="332"/>
      <c r="C472" s="332"/>
      <c r="D472" s="351"/>
      <c r="E472" s="335" t="s">
        <v>166</v>
      </c>
      <c r="F472" s="336"/>
      <c r="G472" s="149">
        <v>5163</v>
      </c>
      <c r="H472" s="149">
        <v>83972636</v>
      </c>
      <c r="I472" s="149">
        <v>1023</v>
      </c>
      <c r="J472" s="146">
        <f t="shared" si="198"/>
        <v>16264.31067208987</v>
      </c>
      <c r="K472" s="146">
        <f t="shared" si="199"/>
        <v>82084.68817204301</v>
      </c>
      <c r="L472" s="197">
        <f t="shared" si="200"/>
        <v>0.49135446685878964</v>
      </c>
    </row>
    <row r="473" spans="2:12">
      <c r="B473" s="330">
        <v>68</v>
      </c>
      <c r="C473" s="330" t="s">
        <v>53</v>
      </c>
      <c r="D473" s="349">
        <f>市区町村別_歯科医療費!$D$73</f>
        <v>2824</v>
      </c>
      <c r="E473" s="283">
        <v>1101</v>
      </c>
      <c r="F473" s="86" t="s">
        <v>153</v>
      </c>
      <c r="G473" s="161">
        <v>1615</v>
      </c>
      <c r="H473" s="161">
        <v>13973245</v>
      </c>
      <c r="I473" s="161">
        <v>731</v>
      </c>
      <c r="J473" s="161">
        <f>IFERROR(H473/G473,"-")</f>
        <v>8652.1640866873058</v>
      </c>
      <c r="K473" s="161">
        <f>IFERROR(H473/I473,"-")</f>
        <v>19115.246238030097</v>
      </c>
      <c r="L473" s="110">
        <f>I473/$D$473</f>
        <v>0.25885269121813032</v>
      </c>
    </row>
    <row r="474" spans="2:12">
      <c r="B474" s="331"/>
      <c r="C474" s="331"/>
      <c r="D474" s="350"/>
      <c r="E474" s="282">
        <v>1102</v>
      </c>
      <c r="F474" s="87" t="s">
        <v>154</v>
      </c>
      <c r="G474" s="162">
        <v>5564</v>
      </c>
      <c r="H474" s="162">
        <v>47485242</v>
      </c>
      <c r="I474" s="162">
        <v>1124</v>
      </c>
      <c r="J474" s="162">
        <f t="shared" ref="J474:J479" si="201">IFERROR(H474/G474,"-")</f>
        <v>8534.3713156002868</v>
      </c>
      <c r="K474" s="162">
        <f t="shared" ref="K474:K479" si="202">IFERROR(H474/I474,"-")</f>
        <v>42246.656583629891</v>
      </c>
      <c r="L474" s="111">
        <f t="shared" ref="L474:L479" si="203">I474/$D$473</f>
        <v>0.39801699716713879</v>
      </c>
    </row>
    <row r="475" spans="2:12" ht="24">
      <c r="B475" s="331"/>
      <c r="C475" s="331"/>
      <c r="D475" s="350"/>
      <c r="E475" s="282">
        <v>1103</v>
      </c>
      <c r="F475" s="88" t="s">
        <v>155</v>
      </c>
      <c r="G475" s="162">
        <v>2694</v>
      </c>
      <c r="H475" s="162">
        <v>27969864</v>
      </c>
      <c r="I475" s="162">
        <v>939</v>
      </c>
      <c r="J475" s="162">
        <f t="shared" si="201"/>
        <v>10382.280623608018</v>
      </c>
      <c r="K475" s="162">
        <f t="shared" si="202"/>
        <v>29786.862619808307</v>
      </c>
      <c r="L475" s="111">
        <f t="shared" si="203"/>
        <v>0.33250708215297453</v>
      </c>
    </row>
    <row r="476" spans="2:12" ht="24">
      <c r="B476" s="331"/>
      <c r="C476" s="331"/>
      <c r="D476" s="350"/>
      <c r="E476" s="282">
        <v>1113</v>
      </c>
      <c r="F476" s="88" t="s">
        <v>156</v>
      </c>
      <c r="G476" s="162">
        <v>1253</v>
      </c>
      <c r="H476" s="162">
        <v>7849265</v>
      </c>
      <c r="I476" s="162">
        <v>343</v>
      </c>
      <c r="J476" s="162">
        <f t="shared" si="201"/>
        <v>6264.3774940143658</v>
      </c>
      <c r="K476" s="162">
        <f t="shared" si="202"/>
        <v>22884.154518950436</v>
      </c>
      <c r="L476" s="112">
        <f t="shared" si="203"/>
        <v>0.12145892351274788</v>
      </c>
    </row>
    <row r="477" spans="2:12" ht="24">
      <c r="B477" s="331"/>
      <c r="C477" s="331"/>
      <c r="D477" s="350"/>
      <c r="E477" s="282">
        <v>1905</v>
      </c>
      <c r="F477" s="88" t="s">
        <v>157</v>
      </c>
      <c r="G477" s="162">
        <v>2660</v>
      </c>
      <c r="H477" s="162">
        <v>16974406</v>
      </c>
      <c r="I477" s="162">
        <v>849</v>
      </c>
      <c r="J477" s="162">
        <f t="shared" si="201"/>
        <v>6381.3556390977446</v>
      </c>
      <c r="K477" s="162">
        <f t="shared" si="202"/>
        <v>19993.411071849234</v>
      </c>
      <c r="L477" s="111">
        <f t="shared" si="203"/>
        <v>0.30063739376770537</v>
      </c>
    </row>
    <row r="478" spans="2:12">
      <c r="B478" s="331"/>
      <c r="C478" s="331"/>
      <c r="D478" s="350"/>
      <c r="E478" s="334" t="s">
        <v>158</v>
      </c>
      <c r="F478" s="334"/>
      <c r="G478" s="163">
        <v>822</v>
      </c>
      <c r="H478" s="163">
        <v>5874354</v>
      </c>
      <c r="I478" s="163">
        <v>300</v>
      </c>
      <c r="J478" s="164">
        <f t="shared" si="201"/>
        <v>7146.4160583941602</v>
      </c>
      <c r="K478" s="164">
        <f t="shared" si="202"/>
        <v>19581.18</v>
      </c>
      <c r="L478" s="199">
        <f t="shared" si="203"/>
        <v>0.10623229461756374</v>
      </c>
    </row>
    <row r="479" spans="2:12">
      <c r="B479" s="332"/>
      <c r="C479" s="332"/>
      <c r="D479" s="351"/>
      <c r="E479" s="335" t="s">
        <v>166</v>
      </c>
      <c r="F479" s="336"/>
      <c r="G479" s="149">
        <v>6982</v>
      </c>
      <c r="H479" s="149">
        <v>120126376</v>
      </c>
      <c r="I479" s="149">
        <v>1458</v>
      </c>
      <c r="J479" s="146">
        <f t="shared" si="201"/>
        <v>17205.15267831567</v>
      </c>
      <c r="K479" s="146">
        <f t="shared" si="202"/>
        <v>82391.204389574763</v>
      </c>
      <c r="L479" s="197">
        <f t="shared" si="203"/>
        <v>0.51628895184135981</v>
      </c>
    </row>
    <row r="480" spans="2:12">
      <c r="B480" s="330">
        <v>69</v>
      </c>
      <c r="C480" s="330" t="s">
        <v>54</v>
      </c>
      <c r="D480" s="349">
        <f>市区町村別_歯科医療費!$D$74</f>
        <v>6225</v>
      </c>
      <c r="E480" s="283">
        <v>1101</v>
      </c>
      <c r="F480" s="86" t="s">
        <v>153</v>
      </c>
      <c r="G480" s="161">
        <v>3018</v>
      </c>
      <c r="H480" s="161">
        <v>25163227</v>
      </c>
      <c r="I480" s="161">
        <v>1506</v>
      </c>
      <c r="J480" s="161">
        <f>IFERROR(H480/G480,"-")</f>
        <v>8337.7160371106693</v>
      </c>
      <c r="K480" s="161">
        <f>IFERROR(H480/I480,"-")</f>
        <v>16708.650066401064</v>
      </c>
      <c r="L480" s="110">
        <f>I480/$D$480</f>
        <v>0.2419277108433735</v>
      </c>
    </row>
    <row r="481" spans="2:12">
      <c r="B481" s="331"/>
      <c r="C481" s="331"/>
      <c r="D481" s="350"/>
      <c r="E481" s="282">
        <v>1102</v>
      </c>
      <c r="F481" s="87" t="s">
        <v>154</v>
      </c>
      <c r="G481" s="162">
        <v>11491</v>
      </c>
      <c r="H481" s="162">
        <v>93363348</v>
      </c>
      <c r="I481" s="162">
        <v>2803</v>
      </c>
      <c r="J481" s="162">
        <f t="shared" ref="J481:J486" si="204">IFERROR(H481/G481,"-")</f>
        <v>8124.9106257070753</v>
      </c>
      <c r="K481" s="162">
        <f t="shared" ref="K481:K486" si="205">IFERROR(H481/I481,"-")</f>
        <v>33308.365322868354</v>
      </c>
      <c r="L481" s="111">
        <f t="shared" ref="L481:L486" si="206">I481/$D$480</f>
        <v>0.45028112449799196</v>
      </c>
    </row>
    <row r="482" spans="2:12" ht="24">
      <c r="B482" s="331"/>
      <c r="C482" s="331"/>
      <c r="D482" s="350"/>
      <c r="E482" s="282">
        <v>1103</v>
      </c>
      <c r="F482" s="88" t="s">
        <v>155</v>
      </c>
      <c r="G482" s="162">
        <v>5158</v>
      </c>
      <c r="H482" s="162">
        <v>51592797</v>
      </c>
      <c r="I482" s="162">
        <v>1882</v>
      </c>
      <c r="J482" s="162">
        <f t="shared" si="204"/>
        <v>10002.481000387746</v>
      </c>
      <c r="K482" s="162">
        <f t="shared" si="205"/>
        <v>27413.813496280552</v>
      </c>
      <c r="L482" s="111">
        <f t="shared" si="206"/>
        <v>0.3023293172690763</v>
      </c>
    </row>
    <row r="483" spans="2:12" ht="24">
      <c r="B483" s="331"/>
      <c r="C483" s="331"/>
      <c r="D483" s="350"/>
      <c r="E483" s="282">
        <v>1113</v>
      </c>
      <c r="F483" s="88" t="s">
        <v>156</v>
      </c>
      <c r="G483" s="162">
        <v>2719</v>
      </c>
      <c r="H483" s="162">
        <v>16212020</v>
      </c>
      <c r="I483" s="162">
        <v>840</v>
      </c>
      <c r="J483" s="162">
        <f t="shared" si="204"/>
        <v>5962.4935638102243</v>
      </c>
      <c r="K483" s="162">
        <f t="shared" si="205"/>
        <v>19300.023809523809</v>
      </c>
      <c r="L483" s="112">
        <f t="shared" si="206"/>
        <v>0.13493975903614458</v>
      </c>
    </row>
    <row r="484" spans="2:12" ht="24">
      <c r="B484" s="331"/>
      <c r="C484" s="331"/>
      <c r="D484" s="350"/>
      <c r="E484" s="282">
        <v>1905</v>
      </c>
      <c r="F484" s="88" t="s">
        <v>157</v>
      </c>
      <c r="G484" s="162">
        <v>4564</v>
      </c>
      <c r="H484" s="162">
        <v>29505196</v>
      </c>
      <c r="I484" s="162">
        <v>1589</v>
      </c>
      <c r="J484" s="162">
        <f t="shared" si="204"/>
        <v>6464.7668711656443</v>
      </c>
      <c r="K484" s="162">
        <f t="shared" si="205"/>
        <v>18568.405286343612</v>
      </c>
      <c r="L484" s="111">
        <f t="shared" si="206"/>
        <v>0.25526104417670681</v>
      </c>
    </row>
    <row r="485" spans="2:12">
      <c r="B485" s="331"/>
      <c r="C485" s="331"/>
      <c r="D485" s="350"/>
      <c r="E485" s="334" t="s">
        <v>158</v>
      </c>
      <c r="F485" s="334"/>
      <c r="G485" s="163">
        <v>1259</v>
      </c>
      <c r="H485" s="163">
        <v>17837708</v>
      </c>
      <c r="I485" s="163">
        <v>443</v>
      </c>
      <c r="J485" s="164">
        <f t="shared" si="204"/>
        <v>14168.155679110405</v>
      </c>
      <c r="K485" s="164">
        <f t="shared" si="205"/>
        <v>40265.706546275396</v>
      </c>
      <c r="L485" s="199">
        <f t="shared" si="206"/>
        <v>7.116465863453815E-2</v>
      </c>
    </row>
    <row r="486" spans="2:12">
      <c r="B486" s="332"/>
      <c r="C486" s="332"/>
      <c r="D486" s="351"/>
      <c r="E486" s="335" t="s">
        <v>166</v>
      </c>
      <c r="F486" s="336"/>
      <c r="G486" s="149">
        <v>13887</v>
      </c>
      <c r="H486" s="149">
        <v>233674296</v>
      </c>
      <c r="I486" s="149">
        <v>3261</v>
      </c>
      <c r="J486" s="146">
        <f t="shared" si="204"/>
        <v>16826.837761935622</v>
      </c>
      <c r="K486" s="146">
        <f t="shared" si="205"/>
        <v>71657.251149953998</v>
      </c>
      <c r="L486" s="197">
        <f t="shared" si="206"/>
        <v>0.52385542168674704</v>
      </c>
    </row>
    <row r="487" spans="2:12">
      <c r="B487" s="330">
        <v>70</v>
      </c>
      <c r="C487" s="330" t="s">
        <v>55</v>
      </c>
      <c r="D487" s="349">
        <f>市区町村別_歯科医療費!$D$75</f>
        <v>1186</v>
      </c>
      <c r="E487" s="283">
        <v>1101</v>
      </c>
      <c r="F487" s="86" t="s">
        <v>153</v>
      </c>
      <c r="G487" s="161">
        <v>585</v>
      </c>
      <c r="H487" s="161">
        <v>4610603</v>
      </c>
      <c r="I487" s="161">
        <v>270</v>
      </c>
      <c r="J487" s="161">
        <f>IFERROR(H487/G487,"-")</f>
        <v>7881.3726495726496</v>
      </c>
      <c r="K487" s="161">
        <f>IFERROR(H487/I487,"-")</f>
        <v>17076.307407407407</v>
      </c>
      <c r="L487" s="110">
        <f>I487/$D$487</f>
        <v>0.22765598650927488</v>
      </c>
    </row>
    <row r="488" spans="2:12">
      <c r="B488" s="331"/>
      <c r="C488" s="331"/>
      <c r="D488" s="350"/>
      <c r="E488" s="282">
        <v>1102</v>
      </c>
      <c r="F488" s="87" t="s">
        <v>154</v>
      </c>
      <c r="G488" s="162">
        <v>2633</v>
      </c>
      <c r="H488" s="162">
        <v>21312616</v>
      </c>
      <c r="I488" s="162">
        <v>568</v>
      </c>
      <c r="J488" s="162">
        <f t="shared" ref="J488:J493" si="207">IFERROR(H488/G488,"-")</f>
        <v>8094.4230915305734</v>
      </c>
      <c r="K488" s="162">
        <f t="shared" ref="K488:K493" si="208">IFERROR(H488/I488,"-")</f>
        <v>37522.211267605635</v>
      </c>
      <c r="L488" s="111">
        <f t="shared" ref="L488:L493" si="209">I488/$D$487</f>
        <v>0.47892074198988194</v>
      </c>
    </row>
    <row r="489" spans="2:12" ht="24">
      <c r="B489" s="331"/>
      <c r="C489" s="331"/>
      <c r="D489" s="350"/>
      <c r="E489" s="282">
        <v>1103</v>
      </c>
      <c r="F489" s="88" t="s">
        <v>155</v>
      </c>
      <c r="G489" s="162">
        <v>1219</v>
      </c>
      <c r="H489" s="162">
        <v>13156921</v>
      </c>
      <c r="I489" s="162">
        <v>430</v>
      </c>
      <c r="J489" s="162">
        <f t="shared" si="207"/>
        <v>10793.208367514357</v>
      </c>
      <c r="K489" s="162">
        <f t="shared" si="208"/>
        <v>30597.490697674417</v>
      </c>
      <c r="L489" s="111">
        <f t="shared" si="209"/>
        <v>0.36256323777403038</v>
      </c>
    </row>
    <row r="490" spans="2:12" ht="24">
      <c r="B490" s="331"/>
      <c r="C490" s="331"/>
      <c r="D490" s="350"/>
      <c r="E490" s="282">
        <v>1113</v>
      </c>
      <c r="F490" s="88" t="s">
        <v>156</v>
      </c>
      <c r="G490" s="162">
        <v>731</v>
      </c>
      <c r="H490" s="162">
        <v>3035326</v>
      </c>
      <c r="I490" s="162">
        <v>218</v>
      </c>
      <c r="J490" s="162">
        <f t="shared" si="207"/>
        <v>4152.2927496580023</v>
      </c>
      <c r="K490" s="162">
        <f t="shared" si="208"/>
        <v>13923.51376146789</v>
      </c>
      <c r="L490" s="112">
        <f t="shared" si="209"/>
        <v>0.18381112984822934</v>
      </c>
    </row>
    <row r="491" spans="2:12" ht="24">
      <c r="B491" s="331"/>
      <c r="C491" s="331"/>
      <c r="D491" s="350"/>
      <c r="E491" s="282">
        <v>1905</v>
      </c>
      <c r="F491" s="88" t="s">
        <v>157</v>
      </c>
      <c r="G491" s="162">
        <v>1066</v>
      </c>
      <c r="H491" s="162">
        <v>8346016</v>
      </c>
      <c r="I491" s="162">
        <v>350</v>
      </c>
      <c r="J491" s="162">
        <f t="shared" si="207"/>
        <v>7829.28330206379</v>
      </c>
      <c r="K491" s="162">
        <f t="shared" si="208"/>
        <v>23845.759999999998</v>
      </c>
      <c r="L491" s="111">
        <f t="shared" si="209"/>
        <v>0.2951096121416526</v>
      </c>
    </row>
    <row r="492" spans="2:12">
      <c r="B492" s="331"/>
      <c r="C492" s="331"/>
      <c r="D492" s="350"/>
      <c r="E492" s="334" t="s">
        <v>158</v>
      </c>
      <c r="F492" s="334"/>
      <c r="G492" s="163">
        <v>341</v>
      </c>
      <c r="H492" s="163">
        <v>3096378</v>
      </c>
      <c r="I492" s="163">
        <v>112</v>
      </c>
      <c r="J492" s="164">
        <f t="shared" si="207"/>
        <v>9080.2873900293253</v>
      </c>
      <c r="K492" s="164">
        <f t="shared" si="208"/>
        <v>27646.232142857141</v>
      </c>
      <c r="L492" s="199">
        <f t="shared" si="209"/>
        <v>9.4435075885328831E-2</v>
      </c>
    </row>
    <row r="493" spans="2:12">
      <c r="B493" s="332"/>
      <c r="C493" s="332"/>
      <c r="D493" s="351"/>
      <c r="E493" s="335" t="s">
        <v>166</v>
      </c>
      <c r="F493" s="336"/>
      <c r="G493" s="149">
        <v>3279</v>
      </c>
      <c r="H493" s="149">
        <v>53557860</v>
      </c>
      <c r="I493" s="149">
        <v>675</v>
      </c>
      <c r="J493" s="149">
        <f t="shared" si="207"/>
        <v>16333.595608417201</v>
      </c>
      <c r="K493" s="149">
        <f t="shared" si="208"/>
        <v>79344.977777777778</v>
      </c>
      <c r="L493" s="107">
        <f t="shared" si="209"/>
        <v>0.56913996627318719</v>
      </c>
    </row>
    <row r="494" spans="2:12">
      <c r="B494" s="330">
        <v>71</v>
      </c>
      <c r="C494" s="330" t="s">
        <v>56</v>
      </c>
      <c r="D494" s="349">
        <f>市区町村別_歯科医療費!$D$76</f>
        <v>3467</v>
      </c>
      <c r="E494" s="283">
        <v>1101</v>
      </c>
      <c r="F494" s="86" t="s">
        <v>153</v>
      </c>
      <c r="G494" s="161">
        <v>2157</v>
      </c>
      <c r="H494" s="161">
        <v>16804509</v>
      </c>
      <c r="I494" s="161">
        <v>1011</v>
      </c>
      <c r="J494" s="161">
        <f>IFERROR(H494/G494,"-")</f>
        <v>7790.6856745479836</v>
      </c>
      <c r="K494" s="161">
        <f>IFERROR(H494/I494,"-")</f>
        <v>16621.670623145401</v>
      </c>
      <c r="L494" s="110">
        <f>I494/$D$494</f>
        <v>0.29160657629074127</v>
      </c>
    </row>
    <row r="495" spans="2:12">
      <c r="B495" s="331"/>
      <c r="C495" s="331"/>
      <c r="D495" s="350"/>
      <c r="E495" s="282">
        <v>1102</v>
      </c>
      <c r="F495" s="87" t="s">
        <v>154</v>
      </c>
      <c r="G495" s="162">
        <v>7109</v>
      </c>
      <c r="H495" s="162">
        <v>46788669</v>
      </c>
      <c r="I495" s="162">
        <v>1450</v>
      </c>
      <c r="J495" s="162">
        <f t="shared" ref="J495:J500" si="210">IFERROR(H495/G495,"-")</f>
        <v>6581.6104937403288</v>
      </c>
      <c r="K495" s="162">
        <f t="shared" ref="K495:K500" si="211">IFERROR(H495/I495,"-")</f>
        <v>32268.047586206896</v>
      </c>
      <c r="L495" s="111">
        <f t="shared" ref="L495:L500" si="212">I495/$D$494</f>
        <v>0.41822901644072685</v>
      </c>
    </row>
    <row r="496" spans="2:12" ht="24">
      <c r="B496" s="331"/>
      <c r="C496" s="331"/>
      <c r="D496" s="350"/>
      <c r="E496" s="282">
        <v>1103</v>
      </c>
      <c r="F496" s="88" t="s">
        <v>155</v>
      </c>
      <c r="G496" s="162">
        <v>3422</v>
      </c>
      <c r="H496" s="162">
        <v>32832033</v>
      </c>
      <c r="I496" s="162">
        <v>1177</v>
      </c>
      <c r="J496" s="162">
        <f t="shared" si="210"/>
        <v>9594.3988895382809</v>
      </c>
      <c r="K496" s="162">
        <f t="shared" si="211"/>
        <v>27894.675446049278</v>
      </c>
      <c r="L496" s="111">
        <f t="shared" si="212"/>
        <v>0.33948658782809343</v>
      </c>
    </row>
    <row r="497" spans="2:12" ht="24">
      <c r="B497" s="331"/>
      <c r="C497" s="331"/>
      <c r="D497" s="350"/>
      <c r="E497" s="282">
        <v>1113</v>
      </c>
      <c r="F497" s="88" t="s">
        <v>156</v>
      </c>
      <c r="G497" s="162">
        <v>1043</v>
      </c>
      <c r="H497" s="162">
        <v>4744876</v>
      </c>
      <c r="I497" s="162">
        <v>358</v>
      </c>
      <c r="J497" s="162">
        <f t="shared" si="210"/>
        <v>4549.2579098753595</v>
      </c>
      <c r="K497" s="162">
        <f t="shared" si="211"/>
        <v>13253.843575418994</v>
      </c>
      <c r="L497" s="112">
        <f t="shared" si="212"/>
        <v>0.10325930199019324</v>
      </c>
    </row>
    <row r="498" spans="2:12" ht="24">
      <c r="B498" s="331"/>
      <c r="C498" s="331"/>
      <c r="D498" s="350"/>
      <c r="E498" s="282">
        <v>1905</v>
      </c>
      <c r="F498" s="88" t="s">
        <v>157</v>
      </c>
      <c r="G498" s="162">
        <v>3941</v>
      </c>
      <c r="H498" s="162">
        <v>23330593</v>
      </c>
      <c r="I498" s="162">
        <v>1091</v>
      </c>
      <c r="J498" s="162">
        <f t="shared" si="210"/>
        <v>5919.9677746764783</v>
      </c>
      <c r="K498" s="162">
        <f t="shared" si="211"/>
        <v>21384.594867094409</v>
      </c>
      <c r="L498" s="111">
        <f t="shared" si="212"/>
        <v>0.31468128064609174</v>
      </c>
    </row>
    <row r="499" spans="2:12">
      <c r="B499" s="331"/>
      <c r="C499" s="331"/>
      <c r="D499" s="350"/>
      <c r="E499" s="334" t="s">
        <v>158</v>
      </c>
      <c r="F499" s="334"/>
      <c r="G499" s="163">
        <v>453</v>
      </c>
      <c r="H499" s="163">
        <v>5003676</v>
      </c>
      <c r="I499" s="163">
        <v>199</v>
      </c>
      <c r="J499" s="164">
        <f t="shared" si="210"/>
        <v>11045.64238410596</v>
      </c>
      <c r="K499" s="164">
        <f t="shared" si="211"/>
        <v>25144.100502512563</v>
      </c>
      <c r="L499" s="199">
        <f t="shared" si="212"/>
        <v>5.739832708393424E-2</v>
      </c>
    </row>
    <row r="500" spans="2:12">
      <c r="B500" s="332"/>
      <c r="C500" s="332"/>
      <c r="D500" s="351"/>
      <c r="E500" s="335" t="s">
        <v>166</v>
      </c>
      <c r="F500" s="336"/>
      <c r="G500" s="149">
        <v>8781</v>
      </c>
      <c r="H500" s="149">
        <v>129504356</v>
      </c>
      <c r="I500" s="149">
        <v>1811</v>
      </c>
      <c r="J500" s="146">
        <f t="shared" si="210"/>
        <v>14748.246896708803</v>
      </c>
      <c r="K500" s="146">
        <f t="shared" si="211"/>
        <v>71509.859745996684</v>
      </c>
      <c r="L500" s="197">
        <f t="shared" si="212"/>
        <v>0.52235361984424578</v>
      </c>
    </row>
    <row r="501" spans="2:12">
      <c r="B501" s="330">
        <v>72</v>
      </c>
      <c r="C501" s="330" t="s">
        <v>32</v>
      </c>
      <c r="D501" s="349">
        <f>市区町村別_歯科医療費!$D$77</f>
        <v>2051</v>
      </c>
      <c r="E501" s="283">
        <v>1101</v>
      </c>
      <c r="F501" s="86" t="s">
        <v>153</v>
      </c>
      <c r="G501" s="161">
        <v>1139</v>
      </c>
      <c r="H501" s="161">
        <v>9895915</v>
      </c>
      <c r="I501" s="161">
        <v>556</v>
      </c>
      <c r="J501" s="161">
        <f>IFERROR(H501/G501,"-")</f>
        <v>8688.2484635645305</v>
      </c>
      <c r="K501" s="161">
        <f>IFERROR(H501/I501,"-")</f>
        <v>17798.408273381294</v>
      </c>
      <c r="L501" s="110">
        <f>I501/$D$501</f>
        <v>0.27108727450024378</v>
      </c>
    </row>
    <row r="502" spans="2:12">
      <c r="B502" s="331"/>
      <c r="C502" s="331"/>
      <c r="D502" s="350"/>
      <c r="E502" s="282">
        <v>1102</v>
      </c>
      <c r="F502" s="87" t="s">
        <v>154</v>
      </c>
      <c r="G502" s="162">
        <v>4625</v>
      </c>
      <c r="H502" s="162">
        <v>34962956</v>
      </c>
      <c r="I502" s="162">
        <v>1029</v>
      </c>
      <c r="J502" s="162">
        <f t="shared" ref="J502:J507" si="213">IFERROR(H502/G502,"-")</f>
        <v>7559.5580540540541</v>
      </c>
      <c r="K502" s="162">
        <f t="shared" ref="K502:K507" si="214">IFERROR(H502/I502,"-")</f>
        <v>33977.605442176871</v>
      </c>
      <c r="L502" s="111">
        <f t="shared" ref="L502:L507" si="215">I502/$D$501</f>
        <v>0.50170648464163825</v>
      </c>
    </row>
    <row r="503" spans="2:12" ht="24">
      <c r="B503" s="331"/>
      <c r="C503" s="331"/>
      <c r="D503" s="350"/>
      <c r="E503" s="282">
        <v>1103</v>
      </c>
      <c r="F503" s="88" t="s">
        <v>155</v>
      </c>
      <c r="G503" s="162">
        <v>2281</v>
      </c>
      <c r="H503" s="162">
        <v>24668423</v>
      </c>
      <c r="I503" s="162">
        <v>766</v>
      </c>
      <c r="J503" s="162">
        <f t="shared" si="213"/>
        <v>10814.74046470846</v>
      </c>
      <c r="K503" s="162">
        <f t="shared" si="214"/>
        <v>32204.207571801566</v>
      </c>
      <c r="L503" s="111">
        <f t="shared" si="215"/>
        <v>0.37347635299853732</v>
      </c>
    </row>
    <row r="504" spans="2:12" ht="24">
      <c r="B504" s="331"/>
      <c r="C504" s="331"/>
      <c r="D504" s="350"/>
      <c r="E504" s="282">
        <v>1113</v>
      </c>
      <c r="F504" s="88" t="s">
        <v>156</v>
      </c>
      <c r="G504" s="162">
        <v>845</v>
      </c>
      <c r="H504" s="162">
        <v>4322459</v>
      </c>
      <c r="I504" s="162">
        <v>292</v>
      </c>
      <c r="J504" s="162">
        <f t="shared" si="213"/>
        <v>5115.3360946745561</v>
      </c>
      <c r="K504" s="162">
        <f t="shared" si="214"/>
        <v>14802.941780821919</v>
      </c>
      <c r="L504" s="112">
        <f t="shared" si="215"/>
        <v>0.14236957581667478</v>
      </c>
    </row>
    <row r="505" spans="2:12" ht="24">
      <c r="B505" s="331"/>
      <c r="C505" s="331"/>
      <c r="D505" s="350"/>
      <c r="E505" s="282">
        <v>1905</v>
      </c>
      <c r="F505" s="88" t="s">
        <v>157</v>
      </c>
      <c r="G505" s="162">
        <v>2314</v>
      </c>
      <c r="H505" s="162">
        <v>13801682</v>
      </c>
      <c r="I505" s="162">
        <v>689</v>
      </c>
      <c r="J505" s="162">
        <f t="shared" si="213"/>
        <v>5964.4261019878995</v>
      </c>
      <c r="K505" s="162">
        <f t="shared" si="214"/>
        <v>20031.468795355588</v>
      </c>
      <c r="L505" s="111">
        <f t="shared" si="215"/>
        <v>0.33593369088249636</v>
      </c>
    </row>
    <row r="506" spans="2:12">
      <c r="B506" s="331"/>
      <c r="C506" s="331"/>
      <c r="D506" s="350"/>
      <c r="E506" s="334" t="s">
        <v>158</v>
      </c>
      <c r="F506" s="334"/>
      <c r="G506" s="163">
        <v>461</v>
      </c>
      <c r="H506" s="163">
        <v>3573689</v>
      </c>
      <c r="I506" s="163">
        <v>182</v>
      </c>
      <c r="J506" s="164">
        <f t="shared" si="213"/>
        <v>7752.0368763557481</v>
      </c>
      <c r="K506" s="164">
        <f t="shared" si="214"/>
        <v>19635.653846153848</v>
      </c>
      <c r="L506" s="199">
        <f t="shared" si="215"/>
        <v>8.8737201365187715E-2</v>
      </c>
    </row>
    <row r="507" spans="2:12">
      <c r="B507" s="332"/>
      <c r="C507" s="332"/>
      <c r="D507" s="351"/>
      <c r="E507" s="335" t="s">
        <v>166</v>
      </c>
      <c r="F507" s="336"/>
      <c r="G507" s="149">
        <v>5449</v>
      </c>
      <c r="H507" s="149">
        <v>91225124</v>
      </c>
      <c r="I507" s="149">
        <v>1171</v>
      </c>
      <c r="J507" s="146">
        <f t="shared" si="213"/>
        <v>16741.626720499175</v>
      </c>
      <c r="K507" s="146">
        <f t="shared" si="214"/>
        <v>77903.607173356111</v>
      </c>
      <c r="L507" s="197">
        <f t="shared" si="215"/>
        <v>0.57094100438810336</v>
      </c>
    </row>
    <row r="508" spans="2:12">
      <c r="B508" s="330">
        <v>73</v>
      </c>
      <c r="C508" s="330" t="s">
        <v>33</v>
      </c>
      <c r="D508" s="349">
        <f>市区町村別_歯科医療費!$D$78</f>
        <v>2849</v>
      </c>
      <c r="E508" s="283">
        <v>1101</v>
      </c>
      <c r="F508" s="86" t="s">
        <v>153</v>
      </c>
      <c r="G508" s="161">
        <v>1449</v>
      </c>
      <c r="H508" s="161">
        <v>10467747</v>
      </c>
      <c r="I508" s="161">
        <v>760</v>
      </c>
      <c r="J508" s="161">
        <f>IFERROR(H508/G508,"-")</f>
        <v>7224.1180124223602</v>
      </c>
      <c r="K508" s="161">
        <f>IFERROR(H508/I508,"-")</f>
        <v>13773.351315789474</v>
      </c>
      <c r="L508" s="110">
        <f>I508/$D$508</f>
        <v>0.26676026676026676</v>
      </c>
    </row>
    <row r="509" spans="2:12">
      <c r="B509" s="331"/>
      <c r="C509" s="331"/>
      <c r="D509" s="350"/>
      <c r="E509" s="282">
        <v>1102</v>
      </c>
      <c r="F509" s="87" t="s">
        <v>154</v>
      </c>
      <c r="G509" s="162">
        <v>6508</v>
      </c>
      <c r="H509" s="162">
        <v>46468567</v>
      </c>
      <c r="I509" s="162">
        <v>1452</v>
      </c>
      <c r="J509" s="162">
        <f t="shared" ref="J509:J514" si="216">IFERROR(H509/G509,"-")</f>
        <v>7140.2223417332516</v>
      </c>
      <c r="K509" s="162">
        <f t="shared" ref="K509:K514" si="217">IFERROR(H509/I509,"-")</f>
        <v>32003.145316804406</v>
      </c>
      <c r="L509" s="111">
        <f t="shared" ref="L509:L514" si="218">I509/$D$508</f>
        <v>0.50965250965250963</v>
      </c>
    </row>
    <row r="510" spans="2:12" ht="24">
      <c r="B510" s="331"/>
      <c r="C510" s="331"/>
      <c r="D510" s="350"/>
      <c r="E510" s="282">
        <v>1103</v>
      </c>
      <c r="F510" s="88" t="s">
        <v>155</v>
      </c>
      <c r="G510" s="162">
        <v>3154</v>
      </c>
      <c r="H510" s="162">
        <v>28977974</v>
      </c>
      <c r="I510" s="162">
        <v>1044</v>
      </c>
      <c r="J510" s="162">
        <f t="shared" si="216"/>
        <v>9187.689917564996</v>
      </c>
      <c r="K510" s="162">
        <f t="shared" si="217"/>
        <v>27756.680076628352</v>
      </c>
      <c r="L510" s="111">
        <f t="shared" si="218"/>
        <v>0.36644436644436645</v>
      </c>
    </row>
    <row r="511" spans="2:12" ht="24">
      <c r="B511" s="331"/>
      <c r="C511" s="331"/>
      <c r="D511" s="350"/>
      <c r="E511" s="282">
        <v>1113</v>
      </c>
      <c r="F511" s="88" t="s">
        <v>156</v>
      </c>
      <c r="G511" s="162">
        <v>1788</v>
      </c>
      <c r="H511" s="162">
        <v>9782890</v>
      </c>
      <c r="I511" s="162">
        <v>526</v>
      </c>
      <c r="J511" s="162">
        <f t="shared" si="216"/>
        <v>5471.4149888143174</v>
      </c>
      <c r="K511" s="162">
        <f t="shared" si="217"/>
        <v>18598.650190114069</v>
      </c>
      <c r="L511" s="112">
        <f t="shared" si="218"/>
        <v>0.18462618462618463</v>
      </c>
    </row>
    <row r="512" spans="2:12" ht="24">
      <c r="B512" s="331"/>
      <c r="C512" s="331"/>
      <c r="D512" s="350"/>
      <c r="E512" s="282">
        <v>1905</v>
      </c>
      <c r="F512" s="88" t="s">
        <v>157</v>
      </c>
      <c r="G512" s="162">
        <v>2638</v>
      </c>
      <c r="H512" s="162">
        <v>14785680</v>
      </c>
      <c r="I512" s="162">
        <v>849</v>
      </c>
      <c r="J512" s="162">
        <f t="shared" si="216"/>
        <v>5604.8824867323729</v>
      </c>
      <c r="K512" s="162">
        <f t="shared" si="217"/>
        <v>17415.406360424029</v>
      </c>
      <c r="L512" s="111">
        <f t="shared" si="218"/>
        <v>0.29799929799929797</v>
      </c>
    </row>
    <row r="513" spans="2:12">
      <c r="B513" s="331"/>
      <c r="C513" s="331"/>
      <c r="D513" s="350"/>
      <c r="E513" s="334" t="s">
        <v>158</v>
      </c>
      <c r="F513" s="334"/>
      <c r="G513" s="163">
        <v>450</v>
      </c>
      <c r="H513" s="163">
        <v>4179215</v>
      </c>
      <c r="I513" s="163">
        <v>198</v>
      </c>
      <c r="J513" s="164">
        <f t="shared" si="216"/>
        <v>9287.1444444444442</v>
      </c>
      <c r="K513" s="164">
        <f t="shared" si="217"/>
        <v>21107.146464646463</v>
      </c>
      <c r="L513" s="199">
        <f t="shared" si="218"/>
        <v>6.9498069498069498E-2</v>
      </c>
    </row>
    <row r="514" spans="2:12">
      <c r="B514" s="332"/>
      <c r="C514" s="332"/>
      <c r="D514" s="351"/>
      <c r="E514" s="335" t="s">
        <v>166</v>
      </c>
      <c r="F514" s="336"/>
      <c r="G514" s="149">
        <v>7689</v>
      </c>
      <c r="H514" s="149">
        <v>114662073</v>
      </c>
      <c r="I514" s="149">
        <v>1667</v>
      </c>
      <c r="J514" s="146">
        <f t="shared" si="216"/>
        <v>14912.481857198596</v>
      </c>
      <c r="K514" s="146">
        <f t="shared" si="217"/>
        <v>68783.487102579486</v>
      </c>
      <c r="L514" s="197">
        <f t="shared" si="218"/>
        <v>0.58511758511758516</v>
      </c>
    </row>
    <row r="515" spans="2:12">
      <c r="B515" s="330">
        <v>74</v>
      </c>
      <c r="C515" s="330" t="s">
        <v>34</v>
      </c>
      <c r="D515" s="349">
        <f>市区町村別_歯科医療費!$D$79</f>
        <v>1287</v>
      </c>
      <c r="E515" s="283">
        <v>1101</v>
      </c>
      <c r="F515" s="86" t="s">
        <v>153</v>
      </c>
      <c r="G515" s="161">
        <v>561</v>
      </c>
      <c r="H515" s="161">
        <v>4029703</v>
      </c>
      <c r="I515" s="161">
        <v>277</v>
      </c>
      <c r="J515" s="161">
        <f>IFERROR(H515/G515,"-")</f>
        <v>7183.0713012477718</v>
      </c>
      <c r="K515" s="161">
        <f>IFERROR(H515/I515,"-")</f>
        <v>14547.664259927798</v>
      </c>
      <c r="L515" s="110">
        <f>I515/$D$515</f>
        <v>0.21522921522921523</v>
      </c>
    </row>
    <row r="516" spans="2:12">
      <c r="B516" s="331"/>
      <c r="C516" s="331"/>
      <c r="D516" s="350"/>
      <c r="E516" s="282">
        <v>1102</v>
      </c>
      <c r="F516" s="87" t="s">
        <v>154</v>
      </c>
      <c r="G516" s="162">
        <v>2168</v>
      </c>
      <c r="H516" s="162">
        <v>15554578</v>
      </c>
      <c r="I516" s="162">
        <v>518</v>
      </c>
      <c r="J516" s="162">
        <f t="shared" ref="J516:J521" si="219">IFERROR(H516/G516,"-")</f>
        <v>7174.6208487084868</v>
      </c>
      <c r="K516" s="162">
        <f t="shared" ref="K516:K521" si="220">IFERROR(H516/I516,"-")</f>
        <v>30028.142857142859</v>
      </c>
      <c r="L516" s="111">
        <f t="shared" ref="L516:L521" si="221">I516/$D$515</f>
        <v>0.40248640248640249</v>
      </c>
    </row>
    <row r="517" spans="2:12" ht="24">
      <c r="B517" s="331"/>
      <c r="C517" s="331"/>
      <c r="D517" s="350"/>
      <c r="E517" s="282">
        <v>1103</v>
      </c>
      <c r="F517" s="88" t="s">
        <v>155</v>
      </c>
      <c r="G517" s="162">
        <v>1198</v>
      </c>
      <c r="H517" s="162">
        <v>12192901</v>
      </c>
      <c r="I517" s="162">
        <v>404</v>
      </c>
      <c r="J517" s="162">
        <f t="shared" si="219"/>
        <v>10177.713689482471</v>
      </c>
      <c r="K517" s="162">
        <f t="shared" si="220"/>
        <v>30180.448019801981</v>
      </c>
      <c r="L517" s="111">
        <f t="shared" si="221"/>
        <v>0.31390831390831392</v>
      </c>
    </row>
    <row r="518" spans="2:12" ht="24">
      <c r="B518" s="331"/>
      <c r="C518" s="331"/>
      <c r="D518" s="350"/>
      <c r="E518" s="282">
        <v>1113</v>
      </c>
      <c r="F518" s="88" t="s">
        <v>156</v>
      </c>
      <c r="G518" s="162">
        <v>569</v>
      </c>
      <c r="H518" s="162">
        <v>2645255</v>
      </c>
      <c r="I518" s="162">
        <v>175</v>
      </c>
      <c r="J518" s="162">
        <f t="shared" si="219"/>
        <v>4648.9543057996489</v>
      </c>
      <c r="K518" s="162">
        <f t="shared" si="220"/>
        <v>15115.742857142857</v>
      </c>
      <c r="L518" s="112">
        <f t="shared" si="221"/>
        <v>0.13597513597513597</v>
      </c>
    </row>
    <row r="519" spans="2:12" ht="24">
      <c r="B519" s="331"/>
      <c r="C519" s="331"/>
      <c r="D519" s="350"/>
      <c r="E519" s="282">
        <v>1905</v>
      </c>
      <c r="F519" s="88" t="s">
        <v>157</v>
      </c>
      <c r="G519" s="162">
        <v>1141</v>
      </c>
      <c r="H519" s="162">
        <v>6831792</v>
      </c>
      <c r="I519" s="162">
        <v>348</v>
      </c>
      <c r="J519" s="162">
        <f t="shared" si="219"/>
        <v>5987.5477651183173</v>
      </c>
      <c r="K519" s="162">
        <f t="shared" si="220"/>
        <v>19631.586206896551</v>
      </c>
      <c r="L519" s="111">
        <f t="shared" si="221"/>
        <v>0.2703962703962704</v>
      </c>
    </row>
    <row r="520" spans="2:12">
      <c r="B520" s="331"/>
      <c r="C520" s="331"/>
      <c r="D520" s="350"/>
      <c r="E520" s="334" t="s">
        <v>158</v>
      </c>
      <c r="F520" s="334"/>
      <c r="G520" s="163">
        <v>217</v>
      </c>
      <c r="H520" s="163">
        <v>1498128</v>
      </c>
      <c r="I520" s="163">
        <v>81</v>
      </c>
      <c r="J520" s="164">
        <f t="shared" si="219"/>
        <v>6903.8156682027648</v>
      </c>
      <c r="K520" s="164">
        <f t="shared" si="220"/>
        <v>18495.407407407409</v>
      </c>
      <c r="L520" s="199">
        <f t="shared" si="221"/>
        <v>6.2937062937062943E-2</v>
      </c>
    </row>
    <row r="521" spans="2:12" ht="14.25" thickBot="1">
      <c r="B521" s="332"/>
      <c r="C521" s="332"/>
      <c r="D521" s="350"/>
      <c r="E521" s="346" t="s">
        <v>166</v>
      </c>
      <c r="F521" s="347"/>
      <c r="G521" s="149">
        <v>2823</v>
      </c>
      <c r="H521" s="149">
        <v>42752357</v>
      </c>
      <c r="I521" s="149">
        <v>633</v>
      </c>
      <c r="J521" s="146">
        <f t="shared" si="219"/>
        <v>15144.299326957138</v>
      </c>
      <c r="K521" s="146">
        <f t="shared" si="220"/>
        <v>67539.268562401267</v>
      </c>
      <c r="L521" s="197">
        <f t="shared" si="221"/>
        <v>0.49184149184149184</v>
      </c>
    </row>
    <row r="522" spans="2:12" ht="14.25" thickTop="1">
      <c r="B522" s="340" t="s">
        <v>151</v>
      </c>
      <c r="C522" s="341"/>
      <c r="D522" s="352">
        <f>市区町村別_歯科医療費!$D$80</f>
        <v>1252666</v>
      </c>
      <c r="E522" s="284">
        <v>1101</v>
      </c>
      <c r="F522" s="89" t="s">
        <v>153</v>
      </c>
      <c r="G522" s="165">
        <f>中分類別歯科医療費!D4</f>
        <v>763293</v>
      </c>
      <c r="H522" s="165">
        <f>中分類別歯科医療費!E4</f>
        <v>5874824048</v>
      </c>
      <c r="I522" s="165">
        <f>中分類別歯科医療費!F4</f>
        <v>352293</v>
      </c>
      <c r="J522" s="165">
        <f>中分類別歯科医療費!G4</f>
        <v>7696.6827260305017</v>
      </c>
      <c r="K522" s="165">
        <f>中分類別歯科医療費!H4</f>
        <v>16675.960203580544</v>
      </c>
      <c r="L522" s="114">
        <f>中分類別歯科医療費!I4</f>
        <v>0.28123458288163006</v>
      </c>
    </row>
    <row r="523" spans="2:12">
      <c r="B523" s="342"/>
      <c r="C523" s="343"/>
      <c r="D523" s="353"/>
      <c r="E523" s="282">
        <v>1102</v>
      </c>
      <c r="F523" s="87" t="s">
        <v>154</v>
      </c>
      <c r="G523" s="162">
        <f>中分類別歯科医療費!D5</f>
        <v>3117658</v>
      </c>
      <c r="H523" s="162">
        <f>中分類別歯科医療費!E5</f>
        <v>23719030537</v>
      </c>
      <c r="I523" s="162">
        <f>中分類別歯科医療費!F5</f>
        <v>632953</v>
      </c>
      <c r="J523" s="162">
        <f>中分類別歯科医療費!G5</f>
        <v>7607.9642273142208</v>
      </c>
      <c r="K523" s="162">
        <f>中分類別歯科医療費!H5</f>
        <v>37473.604733684806</v>
      </c>
      <c r="L523" s="111">
        <f>中分類別歯科医療費!I5</f>
        <v>0.5052847287305634</v>
      </c>
    </row>
    <row r="524" spans="2:12" ht="24">
      <c r="B524" s="342"/>
      <c r="C524" s="343"/>
      <c r="D524" s="353"/>
      <c r="E524" s="282">
        <v>1103</v>
      </c>
      <c r="F524" s="88" t="s">
        <v>155</v>
      </c>
      <c r="G524" s="162">
        <f>中分類別歯科医療費!D6</f>
        <v>1409678</v>
      </c>
      <c r="H524" s="162">
        <f>中分類別歯科医療費!E6</f>
        <v>13847374933</v>
      </c>
      <c r="I524" s="162">
        <f>中分類別歯科医療費!F6</f>
        <v>440109</v>
      </c>
      <c r="J524" s="162">
        <f>中分類別歯科医療費!G6</f>
        <v>9823.0765699684616</v>
      </c>
      <c r="K524" s="162">
        <f>中分類別歯科医療費!H6</f>
        <v>31463.512295817625</v>
      </c>
      <c r="L524" s="111">
        <f>中分類別歯科医療費!I6</f>
        <v>0.35133786659811955</v>
      </c>
    </row>
    <row r="525" spans="2:12" ht="24">
      <c r="B525" s="342"/>
      <c r="C525" s="343"/>
      <c r="D525" s="353"/>
      <c r="E525" s="282">
        <v>1113</v>
      </c>
      <c r="F525" s="88" t="s">
        <v>156</v>
      </c>
      <c r="G525" s="162">
        <f>中分類別歯科医療費!D7</f>
        <v>559766</v>
      </c>
      <c r="H525" s="162">
        <f>中分類別歯科医療費!E7</f>
        <v>2789647664</v>
      </c>
      <c r="I525" s="162">
        <f>中分類別歯科医療費!F7</f>
        <v>169723</v>
      </c>
      <c r="J525" s="162">
        <f>中分類別歯科医療費!G7</f>
        <v>4983.5961169488683</v>
      </c>
      <c r="K525" s="162">
        <f>中分類別歯科医療費!H7</f>
        <v>16436.473925160408</v>
      </c>
      <c r="L525" s="112">
        <f>中分類別歯科医療費!I7</f>
        <v>0.1354894281476467</v>
      </c>
    </row>
    <row r="526" spans="2:12" ht="24">
      <c r="B526" s="342"/>
      <c r="C526" s="343"/>
      <c r="D526" s="353"/>
      <c r="E526" s="282">
        <v>1905</v>
      </c>
      <c r="F526" s="88" t="s">
        <v>157</v>
      </c>
      <c r="G526" s="162">
        <f>中分類別歯科医療費!D8</f>
        <v>1315057</v>
      </c>
      <c r="H526" s="162">
        <f>中分類別歯科医療費!E8</f>
        <v>7853529148</v>
      </c>
      <c r="I526" s="162">
        <f>中分類別歯科医療費!F8</f>
        <v>387029</v>
      </c>
      <c r="J526" s="162">
        <f>中分類別歯科医療費!G8</f>
        <v>5972.0066491414436</v>
      </c>
      <c r="K526" s="162">
        <f>中分類別歯科医療費!H8</f>
        <v>20291.836394688769</v>
      </c>
      <c r="L526" s="111">
        <f>中分類別歯科医療費!I8</f>
        <v>0.30896424106665304</v>
      </c>
    </row>
    <row r="527" spans="2:12">
      <c r="B527" s="342"/>
      <c r="C527" s="343"/>
      <c r="D527" s="353"/>
      <c r="E527" s="334" t="s">
        <v>158</v>
      </c>
      <c r="F527" s="334"/>
      <c r="G527" s="163">
        <f>中分類別歯科医療費!D9</f>
        <v>314888</v>
      </c>
      <c r="H527" s="163">
        <f>中分類別歯科医療費!E9</f>
        <v>2737475323</v>
      </c>
      <c r="I527" s="163">
        <f>中分類別歯科医療費!F9</f>
        <v>114057</v>
      </c>
      <c r="J527" s="164">
        <f>中分類別歯科医療費!G9</f>
        <v>8693.4888690582047</v>
      </c>
      <c r="K527" s="164">
        <f>中分類別歯科医療費!H9</f>
        <v>24000.940959344887</v>
      </c>
      <c r="L527" s="199">
        <f>中分類別歯科医療費!I9</f>
        <v>9.10514055622169E-2</v>
      </c>
    </row>
    <row r="528" spans="2:12">
      <c r="B528" s="344"/>
      <c r="C528" s="345"/>
      <c r="D528" s="354"/>
      <c r="E528" s="335" t="s">
        <v>166</v>
      </c>
      <c r="F528" s="336"/>
      <c r="G528" s="149">
        <f>中分類別歯科医療費!D10</f>
        <v>3625690</v>
      </c>
      <c r="H528" s="149">
        <f>中分類別歯科医療費!E10</f>
        <v>56821881653</v>
      </c>
      <c r="I528" s="149">
        <f>中分類別歯科医療費!F10</f>
        <v>720432</v>
      </c>
      <c r="J528" s="149">
        <f>中分類別歯科医療費!G10</f>
        <v>15672.018747603905</v>
      </c>
      <c r="K528" s="149">
        <f>中分類別歯科医療費!H10</f>
        <v>78871.956899471435</v>
      </c>
      <c r="L528" s="107">
        <f>中分類別歯科医療費!I10</f>
        <v>0.57511898622617685</v>
      </c>
    </row>
  </sheetData>
  <mergeCells count="375">
    <mergeCell ref="D466:D472"/>
    <mergeCell ref="D473:D479"/>
    <mergeCell ref="D480:D486"/>
    <mergeCell ref="D487:D493"/>
    <mergeCell ref="D494:D500"/>
    <mergeCell ref="D501:D507"/>
    <mergeCell ref="D508:D514"/>
    <mergeCell ref="D515:D521"/>
    <mergeCell ref="D522:D528"/>
    <mergeCell ref="D403:D409"/>
    <mergeCell ref="D410:D416"/>
    <mergeCell ref="D417:D423"/>
    <mergeCell ref="D424:D430"/>
    <mergeCell ref="D431:D437"/>
    <mergeCell ref="D438:D444"/>
    <mergeCell ref="D445:D451"/>
    <mergeCell ref="D452:D458"/>
    <mergeCell ref="D459:D465"/>
    <mergeCell ref="D235:D241"/>
    <mergeCell ref="D242:D248"/>
    <mergeCell ref="D249:D255"/>
    <mergeCell ref="D256:D262"/>
    <mergeCell ref="D263:D269"/>
    <mergeCell ref="D270:D276"/>
    <mergeCell ref="D277:D283"/>
    <mergeCell ref="D284:D290"/>
    <mergeCell ref="D291:D297"/>
    <mergeCell ref="D172:D178"/>
    <mergeCell ref="D179:D185"/>
    <mergeCell ref="D186:D192"/>
    <mergeCell ref="D193:D199"/>
    <mergeCell ref="D200:D206"/>
    <mergeCell ref="D207:D213"/>
    <mergeCell ref="D214:D220"/>
    <mergeCell ref="D221:D227"/>
    <mergeCell ref="D228:D234"/>
    <mergeCell ref="E521:F521"/>
    <mergeCell ref="E528:F528"/>
    <mergeCell ref="D4:D10"/>
    <mergeCell ref="D11:D17"/>
    <mergeCell ref="D18:D24"/>
    <mergeCell ref="D25:D31"/>
    <mergeCell ref="D32:D38"/>
    <mergeCell ref="D39:D45"/>
    <mergeCell ref="D46:D52"/>
    <mergeCell ref="D53:D59"/>
    <mergeCell ref="D60:D66"/>
    <mergeCell ref="D67:D73"/>
    <mergeCell ref="D74:D80"/>
    <mergeCell ref="D81:D87"/>
    <mergeCell ref="D88:D94"/>
    <mergeCell ref="D95:D101"/>
    <mergeCell ref="D102:D108"/>
    <mergeCell ref="D109:D115"/>
    <mergeCell ref="D116:D122"/>
    <mergeCell ref="D123:D129"/>
    <mergeCell ref="D130:D136"/>
    <mergeCell ref="D137:D143"/>
    <mergeCell ref="D144:D150"/>
    <mergeCell ref="D151:D157"/>
    <mergeCell ref="E472:F472"/>
    <mergeCell ref="E465:F465"/>
    <mergeCell ref="E458:F458"/>
    <mergeCell ref="E451:F451"/>
    <mergeCell ref="E444:F444"/>
    <mergeCell ref="E437:F437"/>
    <mergeCell ref="E514:F514"/>
    <mergeCell ref="E507:F507"/>
    <mergeCell ref="E500:F500"/>
    <mergeCell ref="E430:F430"/>
    <mergeCell ref="E423:F423"/>
    <mergeCell ref="E416:F416"/>
    <mergeCell ref="E409:F409"/>
    <mergeCell ref="E402:F402"/>
    <mergeCell ref="E395:F395"/>
    <mergeCell ref="E388:F388"/>
    <mergeCell ref="E381:F381"/>
    <mergeCell ref="E374:F374"/>
    <mergeCell ref="E122:F122"/>
    <mergeCell ref="E115:F115"/>
    <mergeCell ref="E108:F108"/>
    <mergeCell ref="E101:F101"/>
    <mergeCell ref="E325:F325"/>
    <mergeCell ref="E318:F318"/>
    <mergeCell ref="E311:F311"/>
    <mergeCell ref="E304:F304"/>
    <mergeCell ref="E297:F297"/>
    <mergeCell ref="E290:F290"/>
    <mergeCell ref="E283:F283"/>
    <mergeCell ref="E276:F276"/>
    <mergeCell ref="E269:F269"/>
    <mergeCell ref="E262:F262"/>
    <mergeCell ref="E255:F255"/>
    <mergeCell ref="E248:F248"/>
    <mergeCell ref="E241:F241"/>
    <mergeCell ref="E234:F234"/>
    <mergeCell ref="E227:F227"/>
    <mergeCell ref="E220:F220"/>
    <mergeCell ref="E213:F213"/>
    <mergeCell ref="E206:F206"/>
    <mergeCell ref="E199:F199"/>
    <mergeCell ref="E192:F192"/>
    <mergeCell ref="E185:F185"/>
    <mergeCell ref="E178:F178"/>
    <mergeCell ref="E171:F171"/>
    <mergeCell ref="E164:F164"/>
    <mergeCell ref="E157:F157"/>
    <mergeCell ref="E150:F150"/>
    <mergeCell ref="E143:F143"/>
    <mergeCell ref="E136:F136"/>
    <mergeCell ref="E129:F129"/>
    <mergeCell ref="E10:F10"/>
    <mergeCell ref="E17:F17"/>
    <mergeCell ref="E24:F24"/>
    <mergeCell ref="E31:F31"/>
    <mergeCell ref="E38:F38"/>
    <mergeCell ref="E45:F45"/>
    <mergeCell ref="E52:F52"/>
    <mergeCell ref="E59:F59"/>
    <mergeCell ref="E66:F66"/>
    <mergeCell ref="B389:B395"/>
    <mergeCell ref="C389:C395"/>
    <mergeCell ref="E394:F394"/>
    <mergeCell ref="B396:B402"/>
    <mergeCell ref="C396:C402"/>
    <mergeCell ref="E401:F401"/>
    <mergeCell ref="B375:B381"/>
    <mergeCell ref="C375:C381"/>
    <mergeCell ref="E380:F380"/>
    <mergeCell ref="B382:B388"/>
    <mergeCell ref="C382:C388"/>
    <mergeCell ref="E387:F387"/>
    <mergeCell ref="D375:D381"/>
    <mergeCell ref="D382:D388"/>
    <mergeCell ref="D389:D395"/>
    <mergeCell ref="D396:D402"/>
    <mergeCell ref="B361:B367"/>
    <mergeCell ref="C361:C367"/>
    <mergeCell ref="E366:F366"/>
    <mergeCell ref="B368:B374"/>
    <mergeCell ref="C368:C374"/>
    <mergeCell ref="E373:F373"/>
    <mergeCell ref="B347:B353"/>
    <mergeCell ref="C347:C353"/>
    <mergeCell ref="E352:F352"/>
    <mergeCell ref="B354:B360"/>
    <mergeCell ref="C354:C360"/>
    <mergeCell ref="E359:F359"/>
    <mergeCell ref="E367:F367"/>
    <mergeCell ref="E360:F360"/>
    <mergeCell ref="E353:F353"/>
    <mergeCell ref="D347:D353"/>
    <mergeCell ref="D354:D360"/>
    <mergeCell ref="D361:D367"/>
    <mergeCell ref="D368:D374"/>
    <mergeCell ref="B333:B339"/>
    <mergeCell ref="C333:C339"/>
    <mergeCell ref="E338:F338"/>
    <mergeCell ref="B340:B346"/>
    <mergeCell ref="C340:C346"/>
    <mergeCell ref="E345:F345"/>
    <mergeCell ref="B319:B325"/>
    <mergeCell ref="C319:C325"/>
    <mergeCell ref="E324:F324"/>
    <mergeCell ref="B326:B332"/>
    <mergeCell ref="C326:C332"/>
    <mergeCell ref="E331:F331"/>
    <mergeCell ref="E346:F346"/>
    <mergeCell ref="E339:F339"/>
    <mergeCell ref="E332:F332"/>
    <mergeCell ref="D319:D325"/>
    <mergeCell ref="D326:D332"/>
    <mergeCell ref="D333:D339"/>
    <mergeCell ref="D340:D346"/>
    <mergeCell ref="B312:B318"/>
    <mergeCell ref="C312:C318"/>
    <mergeCell ref="E317:F317"/>
    <mergeCell ref="B291:B297"/>
    <mergeCell ref="C291:C297"/>
    <mergeCell ref="E296:F296"/>
    <mergeCell ref="B298:B304"/>
    <mergeCell ref="C298:C304"/>
    <mergeCell ref="E303:F303"/>
    <mergeCell ref="D298:D304"/>
    <mergeCell ref="D305:D311"/>
    <mergeCell ref="D312:D318"/>
    <mergeCell ref="B487:B493"/>
    <mergeCell ref="C487:C493"/>
    <mergeCell ref="E492:F492"/>
    <mergeCell ref="B494:B500"/>
    <mergeCell ref="C494:C500"/>
    <mergeCell ref="E499:F499"/>
    <mergeCell ref="B473:B479"/>
    <mergeCell ref="C473:C479"/>
    <mergeCell ref="E478:F478"/>
    <mergeCell ref="B480:B486"/>
    <mergeCell ref="C480:C486"/>
    <mergeCell ref="E485:F485"/>
    <mergeCell ref="E493:F493"/>
    <mergeCell ref="E486:F486"/>
    <mergeCell ref="E479:F479"/>
    <mergeCell ref="C459:C465"/>
    <mergeCell ref="E464:F464"/>
    <mergeCell ref="B466:B472"/>
    <mergeCell ref="C466:C472"/>
    <mergeCell ref="E471:F471"/>
    <mergeCell ref="B116:B122"/>
    <mergeCell ref="C116:C122"/>
    <mergeCell ref="E121:F121"/>
    <mergeCell ref="B123:B129"/>
    <mergeCell ref="C123:C129"/>
    <mergeCell ref="E128:F128"/>
    <mergeCell ref="B235:B241"/>
    <mergeCell ref="C235:C241"/>
    <mergeCell ref="E240:F240"/>
    <mergeCell ref="B193:B199"/>
    <mergeCell ref="C193:C199"/>
    <mergeCell ref="E198:F198"/>
    <mergeCell ref="B172:B178"/>
    <mergeCell ref="C172:C178"/>
    <mergeCell ref="E177:F177"/>
    <mergeCell ref="B179:B185"/>
    <mergeCell ref="B277:B283"/>
    <mergeCell ref="C277:C283"/>
    <mergeCell ref="E282:F282"/>
    <mergeCell ref="B102:B108"/>
    <mergeCell ref="C102:C108"/>
    <mergeCell ref="E107:F107"/>
    <mergeCell ref="B109:B115"/>
    <mergeCell ref="C109:C115"/>
    <mergeCell ref="E114:F114"/>
    <mergeCell ref="B88:B94"/>
    <mergeCell ref="C88:C94"/>
    <mergeCell ref="E93:F93"/>
    <mergeCell ref="B95:B101"/>
    <mergeCell ref="C95:C101"/>
    <mergeCell ref="E100:F100"/>
    <mergeCell ref="E94:F94"/>
    <mergeCell ref="B74:B80"/>
    <mergeCell ref="C74:C80"/>
    <mergeCell ref="E79:F79"/>
    <mergeCell ref="B81:B87"/>
    <mergeCell ref="C81:C87"/>
    <mergeCell ref="E86:F86"/>
    <mergeCell ref="B60:B66"/>
    <mergeCell ref="C60:C66"/>
    <mergeCell ref="E65:F65"/>
    <mergeCell ref="B67:B73"/>
    <mergeCell ref="C67:C73"/>
    <mergeCell ref="E72:F72"/>
    <mergeCell ref="E73:F73"/>
    <mergeCell ref="E80:F80"/>
    <mergeCell ref="E87:F87"/>
    <mergeCell ref="B46:B52"/>
    <mergeCell ref="C46:C52"/>
    <mergeCell ref="E51:F51"/>
    <mergeCell ref="B53:B59"/>
    <mergeCell ref="C53:C59"/>
    <mergeCell ref="E58:F58"/>
    <mergeCell ref="B32:B38"/>
    <mergeCell ref="C32:C38"/>
    <mergeCell ref="E37:F37"/>
    <mergeCell ref="B39:B45"/>
    <mergeCell ref="C39:C45"/>
    <mergeCell ref="E44:F44"/>
    <mergeCell ref="B18:B24"/>
    <mergeCell ref="C18:C24"/>
    <mergeCell ref="E23:F23"/>
    <mergeCell ref="B25:B31"/>
    <mergeCell ref="C25:C31"/>
    <mergeCell ref="E30:F30"/>
    <mergeCell ref="B228:B234"/>
    <mergeCell ref="C228:C234"/>
    <mergeCell ref="E233:F233"/>
    <mergeCell ref="B214:B220"/>
    <mergeCell ref="C214:C220"/>
    <mergeCell ref="E219:F219"/>
    <mergeCell ref="B221:B227"/>
    <mergeCell ref="C221:C227"/>
    <mergeCell ref="E226:F226"/>
    <mergeCell ref="B200:B206"/>
    <mergeCell ref="C200:C206"/>
    <mergeCell ref="E205:F205"/>
    <mergeCell ref="B207:B213"/>
    <mergeCell ref="C207:C213"/>
    <mergeCell ref="E212:F212"/>
    <mergeCell ref="B186:B192"/>
    <mergeCell ref="C186:C192"/>
    <mergeCell ref="E191:F191"/>
    <mergeCell ref="B158:B164"/>
    <mergeCell ref="C158:C164"/>
    <mergeCell ref="E163:F163"/>
    <mergeCell ref="B165:B171"/>
    <mergeCell ref="C165:C171"/>
    <mergeCell ref="E170:F170"/>
    <mergeCell ref="B144:B150"/>
    <mergeCell ref="C144:C150"/>
    <mergeCell ref="E149:F149"/>
    <mergeCell ref="B151:B157"/>
    <mergeCell ref="C151:C157"/>
    <mergeCell ref="E156:F156"/>
    <mergeCell ref="D158:D164"/>
    <mergeCell ref="D165:D171"/>
    <mergeCell ref="E247:F247"/>
    <mergeCell ref="B403:B409"/>
    <mergeCell ref="C403:C409"/>
    <mergeCell ref="E408:F408"/>
    <mergeCell ref="B249:B255"/>
    <mergeCell ref="C249:C255"/>
    <mergeCell ref="E254:F254"/>
    <mergeCell ref="C179:C185"/>
    <mergeCell ref="E184:F184"/>
    <mergeCell ref="B284:B290"/>
    <mergeCell ref="C284:C290"/>
    <mergeCell ref="E289:F289"/>
    <mergeCell ref="C256:C262"/>
    <mergeCell ref="E261:F261"/>
    <mergeCell ref="B263:B269"/>
    <mergeCell ref="C263:C269"/>
    <mergeCell ref="E268:F268"/>
    <mergeCell ref="B270:B276"/>
    <mergeCell ref="C270:C276"/>
    <mergeCell ref="E275:F275"/>
    <mergeCell ref="B256:B262"/>
    <mergeCell ref="B305:B311"/>
    <mergeCell ref="C305:C311"/>
    <mergeCell ref="E310:F310"/>
    <mergeCell ref="B522:C528"/>
    <mergeCell ref="E527:F527"/>
    <mergeCell ref="B424:B430"/>
    <mergeCell ref="C424:C430"/>
    <mergeCell ref="E429:F429"/>
    <mergeCell ref="B431:B437"/>
    <mergeCell ref="C431:C437"/>
    <mergeCell ref="E436:F436"/>
    <mergeCell ref="B501:B507"/>
    <mergeCell ref="C501:C507"/>
    <mergeCell ref="E506:F506"/>
    <mergeCell ref="B445:B451"/>
    <mergeCell ref="C445:C451"/>
    <mergeCell ref="E450:F450"/>
    <mergeCell ref="B452:B458"/>
    <mergeCell ref="B508:B514"/>
    <mergeCell ref="C508:C514"/>
    <mergeCell ref="E513:F513"/>
    <mergeCell ref="B438:B444"/>
    <mergeCell ref="C438:C444"/>
    <mergeCell ref="E443:F443"/>
    <mergeCell ref="C452:C458"/>
    <mergeCell ref="E457:F457"/>
    <mergeCell ref="B459:B465"/>
    <mergeCell ref="E3:F3"/>
    <mergeCell ref="B4:B10"/>
    <mergeCell ref="C4:C10"/>
    <mergeCell ref="E9:F9"/>
    <mergeCell ref="B11:B17"/>
    <mergeCell ref="C11:C17"/>
    <mergeCell ref="E16:F16"/>
    <mergeCell ref="B515:B521"/>
    <mergeCell ref="C515:C521"/>
    <mergeCell ref="E520:F520"/>
    <mergeCell ref="B130:B136"/>
    <mergeCell ref="C130:C136"/>
    <mergeCell ref="E135:F135"/>
    <mergeCell ref="B137:B143"/>
    <mergeCell ref="C137:C143"/>
    <mergeCell ref="E142:F142"/>
    <mergeCell ref="B410:B416"/>
    <mergeCell ref="C410:C416"/>
    <mergeCell ref="E415:F415"/>
    <mergeCell ref="B417:B423"/>
    <mergeCell ref="C417:C423"/>
    <mergeCell ref="E422:F422"/>
    <mergeCell ref="B242:B248"/>
    <mergeCell ref="C242:C248"/>
  </mergeCells>
  <phoneticPr fontId="4"/>
  <pageMargins left="0.39370078740157483" right="0.43307086614173229" top="0.74803149606299213" bottom="0.74803149606299213" header="0.31496062992125984" footer="0.31496062992125984"/>
  <pageSetup paperSize="9" scale="67" orientation="portrait" r:id="rId1"/>
  <headerFooter scaleWithDoc="0" alignWithMargins="0">
    <oddHeader>&amp;R&amp;"ＭＳ 明朝,標準"&amp;9 2-5.歯科医療費の状況</oddHeader>
  </headerFooter>
  <rowBreaks count="10" manualBreakCount="10">
    <brk id="52" max="10" man="1"/>
    <brk id="101" max="10" man="1"/>
    <brk id="150" max="10" man="1"/>
    <brk id="199" max="10" man="1"/>
    <brk id="248" max="10" man="1"/>
    <brk id="297" max="10" man="1"/>
    <brk id="346" max="10" man="1"/>
    <brk id="395" max="10" man="1"/>
    <brk id="444" max="10" man="1"/>
    <brk id="493" max="1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85"/>
  <sheetViews>
    <sheetView showGridLines="0" zoomScaleNormal="100" zoomScaleSheetLayoutView="100" workbookViewId="0"/>
  </sheetViews>
  <sheetFormatPr defaultColWidth="9" defaultRowHeight="13.5" customHeight="1"/>
  <cols>
    <col min="1" max="1" width="4.25" style="96" customWidth="1"/>
    <col min="2" max="2" width="17.625" style="97" customWidth="1"/>
    <col min="3" max="8" width="13.75" style="97" customWidth="1"/>
    <col min="9" max="9" width="12.5" style="97" customWidth="1"/>
    <col min="10" max="11" width="8.625" style="97" customWidth="1"/>
    <col min="12" max="12" width="13.125" style="97" customWidth="1"/>
    <col min="13" max="13" width="12.875" style="97" customWidth="1"/>
    <col min="14" max="16384" width="9" style="97"/>
  </cols>
  <sheetData>
    <row r="1" spans="1:13" ht="13.5" customHeight="1">
      <c r="A1" s="2" t="s">
        <v>169</v>
      </c>
    </row>
    <row r="2" spans="1:13" ht="13.5" customHeight="1">
      <c r="A2" s="2" t="s">
        <v>110</v>
      </c>
      <c r="B2" s="96"/>
    </row>
    <row r="3" spans="1:13" ht="18" customHeight="1">
      <c r="A3" s="2"/>
      <c r="B3" s="355" t="s">
        <v>276</v>
      </c>
      <c r="C3" s="192" t="s">
        <v>206</v>
      </c>
      <c r="D3" s="192" t="s">
        <v>203</v>
      </c>
      <c r="E3" s="192" t="s">
        <v>68</v>
      </c>
      <c r="F3" s="211" t="s">
        <v>204</v>
      </c>
      <c r="G3" s="192" t="s">
        <v>205</v>
      </c>
      <c r="H3" s="192" t="s">
        <v>207</v>
      </c>
      <c r="I3" s="206"/>
      <c r="J3" s="207"/>
      <c r="K3" s="207"/>
    </row>
    <row r="4" spans="1:13" ht="27" customHeight="1">
      <c r="A4" s="101"/>
      <c r="B4" s="356"/>
      <c r="C4" s="362" t="s">
        <v>189</v>
      </c>
      <c r="D4" s="360" t="s">
        <v>193</v>
      </c>
      <c r="E4" s="360" t="s">
        <v>238</v>
      </c>
      <c r="F4" s="364" t="s">
        <v>191</v>
      </c>
      <c r="G4" s="365"/>
      <c r="H4" s="358" t="s">
        <v>239</v>
      </c>
    </row>
    <row r="5" spans="1:13" ht="28.15" customHeight="1">
      <c r="A5" s="101"/>
      <c r="B5" s="357"/>
      <c r="C5" s="363"/>
      <c r="D5" s="361"/>
      <c r="E5" s="361"/>
      <c r="F5" s="115" t="s">
        <v>240</v>
      </c>
      <c r="G5" s="115" t="s">
        <v>241</v>
      </c>
      <c r="H5" s="359"/>
      <c r="L5" s="97" t="s">
        <v>215</v>
      </c>
    </row>
    <row r="6" spans="1:13" ht="13.5" customHeight="1">
      <c r="A6" s="101"/>
      <c r="B6" s="121" t="s">
        <v>144</v>
      </c>
      <c r="C6" s="261">
        <v>621879</v>
      </c>
      <c r="D6" s="261">
        <v>373854</v>
      </c>
      <c r="E6" s="262">
        <v>28818279570</v>
      </c>
      <c r="F6" s="116">
        <f t="shared" ref="F6:F15" si="0">IFERROR(D6/$M$6,"-")</f>
        <v>0.29844667293596217</v>
      </c>
      <c r="G6" s="116">
        <f>IFERROR(D6/C6,"-")</f>
        <v>0.60116839449474901</v>
      </c>
      <c r="H6" s="200">
        <f>IFERROR(E6/D6,"-")</f>
        <v>77084.315187212123</v>
      </c>
      <c r="L6" s="139" t="s">
        <v>177</v>
      </c>
      <c r="M6" s="136">
        <f>歯科医療費!$C$13</f>
        <v>1252666</v>
      </c>
    </row>
    <row r="7" spans="1:13" ht="13.5" customHeight="1">
      <c r="A7" s="101"/>
      <c r="B7" s="122" t="s">
        <v>194</v>
      </c>
      <c r="C7" s="263">
        <v>537862</v>
      </c>
      <c r="D7" s="263">
        <v>329648</v>
      </c>
      <c r="E7" s="264">
        <v>24204469270</v>
      </c>
      <c r="F7" s="117">
        <f t="shared" si="0"/>
        <v>0.26315713845510297</v>
      </c>
      <c r="G7" s="117">
        <f>IFERROR(D7/C7,"-")</f>
        <v>0.61288583316910283</v>
      </c>
      <c r="H7" s="201">
        <f t="shared" ref="H7:H16" si="1">IFERROR(E7/D7,"-")</f>
        <v>73425.19678566228</v>
      </c>
    </row>
    <row r="8" spans="1:13" ht="13.5" customHeight="1">
      <c r="A8" s="101"/>
      <c r="B8" s="122" t="s">
        <v>143</v>
      </c>
      <c r="C8" s="263">
        <v>823521</v>
      </c>
      <c r="D8" s="263">
        <v>485196</v>
      </c>
      <c r="E8" s="264">
        <v>37785088590</v>
      </c>
      <c r="F8" s="117">
        <f t="shared" si="0"/>
        <v>0.38733070108073503</v>
      </c>
      <c r="G8" s="117">
        <f>IFERROR(D8/C8,"-")</f>
        <v>0.58917258940573469</v>
      </c>
      <c r="H8" s="201">
        <f t="shared" si="1"/>
        <v>77875.927645734919</v>
      </c>
    </row>
    <row r="9" spans="1:13" ht="13.5" customHeight="1">
      <c r="A9" s="101"/>
      <c r="B9" s="123" t="s">
        <v>152</v>
      </c>
      <c r="C9" s="263">
        <v>327612</v>
      </c>
      <c r="D9" s="263">
        <v>197385</v>
      </c>
      <c r="E9" s="264">
        <v>15545700240</v>
      </c>
      <c r="F9" s="117">
        <f t="shared" si="0"/>
        <v>0.15757193058644522</v>
      </c>
      <c r="G9" s="117">
        <f>IFERROR(D9/C9,"-")</f>
        <v>0.60249624555877079</v>
      </c>
      <c r="H9" s="201">
        <f t="shared" si="1"/>
        <v>78758.265521696172</v>
      </c>
    </row>
    <row r="10" spans="1:13" ht="13.5" customHeight="1">
      <c r="A10" s="101"/>
      <c r="B10" s="123" t="s">
        <v>171</v>
      </c>
      <c r="C10" s="263">
        <v>364903</v>
      </c>
      <c r="D10" s="263">
        <v>222395</v>
      </c>
      <c r="E10" s="264">
        <v>18357263720</v>
      </c>
      <c r="F10" s="117">
        <f t="shared" si="0"/>
        <v>0.17753734834345308</v>
      </c>
      <c r="G10" s="117">
        <f t="shared" ref="G10:G16" si="2">IFERROR(D10/C10,"-")</f>
        <v>0.60946333683197995</v>
      </c>
      <c r="H10" s="201">
        <f t="shared" si="1"/>
        <v>82543.509161626833</v>
      </c>
    </row>
    <row r="11" spans="1:13" ht="13.5" customHeight="1">
      <c r="A11" s="101"/>
      <c r="B11" s="123" t="s">
        <v>172</v>
      </c>
      <c r="C11" s="263">
        <v>171319</v>
      </c>
      <c r="D11" s="263">
        <v>108731</v>
      </c>
      <c r="E11" s="264">
        <v>8243361670</v>
      </c>
      <c r="F11" s="117">
        <f t="shared" si="0"/>
        <v>8.6799673656026421E-2</v>
      </c>
      <c r="G11" s="117">
        <f t="shared" si="2"/>
        <v>0.63466982646408165</v>
      </c>
      <c r="H11" s="201">
        <f t="shared" si="1"/>
        <v>75814.272562562648</v>
      </c>
    </row>
    <row r="12" spans="1:13" ht="13.5" customHeight="1">
      <c r="A12" s="101"/>
      <c r="B12" s="123" t="s">
        <v>173</v>
      </c>
      <c r="C12" s="263">
        <v>110971</v>
      </c>
      <c r="D12" s="263">
        <v>61345</v>
      </c>
      <c r="E12" s="264">
        <v>5011402380</v>
      </c>
      <c r="F12" s="117">
        <f t="shared" si="0"/>
        <v>4.8971553470757566E-2</v>
      </c>
      <c r="G12" s="117">
        <f t="shared" si="2"/>
        <v>0.55280208342720172</v>
      </c>
      <c r="H12" s="201">
        <f t="shared" si="1"/>
        <v>81692.108240280388</v>
      </c>
    </row>
    <row r="13" spans="1:13" ht="13.5" customHeight="1">
      <c r="A13" s="101"/>
      <c r="B13" s="124" t="s">
        <v>174</v>
      </c>
      <c r="C13" s="263">
        <v>86480</v>
      </c>
      <c r="D13" s="263">
        <v>55146</v>
      </c>
      <c r="E13" s="264">
        <v>4910830060</v>
      </c>
      <c r="F13" s="117">
        <f t="shared" si="0"/>
        <v>4.4022907941941428E-2</v>
      </c>
      <c r="G13" s="117">
        <f t="shared" si="2"/>
        <v>0.63767345050878821</v>
      </c>
      <c r="H13" s="201">
        <f t="shared" si="1"/>
        <v>89051.428208754936</v>
      </c>
    </row>
    <row r="14" spans="1:13" ht="13.5" customHeight="1">
      <c r="A14" s="101"/>
      <c r="B14" s="124" t="s">
        <v>175</v>
      </c>
      <c r="C14" s="263">
        <v>513573</v>
      </c>
      <c r="D14" s="263">
        <v>326027</v>
      </c>
      <c r="E14" s="264">
        <v>25102981320</v>
      </c>
      <c r="F14" s="117">
        <f t="shared" si="0"/>
        <v>0.26026650360111953</v>
      </c>
      <c r="G14" s="117">
        <f t="shared" si="2"/>
        <v>0.63482114519260169</v>
      </c>
      <c r="H14" s="201">
        <f t="shared" si="1"/>
        <v>76996.63316228411</v>
      </c>
    </row>
    <row r="15" spans="1:13" ht="13.5" customHeight="1">
      <c r="A15" s="101"/>
      <c r="B15" s="125" t="s">
        <v>176</v>
      </c>
      <c r="C15" s="265">
        <v>155842</v>
      </c>
      <c r="D15" s="265">
        <v>92058</v>
      </c>
      <c r="E15" s="266">
        <v>8057599870</v>
      </c>
      <c r="F15" s="118">
        <f t="shared" si="0"/>
        <v>7.3489661250484964E-2</v>
      </c>
      <c r="G15" s="118">
        <f t="shared" si="2"/>
        <v>0.59071367153912291</v>
      </c>
      <c r="H15" s="202">
        <f t="shared" si="1"/>
        <v>87527.426948228298</v>
      </c>
    </row>
    <row r="16" spans="1:13" ht="24" customHeight="1">
      <c r="A16" s="101"/>
      <c r="B16" s="120" t="s">
        <v>170</v>
      </c>
      <c r="C16" s="267">
        <v>89567</v>
      </c>
      <c r="D16" s="267">
        <v>48503</v>
      </c>
      <c r="E16" s="268">
        <v>3844334470</v>
      </c>
      <c r="F16" s="119">
        <f t="shared" ref="F16" si="3">IFERROR(D16/$M$6,"-")</f>
        <v>3.8719818371377529E-2</v>
      </c>
      <c r="G16" s="119">
        <f t="shared" si="2"/>
        <v>0.54152757153862474</v>
      </c>
      <c r="H16" s="203">
        <f t="shared" si="1"/>
        <v>79259.725583984502</v>
      </c>
    </row>
    <row r="17" spans="1:11" ht="13.5" customHeight="1">
      <c r="A17" s="101"/>
      <c r="B17" s="104" t="s">
        <v>259</v>
      </c>
      <c r="C17" s="99"/>
      <c r="D17" s="99"/>
      <c r="E17" s="99"/>
      <c r="F17" s="100"/>
      <c r="G17" s="98"/>
      <c r="H17" s="98"/>
    </row>
    <row r="18" spans="1:11" ht="13.5" customHeight="1">
      <c r="A18" s="101"/>
      <c r="B18" s="80" t="s">
        <v>115</v>
      </c>
    </row>
    <row r="19" spans="1:11" ht="13.5" customHeight="1">
      <c r="A19" s="101"/>
      <c r="B19" s="80"/>
    </row>
    <row r="20" spans="1:11" ht="13.5" customHeight="1">
      <c r="A20" s="106"/>
      <c r="B20" s="96" t="s">
        <v>208</v>
      </c>
      <c r="C20" s="103"/>
      <c r="D20" s="103"/>
      <c r="E20" s="103"/>
      <c r="F20" s="103"/>
      <c r="G20" s="103"/>
      <c r="H20" s="103"/>
      <c r="I20" s="103"/>
    </row>
    <row r="21" spans="1:11" ht="13.5" customHeight="1">
      <c r="B21" s="96" t="s">
        <v>151</v>
      </c>
      <c r="J21" s="99"/>
      <c r="K21" s="99"/>
    </row>
    <row r="23" spans="1:11" ht="13.5" customHeight="1">
      <c r="J23" s="99"/>
      <c r="K23" s="99"/>
    </row>
    <row r="25" spans="1:11" ht="13.5" customHeight="1">
      <c r="J25" s="99"/>
      <c r="K25" s="99"/>
    </row>
    <row r="27" spans="1:11" ht="13.5" customHeight="1">
      <c r="J27" s="99"/>
      <c r="K27" s="99"/>
    </row>
    <row r="34" spans="1:11" ht="13.5" customHeight="1">
      <c r="J34" s="99"/>
      <c r="K34" s="99"/>
    </row>
    <row r="41" spans="1:11" s="103" customFormat="1" ht="13.5" customHeight="1">
      <c r="A41" s="96"/>
      <c r="B41" s="97"/>
      <c r="C41" s="97"/>
      <c r="D41" s="97"/>
      <c r="E41" s="97"/>
      <c r="F41" s="97"/>
      <c r="G41" s="97"/>
      <c r="H41" s="97"/>
      <c r="I41" s="97"/>
    </row>
    <row r="42" spans="1:11" s="103" customFormat="1" ht="13.5" customHeight="1">
      <c r="A42" s="96"/>
      <c r="B42" s="97"/>
      <c r="C42" s="97"/>
      <c r="D42" s="97"/>
      <c r="E42" s="97"/>
      <c r="F42" s="97"/>
      <c r="G42" s="97"/>
      <c r="H42" s="97"/>
      <c r="I42" s="97"/>
    </row>
    <row r="43" spans="1:11" s="103" customFormat="1" ht="13.5" customHeight="1">
      <c r="A43" s="96"/>
      <c r="B43" s="97"/>
      <c r="C43" s="97"/>
      <c r="D43" s="97"/>
      <c r="E43" s="97"/>
      <c r="F43" s="97"/>
      <c r="G43" s="97"/>
      <c r="H43" s="97"/>
      <c r="I43" s="97"/>
    </row>
    <row r="44" spans="1:11" ht="13.5" customHeight="1">
      <c r="A44" s="101"/>
      <c r="B44" s="104" t="s">
        <v>259</v>
      </c>
      <c r="C44" s="99"/>
      <c r="D44" s="99"/>
      <c r="E44" s="99"/>
      <c r="F44" s="100"/>
      <c r="G44" s="98"/>
      <c r="H44" s="98"/>
    </row>
    <row r="45" spans="1:11" ht="13.5" customHeight="1">
      <c r="A45" s="101"/>
      <c r="B45" s="80" t="s">
        <v>115</v>
      </c>
      <c r="C45" s="99"/>
      <c r="D45" s="99"/>
      <c r="E45" s="99"/>
      <c r="F45" s="100"/>
      <c r="G45" s="98"/>
      <c r="H45" s="98"/>
    </row>
    <row r="46" spans="1:11" ht="13.5" customHeight="1">
      <c r="B46" s="102"/>
      <c r="C46" s="99"/>
      <c r="D46" s="99"/>
      <c r="E46" s="99"/>
      <c r="F46" s="99"/>
      <c r="G46" s="99"/>
      <c r="H46" s="99"/>
      <c r="I46" s="99"/>
    </row>
    <row r="47" spans="1:11" ht="13.5" customHeight="1">
      <c r="B47" s="96" t="s">
        <v>196</v>
      </c>
    </row>
    <row r="48" spans="1:11" ht="13.5" customHeight="1">
      <c r="B48" s="96" t="s">
        <v>151</v>
      </c>
      <c r="J48" s="99"/>
      <c r="K48" s="99"/>
    </row>
    <row r="50" spans="1:11" ht="13.5" customHeight="1">
      <c r="A50" s="97"/>
      <c r="J50" s="99"/>
      <c r="K50" s="99"/>
    </row>
    <row r="52" spans="1:11" ht="13.5" customHeight="1">
      <c r="A52" s="97"/>
      <c r="J52" s="99"/>
      <c r="K52" s="99"/>
    </row>
    <row r="54" spans="1:11" ht="13.5" customHeight="1">
      <c r="A54" s="97"/>
      <c r="J54" s="99"/>
      <c r="K54" s="99"/>
    </row>
    <row r="62" spans="1:11" ht="13.5" customHeight="1">
      <c r="A62" s="97"/>
      <c r="J62" s="99"/>
      <c r="K62" s="99"/>
    </row>
    <row r="63" spans="1:11" ht="13.5" customHeight="1">
      <c r="A63" s="97"/>
      <c r="J63" s="99"/>
      <c r="K63" s="99"/>
    </row>
    <row r="64" spans="1:11" ht="13.5" customHeight="1">
      <c r="A64" s="97"/>
      <c r="J64" s="99"/>
      <c r="K64" s="99"/>
    </row>
    <row r="71" spans="1:11" ht="13.5" customHeight="1">
      <c r="A71" s="101"/>
      <c r="B71" s="104" t="s">
        <v>259</v>
      </c>
      <c r="C71" s="99"/>
      <c r="D71" s="99"/>
      <c r="E71" s="99"/>
      <c r="F71" s="100"/>
      <c r="G71" s="98"/>
      <c r="H71" s="98"/>
    </row>
    <row r="72" spans="1:11" ht="13.5" customHeight="1">
      <c r="A72" s="101"/>
      <c r="B72" s="80" t="s">
        <v>115</v>
      </c>
      <c r="C72" s="99"/>
      <c r="D72" s="99"/>
      <c r="E72" s="99"/>
      <c r="F72" s="100"/>
      <c r="G72" s="98"/>
      <c r="H72" s="98"/>
    </row>
    <row r="73" spans="1:11" ht="13.5" customHeight="1">
      <c r="A73" s="101"/>
      <c r="B73" s="102"/>
      <c r="C73" s="99"/>
      <c r="D73" s="99"/>
      <c r="E73" s="99"/>
      <c r="F73" s="100"/>
      <c r="G73" s="98"/>
      <c r="H73" s="98"/>
    </row>
    <row r="79" spans="1:11" ht="13.5" customHeight="1">
      <c r="J79" s="99"/>
      <c r="K79" s="99"/>
    </row>
    <row r="81" spans="1:11" ht="13.5" customHeight="1">
      <c r="A81" s="97"/>
      <c r="J81" s="99"/>
      <c r="K81" s="99"/>
    </row>
    <row r="83" spans="1:11" ht="13.5" customHeight="1">
      <c r="A83" s="97"/>
      <c r="J83" s="99"/>
      <c r="K83" s="99"/>
    </row>
    <row r="85" spans="1:11" ht="13.5" customHeight="1">
      <c r="A85" s="97"/>
      <c r="J85" s="99"/>
      <c r="K85" s="99"/>
    </row>
  </sheetData>
  <mergeCells count="6">
    <mergeCell ref="B3:B5"/>
    <mergeCell ref="H4:H5"/>
    <mergeCell ref="D4:D5"/>
    <mergeCell ref="C4:C5"/>
    <mergeCell ref="E4:E5"/>
    <mergeCell ref="F4:G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4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Z106"/>
  <sheetViews>
    <sheetView showGridLines="0" zoomScaleNormal="100" zoomScaleSheetLayoutView="100" workbookViewId="0"/>
  </sheetViews>
  <sheetFormatPr defaultColWidth="9" defaultRowHeight="13.5"/>
  <cols>
    <col min="1" max="1" width="4.625" style="90" customWidth="1"/>
    <col min="2" max="2" width="4" style="90" customWidth="1"/>
    <col min="3" max="3" width="14" style="90" customWidth="1"/>
    <col min="4" max="4" width="9.125" style="93" customWidth="1"/>
    <col min="5" max="5" width="14.75" style="94" customWidth="1"/>
    <col min="6" max="6" width="8.625" style="90" customWidth="1"/>
    <col min="7" max="7" width="12.125" style="90" customWidth="1"/>
    <col min="8" max="10" width="8.625" style="90" customWidth="1"/>
    <col min="11" max="11" width="8.625" style="219" customWidth="1"/>
    <col min="12" max="12" width="9.125" style="220" customWidth="1"/>
    <col min="13" max="13" width="14.75" style="94" customWidth="1"/>
    <col min="14" max="14" width="8.625" style="90" customWidth="1"/>
    <col min="15" max="15" width="12.125" style="90" customWidth="1"/>
    <col min="16" max="19" width="8.625" style="90" customWidth="1"/>
    <col min="20" max="20" width="9.125" style="91" customWidth="1"/>
    <col min="21" max="21" width="14.75" style="94" customWidth="1"/>
    <col min="22" max="22" width="8.625" style="90" customWidth="1"/>
    <col min="23" max="23" width="12.125" style="90" customWidth="1"/>
    <col min="24" max="27" width="8.625" style="90" customWidth="1"/>
    <col min="28" max="28" width="9.125" style="93" customWidth="1"/>
    <col min="29" max="29" width="14.75" style="94" customWidth="1"/>
    <col min="30" max="30" width="8.625" style="90" customWidth="1"/>
    <col min="31" max="31" width="12.125" style="90" customWidth="1"/>
    <col min="32" max="32" width="8.625" style="90" customWidth="1"/>
    <col min="33" max="33" width="8.625" style="92" customWidth="1"/>
    <col min="34" max="35" width="8.625" style="90" customWidth="1"/>
    <col min="36" max="36" width="9.125" style="91" customWidth="1"/>
    <col min="37" max="37" width="14.75" style="94" customWidth="1"/>
    <col min="38" max="38" width="8.625" style="90" customWidth="1"/>
    <col min="39" max="39" width="12.125" style="90" customWidth="1"/>
    <col min="40" max="43" width="8.625" style="90" customWidth="1"/>
    <col min="44" max="44" width="9.125" style="91" customWidth="1"/>
    <col min="45" max="45" width="14.75" style="94" customWidth="1"/>
    <col min="46" max="46" width="8.625" style="90" customWidth="1"/>
    <col min="47" max="47" width="12.125" style="90" customWidth="1"/>
    <col min="48" max="51" width="8.625" style="90" customWidth="1"/>
    <col min="52" max="52" width="9.125" style="91" customWidth="1"/>
    <col min="53" max="53" width="14.75" style="94" customWidth="1"/>
    <col min="54" max="54" width="8.625" style="90" customWidth="1"/>
    <col min="55" max="55" width="12.125" style="90" customWidth="1"/>
    <col min="56" max="59" width="8.625" style="90" customWidth="1"/>
    <col min="60" max="60" width="9.125" style="91" customWidth="1"/>
    <col min="61" max="61" width="14.75" style="94" customWidth="1"/>
    <col min="62" max="62" width="8.625" style="90" customWidth="1"/>
    <col min="63" max="63" width="12.125" style="90" customWidth="1"/>
    <col min="64" max="67" width="8.625" style="90" customWidth="1"/>
    <col min="68" max="69" width="9" style="90"/>
    <col min="70" max="70" width="16.5" style="90" customWidth="1"/>
    <col min="71" max="78" width="11.5" style="90" customWidth="1"/>
    <col min="79" max="16384" width="9" style="90"/>
  </cols>
  <sheetData>
    <row r="1" spans="1:78">
      <c r="A1" s="223" t="s">
        <v>246</v>
      </c>
      <c r="B1" s="91"/>
      <c r="C1" s="91"/>
      <c r="D1" s="91"/>
    </row>
    <row r="2" spans="1:78">
      <c r="A2" s="224" t="s">
        <v>111</v>
      </c>
      <c r="L2" s="221"/>
    </row>
    <row r="3" spans="1:78" ht="13.15" customHeight="1">
      <c r="B3" s="375"/>
      <c r="C3" s="378" t="s">
        <v>97</v>
      </c>
      <c r="D3" s="381" t="s">
        <v>181</v>
      </c>
      <c r="E3" s="366"/>
      <c r="F3" s="366"/>
      <c r="G3" s="366"/>
      <c r="H3" s="366"/>
      <c r="I3" s="366"/>
      <c r="J3" s="366"/>
      <c r="K3" s="367"/>
      <c r="L3" s="366" t="s">
        <v>182</v>
      </c>
      <c r="M3" s="366"/>
      <c r="N3" s="366"/>
      <c r="O3" s="366"/>
      <c r="P3" s="366"/>
      <c r="Q3" s="366"/>
      <c r="R3" s="366"/>
      <c r="S3" s="367"/>
      <c r="T3" s="366" t="s">
        <v>183</v>
      </c>
      <c r="U3" s="366"/>
      <c r="V3" s="366"/>
      <c r="W3" s="366"/>
      <c r="X3" s="366"/>
      <c r="Y3" s="366"/>
      <c r="Z3" s="366"/>
      <c r="AA3" s="367"/>
      <c r="AB3" s="366" t="s">
        <v>184</v>
      </c>
      <c r="AC3" s="366"/>
      <c r="AD3" s="366"/>
      <c r="AE3" s="366"/>
      <c r="AF3" s="366"/>
      <c r="AG3" s="366"/>
      <c r="AH3" s="366"/>
      <c r="AI3" s="367"/>
      <c r="AJ3" s="366" t="s">
        <v>185</v>
      </c>
      <c r="AK3" s="366"/>
      <c r="AL3" s="366"/>
      <c r="AM3" s="366"/>
      <c r="AN3" s="366"/>
      <c r="AO3" s="366"/>
      <c r="AP3" s="366"/>
      <c r="AQ3" s="367"/>
      <c r="AR3" s="366" t="s">
        <v>186</v>
      </c>
      <c r="AS3" s="366"/>
      <c r="AT3" s="366"/>
      <c r="AU3" s="366"/>
      <c r="AV3" s="366"/>
      <c r="AW3" s="366"/>
      <c r="AX3" s="366"/>
      <c r="AY3" s="367"/>
      <c r="AZ3" s="366" t="s">
        <v>187</v>
      </c>
      <c r="BA3" s="366"/>
      <c r="BB3" s="366"/>
      <c r="BC3" s="366"/>
      <c r="BD3" s="366"/>
      <c r="BE3" s="366"/>
      <c r="BF3" s="366"/>
      <c r="BG3" s="367"/>
      <c r="BH3" s="368" t="s">
        <v>188</v>
      </c>
      <c r="BI3" s="368"/>
      <c r="BJ3" s="368"/>
      <c r="BK3" s="368"/>
      <c r="BL3" s="368"/>
      <c r="BM3" s="368"/>
      <c r="BN3" s="368"/>
      <c r="BO3" s="369"/>
    </row>
    <row r="4" spans="1:78" ht="13.15" customHeight="1">
      <c r="B4" s="376"/>
      <c r="C4" s="379"/>
      <c r="D4" s="210" t="s">
        <v>209</v>
      </c>
      <c r="E4" s="402" t="s">
        <v>277</v>
      </c>
      <c r="F4" s="192" t="s">
        <v>203</v>
      </c>
      <c r="G4" s="192" t="s">
        <v>210</v>
      </c>
      <c r="H4" s="192" t="s">
        <v>211</v>
      </c>
      <c r="I4" s="193" t="s">
        <v>202</v>
      </c>
      <c r="J4" s="192" t="s">
        <v>207</v>
      </c>
      <c r="K4" s="105" t="s">
        <v>212</v>
      </c>
      <c r="L4" s="210" t="s">
        <v>209</v>
      </c>
      <c r="M4" s="402" t="s">
        <v>277</v>
      </c>
      <c r="N4" s="208" t="s">
        <v>203</v>
      </c>
      <c r="O4" s="208" t="s">
        <v>210</v>
      </c>
      <c r="P4" s="208" t="s">
        <v>211</v>
      </c>
      <c r="Q4" s="209" t="s">
        <v>202</v>
      </c>
      <c r="R4" s="208" t="s">
        <v>207</v>
      </c>
      <c r="S4" s="105" t="s">
        <v>212</v>
      </c>
      <c r="T4" s="210" t="s">
        <v>209</v>
      </c>
      <c r="U4" s="402" t="s">
        <v>277</v>
      </c>
      <c r="V4" s="208" t="s">
        <v>203</v>
      </c>
      <c r="W4" s="208" t="s">
        <v>210</v>
      </c>
      <c r="X4" s="208" t="s">
        <v>211</v>
      </c>
      <c r="Y4" s="209" t="s">
        <v>202</v>
      </c>
      <c r="Z4" s="208" t="s">
        <v>207</v>
      </c>
      <c r="AA4" s="222" t="s">
        <v>212</v>
      </c>
      <c r="AB4" s="210" t="s">
        <v>209</v>
      </c>
      <c r="AC4" s="402" t="s">
        <v>277</v>
      </c>
      <c r="AD4" s="208" t="s">
        <v>203</v>
      </c>
      <c r="AE4" s="208" t="s">
        <v>210</v>
      </c>
      <c r="AF4" s="208" t="s">
        <v>211</v>
      </c>
      <c r="AG4" s="209" t="s">
        <v>202</v>
      </c>
      <c r="AH4" s="208" t="s">
        <v>207</v>
      </c>
      <c r="AI4" s="105" t="s">
        <v>212</v>
      </c>
      <c r="AJ4" s="210" t="s">
        <v>209</v>
      </c>
      <c r="AK4" s="402" t="s">
        <v>277</v>
      </c>
      <c r="AL4" s="208" t="s">
        <v>203</v>
      </c>
      <c r="AM4" s="208" t="s">
        <v>210</v>
      </c>
      <c r="AN4" s="208" t="s">
        <v>211</v>
      </c>
      <c r="AO4" s="209" t="s">
        <v>202</v>
      </c>
      <c r="AP4" s="208" t="s">
        <v>207</v>
      </c>
      <c r="AQ4" s="105" t="s">
        <v>212</v>
      </c>
      <c r="AR4" s="210" t="s">
        <v>209</v>
      </c>
      <c r="AS4" s="402" t="s">
        <v>277</v>
      </c>
      <c r="AT4" s="208" t="s">
        <v>203</v>
      </c>
      <c r="AU4" s="208" t="s">
        <v>210</v>
      </c>
      <c r="AV4" s="208" t="s">
        <v>211</v>
      </c>
      <c r="AW4" s="209" t="s">
        <v>202</v>
      </c>
      <c r="AX4" s="208" t="s">
        <v>207</v>
      </c>
      <c r="AY4" s="222" t="s">
        <v>212</v>
      </c>
      <c r="AZ4" s="210" t="s">
        <v>209</v>
      </c>
      <c r="BA4" s="402" t="s">
        <v>277</v>
      </c>
      <c r="BB4" s="208" t="s">
        <v>203</v>
      </c>
      <c r="BC4" s="208" t="s">
        <v>210</v>
      </c>
      <c r="BD4" s="208" t="s">
        <v>211</v>
      </c>
      <c r="BE4" s="209" t="s">
        <v>202</v>
      </c>
      <c r="BF4" s="208" t="s">
        <v>207</v>
      </c>
      <c r="BG4" s="222" t="s">
        <v>212</v>
      </c>
      <c r="BH4" s="210" t="s">
        <v>209</v>
      </c>
      <c r="BI4" s="402" t="s">
        <v>277</v>
      </c>
      <c r="BJ4" s="208" t="s">
        <v>203</v>
      </c>
      <c r="BK4" s="208" t="s">
        <v>210</v>
      </c>
      <c r="BL4" s="208" t="s">
        <v>211</v>
      </c>
      <c r="BM4" s="209" t="s">
        <v>202</v>
      </c>
      <c r="BN4" s="208" t="s">
        <v>207</v>
      </c>
      <c r="BO4" s="222" t="s">
        <v>212</v>
      </c>
      <c r="BP4" s="218"/>
    </row>
    <row r="5" spans="1:78" ht="22.9" customHeight="1">
      <c r="B5" s="376"/>
      <c r="C5" s="379"/>
      <c r="D5" s="399" t="s">
        <v>242</v>
      </c>
      <c r="E5" s="403"/>
      <c r="F5" s="382" t="s">
        <v>189</v>
      </c>
      <c r="G5" s="360" t="s">
        <v>243</v>
      </c>
      <c r="H5" s="360" t="s">
        <v>190</v>
      </c>
      <c r="I5" s="384" t="s">
        <v>191</v>
      </c>
      <c r="J5" s="385"/>
      <c r="K5" s="405" t="s">
        <v>179</v>
      </c>
      <c r="L5" s="399" t="s">
        <v>242</v>
      </c>
      <c r="M5" s="403"/>
      <c r="N5" s="382" t="s">
        <v>189</v>
      </c>
      <c r="O5" s="360" t="s">
        <v>243</v>
      </c>
      <c r="P5" s="360" t="s">
        <v>190</v>
      </c>
      <c r="Q5" s="384" t="s">
        <v>191</v>
      </c>
      <c r="R5" s="385"/>
      <c r="S5" s="405" t="s">
        <v>179</v>
      </c>
      <c r="T5" s="399" t="s">
        <v>242</v>
      </c>
      <c r="U5" s="403"/>
      <c r="V5" s="382" t="s">
        <v>189</v>
      </c>
      <c r="W5" s="360" t="s">
        <v>243</v>
      </c>
      <c r="X5" s="360" t="s">
        <v>190</v>
      </c>
      <c r="Y5" s="384" t="s">
        <v>191</v>
      </c>
      <c r="Z5" s="385"/>
      <c r="AA5" s="358" t="s">
        <v>179</v>
      </c>
      <c r="AB5" s="401" t="s">
        <v>242</v>
      </c>
      <c r="AC5" s="403"/>
      <c r="AD5" s="382" t="s">
        <v>189</v>
      </c>
      <c r="AE5" s="360" t="s">
        <v>243</v>
      </c>
      <c r="AF5" s="360" t="s">
        <v>190</v>
      </c>
      <c r="AG5" s="384" t="s">
        <v>191</v>
      </c>
      <c r="AH5" s="385"/>
      <c r="AI5" s="405" t="s">
        <v>179</v>
      </c>
      <c r="AJ5" s="399" t="s">
        <v>242</v>
      </c>
      <c r="AK5" s="403"/>
      <c r="AL5" s="382" t="s">
        <v>189</v>
      </c>
      <c r="AM5" s="360" t="s">
        <v>243</v>
      </c>
      <c r="AN5" s="360" t="s">
        <v>190</v>
      </c>
      <c r="AO5" s="384" t="s">
        <v>191</v>
      </c>
      <c r="AP5" s="385"/>
      <c r="AQ5" s="405" t="s">
        <v>179</v>
      </c>
      <c r="AR5" s="399" t="s">
        <v>242</v>
      </c>
      <c r="AS5" s="403"/>
      <c r="AT5" s="382" t="s">
        <v>189</v>
      </c>
      <c r="AU5" s="360" t="s">
        <v>243</v>
      </c>
      <c r="AV5" s="360" t="s">
        <v>190</v>
      </c>
      <c r="AW5" s="384" t="s">
        <v>191</v>
      </c>
      <c r="AX5" s="385"/>
      <c r="AY5" s="358" t="s">
        <v>179</v>
      </c>
      <c r="AZ5" s="399" t="s">
        <v>242</v>
      </c>
      <c r="BA5" s="403"/>
      <c r="BB5" s="382" t="s">
        <v>189</v>
      </c>
      <c r="BC5" s="360" t="s">
        <v>243</v>
      </c>
      <c r="BD5" s="360" t="s">
        <v>190</v>
      </c>
      <c r="BE5" s="384" t="s">
        <v>191</v>
      </c>
      <c r="BF5" s="385"/>
      <c r="BG5" s="358" t="s">
        <v>179</v>
      </c>
      <c r="BH5" s="401" t="s">
        <v>242</v>
      </c>
      <c r="BI5" s="403"/>
      <c r="BJ5" s="382" t="s">
        <v>189</v>
      </c>
      <c r="BK5" s="360" t="s">
        <v>243</v>
      </c>
      <c r="BL5" s="360" t="s">
        <v>190</v>
      </c>
      <c r="BM5" s="384" t="s">
        <v>191</v>
      </c>
      <c r="BN5" s="385"/>
      <c r="BO5" s="358" t="s">
        <v>179</v>
      </c>
      <c r="BP5" s="218"/>
    </row>
    <row r="6" spans="1:78" ht="48.4" customHeight="1">
      <c r="B6" s="377"/>
      <c r="C6" s="380"/>
      <c r="D6" s="400"/>
      <c r="E6" s="404"/>
      <c r="F6" s="383"/>
      <c r="G6" s="361"/>
      <c r="H6" s="361"/>
      <c r="I6" s="115" t="s">
        <v>180</v>
      </c>
      <c r="J6" s="115" t="s">
        <v>192</v>
      </c>
      <c r="K6" s="406"/>
      <c r="L6" s="400"/>
      <c r="M6" s="404"/>
      <c r="N6" s="383"/>
      <c r="O6" s="361"/>
      <c r="P6" s="361"/>
      <c r="Q6" s="115" t="s">
        <v>180</v>
      </c>
      <c r="R6" s="115" t="s">
        <v>192</v>
      </c>
      <c r="S6" s="406"/>
      <c r="T6" s="400"/>
      <c r="U6" s="404"/>
      <c r="V6" s="383"/>
      <c r="W6" s="361"/>
      <c r="X6" s="361"/>
      <c r="Y6" s="115" t="s">
        <v>180</v>
      </c>
      <c r="Z6" s="115" t="s">
        <v>192</v>
      </c>
      <c r="AA6" s="359"/>
      <c r="AB6" s="400"/>
      <c r="AC6" s="404"/>
      <c r="AD6" s="383"/>
      <c r="AE6" s="361"/>
      <c r="AF6" s="361"/>
      <c r="AG6" s="115" t="s">
        <v>180</v>
      </c>
      <c r="AH6" s="115" t="s">
        <v>192</v>
      </c>
      <c r="AI6" s="406"/>
      <c r="AJ6" s="400"/>
      <c r="AK6" s="404"/>
      <c r="AL6" s="383"/>
      <c r="AM6" s="361"/>
      <c r="AN6" s="361"/>
      <c r="AO6" s="115" t="s">
        <v>180</v>
      </c>
      <c r="AP6" s="115" t="s">
        <v>192</v>
      </c>
      <c r="AQ6" s="406"/>
      <c r="AR6" s="400"/>
      <c r="AS6" s="404"/>
      <c r="AT6" s="383"/>
      <c r="AU6" s="361"/>
      <c r="AV6" s="361"/>
      <c r="AW6" s="115" t="s">
        <v>180</v>
      </c>
      <c r="AX6" s="115" t="s">
        <v>192</v>
      </c>
      <c r="AY6" s="359"/>
      <c r="AZ6" s="400"/>
      <c r="BA6" s="404"/>
      <c r="BB6" s="383"/>
      <c r="BC6" s="361"/>
      <c r="BD6" s="361"/>
      <c r="BE6" s="115" t="s">
        <v>180</v>
      </c>
      <c r="BF6" s="115" t="s">
        <v>192</v>
      </c>
      <c r="BG6" s="359"/>
      <c r="BH6" s="400"/>
      <c r="BI6" s="404"/>
      <c r="BJ6" s="383"/>
      <c r="BK6" s="361"/>
      <c r="BL6" s="361"/>
      <c r="BM6" s="115" t="s">
        <v>180</v>
      </c>
      <c r="BN6" s="115" t="s">
        <v>192</v>
      </c>
      <c r="BO6" s="359"/>
      <c r="BP6" s="218"/>
      <c r="BR6" s="3" t="s">
        <v>263</v>
      </c>
      <c r="BS6" s="3"/>
      <c r="BT6" s="3"/>
      <c r="BU6" s="3"/>
      <c r="BV6" s="3"/>
      <c r="BW6" s="3"/>
      <c r="BX6" s="3"/>
      <c r="BY6" s="3"/>
      <c r="BZ6" s="3"/>
    </row>
    <row r="7" spans="1:78" s="92" customFormat="1">
      <c r="B7" s="370">
        <v>1</v>
      </c>
      <c r="C7" s="371" t="s">
        <v>142</v>
      </c>
      <c r="D7" s="373">
        <f>BS8</f>
        <v>139</v>
      </c>
      <c r="E7" s="126" t="s">
        <v>144</v>
      </c>
      <c r="F7" s="204">
        <v>54</v>
      </c>
      <c r="G7" s="174">
        <v>31</v>
      </c>
      <c r="H7" s="174">
        <v>2924610</v>
      </c>
      <c r="I7" s="175">
        <f>IFERROR(G7/$D$7,"-")</f>
        <v>0.22302158273381295</v>
      </c>
      <c r="J7" s="175">
        <f>IFERROR(G7/F7,"-")</f>
        <v>0.57407407407407407</v>
      </c>
      <c r="K7" s="204">
        <f>IFERROR(H7/G7,"-")</f>
        <v>94342.258064516136</v>
      </c>
      <c r="L7" s="373">
        <f>BT8</f>
        <v>318</v>
      </c>
      <c r="M7" s="126" t="s">
        <v>144</v>
      </c>
      <c r="N7" s="166">
        <v>149</v>
      </c>
      <c r="O7" s="174">
        <v>90</v>
      </c>
      <c r="P7" s="174">
        <v>8370400</v>
      </c>
      <c r="Q7" s="175">
        <f t="shared" ref="Q7:Q17" si="0">IFERROR(O7/$L$7,"-")</f>
        <v>0.28301886792452829</v>
      </c>
      <c r="R7" s="175">
        <f>IFERROR(O7/N7,"-")</f>
        <v>0.60402684563758391</v>
      </c>
      <c r="S7" s="170">
        <f>IFERROR(P7/O7,"-")</f>
        <v>93004.444444444438</v>
      </c>
      <c r="T7" s="373">
        <f>BU8</f>
        <v>56881</v>
      </c>
      <c r="U7" s="126" t="s">
        <v>144</v>
      </c>
      <c r="V7" s="166">
        <v>24909</v>
      </c>
      <c r="W7" s="174">
        <v>16931</v>
      </c>
      <c r="X7" s="174">
        <v>1180415240</v>
      </c>
      <c r="Y7" s="175">
        <f>IFERROR(W7/$T$7,"-")</f>
        <v>0.29765651096148099</v>
      </c>
      <c r="Z7" s="175">
        <f>IFERROR(W7/V7,"-")</f>
        <v>0.67971415954072822</v>
      </c>
      <c r="AA7" s="170">
        <f>IFERROR(X7/W7,"-")</f>
        <v>69719.168389344995</v>
      </c>
      <c r="AB7" s="373">
        <f>BV8</f>
        <v>43155</v>
      </c>
      <c r="AC7" s="126" t="s">
        <v>144</v>
      </c>
      <c r="AD7" s="166">
        <v>21124</v>
      </c>
      <c r="AE7" s="174">
        <v>14142</v>
      </c>
      <c r="AF7" s="174">
        <v>1069108070</v>
      </c>
      <c r="AG7" s="175">
        <f>IFERROR(AE7/$AB$7,"-")</f>
        <v>0.32770246784845325</v>
      </c>
      <c r="AH7" s="175">
        <f>IFERROR(AE7/AD7,"-")</f>
        <v>0.66947547812914221</v>
      </c>
      <c r="AI7" s="170">
        <f>IFERROR(AF7/AE7,"-")</f>
        <v>75598.081600905105</v>
      </c>
      <c r="AJ7" s="373">
        <f>BW8</f>
        <v>27997</v>
      </c>
      <c r="AK7" s="126" t="s">
        <v>144</v>
      </c>
      <c r="AL7" s="166">
        <v>13547</v>
      </c>
      <c r="AM7" s="174">
        <v>8562</v>
      </c>
      <c r="AN7" s="174">
        <v>676904670</v>
      </c>
      <c r="AO7" s="175">
        <f>IFERROR(AM7/$AJ$7,"-")</f>
        <v>0.30581848055148764</v>
      </c>
      <c r="AP7" s="175">
        <f>IFERROR(AM7/AL7,"-")</f>
        <v>0.63202184985605669</v>
      </c>
      <c r="AQ7" s="170">
        <f>IFERROR(AN7/AM7,"-")</f>
        <v>79059.176594253673</v>
      </c>
      <c r="AR7" s="373">
        <f>BX8</f>
        <v>13461</v>
      </c>
      <c r="AS7" s="126" t="s">
        <v>144</v>
      </c>
      <c r="AT7" s="166">
        <v>5632</v>
      </c>
      <c r="AU7" s="174">
        <v>3239</v>
      </c>
      <c r="AV7" s="174">
        <v>269532200</v>
      </c>
      <c r="AW7" s="175">
        <f>IFERROR(AU7/$AR$7,"-")</f>
        <v>0.2406210534135651</v>
      </c>
      <c r="AX7" s="175">
        <f>IFERROR(AU7/AT7,"-")</f>
        <v>0.57510653409090906</v>
      </c>
      <c r="AY7" s="170">
        <f>IFERROR(AV7/AU7,"-")</f>
        <v>83214.634146341457</v>
      </c>
      <c r="AZ7" s="373">
        <f>BY8</f>
        <v>4909</v>
      </c>
      <c r="BA7" s="126" t="s">
        <v>144</v>
      </c>
      <c r="BB7" s="166">
        <v>1530</v>
      </c>
      <c r="BC7" s="174">
        <v>823</v>
      </c>
      <c r="BD7" s="174">
        <v>70182160</v>
      </c>
      <c r="BE7" s="175">
        <f t="shared" ref="BE7:BE13" si="1">IFERROR(BC7/$AZ$7,"-")</f>
        <v>0.16765125280097778</v>
      </c>
      <c r="BF7" s="175">
        <f>IFERROR(BC7/BB7,"-")</f>
        <v>0.53790849673202612</v>
      </c>
      <c r="BG7" s="170">
        <f>IFERROR(BD7/BC7,"-")</f>
        <v>85276.014580801944</v>
      </c>
      <c r="BH7" s="373">
        <f>BZ8</f>
        <v>146860</v>
      </c>
      <c r="BI7" s="126" t="s">
        <v>144</v>
      </c>
      <c r="BJ7" s="166">
        <f>SUM(F7,N7,V7,AD7,AL7,AT7,BB7)</f>
        <v>66945</v>
      </c>
      <c r="BK7" s="174">
        <f t="shared" ref="BK7:BK70" si="2">SUM(G7,O7,W7,AE7,AM7,AU7,BC7)</f>
        <v>43818</v>
      </c>
      <c r="BL7" s="174">
        <f t="shared" ref="BL7:BL70" si="3">SUM(H7,P7,X7,AF7,AN7,AV7,BD7)</f>
        <v>3277437350</v>
      </c>
      <c r="BM7" s="175">
        <f>IFERROR(BK7/$BH$7,"-")</f>
        <v>0.29836579054882201</v>
      </c>
      <c r="BN7" s="175">
        <f>IFERROR(BK7/BJ7,"-")</f>
        <v>0.65453730674434241</v>
      </c>
      <c r="BO7" s="170">
        <f>IFERROR(BL7/BK7,"-")</f>
        <v>74796.598429869002</v>
      </c>
      <c r="BR7" s="269" t="s">
        <v>97</v>
      </c>
      <c r="BS7" s="270" t="s">
        <v>264</v>
      </c>
      <c r="BT7" s="271" t="s">
        <v>265</v>
      </c>
      <c r="BU7" s="271" t="s">
        <v>266</v>
      </c>
      <c r="BV7" s="271" t="s">
        <v>267</v>
      </c>
      <c r="BW7" s="271" t="s">
        <v>268</v>
      </c>
      <c r="BX7" s="271" t="s">
        <v>269</v>
      </c>
      <c r="BY7" s="271" t="s">
        <v>270</v>
      </c>
      <c r="BZ7" s="272" t="s">
        <v>188</v>
      </c>
    </row>
    <row r="8" spans="1:78" s="92" customFormat="1" ht="13.5" customHeight="1">
      <c r="B8" s="370"/>
      <c r="C8" s="372"/>
      <c r="D8" s="374"/>
      <c r="E8" s="127" t="s">
        <v>194</v>
      </c>
      <c r="F8" s="205">
        <v>53</v>
      </c>
      <c r="G8" s="176">
        <v>35</v>
      </c>
      <c r="H8" s="176">
        <v>2887960</v>
      </c>
      <c r="I8" s="177">
        <f t="shared" ref="I8:I17" si="4">IFERROR(G8/$D$7,"-")</f>
        <v>0.25179856115107913</v>
      </c>
      <c r="J8" s="177">
        <f t="shared" ref="J8:J71" si="5">IFERROR(G8/F8,"-")</f>
        <v>0.660377358490566</v>
      </c>
      <c r="K8" s="205">
        <f t="shared" ref="K8:K71" si="6">IFERROR(H8/G8,"-")</f>
        <v>82513.142857142855</v>
      </c>
      <c r="L8" s="374"/>
      <c r="M8" s="127" t="s">
        <v>194</v>
      </c>
      <c r="N8" s="167">
        <v>131</v>
      </c>
      <c r="O8" s="176">
        <v>83</v>
      </c>
      <c r="P8" s="176">
        <v>7503600</v>
      </c>
      <c r="Q8" s="177">
        <f t="shared" si="0"/>
        <v>0.2610062893081761</v>
      </c>
      <c r="R8" s="177">
        <f t="shared" ref="R8:R71" si="7">IFERROR(O8/N8,"-")</f>
        <v>0.63358778625954193</v>
      </c>
      <c r="S8" s="171">
        <f t="shared" ref="S8:S71" si="8">IFERROR(P8/O8,"-")</f>
        <v>90404.819277108429</v>
      </c>
      <c r="T8" s="374"/>
      <c r="U8" s="127" t="s">
        <v>194</v>
      </c>
      <c r="V8" s="167">
        <v>25155</v>
      </c>
      <c r="W8" s="176">
        <v>17301</v>
      </c>
      <c r="X8" s="176">
        <v>1146076030</v>
      </c>
      <c r="Y8" s="177">
        <f t="shared" ref="Y8:Y17" si="9">IFERROR(W8/$T$7,"-")</f>
        <v>0.30416131924544226</v>
      </c>
      <c r="Z8" s="177">
        <f t="shared" ref="Z8:Z71" si="10">IFERROR(W8/V8,"-")</f>
        <v>0.68777579010137146</v>
      </c>
      <c r="AA8" s="171">
        <f t="shared" ref="AA8:AA71" si="11">IFERROR(X8/W8,"-")</f>
        <v>66243.340269348599</v>
      </c>
      <c r="AB8" s="374"/>
      <c r="AC8" s="127" t="s">
        <v>194</v>
      </c>
      <c r="AD8" s="167">
        <v>19841</v>
      </c>
      <c r="AE8" s="176">
        <v>13469</v>
      </c>
      <c r="AF8" s="176">
        <v>972725340</v>
      </c>
      <c r="AG8" s="177">
        <f>IFERROR(AE8/$AB$7,"-")</f>
        <v>0.31210751940678949</v>
      </c>
      <c r="AH8" s="177">
        <f t="shared" ref="AH8:AH71" si="12">IFERROR(AE8/AD8,"-")</f>
        <v>0.67884683231691956</v>
      </c>
      <c r="AI8" s="171">
        <f t="shared" ref="AI8:AI71" si="13">IFERROR(AF8/AE8,"-")</f>
        <v>72219.566411760345</v>
      </c>
      <c r="AJ8" s="374"/>
      <c r="AK8" s="127" t="s">
        <v>194</v>
      </c>
      <c r="AL8" s="167">
        <v>11880</v>
      </c>
      <c r="AM8" s="176">
        <v>7595</v>
      </c>
      <c r="AN8" s="176">
        <v>566436670</v>
      </c>
      <c r="AO8" s="177">
        <f t="shared" ref="AO8:AO17" si="14">IFERROR(AM8/$AJ$7,"-")</f>
        <v>0.27127906561417292</v>
      </c>
      <c r="AP8" s="177">
        <f>IFERROR(AM8/AL8,"-")</f>
        <v>0.63930976430976427</v>
      </c>
      <c r="AQ8" s="171">
        <f t="shared" ref="AQ8:AQ71" si="15">IFERROR(AN8/AM8,"-")</f>
        <v>74580.206714944041</v>
      </c>
      <c r="AR8" s="374"/>
      <c r="AS8" s="127" t="s">
        <v>194</v>
      </c>
      <c r="AT8" s="167">
        <v>4421</v>
      </c>
      <c r="AU8" s="176">
        <v>2533</v>
      </c>
      <c r="AV8" s="176">
        <v>194762840</v>
      </c>
      <c r="AW8" s="177">
        <f t="shared" ref="AW8:AW17" si="16">IFERROR(AU8/$AR$7,"-")</f>
        <v>0.18817324121536291</v>
      </c>
      <c r="AX8" s="177">
        <f t="shared" ref="AX8:AX71" si="17">IFERROR(AU8/AT8,"-")</f>
        <v>0.57294729699163083</v>
      </c>
      <c r="AY8" s="171">
        <f t="shared" ref="AY8:AY71" si="18">IFERROR(AV8/AU8,"-")</f>
        <v>76890.185550730355</v>
      </c>
      <c r="AZ8" s="374"/>
      <c r="BA8" s="127" t="s">
        <v>194</v>
      </c>
      <c r="BB8" s="167">
        <v>995</v>
      </c>
      <c r="BC8" s="176">
        <v>484</v>
      </c>
      <c r="BD8" s="176">
        <v>42338370</v>
      </c>
      <c r="BE8" s="177">
        <f t="shared" si="1"/>
        <v>9.8594418415155829E-2</v>
      </c>
      <c r="BF8" s="177">
        <f t="shared" ref="BF8:BF71" si="19">IFERROR(BC8/BB8,"-")</f>
        <v>0.48643216080402008</v>
      </c>
      <c r="BG8" s="171">
        <f>IFERROR(BD8/BC8,"-")</f>
        <v>87475.97107438017</v>
      </c>
      <c r="BH8" s="374"/>
      <c r="BI8" s="127" t="s">
        <v>194</v>
      </c>
      <c r="BJ8" s="167">
        <f t="shared" ref="BJ8:BJ71" si="20">SUM(F8,N8,V8,AD8,AL8,AT8,BB8)</f>
        <v>62476</v>
      </c>
      <c r="BK8" s="176">
        <f t="shared" si="2"/>
        <v>41500</v>
      </c>
      <c r="BL8" s="176">
        <f t="shared" si="3"/>
        <v>2932730810</v>
      </c>
      <c r="BM8" s="177">
        <f t="shared" ref="BM8:BM17" si="21">IFERROR(BK8/$BH$7,"-")</f>
        <v>0.28258205093286121</v>
      </c>
      <c r="BN8" s="177">
        <f t="shared" ref="BN8:BN71" si="22">IFERROR(BK8/BJ8,"-")</f>
        <v>0.66425507394839622</v>
      </c>
      <c r="BO8" s="171">
        <f t="shared" ref="BO8:BO71" si="23">IFERROR(BL8/BK8,"-")</f>
        <v>70668.212289156625</v>
      </c>
      <c r="BR8" s="36" t="s">
        <v>1</v>
      </c>
      <c r="BS8" s="274">
        <v>139</v>
      </c>
      <c r="BT8" s="274">
        <v>318</v>
      </c>
      <c r="BU8" s="274">
        <v>56881</v>
      </c>
      <c r="BV8" s="274">
        <v>43155</v>
      </c>
      <c r="BW8" s="274">
        <v>27997</v>
      </c>
      <c r="BX8" s="274">
        <v>13461</v>
      </c>
      <c r="BY8" s="274">
        <v>4909</v>
      </c>
      <c r="BZ8" s="144">
        <f>地区別_歯科医療費!D6</f>
        <v>146860</v>
      </c>
    </row>
    <row r="9" spans="1:78" s="92" customFormat="1" ht="13.5" customHeight="1">
      <c r="B9" s="370"/>
      <c r="C9" s="372"/>
      <c r="D9" s="374"/>
      <c r="E9" s="127" t="s">
        <v>143</v>
      </c>
      <c r="F9" s="205">
        <v>68</v>
      </c>
      <c r="G9" s="176">
        <v>42</v>
      </c>
      <c r="H9" s="176">
        <v>3612810</v>
      </c>
      <c r="I9" s="177">
        <f t="shared" si="4"/>
        <v>0.30215827338129497</v>
      </c>
      <c r="J9" s="177">
        <f t="shared" si="5"/>
        <v>0.61764705882352944</v>
      </c>
      <c r="K9" s="205">
        <f t="shared" si="6"/>
        <v>86019.28571428571</v>
      </c>
      <c r="L9" s="374"/>
      <c r="M9" s="127" t="s">
        <v>143</v>
      </c>
      <c r="N9" s="167">
        <v>190</v>
      </c>
      <c r="O9" s="176">
        <v>125</v>
      </c>
      <c r="P9" s="176">
        <v>11864050</v>
      </c>
      <c r="Q9" s="177">
        <f t="shared" si="0"/>
        <v>0.39308176100628933</v>
      </c>
      <c r="R9" s="177">
        <f t="shared" si="7"/>
        <v>0.65789473684210531</v>
      </c>
      <c r="S9" s="171">
        <f t="shared" si="8"/>
        <v>94912.4</v>
      </c>
      <c r="T9" s="374"/>
      <c r="U9" s="127" t="s">
        <v>143</v>
      </c>
      <c r="V9" s="167">
        <v>32415</v>
      </c>
      <c r="W9" s="176">
        <v>21632</v>
      </c>
      <c r="X9" s="176">
        <v>1502034160</v>
      </c>
      <c r="Y9" s="177">
        <f t="shared" si="9"/>
        <v>0.38030273729364816</v>
      </c>
      <c r="Z9" s="177">
        <f t="shared" si="10"/>
        <v>0.66734536480024675</v>
      </c>
      <c r="AA9" s="171">
        <f t="shared" si="11"/>
        <v>69435.750739644966</v>
      </c>
      <c r="AB9" s="374"/>
      <c r="AC9" s="127" t="s">
        <v>143</v>
      </c>
      <c r="AD9" s="167">
        <v>27993</v>
      </c>
      <c r="AE9" s="176">
        <v>18451</v>
      </c>
      <c r="AF9" s="176">
        <v>1393194410</v>
      </c>
      <c r="AG9" s="177">
        <f>IFERROR(AE9/$AB$7,"-")</f>
        <v>0.42755184798980417</v>
      </c>
      <c r="AH9" s="177">
        <f t="shared" si="12"/>
        <v>0.65912906798128101</v>
      </c>
      <c r="AI9" s="171">
        <f t="shared" si="13"/>
        <v>75507.799577258687</v>
      </c>
      <c r="AJ9" s="374"/>
      <c r="AK9" s="127" t="s">
        <v>143</v>
      </c>
      <c r="AL9" s="167">
        <v>19578</v>
      </c>
      <c r="AM9" s="176">
        <v>12110</v>
      </c>
      <c r="AN9" s="176">
        <v>968702880</v>
      </c>
      <c r="AO9" s="177">
        <f t="shared" si="14"/>
        <v>0.43254634425116978</v>
      </c>
      <c r="AP9" s="177">
        <f>IFERROR(AM9/AL9,"-")</f>
        <v>0.61855143528450296</v>
      </c>
      <c r="AQ9" s="171">
        <f t="shared" si="15"/>
        <v>79991.980181668041</v>
      </c>
      <c r="AR9" s="374"/>
      <c r="AS9" s="127" t="s">
        <v>143</v>
      </c>
      <c r="AT9" s="167">
        <v>9227</v>
      </c>
      <c r="AU9" s="176">
        <v>5260</v>
      </c>
      <c r="AV9" s="176">
        <v>462010340</v>
      </c>
      <c r="AW9" s="177">
        <f t="shared" si="16"/>
        <v>0.39075848748235642</v>
      </c>
      <c r="AX9" s="177">
        <f t="shared" si="17"/>
        <v>0.57006611032838406</v>
      </c>
      <c r="AY9" s="171">
        <f t="shared" si="18"/>
        <v>87834.665399239544</v>
      </c>
      <c r="AZ9" s="374"/>
      <c r="BA9" s="127" t="s">
        <v>143</v>
      </c>
      <c r="BB9" s="167">
        <v>3075</v>
      </c>
      <c r="BC9" s="176">
        <v>1646</v>
      </c>
      <c r="BD9" s="176">
        <v>160859560</v>
      </c>
      <c r="BE9" s="177">
        <f t="shared" si="1"/>
        <v>0.33530250560195557</v>
      </c>
      <c r="BF9" s="177">
        <f t="shared" si="19"/>
        <v>0.53528455284552845</v>
      </c>
      <c r="BG9" s="171">
        <f>IFERROR(BD9/BC9,"-")</f>
        <v>97727.557715674368</v>
      </c>
      <c r="BH9" s="374"/>
      <c r="BI9" s="127" t="s">
        <v>143</v>
      </c>
      <c r="BJ9" s="167">
        <f t="shared" si="20"/>
        <v>92546</v>
      </c>
      <c r="BK9" s="176">
        <f t="shared" si="2"/>
        <v>59266</v>
      </c>
      <c r="BL9" s="176">
        <f t="shared" si="3"/>
        <v>4502278210</v>
      </c>
      <c r="BM9" s="177">
        <f t="shared" si="21"/>
        <v>0.40355440555631211</v>
      </c>
      <c r="BN9" s="177">
        <f t="shared" si="22"/>
        <v>0.64039504678754344</v>
      </c>
      <c r="BO9" s="171">
        <f t="shared" si="23"/>
        <v>75967.303512975399</v>
      </c>
      <c r="BR9" s="36" t="s">
        <v>8</v>
      </c>
      <c r="BS9" s="274">
        <v>243</v>
      </c>
      <c r="BT9" s="274">
        <v>469</v>
      </c>
      <c r="BU9" s="274">
        <v>45765</v>
      </c>
      <c r="BV9" s="274">
        <v>31595</v>
      </c>
      <c r="BW9" s="274">
        <v>19277</v>
      </c>
      <c r="BX9" s="274">
        <v>8855</v>
      </c>
      <c r="BY9" s="274">
        <v>3121</v>
      </c>
      <c r="BZ9" s="144">
        <f>地区別_歯科医療費!D7</f>
        <v>109325</v>
      </c>
    </row>
    <row r="10" spans="1:78" s="92" customFormat="1" ht="13.5" customHeight="1">
      <c r="B10" s="370"/>
      <c r="C10" s="372"/>
      <c r="D10" s="374"/>
      <c r="E10" s="128" t="s">
        <v>152</v>
      </c>
      <c r="F10" s="205">
        <v>30</v>
      </c>
      <c r="G10" s="176">
        <v>21</v>
      </c>
      <c r="H10" s="176">
        <v>2076500</v>
      </c>
      <c r="I10" s="177">
        <f t="shared" si="4"/>
        <v>0.15107913669064749</v>
      </c>
      <c r="J10" s="177">
        <f t="shared" si="5"/>
        <v>0.7</v>
      </c>
      <c r="K10" s="205">
        <f t="shared" si="6"/>
        <v>98880.952380952382</v>
      </c>
      <c r="L10" s="374"/>
      <c r="M10" s="128" t="s">
        <v>152</v>
      </c>
      <c r="N10" s="167">
        <v>93</v>
      </c>
      <c r="O10" s="176">
        <v>62</v>
      </c>
      <c r="P10" s="176">
        <v>5905430</v>
      </c>
      <c r="Q10" s="177">
        <f t="shared" si="0"/>
        <v>0.19496855345911951</v>
      </c>
      <c r="R10" s="177">
        <f t="shared" si="7"/>
        <v>0.66666666666666663</v>
      </c>
      <c r="S10" s="171">
        <f t="shared" si="8"/>
        <v>95248.870967741939</v>
      </c>
      <c r="T10" s="374"/>
      <c r="U10" s="128" t="s">
        <v>152</v>
      </c>
      <c r="V10" s="167">
        <v>11181</v>
      </c>
      <c r="W10" s="176">
        <v>7583</v>
      </c>
      <c r="X10" s="176">
        <v>522661610</v>
      </c>
      <c r="Y10" s="177">
        <f t="shared" si="9"/>
        <v>0.13331340869534641</v>
      </c>
      <c r="Z10" s="177">
        <f t="shared" si="10"/>
        <v>0.67820409623468381</v>
      </c>
      <c r="AA10" s="171">
        <f t="shared" si="11"/>
        <v>68925.439799551634</v>
      </c>
      <c r="AB10" s="374"/>
      <c r="AC10" s="128" t="s">
        <v>152</v>
      </c>
      <c r="AD10" s="167">
        <v>10876</v>
      </c>
      <c r="AE10" s="176">
        <v>7344</v>
      </c>
      <c r="AF10" s="176">
        <v>555971600</v>
      </c>
      <c r="AG10" s="177">
        <f>IFERROR(AE10/$AB$7,"-")</f>
        <v>0.17017726798748697</v>
      </c>
      <c r="AH10" s="177">
        <f t="shared" si="12"/>
        <v>0.67524825303420377</v>
      </c>
      <c r="AI10" s="171">
        <f t="shared" si="13"/>
        <v>75704.193899782142</v>
      </c>
      <c r="AJ10" s="374"/>
      <c r="AK10" s="128" t="s">
        <v>152</v>
      </c>
      <c r="AL10" s="167">
        <v>7999</v>
      </c>
      <c r="AM10" s="176">
        <v>5072</v>
      </c>
      <c r="AN10" s="176">
        <v>403989970</v>
      </c>
      <c r="AO10" s="177">
        <f t="shared" si="14"/>
        <v>0.18116226738579133</v>
      </c>
      <c r="AP10" s="177">
        <f>IFERROR(AM10/AL10,"-")</f>
        <v>0.63407925990748848</v>
      </c>
      <c r="AQ10" s="171">
        <f t="shared" si="15"/>
        <v>79651.019321766566</v>
      </c>
      <c r="AR10" s="374"/>
      <c r="AS10" s="128" t="s">
        <v>152</v>
      </c>
      <c r="AT10" s="167">
        <v>3935</v>
      </c>
      <c r="AU10" s="176">
        <v>2275</v>
      </c>
      <c r="AV10" s="176">
        <v>197443610</v>
      </c>
      <c r="AW10" s="177">
        <f t="shared" si="16"/>
        <v>0.16900676027041081</v>
      </c>
      <c r="AX10" s="177">
        <f t="shared" si="17"/>
        <v>0.57814485387547654</v>
      </c>
      <c r="AY10" s="171">
        <f t="shared" si="18"/>
        <v>86788.4</v>
      </c>
      <c r="AZ10" s="374"/>
      <c r="BA10" s="128" t="s">
        <v>152</v>
      </c>
      <c r="BB10" s="167">
        <v>1347</v>
      </c>
      <c r="BC10" s="176">
        <v>719</v>
      </c>
      <c r="BD10" s="176">
        <v>67534400</v>
      </c>
      <c r="BE10" s="177">
        <f t="shared" si="1"/>
        <v>0.14646567529028315</v>
      </c>
      <c r="BF10" s="177">
        <f t="shared" si="19"/>
        <v>0.53377876763177434</v>
      </c>
      <c r="BG10" s="171">
        <f>IFERROR(BD10/BC10,"-")</f>
        <v>93928.233657858131</v>
      </c>
      <c r="BH10" s="374"/>
      <c r="BI10" s="128" t="s">
        <v>152</v>
      </c>
      <c r="BJ10" s="167">
        <f t="shared" si="20"/>
        <v>35461</v>
      </c>
      <c r="BK10" s="176">
        <f t="shared" si="2"/>
        <v>23076</v>
      </c>
      <c r="BL10" s="176">
        <f t="shared" si="3"/>
        <v>1755583120</v>
      </c>
      <c r="BM10" s="177">
        <f t="shared" si="21"/>
        <v>0.15712923873076398</v>
      </c>
      <c r="BN10" s="177">
        <f t="shared" si="22"/>
        <v>0.65074306985138608</v>
      </c>
      <c r="BO10" s="171">
        <f t="shared" si="23"/>
        <v>76078.311665799964</v>
      </c>
      <c r="BR10" s="36" t="s">
        <v>13</v>
      </c>
      <c r="BS10" s="274">
        <v>437</v>
      </c>
      <c r="BT10" s="274">
        <v>1105</v>
      </c>
      <c r="BU10" s="274">
        <v>75377</v>
      </c>
      <c r="BV10" s="274">
        <v>51307</v>
      </c>
      <c r="BW10" s="274">
        <v>29267</v>
      </c>
      <c r="BX10" s="274">
        <v>12690</v>
      </c>
      <c r="BY10" s="274">
        <v>4423</v>
      </c>
      <c r="BZ10" s="144">
        <f>地区別_歯科医療費!D8</f>
        <v>174606</v>
      </c>
    </row>
    <row r="11" spans="1:78" s="92" customFormat="1" ht="13.5" customHeight="1">
      <c r="B11" s="370"/>
      <c r="C11" s="372"/>
      <c r="D11" s="374"/>
      <c r="E11" s="128" t="s">
        <v>171</v>
      </c>
      <c r="F11" s="205">
        <v>37</v>
      </c>
      <c r="G11" s="176">
        <v>24</v>
      </c>
      <c r="H11" s="176">
        <v>2941750</v>
      </c>
      <c r="I11" s="177">
        <f t="shared" si="4"/>
        <v>0.17266187050359713</v>
      </c>
      <c r="J11" s="177">
        <f t="shared" si="5"/>
        <v>0.64864864864864868</v>
      </c>
      <c r="K11" s="205">
        <f t="shared" si="6"/>
        <v>122572.91666666667</v>
      </c>
      <c r="L11" s="374"/>
      <c r="M11" s="128" t="s">
        <v>171</v>
      </c>
      <c r="N11" s="167">
        <v>102</v>
      </c>
      <c r="O11" s="176">
        <v>68</v>
      </c>
      <c r="P11" s="176">
        <v>9112200</v>
      </c>
      <c r="Q11" s="177">
        <f t="shared" si="0"/>
        <v>0.21383647798742139</v>
      </c>
      <c r="R11" s="177">
        <f t="shared" si="7"/>
        <v>0.66666666666666663</v>
      </c>
      <c r="S11" s="171">
        <f t="shared" si="8"/>
        <v>134002.9411764706</v>
      </c>
      <c r="T11" s="374"/>
      <c r="U11" s="128" t="s">
        <v>171</v>
      </c>
      <c r="V11" s="167">
        <v>12841</v>
      </c>
      <c r="W11" s="176">
        <v>8921</v>
      </c>
      <c r="X11" s="176">
        <v>642893390</v>
      </c>
      <c r="Y11" s="177">
        <f t="shared" si="9"/>
        <v>0.15683620189518468</v>
      </c>
      <c r="Z11" s="177">
        <f t="shared" si="10"/>
        <v>0.69472782493575269</v>
      </c>
      <c r="AA11" s="171">
        <f t="shared" si="11"/>
        <v>72065.170944961326</v>
      </c>
      <c r="AB11" s="374"/>
      <c r="AC11" s="128" t="s">
        <v>171</v>
      </c>
      <c r="AD11" s="167">
        <v>12652</v>
      </c>
      <c r="AE11" s="176">
        <v>8558</v>
      </c>
      <c r="AF11" s="176">
        <v>670460710</v>
      </c>
      <c r="AG11" s="177">
        <f t="shared" ref="AG11:AG17" si="24">IFERROR(AE11/$AB$7,"-")</f>
        <v>0.19830842312594138</v>
      </c>
      <c r="AH11" s="177">
        <f t="shared" si="12"/>
        <v>0.67641479607967114</v>
      </c>
      <c r="AI11" s="171">
        <f t="shared" si="13"/>
        <v>78343.153774246326</v>
      </c>
      <c r="AJ11" s="374"/>
      <c r="AK11" s="128" t="s">
        <v>171</v>
      </c>
      <c r="AL11" s="167">
        <v>9216</v>
      </c>
      <c r="AM11" s="176">
        <v>5933</v>
      </c>
      <c r="AN11" s="176">
        <v>492061610</v>
      </c>
      <c r="AO11" s="177">
        <f t="shared" si="14"/>
        <v>0.21191556238168374</v>
      </c>
      <c r="AP11" s="177">
        <f>IFERROR(AM11/AL11,"-")</f>
        <v>0.64377170138888884</v>
      </c>
      <c r="AQ11" s="171">
        <f t="shared" si="15"/>
        <v>82936.391370301702</v>
      </c>
      <c r="AR11" s="374"/>
      <c r="AS11" s="128" t="s">
        <v>171</v>
      </c>
      <c r="AT11" s="167">
        <v>4098</v>
      </c>
      <c r="AU11" s="176">
        <v>2434</v>
      </c>
      <c r="AV11" s="176">
        <v>225529530</v>
      </c>
      <c r="AW11" s="177">
        <f t="shared" si="16"/>
        <v>0.1808186613178813</v>
      </c>
      <c r="AX11" s="177">
        <f t="shared" si="17"/>
        <v>0.59394826744753537</v>
      </c>
      <c r="AY11" s="171">
        <f t="shared" si="18"/>
        <v>92657.982744453577</v>
      </c>
      <c r="AZ11" s="374"/>
      <c r="BA11" s="128" t="s">
        <v>171</v>
      </c>
      <c r="BB11" s="167">
        <v>1294</v>
      </c>
      <c r="BC11" s="176">
        <v>739</v>
      </c>
      <c r="BD11" s="176">
        <v>71270080</v>
      </c>
      <c r="BE11" s="177">
        <f t="shared" si="1"/>
        <v>0.15053982481157058</v>
      </c>
      <c r="BF11" s="177">
        <f t="shared" si="19"/>
        <v>0.57109737248840808</v>
      </c>
      <c r="BG11" s="171">
        <f t="shared" ref="BG11:BG71" si="25">IFERROR(BD11/BC11,"-")</f>
        <v>96441.244925575098</v>
      </c>
      <c r="BH11" s="374"/>
      <c r="BI11" s="128" t="s">
        <v>171</v>
      </c>
      <c r="BJ11" s="167">
        <f t="shared" si="20"/>
        <v>40240</v>
      </c>
      <c r="BK11" s="176">
        <f t="shared" si="2"/>
        <v>26677</v>
      </c>
      <c r="BL11" s="176">
        <f t="shared" si="3"/>
        <v>2114269270</v>
      </c>
      <c r="BM11" s="177">
        <f t="shared" si="21"/>
        <v>0.18164918970448046</v>
      </c>
      <c r="BN11" s="177">
        <f t="shared" si="22"/>
        <v>0.66294731610337976</v>
      </c>
      <c r="BO11" s="171">
        <f t="shared" si="23"/>
        <v>79254.386550211799</v>
      </c>
      <c r="BR11" s="36" t="s">
        <v>21</v>
      </c>
      <c r="BS11" s="274">
        <v>161</v>
      </c>
      <c r="BT11" s="274">
        <v>334</v>
      </c>
      <c r="BU11" s="274">
        <v>51981</v>
      </c>
      <c r="BV11" s="274">
        <v>37338</v>
      </c>
      <c r="BW11" s="274">
        <v>22227</v>
      </c>
      <c r="BX11" s="274">
        <v>9669</v>
      </c>
      <c r="BY11" s="274">
        <v>3425</v>
      </c>
      <c r="BZ11" s="144">
        <f>地区別_歯科医療費!D9</f>
        <v>125135</v>
      </c>
    </row>
    <row r="12" spans="1:78" s="92" customFormat="1">
      <c r="B12" s="370"/>
      <c r="C12" s="372"/>
      <c r="D12" s="374"/>
      <c r="E12" s="128" t="s">
        <v>172</v>
      </c>
      <c r="F12" s="205">
        <v>11</v>
      </c>
      <c r="G12" s="176">
        <v>8</v>
      </c>
      <c r="H12" s="176">
        <v>903020</v>
      </c>
      <c r="I12" s="177">
        <f t="shared" si="4"/>
        <v>5.7553956834532377E-2</v>
      </c>
      <c r="J12" s="177">
        <f t="shared" si="5"/>
        <v>0.72727272727272729</v>
      </c>
      <c r="K12" s="205">
        <f t="shared" si="6"/>
        <v>112877.5</v>
      </c>
      <c r="L12" s="374"/>
      <c r="M12" s="128" t="s">
        <v>172</v>
      </c>
      <c r="N12" s="167">
        <v>36</v>
      </c>
      <c r="O12" s="176">
        <v>25</v>
      </c>
      <c r="P12" s="176">
        <v>1707190</v>
      </c>
      <c r="Q12" s="177">
        <f t="shared" si="0"/>
        <v>7.8616352201257858E-2</v>
      </c>
      <c r="R12" s="177">
        <f t="shared" si="7"/>
        <v>0.69444444444444442</v>
      </c>
      <c r="S12" s="171">
        <f t="shared" si="8"/>
        <v>68287.600000000006</v>
      </c>
      <c r="T12" s="374"/>
      <c r="U12" s="128" t="s">
        <v>172</v>
      </c>
      <c r="V12" s="167">
        <v>5467</v>
      </c>
      <c r="W12" s="176">
        <v>3835</v>
      </c>
      <c r="X12" s="176">
        <v>265775700</v>
      </c>
      <c r="Y12" s="177">
        <f t="shared" si="9"/>
        <v>6.74214588351119E-2</v>
      </c>
      <c r="Z12" s="177">
        <f t="shared" si="10"/>
        <v>0.70148161697457467</v>
      </c>
      <c r="AA12" s="171">
        <f t="shared" si="11"/>
        <v>69302.659713168192</v>
      </c>
      <c r="AB12" s="374"/>
      <c r="AC12" s="128" t="s">
        <v>172</v>
      </c>
      <c r="AD12" s="167">
        <v>5098</v>
      </c>
      <c r="AE12" s="176">
        <v>3611</v>
      </c>
      <c r="AF12" s="176">
        <v>262656550</v>
      </c>
      <c r="AG12" s="177">
        <f t="shared" si="24"/>
        <v>8.3675124551036956E-2</v>
      </c>
      <c r="AH12" s="177">
        <f t="shared" si="12"/>
        <v>0.70831698705374657</v>
      </c>
      <c r="AI12" s="171">
        <f t="shared" si="13"/>
        <v>72737.898089171969</v>
      </c>
      <c r="AJ12" s="374"/>
      <c r="AK12" s="128" t="s">
        <v>172</v>
      </c>
      <c r="AL12" s="167">
        <v>3211</v>
      </c>
      <c r="AM12" s="176">
        <v>2108</v>
      </c>
      <c r="AN12" s="176">
        <v>151691560</v>
      </c>
      <c r="AO12" s="177">
        <f t="shared" si="14"/>
        <v>7.5293781476586774E-2</v>
      </c>
      <c r="AP12" s="177">
        <f t="shared" ref="AP12:AP71" si="26">IFERROR(AM12/AL12,"-")</f>
        <v>0.65649330426658359</v>
      </c>
      <c r="AQ12" s="171">
        <f t="shared" si="15"/>
        <v>71959.943074003793</v>
      </c>
      <c r="AR12" s="374"/>
      <c r="AS12" s="128" t="s">
        <v>172</v>
      </c>
      <c r="AT12" s="167">
        <v>1198</v>
      </c>
      <c r="AU12" s="176">
        <v>741</v>
      </c>
      <c r="AV12" s="176">
        <v>61549770</v>
      </c>
      <c r="AW12" s="177">
        <f t="shared" si="16"/>
        <v>5.5047916202362379E-2</v>
      </c>
      <c r="AX12" s="177">
        <f t="shared" si="17"/>
        <v>0.61853088480801333</v>
      </c>
      <c r="AY12" s="171">
        <f t="shared" si="18"/>
        <v>83063.117408906881</v>
      </c>
      <c r="AZ12" s="374"/>
      <c r="BA12" s="128" t="s">
        <v>172</v>
      </c>
      <c r="BB12" s="167">
        <v>307</v>
      </c>
      <c r="BC12" s="176">
        <v>179</v>
      </c>
      <c r="BD12" s="176">
        <v>16264030</v>
      </c>
      <c r="BE12" s="177">
        <f t="shared" si="1"/>
        <v>3.6463638215522509E-2</v>
      </c>
      <c r="BF12" s="177">
        <f t="shared" si="19"/>
        <v>0.58306188925081437</v>
      </c>
      <c r="BG12" s="171">
        <f t="shared" si="25"/>
        <v>90860.502793296095</v>
      </c>
      <c r="BH12" s="374"/>
      <c r="BI12" s="128" t="s">
        <v>172</v>
      </c>
      <c r="BJ12" s="167">
        <f t="shared" si="20"/>
        <v>15328</v>
      </c>
      <c r="BK12" s="176">
        <f t="shared" si="2"/>
        <v>10507</v>
      </c>
      <c r="BL12" s="176">
        <f t="shared" si="3"/>
        <v>760547820</v>
      </c>
      <c r="BM12" s="177">
        <f t="shared" si="21"/>
        <v>7.15443279313632E-2</v>
      </c>
      <c r="BN12" s="177">
        <f t="shared" si="22"/>
        <v>0.68547755741127347</v>
      </c>
      <c r="BO12" s="171">
        <f t="shared" si="23"/>
        <v>72384.869134862471</v>
      </c>
      <c r="BR12" s="36" t="s">
        <v>25</v>
      </c>
      <c r="BS12" s="274">
        <v>267</v>
      </c>
      <c r="BT12" s="274">
        <v>585</v>
      </c>
      <c r="BU12" s="274">
        <v>40966</v>
      </c>
      <c r="BV12" s="274">
        <v>28966</v>
      </c>
      <c r="BW12" s="274">
        <v>18112</v>
      </c>
      <c r="BX12" s="274">
        <v>8766</v>
      </c>
      <c r="BY12" s="274">
        <v>3103</v>
      </c>
      <c r="BZ12" s="144">
        <f>地区別_歯科医療費!D10</f>
        <v>100765</v>
      </c>
    </row>
    <row r="13" spans="1:78" s="92" customFormat="1">
      <c r="B13" s="370"/>
      <c r="C13" s="372"/>
      <c r="D13" s="374"/>
      <c r="E13" s="128" t="s">
        <v>173</v>
      </c>
      <c r="F13" s="205">
        <v>20</v>
      </c>
      <c r="G13" s="176">
        <v>10</v>
      </c>
      <c r="H13" s="176">
        <v>1144210</v>
      </c>
      <c r="I13" s="177">
        <f t="shared" si="4"/>
        <v>7.1942446043165464E-2</v>
      </c>
      <c r="J13" s="177">
        <f t="shared" si="5"/>
        <v>0.5</v>
      </c>
      <c r="K13" s="205">
        <f t="shared" si="6"/>
        <v>114421</v>
      </c>
      <c r="L13" s="374"/>
      <c r="M13" s="128" t="s">
        <v>173</v>
      </c>
      <c r="N13" s="167">
        <v>51</v>
      </c>
      <c r="O13" s="176">
        <v>28</v>
      </c>
      <c r="P13" s="176">
        <v>3924720</v>
      </c>
      <c r="Q13" s="177">
        <f t="shared" si="0"/>
        <v>8.8050314465408799E-2</v>
      </c>
      <c r="R13" s="177">
        <f t="shared" si="7"/>
        <v>0.5490196078431373</v>
      </c>
      <c r="S13" s="171">
        <f t="shared" si="8"/>
        <v>140168.57142857142</v>
      </c>
      <c r="T13" s="374"/>
      <c r="U13" s="128" t="s">
        <v>173</v>
      </c>
      <c r="V13" s="167">
        <v>3273</v>
      </c>
      <c r="W13" s="176">
        <v>2111</v>
      </c>
      <c r="X13" s="176">
        <v>145398250</v>
      </c>
      <c r="Y13" s="177">
        <f t="shared" si="9"/>
        <v>3.7112568344438386E-2</v>
      </c>
      <c r="Z13" s="177">
        <f t="shared" si="10"/>
        <v>0.6449740299419493</v>
      </c>
      <c r="AA13" s="171">
        <f t="shared" si="11"/>
        <v>68876.480341070579</v>
      </c>
      <c r="AB13" s="374"/>
      <c r="AC13" s="128" t="s">
        <v>173</v>
      </c>
      <c r="AD13" s="167">
        <v>3553</v>
      </c>
      <c r="AE13" s="176">
        <v>2236</v>
      </c>
      <c r="AF13" s="176">
        <v>175336400</v>
      </c>
      <c r="AG13" s="177">
        <f t="shared" si="24"/>
        <v>5.1813231375275173E-2</v>
      </c>
      <c r="AH13" s="177">
        <f t="shared" si="12"/>
        <v>0.62932732901773147</v>
      </c>
      <c r="AI13" s="171">
        <f t="shared" si="13"/>
        <v>78415.20572450805</v>
      </c>
      <c r="AJ13" s="374"/>
      <c r="AK13" s="128" t="s">
        <v>173</v>
      </c>
      <c r="AL13" s="167">
        <v>3061</v>
      </c>
      <c r="AM13" s="176">
        <v>1875</v>
      </c>
      <c r="AN13" s="176">
        <v>146294440</v>
      </c>
      <c r="AO13" s="177">
        <f t="shared" si="14"/>
        <v>6.6971461227988707E-2</v>
      </c>
      <c r="AP13" s="177">
        <f>IFERROR(AM13/AL13,"-")</f>
        <v>0.61254491996079707</v>
      </c>
      <c r="AQ13" s="171">
        <f t="shared" si="15"/>
        <v>78023.701333333331</v>
      </c>
      <c r="AR13" s="374"/>
      <c r="AS13" s="128" t="s">
        <v>173</v>
      </c>
      <c r="AT13" s="167">
        <v>1718</v>
      </c>
      <c r="AU13" s="176">
        <v>964</v>
      </c>
      <c r="AV13" s="176">
        <v>82223420</v>
      </c>
      <c r="AW13" s="177">
        <f t="shared" si="16"/>
        <v>7.1614293143154303E-2</v>
      </c>
      <c r="AX13" s="177">
        <f t="shared" si="17"/>
        <v>0.56111757857974387</v>
      </c>
      <c r="AY13" s="171">
        <f t="shared" si="18"/>
        <v>85294.004149377593</v>
      </c>
      <c r="AZ13" s="374"/>
      <c r="BA13" s="128" t="s">
        <v>173</v>
      </c>
      <c r="BB13" s="167">
        <v>604</v>
      </c>
      <c r="BC13" s="176">
        <v>312</v>
      </c>
      <c r="BD13" s="176">
        <v>29209240</v>
      </c>
      <c r="BE13" s="177">
        <f t="shared" si="1"/>
        <v>6.3556732532083923E-2</v>
      </c>
      <c r="BF13" s="177">
        <f t="shared" si="19"/>
        <v>0.51655629139072845</v>
      </c>
      <c r="BG13" s="171">
        <f t="shared" si="25"/>
        <v>93619.358974358969</v>
      </c>
      <c r="BH13" s="374"/>
      <c r="BI13" s="128" t="s">
        <v>173</v>
      </c>
      <c r="BJ13" s="167">
        <f t="shared" si="20"/>
        <v>12280</v>
      </c>
      <c r="BK13" s="176">
        <f t="shared" si="2"/>
        <v>7536</v>
      </c>
      <c r="BL13" s="176">
        <f t="shared" si="3"/>
        <v>583530680</v>
      </c>
      <c r="BM13" s="177">
        <f t="shared" si="21"/>
        <v>5.1314176766988968E-2</v>
      </c>
      <c r="BN13" s="177">
        <f t="shared" si="22"/>
        <v>0.61368078175895768</v>
      </c>
      <c r="BO13" s="171">
        <f t="shared" si="23"/>
        <v>77432.415074309974</v>
      </c>
      <c r="BR13" s="36" t="s">
        <v>35</v>
      </c>
      <c r="BS13" s="274">
        <v>644</v>
      </c>
      <c r="BT13" s="274">
        <v>1185</v>
      </c>
      <c r="BU13" s="274">
        <v>51292</v>
      </c>
      <c r="BV13" s="274">
        <v>36161</v>
      </c>
      <c r="BW13" s="274">
        <v>22319</v>
      </c>
      <c r="BX13" s="274">
        <v>10529</v>
      </c>
      <c r="BY13" s="274">
        <v>3820</v>
      </c>
      <c r="BZ13" s="144">
        <f>地区別_歯科医療費!D11</f>
        <v>125950</v>
      </c>
    </row>
    <row r="14" spans="1:78" s="92" customFormat="1" ht="13.5" customHeight="1">
      <c r="B14" s="370"/>
      <c r="C14" s="372"/>
      <c r="D14" s="374"/>
      <c r="E14" s="129" t="s">
        <v>174</v>
      </c>
      <c r="F14" s="205">
        <v>9</v>
      </c>
      <c r="G14" s="176">
        <v>5</v>
      </c>
      <c r="H14" s="176">
        <v>620370</v>
      </c>
      <c r="I14" s="177">
        <f t="shared" si="4"/>
        <v>3.5971223021582732E-2</v>
      </c>
      <c r="J14" s="177">
        <f t="shared" si="5"/>
        <v>0.55555555555555558</v>
      </c>
      <c r="K14" s="205">
        <f t="shared" si="6"/>
        <v>124074</v>
      </c>
      <c r="L14" s="374"/>
      <c r="M14" s="129" t="s">
        <v>174</v>
      </c>
      <c r="N14" s="167">
        <v>44</v>
      </c>
      <c r="O14" s="176">
        <v>29</v>
      </c>
      <c r="P14" s="176">
        <v>3887850</v>
      </c>
      <c r="Q14" s="177">
        <f t="shared" si="0"/>
        <v>9.1194968553459113E-2</v>
      </c>
      <c r="R14" s="177">
        <f t="shared" si="7"/>
        <v>0.65909090909090906</v>
      </c>
      <c r="S14" s="171">
        <f t="shared" si="8"/>
        <v>134063.79310344829</v>
      </c>
      <c r="T14" s="374"/>
      <c r="U14" s="129" t="s">
        <v>174</v>
      </c>
      <c r="V14" s="167">
        <v>3153</v>
      </c>
      <c r="W14" s="176">
        <v>2169</v>
      </c>
      <c r="X14" s="176">
        <v>167096890</v>
      </c>
      <c r="Y14" s="177">
        <f t="shared" si="9"/>
        <v>3.8132240994356636E-2</v>
      </c>
      <c r="Z14" s="177">
        <f t="shared" si="10"/>
        <v>0.68791627021883917</v>
      </c>
      <c r="AA14" s="171">
        <f t="shared" si="11"/>
        <v>77038.67680958967</v>
      </c>
      <c r="AB14" s="374"/>
      <c r="AC14" s="129" t="s">
        <v>174</v>
      </c>
      <c r="AD14" s="167">
        <v>3115</v>
      </c>
      <c r="AE14" s="176">
        <v>2147</v>
      </c>
      <c r="AF14" s="176">
        <v>185947500</v>
      </c>
      <c r="AG14" s="177">
        <f t="shared" si="24"/>
        <v>4.9750897926080409E-2</v>
      </c>
      <c r="AH14" s="177">
        <f t="shared" si="12"/>
        <v>0.68924558587479934</v>
      </c>
      <c r="AI14" s="171">
        <f t="shared" si="13"/>
        <v>86608.057755006987</v>
      </c>
      <c r="AJ14" s="374"/>
      <c r="AK14" s="129" t="s">
        <v>174</v>
      </c>
      <c r="AL14" s="167">
        <v>2386</v>
      </c>
      <c r="AM14" s="176">
        <v>1597</v>
      </c>
      <c r="AN14" s="176">
        <v>148047840</v>
      </c>
      <c r="AO14" s="177">
        <f t="shared" si="14"/>
        <v>5.7041825909918922E-2</v>
      </c>
      <c r="AP14" s="177">
        <f>IFERROR(AM14/AL14,"-")</f>
        <v>0.66932103939647947</v>
      </c>
      <c r="AQ14" s="171">
        <f t="shared" si="15"/>
        <v>92703.719474013778</v>
      </c>
      <c r="AR14" s="374"/>
      <c r="AS14" s="129" t="s">
        <v>174</v>
      </c>
      <c r="AT14" s="167">
        <v>1151</v>
      </c>
      <c r="AU14" s="176">
        <v>731</v>
      </c>
      <c r="AV14" s="176">
        <v>71789860</v>
      </c>
      <c r="AW14" s="177">
        <f t="shared" si="16"/>
        <v>5.4305029344030906E-2</v>
      </c>
      <c r="AX14" s="177">
        <f t="shared" si="17"/>
        <v>0.63509991311902692</v>
      </c>
      <c r="AY14" s="171">
        <f t="shared" si="18"/>
        <v>98207.74281805745</v>
      </c>
      <c r="AZ14" s="374"/>
      <c r="BA14" s="129" t="s">
        <v>174</v>
      </c>
      <c r="BB14" s="167">
        <v>317</v>
      </c>
      <c r="BC14" s="176">
        <v>204</v>
      </c>
      <c r="BD14" s="176">
        <v>20693680</v>
      </c>
      <c r="BE14" s="177">
        <f t="shared" ref="BE14:BE17" si="27">IFERROR(BC14/$AZ$7,"-")</f>
        <v>4.1556325117131795E-2</v>
      </c>
      <c r="BF14" s="177">
        <f t="shared" si="19"/>
        <v>0.64353312302839116</v>
      </c>
      <c r="BG14" s="171">
        <f t="shared" si="25"/>
        <v>101439.60784313726</v>
      </c>
      <c r="BH14" s="374"/>
      <c r="BI14" s="129" t="s">
        <v>174</v>
      </c>
      <c r="BJ14" s="167">
        <f t="shared" si="20"/>
        <v>10175</v>
      </c>
      <c r="BK14" s="176">
        <f t="shared" si="2"/>
        <v>6882</v>
      </c>
      <c r="BL14" s="176">
        <f t="shared" si="3"/>
        <v>598083990</v>
      </c>
      <c r="BM14" s="177">
        <f t="shared" si="21"/>
        <v>4.6860956012528938E-2</v>
      </c>
      <c r="BN14" s="177">
        <f t="shared" si="22"/>
        <v>0.67636363636363639</v>
      </c>
      <c r="BO14" s="171">
        <f t="shared" si="23"/>
        <v>86905.549258936357</v>
      </c>
      <c r="BR14" s="36" t="s">
        <v>44</v>
      </c>
      <c r="BS14" s="274">
        <v>674</v>
      </c>
      <c r="BT14" s="274">
        <v>1202</v>
      </c>
      <c r="BU14" s="274">
        <v>52079</v>
      </c>
      <c r="BV14" s="274">
        <v>37096</v>
      </c>
      <c r="BW14" s="274">
        <v>23363</v>
      </c>
      <c r="BX14" s="274">
        <v>10968</v>
      </c>
      <c r="BY14" s="274">
        <v>3858</v>
      </c>
      <c r="BZ14" s="144">
        <f>地区別_歯科医療費!D12</f>
        <v>129240</v>
      </c>
    </row>
    <row r="15" spans="1:78" s="92" customFormat="1">
      <c r="B15" s="370"/>
      <c r="C15" s="372"/>
      <c r="D15" s="374"/>
      <c r="E15" s="129" t="s">
        <v>175</v>
      </c>
      <c r="F15" s="205">
        <v>52</v>
      </c>
      <c r="G15" s="176">
        <v>36</v>
      </c>
      <c r="H15" s="176">
        <v>3239810</v>
      </c>
      <c r="I15" s="177">
        <f t="shared" si="4"/>
        <v>0.25899280575539568</v>
      </c>
      <c r="J15" s="177">
        <f t="shared" si="5"/>
        <v>0.69230769230769229</v>
      </c>
      <c r="K15" s="205">
        <f t="shared" si="6"/>
        <v>89994.722222222219</v>
      </c>
      <c r="L15" s="374"/>
      <c r="M15" s="129" t="s">
        <v>175</v>
      </c>
      <c r="N15" s="167">
        <v>133</v>
      </c>
      <c r="O15" s="176">
        <v>93</v>
      </c>
      <c r="P15" s="176">
        <v>9729970</v>
      </c>
      <c r="Q15" s="177">
        <f t="shared" si="0"/>
        <v>0.29245283018867924</v>
      </c>
      <c r="R15" s="177">
        <f t="shared" si="7"/>
        <v>0.6992481203007519</v>
      </c>
      <c r="S15" s="171">
        <f t="shared" si="8"/>
        <v>104623.33333333333</v>
      </c>
      <c r="T15" s="374"/>
      <c r="U15" s="129" t="s">
        <v>175</v>
      </c>
      <c r="V15" s="167">
        <v>22470</v>
      </c>
      <c r="W15" s="176">
        <v>16159</v>
      </c>
      <c r="X15" s="176">
        <v>1143505950</v>
      </c>
      <c r="Y15" s="177">
        <f t="shared" si="9"/>
        <v>0.28408431637981046</v>
      </c>
      <c r="Z15" s="177">
        <f t="shared" si="10"/>
        <v>0.71913662661326216</v>
      </c>
      <c r="AA15" s="171">
        <f t="shared" si="11"/>
        <v>70765.885884027477</v>
      </c>
      <c r="AB15" s="374"/>
      <c r="AC15" s="129" t="s">
        <v>175</v>
      </c>
      <c r="AD15" s="167">
        <v>18538</v>
      </c>
      <c r="AE15" s="176">
        <v>12928</v>
      </c>
      <c r="AF15" s="176">
        <v>974027450</v>
      </c>
      <c r="AG15" s="177">
        <f t="shared" si="24"/>
        <v>0.29957131270999882</v>
      </c>
      <c r="AH15" s="177">
        <f t="shared" si="12"/>
        <v>0.69737835796741832</v>
      </c>
      <c r="AI15" s="171">
        <f t="shared" si="13"/>
        <v>75342.469832920789</v>
      </c>
      <c r="AJ15" s="374"/>
      <c r="AK15" s="129" t="s">
        <v>175</v>
      </c>
      <c r="AL15" s="167">
        <v>11004</v>
      </c>
      <c r="AM15" s="176">
        <v>7304</v>
      </c>
      <c r="AN15" s="176">
        <v>561754900</v>
      </c>
      <c r="AO15" s="177">
        <f t="shared" si="14"/>
        <v>0.26088509483158911</v>
      </c>
      <c r="AP15" s="177">
        <f>IFERROR(AM15/AL15,"-")</f>
        <v>0.66375863322428208</v>
      </c>
      <c r="AQ15" s="171">
        <f t="shared" si="15"/>
        <v>76910.583242059147</v>
      </c>
      <c r="AR15" s="374"/>
      <c r="AS15" s="129" t="s">
        <v>175</v>
      </c>
      <c r="AT15" s="167">
        <v>4276</v>
      </c>
      <c r="AU15" s="176">
        <v>2551</v>
      </c>
      <c r="AV15" s="176">
        <v>210155520</v>
      </c>
      <c r="AW15" s="177">
        <f t="shared" si="16"/>
        <v>0.18951043756035957</v>
      </c>
      <c r="AX15" s="177">
        <f t="shared" si="17"/>
        <v>0.5965855940130963</v>
      </c>
      <c r="AY15" s="171">
        <f t="shared" si="18"/>
        <v>82381.622892983141</v>
      </c>
      <c r="AZ15" s="374"/>
      <c r="BA15" s="129" t="s">
        <v>175</v>
      </c>
      <c r="BB15" s="167">
        <v>1132</v>
      </c>
      <c r="BC15" s="176">
        <v>640</v>
      </c>
      <c r="BD15" s="176">
        <v>59357720</v>
      </c>
      <c r="BE15" s="177">
        <f t="shared" si="27"/>
        <v>0.13037278468119781</v>
      </c>
      <c r="BF15" s="177">
        <f t="shared" si="19"/>
        <v>0.56537102473498235</v>
      </c>
      <c r="BG15" s="171">
        <f t="shared" si="25"/>
        <v>92746.4375</v>
      </c>
      <c r="BH15" s="374"/>
      <c r="BI15" s="129" t="s">
        <v>175</v>
      </c>
      <c r="BJ15" s="167">
        <f t="shared" si="20"/>
        <v>57605</v>
      </c>
      <c r="BK15" s="176">
        <f t="shared" si="2"/>
        <v>39711</v>
      </c>
      <c r="BL15" s="176">
        <f t="shared" si="3"/>
        <v>2961771320</v>
      </c>
      <c r="BM15" s="177">
        <f t="shared" si="21"/>
        <v>0.27040038131553862</v>
      </c>
      <c r="BN15" s="177">
        <f t="shared" si="22"/>
        <v>0.68936724242687264</v>
      </c>
      <c r="BO15" s="171">
        <f t="shared" si="23"/>
        <v>74583.146231522755</v>
      </c>
      <c r="BR15" s="36" t="s">
        <v>57</v>
      </c>
      <c r="BS15" s="274">
        <v>1552</v>
      </c>
      <c r="BT15" s="274">
        <v>3168</v>
      </c>
      <c r="BU15" s="274">
        <v>131368</v>
      </c>
      <c r="BV15" s="274">
        <v>103922</v>
      </c>
      <c r="BW15" s="274">
        <v>71899</v>
      </c>
      <c r="BX15" s="274">
        <v>34103</v>
      </c>
      <c r="BY15" s="274">
        <v>12397</v>
      </c>
      <c r="BZ15" s="144">
        <f>地区別_歯科医療費!D13</f>
        <v>358409</v>
      </c>
    </row>
    <row r="16" spans="1:78" s="92" customFormat="1">
      <c r="B16" s="370"/>
      <c r="C16" s="372"/>
      <c r="D16" s="374"/>
      <c r="E16" s="129" t="s">
        <v>176</v>
      </c>
      <c r="F16" s="205">
        <v>19</v>
      </c>
      <c r="G16" s="176">
        <v>13</v>
      </c>
      <c r="H16" s="176">
        <v>1334280</v>
      </c>
      <c r="I16" s="177">
        <f>IFERROR(G16/$D$7,"-")</f>
        <v>9.3525179856115109E-2</v>
      </c>
      <c r="J16" s="177">
        <f t="shared" si="5"/>
        <v>0.68421052631578949</v>
      </c>
      <c r="K16" s="205">
        <f t="shared" si="6"/>
        <v>102636.92307692308</v>
      </c>
      <c r="L16" s="374"/>
      <c r="M16" s="129" t="s">
        <v>176</v>
      </c>
      <c r="N16" s="167">
        <v>59</v>
      </c>
      <c r="O16" s="176">
        <v>34</v>
      </c>
      <c r="P16" s="176">
        <v>5132800</v>
      </c>
      <c r="Q16" s="177">
        <f t="shared" si="0"/>
        <v>0.1069182389937107</v>
      </c>
      <c r="R16" s="177">
        <f t="shared" si="7"/>
        <v>0.57627118644067798</v>
      </c>
      <c r="S16" s="171">
        <f t="shared" si="8"/>
        <v>150964.70588235295</v>
      </c>
      <c r="T16" s="374"/>
      <c r="U16" s="129" t="s">
        <v>176</v>
      </c>
      <c r="V16" s="167">
        <v>4287</v>
      </c>
      <c r="W16" s="176">
        <v>2892</v>
      </c>
      <c r="X16" s="176">
        <v>220808690</v>
      </c>
      <c r="Y16" s="177">
        <f t="shared" si="9"/>
        <v>5.0842987992475518E-2</v>
      </c>
      <c r="Z16" s="177">
        <f t="shared" si="10"/>
        <v>0.67459762071378582</v>
      </c>
      <c r="AA16" s="171">
        <f t="shared" si="11"/>
        <v>76351.552558782845</v>
      </c>
      <c r="AB16" s="374"/>
      <c r="AC16" s="129" t="s">
        <v>176</v>
      </c>
      <c r="AD16" s="167">
        <v>4817</v>
      </c>
      <c r="AE16" s="176">
        <v>3130</v>
      </c>
      <c r="AF16" s="176">
        <v>256371370</v>
      </c>
      <c r="AG16" s="177">
        <f t="shared" si="24"/>
        <v>7.2529255011006835E-2</v>
      </c>
      <c r="AH16" s="177">
        <f t="shared" si="12"/>
        <v>0.64978202200539759</v>
      </c>
      <c r="AI16" s="171">
        <f t="shared" si="13"/>
        <v>81907.785942492017</v>
      </c>
      <c r="AJ16" s="374"/>
      <c r="AK16" s="129" t="s">
        <v>176</v>
      </c>
      <c r="AL16" s="167">
        <v>4175</v>
      </c>
      <c r="AM16" s="176">
        <v>2647</v>
      </c>
      <c r="AN16" s="176">
        <v>233828590</v>
      </c>
      <c r="AO16" s="177">
        <f t="shared" si="14"/>
        <v>9.4545844197592599E-2</v>
      </c>
      <c r="AP16" s="177">
        <f>IFERROR(AM16/AL16,"-")</f>
        <v>0.63401197604790416</v>
      </c>
      <c r="AQ16" s="171">
        <f t="shared" si="15"/>
        <v>88337.208160181341</v>
      </c>
      <c r="AR16" s="374"/>
      <c r="AS16" s="129" t="s">
        <v>176</v>
      </c>
      <c r="AT16" s="167">
        <v>2479</v>
      </c>
      <c r="AU16" s="176">
        <v>1467</v>
      </c>
      <c r="AV16" s="176">
        <v>148555670</v>
      </c>
      <c r="AW16" s="177">
        <f t="shared" si="16"/>
        <v>0.10898150211722754</v>
      </c>
      <c r="AX16" s="177">
        <f t="shared" si="17"/>
        <v>0.59177087535296491</v>
      </c>
      <c r="AY16" s="171">
        <f t="shared" si="18"/>
        <v>101264.94205862304</v>
      </c>
      <c r="AZ16" s="374"/>
      <c r="BA16" s="129" t="s">
        <v>176</v>
      </c>
      <c r="BB16" s="167">
        <v>1115</v>
      </c>
      <c r="BC16" s="176">
        <v>628</v>
      </c>
      <c r="BD16" s="176">
        <v>63470740</v>
      </c>
      <c r="BE16" s="177">
        <f t="shared" si="27"/>
        <v>0.12792829496842534</v>
      </c>
      <c r="BF16" s="177">
        <f t="shared" si="19"/>
        <v>0.56322869955156951</v>
      </c>
      <c r="BG16" s="171">
        <f t="shared" si="25"/>
        <v>101068.05732484076</v>
      </c>
      <c r="BH16" s="374"/>
      <c r="BI16" s="129" t="s">
        <v>176</v>
      </c>
      <c r="BJ16" s="167">
        <f t="shared" si="20"/>
        <v>16951</v>
      </c>
      <c r="BK16" s="176">
        <f t="shared" si="2"/>
        <v>10811</v>
      </c>
      <c r="BL16" s="176">
        <f t="shared" si="3"/>
        <v>929502140</v>
      </c>
      <c r="BM16" s="177">
        <f t="shared" si="21"/>
        <v>7.3614326569521993E-2</v>
      </c>
      <c r="BN16" s="177">
        <f t="shared" si="22"/>
        <v>0.63777948203645807</v>
      </c>
      <c r="BO16" s="171">
        <f t="shared" si="23"/>
        <v>85977.443344741463</v>
      </c>
      <c r="BR16" s="273" t="s">
        <v>151</v>
      </c>
      <c r="BS16" s="144">
        <v>4117</v>
      </c>
      <c r="BT16" s="144">
        <v>8366</v>
      </c>
      <c r="BU16" s="144">
        <v>505709</v>
      </c>
      <c r="BV16" s="144">
        <v>369540</v>
      </c>
      <c r="BW16" s="144">
        <v>234461</v>
      </c>
      <c r="BX16" s="144">
        <v>109041</v>
      </c>
      <c r="BY16" s="144">
        <v>39056</v>
      </c>
      <c r="BZ16" s="144">
        <f>地区別_歯科医療費!D14</f>
        <v>1252666</v>
      </c>
    </row>
    <row r="17" spans="2:67" s="92" customFormat="1">
      <c r="B17" s="370"/>
      <c r="C17" s="372"/>
      <c r="D17" s="374"/>
      <c r="E17" s="130" t="s">
        <v>167</v>
      </c>
      <c r="F17" s="205">
        <v>19</v>
      </c>
      <c r="G17" s="176">
        <v>13</v>
      </c>
      <c r="H17" s="176">
        <v>1434790</v>
      </c>
      <c r="I17" s="177">
        <f t="shared" si="4"/>
        <v>9.3525179856115109E-2</v>
      </c>
      <c r="J17" s="177">
        <f t="shared" si="5"/>
        <v>0.68421052631578949</v>
      </c>
      <c r="K17" s="205">
        <f t="shared" si="6"/>
        <v>110368.46153846153</v>
      </c>
      <c r="L17" s="374"/>
      <c r="M17" s="130" t="s">
        <v>167</v>
      </c>
      <c r="N17" s="167">
        <v>16</v>
      </c>
      <c r="O17" s="176">
        <v>5</v>
      </c>
      <c r="P17" s="176">
        <v>315780</v>
      </c>
      <c r="Q17" s="177">
        <f t="shared" si="0"/>
        <v>1.5723270440251572E-2</v>
      </c>
      <c r="R17" s="177">
        <f t="shared" si="7"/>
        <v>0.3125</v>
      </c>
      <c r="S17" s="171">
        <f t="shared" si="8"/>
        <v>63156</v>
      </c>
      <c r="T17" s="374"/>
      <c r="U17" s="130" t="s">
        <v>167</v>
      </c>
      <c r="V17" s="167">
        <v>5632</v>
      </c>
      <c r="W17" s="176">
        <v>3606</v>
      </c>
      <c r="X17" s="176">
        <v>231926080</v>
      </c>
      <c r="Y17" s="177">
        <f t="shared" si="9"/>
        <v>6.339550992422778E-2</v>
      </c>
      <c r="Z17" s="177">
        <f t="shared" si="10"/>
        <v>0.64026988636363635</v>
      </c>
      <c r="AA17" s="171">
        <f t="shared" si="11"/>
        <v>64316.716583471993</v>
      </c>
      <c r="AB17" s="374"/>
      <c r="AC17" s="130" t="s">
        <v>167</v>
      </c>
      <c r="AD17" s="167">
        <v>3063</v>
      </c>
      <c r="AE17" s="176">
        <v>1893</v>
      </c>
      <c r="AF17" s="176">
        <v>142941670</v>
      </c>
      <c r="AG17" s="177">
        <f t="shared" si="24"/>
        <v>4.3865137295794228E-2</v>
      </c>
      <c r="AH17" s="177">
        <f t="shared" si="12"/>
        <v>0.61802154750244853</v>
      </c>
      <c r="AI17" s="171">
        <f t="shared" si="13"/>
        <v>75510.655044902276</v>
      </c>
      <c r="AJ17" s="374"/>
      <c r="AK17" s="130" t="s">
        <v>167</v>
      </c>
      <c r="AL17" s="167">
        <v>1590</v>
      </c>
      <c r="AM17" s="176">
        <v>846</v>
      </c>
      <c r="AN17" s="176">
        <v>76298540</v>
      </c>
      <c r="AO17" s="177">
        <f t="shared" si="14"/>
        <v>3.0217523306068507E-2</v>
      </c>
      <c r="AP17" s="177">
        <f>IFERROR(AM17/AL17,"-")</f>
        <v>0.5320754716981132</v>
      </c>
      <c r="AQ17" s="171">
        <f t="shared" si="15"/>
        <v>90187.399527186761</v>
      </c>
      <c r="AR17" s="374"/>
      <c r="AS17" s="130" t="s">
        <v>167</v>
      </c>
      <c r="AT17" s="167">
        <v>872</v>
      </c>
      <c r="AU17" s="176">
        <v>436</v>
      </c>
      <c r="AV17" s="176">
        <v>51295040</v>
      </c>
      <c r="AW17" s="177">
        <f t="shared" si="16"/>
        <v>3.2389867023252361E-2</v>
      </c>
      <c r="AX17" s="177">
        <f t="shared" si="17"/>
        <v>0.5</v>
      </c>
      <c r="AY17" s="171">
        <f t="shared" si="18"/>
        <v>117649.1743119266</v>
      </c>
      <c r="AZ17" s="374"/>
      <c r="BA17" s="130" t="s">
        <v>167</v>
      </c>
      <c r="BB17" s="167">
        <v>437</v>
      </c>
      <c r="BC17" s="176">
        <v>212</v>
      </c>
      <c r="BD17" s="176">
        <v>29273840</v>
      </c>
      <c r="BE17" s="177">
        <f t="shared" si="27"/>
        <v>4.3185984925646771E-2</v>
      </c>
      <c r="BF17" s="177">
        <f t="shared" si="19"/>
        <v>0.48512585812356979</v>
      </c>
      <c r="BG17" s="171">
        <f t="shared" si="25"/>
        <v>138084.15094339623</v>
      </c>
      <c r="BH17" s="374"/>
      <c r="BI17" s="130" t="s">
        <v>167</v>
      </c>
      <c r="BJ17" s="167">
        <f t="shared" si="20"/>
        <v>11629</v>
      </c>
      <c r="BK17" s="176">
        <f t="shared" si="2"/>
        <v>7011</v>
      </c>
      <c r="BL17" s="176">
        <f t="shared" si="3"/>
        <v>533485740</v>
      </c>
      <c r="BM17" s="177">
        <f t="shared" si="21"/>
        <v>4.7739343592537113E-2</v>
      </c>
      <c r="BN17" s="177">
        <f t="shared" si="22"/>
        <v>0.60288932840313014</v>
      </c>
      <c r="BO17" s="171">
        <f t="shared" si="23"/>
        <v>76092.674368848951</v>
      </c>
    </row>
    <row r="18" spans="2:67" s="92" customFormat="1">
      <c r="B18" s="370">
        <v>2</v>
      </c>
      <c r="C18" s="371" t="s">
        <v>145</v>
      </c>
      <c r="D18" s="373">
        <f>BS9</f>
        <v>243</v>
      </c>
      <c r="E18" s="131" t="s">
        <v>144</v>
      </c>
      <c r="F18" s="166">
        <v>124</v>
      </c>
      <c r="G18" s="174">
        <v>76</v>
      </c>
      <c r="H18" s="174">
        <v>6679200</v>
      </c>
      <c r="I18" s="175">
        <f>IFERROR(G18/$D$18,"-")</f>
        <v>0.31275720164609055</v>
      </c>
      <c r="J18" s="175">
        <f t="shared" si="5"/>
        <v>0.61290322580645162</v>
      </c>
      <c r="K18" s="204">
        <f t="shared" si="6"/>
        <v>87884.210526315786</v>
      </c>
      <c r="L18" s="373">
        <f>BT9</f>
        <v>469</v>
      </c>
      <c r="M18" s="131" t="s">
        <v>144</v>
      </c>
      <c r="N18" s="166">
        <v>258</v>
      </c>
      <c r="O18" s="174">
        <v>157</v>
      </c>
      <c r="P18" s="174">
        <v>14668190</v>
      </c>
      <c r="Q18" s="175">
        <f>IFERROR(O18/$L$18,"-")</f>
        <v>0.3347547974413646</v>
      </c>
      <c r="R18" s="175">
        <f>IFERROR(O18/N18,"-")</f>
        <v>0.60852713178294571</v>
      </c>
      <c r="S18" s="170">
        <f>IFERROR(P18/O18,"-")</f>
        <v>93427.961783439488</v>
      </c>
      <c r="T18" s="373">
        <f>BU9</f>
        <v>45765</v>
      </c>
      <c r="U18" s="131" t="s">
        <v>144</v>
      </c>
      <c r="V18" s="166">
        <v>22015</v>
      </c>
      <c r="W18" s="174">
        <v>14230</v>
      </c>
      <c r="X18" s="174">
        <v>935711630</v>
      </c>
      <c r="Y18" s="175">
        <f>IFERROR(W18/$T$18,"-")</f>
        <v>0.31093630503660002</v>
      </c>
      <c r="Z18" s="175">
        <f t="shared" si="10"/>
        <v>0.64637746990688172</v>
      </c>
      <c r="AA18" s="170">
        <f t="shared" si="11"/>
        <v>65756.263527758259</v>
      </c>
      <c r="AB18" s="373">
        <f>BV9</f>
        <v>31595</v>
      </c>
      <c r="AC18" s="131" t="s">
        <v>144</v>
      </c>
      <c r="AD18" s="166">
        <v>16801</v>
      </c>
      <c r="AE18" s="174">
        <v>10692</v>
      </c>
      <c r="AF18" s="174">
        <v>778278560</v>
      </c>
      <c r="AG18" s="175">
        <f>IFERROR(AE18/$AB$18,"-")</f>
        <v>0.33840797594556099</v>
      </c>
      <c r="AH18" s="175">
        <f t="shared" si="12"/>
        <v>0.63639069103029577</v>
      </c>
      <c r="AI18" s="170">
        <f t="shared" si="13"/>
        <v>72790.736999625893</v>
      </c>
      <c r="AJ18" s="373">
        <f>BW9</f>
        <v>19277</v>
      </c>
      <c r="AK18" s="131" t="s">
        <v>144</v>
      </c>
      <c r="AL18" s="166">
        <v>10069</v>
      </c>
      <c r="AM18" s="174">
        <v>5873</v>
      </c>
      <c r="AN18" s="174">
        <v>443462970</v>
      </c>
      <c r="AO18" s="175">
        <f>IFERROR(AM18/$AJ$18,"-")</f>
        <v>0.30466358873268662</v>
      </c>
      <c r="AP18" s="175">
        <f t="shared" si="26"/>
        <v>0.58327539974178166</v>
      </c>
      <c r="AQ18" s="170">
        <f t="shared" si="15"/>
        <v>75508.763834496844</v>
      </c>
      <c r="AR18" s="373">
        <f>BX9</f>
        <v>8855</v>
      </c>
      <c r="AS18" s="131" t="s">
        <v>144</v>
      </c>
      <c r="AT18" s="166">
        <v>4116</v>
      </c>
      <c r="AU18" s="174">
        <v>2176</v>
      </c>
      <c r="AV18" s="174">
        <v>168494270</v>
      </c>
      <c r="AW18" s="175">
        <f>IFERROR(AU18/$AR$18,"-")</f>
        <v>0.24573687182382833</v>
      </c>
      <c r="AX18" s="175">
        <f t="shared" si="17"/>
        <v>0.52866861030126333</v>
      </c>
      <c r="AY18" s="170">
        <f t="shared" si="18"/>
        <v>77433.028492647063</v>
      </c>
      <c r="AZ18" s="373">
        <f>BY9</f>
        <v>3121</v>
      </c>
      <c r="BA18" s="131" t="s">
        <v>144</v>
      </c>
      <c r="BB18" s="166">
        <v>1189</v>
      </c>
      <c r="BC18" s="174">
        <v>578</v>
      </c>
      <c r="BD18" s="174">
        <v>50168980</v>
      </c>
      <c r="BE18" s="175">
        <f>IFERROR(BC18/$AZ$18,"-")</f>
        <v>0.18519705222685037</v>
      </c>
      <c r="BF18" s="175">
        <f t="shared" si="19"/>
        <v>0.4861227922624054</v>
      </c>
      <c r="BG18" s="170">
        <f t="shared" si="25"/>
        <v>86797.543252595162</v>
      </c>
      <c r="BH18" s="373">
        <f>BZ9</f>
        <v>109325</v>
      </c>
      <c r="BI18" s="131" t="s">
        <v>144</v>
      </c>
      <c r="BJ18" s="166">
        <f t="shared" si="20"/>
        <v>54572</v>
      </c>
      <c r="BK18" s="174">
        <f t="shared" si="2"/>
        <v>33782</v>
      </c>
      <c r="BL18" s="174">
        <f t="shared" si="3"/>
        <v>2397463800</v>
      </c>
      <c r="BM18" s="175">
        <f>IFERROR(BK18/$BH$18,"-")</f>
        <v>0.30900525954722158</v>
      </c>
      <c r="BN18" s="175">
        <f t="shared" si="22"/>
        <v>0.61903540277065161</v>
      </c>
      <c r="BO18" s="170">
        <f t="shared" si="23"/>
        <v>70968.675626073062</v>
      </c>
    </row>
    <row r="19" spans="2:67" s="92" customFormat="1" ht="13.5" customHeight="1">
      <c r="B19" s="370"/>
      <c r="C19" s="372"/>
      <c r="D19" s="374"/>
      <c r="E19" s="132" t="s">
        <v>194</v>
      </c>
      <c r="F19" s="167">
        <v>89</v>
      </c>
      <c r="G19" s="176">
        <v>52</v>
      </c>
      <c r="H19" s="176">
        <v>4328080</v>
      </c>
      <c r="I19" s="177">
        <f t="shared" ref="I19:I28" si="28">IFERROR(G19/$D$18,"-")</f>
        <v>0.2139917695473251</v>
      </c>
      <c r="J19" s="177">
        <f t="shared" si="5"/>
        <v>0.5842696629213483</v>
      </c>
      <c r="K19" s="205">
        <f t="shared" si="6"/>
        <v>83232.307692307688</v>
      </c>
      <c r="L19" s="374"/>
      <c r="M19" s="132" t="s">
        <v>194</v>
      </c>
      <c r="N19" s="167">
        <v>187</v>
      </c>
      <c r="O19" s="176">
        <v>111</v>
      </c>
      <c r="P19" s="176">
        <v>9331940</v>
      </c>
      <c r="Q19" s="177">
        <f>IFERROR(O19/$L$18,"-")</f>
        <v>0.23667377398720682</v>
      </c>
      <c r="R19" s="177">
        <f t="shared" si="7"/>
        <v>0.5935828877005348</v>
      </c>
      <c r="S19" s="171">
        <f t="shared" si="8"/>
        <v>84071.531531531538</v>
      </c>
      <c r="T19" s="374"/>
      <c r="U19" s="132" t="s">
        <v>194</v>
      </c>
      <c r="V19" s="167">
        <v>20625</v>
      </c>
      <c r="W19" s="176">
        <v>13523</v>
      </c>
      <c r="X19" s="176">
        <v>864166310</v>
      </c>
      <c r="Y19" s="177">
        <f t="shared" ref="Y19:Y28" si="29">IFERROR(W19/$T$18,"-")</f>
        <v>0.29548781820168252</v>
      </c>
      <c r="Z19" s="177">
        <f t="shared" si="10"/>
        <v>0.65566060606060605</v>
      </c>
      <c r="AA19" s="171">
        <f t="shared" si="11"/>
        <v>63903.44672040228</v>
      </c>
      <c r="AB19" s="374"/>
      <c r="AC19" s="132" t="s">
        <v>194</v>
      </c>
      <c r="AD19" s="167">
        <v>14641</v>
      </c>
      <c r="AE19" s="176">
        <v>9375</v>
      </c>
      <c r="AF19" s="176">
        <v>665815550</v>
      </c>
      <c r="AG19" s="177">
        <f t="shared" ref="AG19:AG28" si="30">IFERROR(AE19/$AB$18,"-")</f>
        <v>0.29672416521601519</v>
      </c>
      <c r="AH19" s="177">
        <f t="shared" si="12"/>
        <v>0.64032511440475381</v>
      </c>
      <c r="AI19" s="171">
        <f t="shared" si="13"/>
        <v>71020.325333333327</v>
      </c>
      <c r="AJ19" s="374"/>
      <c r="AK19" s="132" t="s">
        <v>194</v>
      </c>
      <c r="AL19" s="167">
        <v>8028</v>
      </c>
      <c r="AM19" s="176">
        <v>4679</v>
      </c>
      <c r="AN19" s="176">
        <v>339965500</v>
      </c>
      <c r="AO19" s="177">
        <f t="shared" ref="AO19:AO28" si="31">IFERROR(AM19/$AJ$18,"-")</f>
        <v>0.24272449032525809</v>
      </c>
      <c r="AP19" s="177">
        <f>IFERROR(AM19/AL19,"-")</f>
        <v>0.58283507722969607</v>
      </c>
      <c r="AQ19" s="171">
        <f t="shared" si="15"/>
        <v>72657.726009831167</v>
      </c>
      <c r="AR19" s="374"/>
      <c r="AS19" s="132" t="s">
        <v>194</v>
      </c>
      <c r="AT19" s="167">
        <v>2900</v>
      </c>
      <c r="AU19" s="176">
        <v>1497</v>
      </c>
      <c r="AV19" s="176">
        <v>112371790</v>
      </c>
      <c r="AW19" s="177">
        <f t="shared" ref="AW19:AW28" si="32">IFERROR(AU19/$AR$18,"-")</f>
        <v>0.16905702992659513</v>
      </c>
      <c r="AX19" s="177">
        <f t="shared" si="17"/>
        <v>0.51620689655172414</v>
      </c>
      <c r="AY19" s="171">
        <f t="shared" si="18"/>
        <v>75064.655978623909</v>
      </c>
      <c r="AZ19" s="374"/>
      <c r="BA19" s="132" t="s">
        <v>194</v>
      </c>
      <c r="BB19" s="167">
        <v>707</v>
      </c>
      <c r="BC19" s="176">
        <v>326</v>
      </c>
      <c r="BD19" s="176">
        <v>24611090</v>
      </c>
      <c r="BE19" s="177">
        <f t="shared" ref="BE19:BE28" si="33">IFERROR(BC19/$AZ$18,"-")</f>
        <v>0.10445370073694328</v>
      </c>
      <c r="BF19" s="177">
        <f t="shared" si="19"/>
        <v>0.46110325318246109</v>
      </c>
      <c r="BG19" s="171">
        <f t="shared" si="25"/>
        <v>75494.141104294482</v>
      </c>
      <c r="BH19" s="374"/>
      <c r="BI19" s="132" t="s">
        <v>194</v>
      </c>
      <c r="BJ19" s="167">
        <f t="shared" si="20"/>
        <v>47177</v>
      </c>
      <c r="BK19" s="176">
        <f t="shared" si="2"/>
        <v>29563</v>
      </c>
      <c r="BL19" s="176">
        <f t="shared" si="3"/>
        <v>2020590260</v>
      </c>
      <c r="BM19" s="177">
        <f t="shared" ref="BM19:BM28" si="34">IFERROR(BK19/$BH$18,"-")</f>
        <v>0.27041390349874228</v>
      </c>
      <c r="BN19" s="177">
        <f t="shared" si="22"/>
        <v>0.62664010004875259</v>
      </c>
      <c r="BO19" s="171">
        <f t="shared" si="23"/>
        <v>68348.620234752903</v>
      </c>
    </row>
    <row r="20" spans="2:67" s="92" customFormat="1" ht="13.5" customHeight="1">
      <c r="B20" s="370"/>
      <c r="C20" s="372"/>
      <c r="D20" s="374"/>
      <c r="E20" s="133" t="s">
        <v>143</v>
      </c>
      <c r="F20" s="167">
        <v>140</v>
      </c>
      <c r="G20" s="176">
        <v>85</v>
      </c>
      <c r="H20" s="176">
        <v>7473890</v>
      </c>
      <c r="I20" s="177">
        <f t="shared" si="28"/>
        <v>0.34979423868312759</v>
      </c>
      <c r="J20" s="177">
        <f t="shared" si="5"/>
        <v>0.6071428571428571</v>
      </c>
      <c r="K20" s="205">
        <f t="shared" si="6"/>
        <v>87928.117647058825</v>
      </c>
      <c r="L20" s="374"/>
      <c r="M20" s="133" t="s">
        <v>143</v>
      </c>
      <c r="N20" s="167">
        <v>287</v>
      </c>
      <c r="O20" s="176">
        <v>167</v>
      </c>
      <c r="P20" s="176">
        <v>15517730</v>
      </c>
      <c r="Q20" s="177">
        <f>IFERROR(O20/$L$18,"-")</f>
        <v>0.35607675906183367</v>
      </c>
      <c r="R20" s="177">
        <f t="shared" si="7"/>
        <v>0.58188153310104529</v>
      </c>
      <c r="S20" s="171">
        <f t="shared" si="8"/>
        <v>92920.538922155683</v>
      </c>
      <c r="T20" s="374"/>
      <c r="U20" s="133" t="s">
        <v>143</v>
      </c>
      <c r="V20" s="167">
        <v>26331</v>
      </c>
      <c r="W20" s="176">
        <v>16648</v>
      </c>
      <c r="X20" s="176">
        <v>1088184930</v>
      </c>
      <c r="Y20" s="177">
        <f t="shared" si="29"/>
        <v>0.36377144105757675</v>
      </c>
      <c r="Z20" s="177">
        <f t="shared" si="10"/>
        <v>0.63225855455546698</v>
      </c>
      <c r="AA20" s="171">
        <f t="shared" si="11"/>
        <v>65364.303820278714</v>
      </c>
      <c r="AB20" s="374"/>
      <c r="AC20" s="133" t="s">
        <v>143</v>
      </c>
      <c r="AD20" s="167">
        <v>20714</v>
      </c>
      <c r="AE20" s="176">
        <v>12939</v>
      </c>
      <c r="AF20" s="176">
        <v>945101910</v>
      </c>
      <c r="AG20" s="177">
        <f t="shared" si="30"/>
        <v>0.40952682386453554</v>
      </c>
      <c r="AH20" s="177">
        <f t="shared" si="12"/>
        <v>0.62464999517234721</v>
      </c>
      <c r="AI20" s="171">
        <f t="shared" si="13"/>
        <v>73042.886621840953</v>
      </c>
      <c r="AJ20" s="374"/>
      <c r="AK20" s="133" t="s">
        <v>143</v>
      </c>
      <c r="AL20" s="167">
        <v>13389</v>
      </c>
      <c r="AM20" s="176">
        <v>7705</v>
      </c>
      <c r="AN20" s="176">
        <v>590948300</v>
      </c>
      <c r="AO20" s="177">
        <f t="shared" si="31"/>
        <v>0.39969912330756863</v>
      </c>
      <c r="AP20" s="177">
        <f>IFERROR(AM20/AL20,"-")</f>
        <v>0.57547240271864963</v>
      </c>
      <c r="AQ20" s="171">
        <f t="shared" si="15"/>
        <v>76696.729396495779</v>
      </c>
      <c r="AR20" s="374"/>
      <c r="AS20" s="133" t="s">
        <v>143</v>
      </c>
      <c r="AT20" s="167">
        <v>6168</v>
      </c>
      <c r="AU20" s="176">
        <v>3193</v>
      </c>
      <c r="AV20" s="176">
        <v>253034390</v>
      </c>
      <c r="AW20" s="177">
        <f t="shared" si="32"/>
        <v>0.36058723884810839</v>
      </c>
      <c r="AX20" s="177">
        <f t="shared" si="17"/>
        <v>0.51767185473411159</v>
      </c>
      <c r="AY20" s="171">
        <f t="shared" si="18"/>
        <v>79246.598809896648</v>
      </c>
      <c r="AZ20" s="374"/>
      <c r="BA20" s="133" t="s">
        <v>143</v>
      </c>
      <c r="BB20" s="167">
        <v>2053</v>
      </c>
      <c r="BC20" s="176">
        <v>987</v>
      </c>
      <c r="BD20" s="176">
        <v>88502120</v>
      </c>
      <c r="BE20" s="177">
        <f t="shared" si="33"/>
        <v>0.3162447933354694</v>
      </c>
      <c r="BF20" s="177">
        <f t="shared" si="19"/>
        <v>0.48075986361422307</v>
      </c>
      <c r="BG20" s="171">
        <f t="shared" si="25"/>
        <v>89667.801418439718</v>
      </c>
      <c r="BH20" s="374"/>
      <c r="BI20" s="133" t="s">
        <v>143</v>
      </c>
      <c r="BJ20" s="167">
        <f t="shared" si="20"/>
        <v>69082</v>
      </c>
      <c r="BK20" s="176">
        <f t="shared" si="2"/>
        <v>41724</v>
      </c>
      <c r="BL20" s="176">
        <f t="shared" si="3"/>
        <v>2988763270</v>
      </c>
      <c r="BM20" s="177">
        <f t="shared" si="34"/>
        <v>0.38165104047564602</v>
      </c>
      <c r="BN20" s="177">
        <f t="shared" si="22"/>
        <v>0.6039778813583857</v>
      </c>
      <c r="BO20" s="171">
        <f t="shared" si="23"/>
        <v>71631.753187613838</v>
      </c>
    </row>
    <row r="21" spans="2:67" s="92" customFormat="1" ht="13.5" customHeight="1">
      <c r="B21" s="370"/>
      <c r="C21" s="372"/>
      <c r="D21" s="374"/>
      <c r="E21" s="133" t="s">
        <v>152</v>
      </c>
      <c r="F21" s="167">
        <v>57</v>
      </c>
      <c r="G21" s="176">
        <v>28</v>
      </c>
      <c r="H21" s="176">
        <v>2463580</v>
      </c>
      <c r="I21" s="177">
        <f t="shared" si="28"/>
        <v>0.11522633744855967</v>
      </c>
      <c r="J21" s="177">
        <f t="shared" si="5"/>
        <v>0.49122807017543857</v>
      </c>
      <c r="K21" s="205">
        <f t="shared" si="6"/>
        <v>87985</v>
      </c>
      <c r="L21" s="374"/>
      <c r="M21" s="133" t="s">
        <v>152</v>
      </c>
      <c r="N21" s="167">
        <v>133</v>
      </c>
      <c r="O21" s="176">
        <v>77</v>
      </c>
      <c r="P21" s="176">
        <v>7065520</v>
      </c>
      <c r="Q21" s="177">
        <f>IFERROR(O21/$L$18,"-")</f>
        <v>0.16417910447761194</v>
      </c>
      <c r="R21" s="177">
        <f t="shared" si="7"/>
        <v>0.57894736842105265</v>
      </c>
      <c r="S21" s="171">
        <f t="shared" si="8"/>
        <v>91760</v>
      </c>
      <c r="T21" s="374"/>
      <c r="U21" s="133" t="s">
        <v>152</v>
      </c>
      <c r="V21" s="167">
        <v>9595</v>
      </c>
      <c r="W21" s="176">
        <v>6197</v>
      </c>
      <c r="X21" s="176">
        <v>412324920</v>
      </c>
      <c r="Y21" s="177">
        <f t="shared" si="29"/>
        <v>0.13540915546815252</v>
      </c>
      <c r="Z21" s="177">
        <f t="shared" si="10"/>
        <v>0.64585721730067747</v>
      </c>
      <c r="AA21" s="171">
        <f t="shared" si="11"/>
        <v>66536.2142972406</v>
      </c>
      <c r="AB21" s="374"/>
      <c r="AC21" s="133" t="s">
        <v>152</v>
      </c>
      <c r="AD21" s="167">
        <v>8437</v>
      </c>
      <c r="AE21" s="176">
        <v>5381</v>
      </c>
      <c r="AF21" s="176">
        <v>386144600</v>
      </c>
      <c r="AG21" s="177">
        <f t="shared" si="30"/>
        <v>0.17031175818958696</v>
      </c>
      <c r="AH21" s="177">
        <f t="shared" si="12"/>
        <v>0.63778594287068868</v>
      </c>
      <c r="AI21" s="171">
        <f t="shared" si="13"/>
        <v>71760.750789816026</v>
      </c>
      <c r="AJ21" s="374"/>
      <c r="AK21" s="133" t="s">
        <v>152</v>
      </c>
      <c r="AL21" s="167">
        <v>5680</v>
      </c>
      <c r="AM21" s="176">
        <v>3316</v>
      </c>
      <c r="AN21" s="176">
        <v>247683830</v>
      </c>
      <c r="AO21" s="177">
        <f t="shared" si="31"/>
        <v>0.17201846760388026</v>
      </c>
      <c r="AP21" s="177">
        <f>IFERROR(AM21/AL21,"-")</f>
        <v>0.58380281690140845</v>
      </c>
      <c r="AQ21" s="171">
        <f t="shared" si="15"/>
        <v>74693.555488540413</v>
      </c>
      <c r="AR21" s="374"/>
      <c r="AS21" s="133" t="s">
        <v>152</v>
      </c>
      <c r="AT21" s="167">
        <v>2700</v>
      </c>
      <c r="AU21" s="176">
        <v>1458</v>
      </c>
      <c r="AV21" s="176">
        <v>116357550</v>
      </c>
      <c r="AW21" s="177">
        <f t="shared" si="32"/>
        <v>0.16465273856578205</v>
      </c>
      <c r="AX21" s="177">
        <f t="shared" si="17"/>
        <v>0.54</v>
      </c>
      <c r="AY21" s="171">
        <f t="shared" si="18"/>
        <v>79806.275720164602</v>
      </c>
      <c r="AZ21" s="374"/>
      <c r="BA21" s="133" t="s">
        <v>152</v>
      </c>
      <c r="BB21" s="167">
        <v>923</v>
      </c>
      <c r="BC21" s="176">
        <v>476</v>
      </c>
      <c r="BD21" s="176">
        <v>43058370</v>
      </c>
      <c r="BE21" s="177">
        <f t="shared" si="33"/>
        <v>0.1525152194809356</v>
      </c>
      <c r="BF21" s="177">
        <f t="shared" si="19"/>
        <v>0.5157096424702059</v>
      </c>
      <c r="BG21" s="171">
        <f t="shared" si="25"/>
        <v>90458.76050420168</v>
      </c>
      <c r="BH21" s="374"/>
      <c r="BI21" s="133" t="s">
        <v>152</v>
      </c>
      <c r="BJ21" s="167">
        <f t="shared" si="20"/>
        <v>27525</v>
      </c>
      <c r="BK21" s="176">
        <f t="shared" si="2"/>
        <v>16933</v>
      </c>
      <c r="BL21" s="176">
        <f t="shared" si="3"/>
        <v>1215098370</v>
      </c>
      <c r="BM21" s="177">
        <f t="shared" si="34"/>
        <v>0.15488680539675281</v>
      </c>
      <c r="BN21" s="177">
        <f t="shared" si="22"/>
        <v>0.61518619436875566</v>
      </c>
      <c r="BO21" s="171">
        <f t="shared" si="23"/>
        <v>71759.190338392495</v>
      </c>
    </row>
    <row r="22" spans="2:67" s="92" customFormat="1" ht="13.5" customHeight="1">
      <c r="B22" s="370"/>
      <c r="C22" s="372"/>
      <c r="D22" s="374"/>
      <c r="E22" s="133" t="s">
        <v>171</v>
      </c>
      <c r="F22" s="167">
        <v>98</v>
      </c>
      <c r="G22" s="176">
        <v>63</v>
      </c>
      <c r="H22" s="176">
        <v>6394000</v>
      </c>
      <c r="I22" s="177">
        <f t="shared" si="28"/>
        <v>0.25925925925925924</v>
      </c>
      <c r="J22" s="177">
        <f t="shared" si="5"/>
        <v>0.6428571428571429</v>
      </c>
      <c r="K22" s="205">
        <f t="shared" si="6"/>
        <v>101492.06349206349</v>
      </c>
      <c r="L22" s="374"/>
      <c r="M22" s="133" t="s">
        <v>171</v>
      </c>
      <c r="N22" s="167">
        <v>165</v>
      </c>
      <c r="O22" s="176">
        <v>102</v>
      </c>
      <c r="P22" s="176">
        <v>10324930</v>
      </c>
      <c r="Q22" s="177">
        <f>IFERROR(O22/$L$18,"-")</f>
        <v>0.21748400852878466</v>
      </c>
      <c r="R22" s="177">
        <f t="shared" si="7"/>
        <v>0.61818181818181817</v>
      </c>
      <c r="S22" s="171">
        <f t="shared" si="8"/>
        <v>101224.80392156863</v>
      </c>
      <c r="T22" s="374"/>
      <c r="U22" s="133" t="s">
        <v>171</v>
      </c>
      <c r="V22" s="167">
        <v>11347</v>
      </c>
      <c r="W22" s="176">
        <v>7444</v>
      </c>
      <c r="X22" s="176">
        <v>500113700</v>
      </c>
      <c r="Y22" s="177">
        <f t="shared" si="29"/>
        <v>0.16265705233256855</v>
      </c>
      <c r="Z22" s="177">
        <f t="shared" si="10"/>
        <v>0.65603243147968626</v>
      </c>
      <c r="AA22" s="171">
        <f t="shared" si="11"/>
        <v>67183.463191832343</v>
      </c>
      <c r="AB22" s="374"/>
      <c r="AC22" s="133" t="s">
        <v>171</v>
      </c>
      <c r="AD22" s="167">
        <v>10116</v>
      </c>
      <c r="AE22" s="176">
        <v>6459</v>
      </c>
      <c r="AF22" s="176">
        <v>486226630</v>
      </c>
      <c r="AG22" s="177">
        <f t="shared" si="30"/>
        <v>0.20443108086722583</v>
      </c>
      <c r="AH22" s="177">
        <f t="shared" si="12"/>
        <v>0.63849347568208781</v>
      </c>
      <c r="AI22" s="171">
        <f t="shared" si="13"/>
        <v>75278.933271404239</v>
      </c>
      <c r="AJ22" s="374"/>
      <c r="AK22" s="133" t="s">
        <v>171</v>
      </c>
      <c r="AL22" s="167">
        <v>7015</v>
      </c>
      <c r="AM22" s="176">
        <v>4224</v>
      </c>
      <c r="AN22" s="176">
        <v>333091150</v>
      </c>
      <c r="AO22" s="177">
        <f t="shared" si="31"/>
        <v>0.21912123255693314</v>
      </c>
      <c r="AP22" s="177">
        <f t="shared" si="26"/>
        <v>0.60213827512473272</v>
      </c>
      <c r="AQ22" s="171">
        <f t="shared" si="15"/>
        <v>78856.806344696975</v>
      </c>
      <c r="AR22" s="374"/>
      <c r="AS22" s="133" t="s">
        <v>171</v>
      </c>
      <c r="AT22" s="167">
        <v>3118</v>
      </c>
      <c r="AU22" s="176">
        <v>1637</v>
      </c>
      <c r="AV22" s="176">
        <v>132560630</v>
      </c>
      <c r="AW22" s="177">
        <f t="shared" si="32"/>
        <v>0.18486730660643705</v>
      </c>
      <c r="AX22" s="177">
        <f t="shared" si="17"/>
        <v>0.52501603592046187</v>
      </c>
      <c r="AY22" s="171">
        <f t="shared" si="18"/>
        <v>80977.782529016491</v>
      </c>
      <c r="AZ22" s="374"/>
      <c r="BA22" s="133" t="s">
        <v>171</v>
      </c>
      <c r="BB22" s="167">
        <v>1028</v>
      </c>
      <c r="BC22" s="176">
        <v>521</v>
      </c>
      <c r="BD22" s="176">
        <v>46979950</v>
      </c>
      <c r="BE22" s="177">
        <f t="shared" si="33"/>
        <v>0.16693367510413329</v>
      </c>
      <c r="BF22" s="177">
        <f t="shared" si="19"/>
        <v>0.50680933852140075</v>
      </c>
      <c r="BG22" s="171">
        <f t="shared" si="25"/>
        <v>90172.648752399225</v>
      </c>
      <c r="BH22" s="374"/>
      <c r="BI22" s="133" t="s">
        <v>171</v>
      </c>
      <c r="BJ22" s="167">
        <f t="shared" si="20"/>
        <v>32887</v>
      </c>
      <c r="BK22" s="176">
        <f t="shared" si="2"/>
        <v>20450</v>
      </c>
      <c r="BL22" s="176">
        <f t="shared" si="3"/>
        <v>1515690990</v>
      </c>
      <c r="BM22" s="177">
        <f t="shared" si="34"/>
        <v>0.18705694031557282</v>
      </c>
      <c r="BN22" s="177">
        <f t="shared" si="22"/>
        <v>0.62182625353483134</v>
      </c>
      <c r="BO22" s="171">
        <f t="shared" si="23"/>
        <v>74116.918826405861</v>
      </c>
    </row>
    <row r="23" spans="2:67" s="92" customFormat="1">
      <c r="B23" s="370"/>
      <c r="C23" s="372"/>
      <c r="D23" s="374"/>
      <c r="E23" s="133" t="s">
        <v>172</v>
      </c>
      <c r="F23" s="167">
        <v>30</v>
      </c>
      <c r="G23" s="176">
        <v>22</v>
      </c>
      <c r="H23" s="176">
        <v>1976040</v>
      </c>
      <c r="I23" s="177">
        <f t="shared" si="28"/>
        <v>9.0534979423868317E-2</v>
      </c>
      <c r="J23" s="177">
        <f t="shared" si="5"/>
        <v>0.73333333333333328</v>
      </c>
      <c r="K23" s="205">
        <f t="shared" si="6"/>
        <v>89820</v>
      </c>
      <c r="L23" s="374"/>
      <c r="M23" s="133" t="s">
        <v>172</v>
      </c>
      <c r="N23" s="167">
        <v>73</v>
      </c>
      <c r="O23" s="176">
        <v>38</v>
      </c>
      <c r="P23" s="176">
        <v>4004080</v>
      </c>
      <c r="Q23" s="177">
        <f t="shared" ref="Q23:Q28" si="35">IFERROR(O23/$L$18,"-")</f>
        <v>8.1023454157782518E-2</v>
      </c>
      <c r="R23" s="177">
        <f t="shared" si="7"/>
        <v>0.52054794520547942</v>
      </c>
      <c r="S23" s="171">
        <f t="shared" si="8"/>
        <v>105370.52631578948</v>
      </c>
      <c r="T23" s="374"/>
      <c r="U23" s="133" t="s">
        <v>172</v>
      </c>
      <c r="V23" s="167">
        <v>5932</v>
      </c>
      <c r="W23" s="176">
        <v>4120</v>
      </c>
      <c r="X23" s="176">
        <v>275424400</v>
      </c>
      <c r="Y23" s="177">
        <f t="shared" si="29"/>
        <v>9.0025128373210972E-2</v>
      </c>
      <c r="Z23" s="177">
        <f t="shared" si="10"/>
        <v>0.69453809844908965</v>
      </c>
      <c r="AA23" s="171">
        <f t="shared" si="11"/>
        <v>66850.582524271842</v>
      </c>
      <c r="AB23" s="374"/>
      <c r="AC23" s="133" t="s">
        <v>172</v>
      </c>
      <c r="AD23" s="167">
        <v>4669</v>
      </c>
      <c r="AE23" s="176">
        <v>3137</v>
      </c>
      <c r="AF23" s="176">
        <v>231281390</v>
      </c>
      <c r="AG23" s="177">
        <f t="shared" si="30"/>
        <v>9.9287862003481567E-2</v>
      </c>
      <c r="AH23" s="177">
        <f t="shared" si="12"/>
        <v>0.67187834654101519</v>
      </c>
      <c r="AI23" s="171">
        <f t="shared" si="13"/>
        <v>73726.933375836787</v>
      </c>
      <c r="AJ23" s="374"/>
      <c r="AK23" s="133" t="s">
        <v>172</v>
      </c>
      <c r="AL23" s="167">
        <v>2641</v>
      </c>
      <c r="AM23" s="176">
        <v>1614</v>
      </c>
      <c r="AN23" s="176">
        <v>119507370</v>
      </c>
      <c r="AO23" s="177">
        <f t="shared" si="31"/>
        <v>8.3726720962805409E-2</v>
      </c>
      <c r="AP23" s="177">
        <f t="shared" si="26"/>
        <v>0.61113214691404771</v>
      </c>
      <c r="AQ23" s="171">
        <f t="shared" si="15"/>
        <v>74044.21933085502</v>
      </c>
      <c r="AR23" s="374"/>
      <c r="AS23" s="133" t="s">
        <v>172</v>
      </c>
      <c r="AT23" s="167">
        <v>928</v>
      </c>
      <c r="AU23" s="176">
        <v>526</v>
      </c>
      <c r="AV23" s="176">
        <v>38753810</v>
      </c>
      <c r="AW23" s="177">
        <f t="shared" si="32"/>
        <v>5.9401468097120269E-2</v>
      </c>
      <c r="AX23" s="177">
        <f t="shared" si="17"/>
        <v>0.56681034482758619</v>
      </c>
      <c r="AY23" s="171">
        <f t="shared" si="18"/>
        <v>73676.444866920152</v>
      </c>
      <c r="AZ23" s="374"/>
      <c r="BA23" s="133" t="s">
        <v>172</v>
      </c>
      <c r="BB23" s="167">
        <v>252</v>
      </c>
      <c r="BC23" s="176">
        <v>120</v>
      </c>
      <c r="BD23" s="176">
        <v>10823930</v>
      </c>
      <c r="BE23" s="177">
        <f t="shared" si="33"/>
        <v>3.8449214995193846E-2</v>
      </c>
      <c r="BF23" s="177">
        <f t="shared" si="19"/>
        <v>0.47619047619047616</v>
      </c>
      <c r="BG23" s="171">
        <f t="shared" si="25"/>
        <v>90199.416666666672</v>
      </c>
      <c r="BH23" s="374"/>
      <c r="BI23" s="133" t="s">
        <v>172</v>
      </c>
      <c r="BJ23" s="167">
        <f t="shared" si="20"/>
        <v>14525</v>
      </c>
      <c r="BK23" s="176">
        <f t="shared" si="2"/>
        <v>9577</v>
      </c>
      <c r="BL23" s="176">
        <f t="shared" si="3"/>
        <v>681771020</v>
      </c>
      <c r="BM23" s="177">
        <f t="shared" si="34"/>
        <v>8.7601189115024014E-2</v>
      </c>
      <c r="BN23" s="177">
        <f t="shared" si="22"/>
        <v>0.65934595524956974</v>
      </c>
      <c r="BO23" s="171">
        <f t="shared" si="23"/>
        <v>71188.370053252584</v>
      </c>
    </row>
    <row r="24" spans="2:67" s="92" customFormat="1">
      <c r="B24" s="370"/>
      <c r="C24" s="372"/>
      <c r="D24" s="374"/>
      <c r="E24" s="133" t="s">
        <v>173</v>
      </c>
      <c r="F24" s="167">
        <v>37</v>
      </c>
      <c r="G24" s="176">
        <v>25</v>
      </c>
      <c r="H24" s="176">
        <v>2464350</v>
      </c>
      <c r="I24" s="177">
        <f t="shared" si="28"/>
        <v>0.102880658436214</v>
      </c>
      <c r="J24" s="177">
        <f t="shared" si="5"/>
        <v>0.67567567567567566</v>
      </c>
      <c r="K24" s="205">
        <f t="shared" si="6"/>
        <v>98574</v>
      </c>
      <c r="L24" s="374"/>
      <c r="M24" s="133" t="s">
        <v>173</v>
      </c>
      <c r="N24" s="167">
        <v>72</v>
      </c>
      <c r="O24" s="176">
        <v>36</v>
      </c>
      <c r="P24" s="176">
        <v>3753270</v>
      </c>
      <c r="Q24" s="177">
        <f t="shared" si="35"/>
        <v>7.6759061833688705E-2</v>
      </c>
      <c r="R24" s="177">
        <f t="shared" si="7"/>
        <v>0.5</v>
      </c>
      <c r="S24" s="171">
        <f t="shared" si="8"/>
        <v>104257.5</v>
      </c>
      <c r="T24" s="374"/>
      <c r="U24" s="133" t="s">
        <v>173</v>
      </c>
      <c r="V24" s="167">
        <v>2354</v>
      </c>
      <c r="W24" s="176">
        <v>1357</v>
      </c>
      <c r="X24" s="176">
        <v>89188000</v>
      </c>
      <c r="Y24" s="177">
        <f t="shared" si="29"/>
        <v>2.9651480388943517E-2</v>
      </c>
      <c r="Z24" s="177">
        <f t="shared" si="10"/>
        <v>0.57646559048428203</v>
      </c>
      <c r="AA24" s="171">
        <f t="shared" si="11"/>
        <v>65724.392041267507</v>
      </c>
      <c r="AB24" s="374"/>
      <c r="AC24" s="133" t="s">
        <v>173</v>
      </c>
      <c r="AD24" s="167">
        <v>2328</v>
      </c>
      <c r="AE24" s="176">
        <v>1376</v>
      </c>
      <c r="AF24" s="176">
        <v>96197570</v>
      </c>
      <c r="AG24" s="177">
        <f t="shared" si="30"/>
        <v>4.355119480930527E-2</v>
      </c>
      <c r="AH24" s="177">
        <f t="shared" si="12"/>
        <v>0.59106529209621994</v>
      </c>
      <c r="AI24" s="171">
        <f t="shared" si="13"/>
        <v>69911.024709302321</v>
      </c>
      <c r="AJ24" s="374"/>
      <c r="AK24" s="133" t="s">
        <v>173</v>
      </c>
      <c r="AL24" s="167">
        <v>1850</v>
      </c>
      <c r="AM24" s="176">
        <v>1011</v>
      </c>
      <c r="AN24" s="176">
        <v>78517380</v>
      </c>
      <c r="AO24" s="177">
        <f t="shared" si="31"/>
        <v>5.2445920008300048E-2</v>
      </c>
      <c r="AP24" s="177">
        <f t="shared" si="26"/>
        <v>0.54648648648648646</v>
      </c>
      <c r="AQ24" s="171">
        <f t="shared" si="15"/>
        <v>77663.086053412466</v>
      </c>
      <c r="AR24" s="374"/>
      <c r="AS24" s="133" t="s">
        <v>173</v>
      </c>
      <c r="AT24" s="167">
        <v>1058</v>
      </c>
      <c r="AU24" s="176">
        <v>540</v>
      </c>
      <c r="AV24" s="176">
        <v>40519100</v>
      </c>
      <c r="AW24" s="177">
        <f t="shared" si="32"/>
        <v>6.0982495765104464E-2</v>
      </c>
      <c r="AX24" s="177">
        <f t="shared" si="17"/>
        <v>0.5103969754253308</v>
      </c>
      <c r="AY24" s="171">
        <f t="shared" si="18"/>
        <v>75035.370370370365</v>
      </c>
      <c r="AZ24" s="374"/>
      <c r="BA24" s="133" t="s">
        <v>173</v>
      </c>
      <c r="BB24" s="167">
        <v>397</v>
      </c>
      <c r="BC24" s="176">
        <v>174</v>
      </c>
      <c r="BD24" s="176">
        <v>15569210</v>
      </c>
      <c r="BE24" s="177">
        <f t="shared" si="33"/>
        <v>5.575136174303108E-2</v>
      </c>
      <c r="BF24" s="177">
        <f t="shared" si="19"/>
        <v>0.43828715365239296</v>
      </c>
      <c r="BG24" s="171">
        <f t="shared" si="25"/>
        <v>89478.218390804599</v>
      </c>
      <c r="BH24" s="374"/>
      <c r="BI24" s="133" t="s">
        <v>173</v>
      </c>
      <c r="BJ24" s="167">
        <f t="shared" si="20"/>
        <v>8096</v>
      </c>
      <c r="BK24" s="176">
        <f t="shared" si="2"/>
        <v>4519</v>
      </c>
      <c r="BL24" s="176">
        <f t="shared" si="3"/>
        <v>326208880</v>
      </c>
      <c r="BM24" s="177">
        <f t="shared" si="34"/>
        <v>4.1335467642350791E-2</v>
      </c>
      <c r="BN24" s="177">
        <f t="shared" si="22"/>
        <v>0.55817687747035571</v>
      </c>
      <c r="BO24" s="171">
        <f t="shared" si="23"/>
        <v>72186.07656561186</v>
      </c>
    </row>
    <row r="25" spans="2:67" s="92" customFormat="1" ht="13.5" customHeight="1">
      <c r="B25" s="370"/>
      <c r="C25" s="372"/>
      <c r="D25" s="374"/>
      <c r="E25" s="133" t="s">
        <v>174</v>
      </c>
      <c r="F25" s="167">
        <v>31</v>
      </c>
      <c r="G25" s="176">
        <v>22</v>
      </c>
      <c r="H25" s="176">
        <v>2007170</v>
      </c>
      <c r="I25" s="177">
        <f t="shared" si="28"/>
        <v>9.0534979423868317E-2</v>
      </c>
      <c r="J25" s="177">
        <f t="shared" si="5"/>
        <v>0.70967741935483875</v>
      </c>
      <c r="K25" s="205">
        <f t="shared" si="6"/>
        <v>91235</v>
      </c>
      <c r="L25" s="374"/>
      <c r="M25" s="133" t="s">
        <v>174</v>
      </c>
      <c r="N25" s="167">
        <v>52</v>
      </c>
      <c r="O25" s="176">
        <v>35</v>
      </c>
      <c r="P25" s="176">
        <v>3021730</v>
      </c>
      <c r="Q25" s="177">
        <f t="shared" si="35"/>
        <v>7.4626865671641784E-2</v>
      </c>
      <c r="R25" s="177">
        <f t="shared" si="7"/>
        <v>0.67307692307692313</v>
      </c>
      <c r="S25" s="171">
        <f t="shared" si="8"/>
        <v>86335.142857142855</v>
      </c>
      <c r="T25" s="374"/>
      <c r="U25" s="133" t="s">
        <v>174</v>
      </c>
      <c r="V25" s="167">
        <v>2667</v>
      </c>
      <c r="W25" s="176">
        <v>1831</v>
      </c>
      <c r="X25" s="176">
        <v>129015040</v>
      </c>
      <c r="Y25" s="177">
        <f t="shared" si="29"/>
        <v>4.0008740303725553E-2</v>
      </c>
      <c r="Z25" s="177">
        <f t="shared" si="10"/>
        <v>0.68653918260217472</v>
      </c>
      <c r="AA25" s="171">
        <f t="shared" si="11"/>
        <v>70461.518296013106</v>
      </c>
      <c r="AB25" s="374"/>
      <c r="AC25" s="133" t="s">
        <v>174</v>
      </c>
      <c r="AD25" s="167">
        <v>2335</v>
      </c>
      <c r="AE25" s="176">
        <v>1550</v>
      </c>
      <c r="AF25" s="176">
        <v>125772740</v>
      </c>
      <c r="AG25" s="177">
        <f t="shared" si="30"/>
        <v>4.9058395315714515E-2</v>
      </c>
      <c r="AH25" s="177">
        <f t="shared" si="12"/>
        <v>0.6638115631691649</v>
      </c>
      <c r="AI25" s="171">
        <f t="shared" si="13"/>
        <v>81143.703225806457</v>
      </c>
      <c r="AJ25" s="374"/>
      <c r="AK25" s="133" t="s">
        <v>174</v>
      </c>
      <c r="AL25" s="167">
        <v>1777</v>
      </c>
      <c r="AM25" s="176">
        <v>1113</v>
      </c>
      <c r="AN25" s="176">
        <v>93908980</v>
      </c>
      <c r="AO25" s="177">
        <f t="shared" si="31"/>
        <v>5.7737199771748716E-2</v>
      </c>
      <c r="AP25" s="177">
        <f t="shared" si="26"/>
        <v>0.62633652222847491</v>
      </c>
      <c r="AQ25" s="171">
        <f t="shared" si="15"/>
        <v>84374.64510332435</v>
      </c>
      <c r="AR25" s="374"/>
      <c r="AS25" s="133" t="s">
        <v>174</v>
      </c>
      <c r="AT25" s="167">
        <v>776</v>
      </c>
      <c r="AU25" s="176">
        <v>449</v>
      </c>
      <c r="AV25" s="176">
        <v>39562400</v>
      </c>
      <c r="AW25" s="177">
        <f t="shared" si="32"/>
        <v>5.0705815923207227E-2</v>
      </c>
      <c r="AX25" s="177">
        <f t="shared" si="17"/>
        <v>0.57860824742268047</v>
      </c>
      <c r="AY25" s="171">
        <f t="shared" si="18"/>
        <v>88112.249443207125</v>
      </c>
      <c r="AZ25" s="374"/>
      <c r="BA25" s="133" t="s">
        <v>174</v>
      </c>
      <c r="BB25" s="167">
        <v>208</v>
      </c>
      <c r="BC25" s="176">
        <v>127</v>
      </c>
      <c r="BD25" s="176">
        <v>13791070</v>
      </c>
      <c r="BE25" s="177">
        <f t="shared" si="33"/>
        <v>4.0692085869913491E-2</v>
      </c>
      <c r="BF25" s="177">
        <f t="shared" si="19"/>
        <v>0.61057692307692313</v>
      </c>
      <c r="BG25" s="171">
        <f t="shared" si="25"/>
        <v>108591.10236220472</v>
      </c>
      <c r="BH25" s="374"/>
      <c r="BI25" s="133" t="s">
        <v>174</v>
      </c>
      <c r="BJ25" s="167">
        <f t="shared" si="20"/>
        <v>7846</v>
      </c>
      <c r="BK25" s="176">
        <f t="shared" si="2"/>
        <v>5127</v>
      </c>
      <c r="BL25" s="176">
        <f t="shared" si="3"/>
        <v>407079130</v>
      </c>
      <c r="BM25" s="177">
        <f t="shared" si="34"/>
        <v>4.6896867139263665E-2</v>
      </c>
      <c r="BN25" s="177">
        <f t="shared" si="22"/>
        <v>0.65345398929390774</v>
      </c>
      <c r="BO25" s="171">
        <f t="shared" si="23"/>
        <v>79399.089135946953</v>
      </c>
    </row>
    <row r="26" spans="2:67" s="92" customFormat="1">
      <c r="B26" s="370"/>
      <c r="C26" s="372"/>
      <c r="D26" s="374"/>
      <c r="E26" s="133" t="s">
        <v>175</v>
      </c>
      <c r="F26" s="167">
        <v>84</v>
      </c>
      <c r="G26" s="176">
        <v>51</v>
      </c>
      <c r="H26" s="176">
        <v>4565410</v>
      </c>
      <c r="I26" s="177">
        <f t="shared" si="28"/>
        <v>0.20987654320987653</v>
      </c>
      <c r="J26" s="177">
        <f t="shared" si="5"/>
        <v>0.6071428571428571</v>
      </c>
      <c r="K26" s="205">
        <f t="shared" si="6"/>
        <v>89517.843137254895</v>
      </c>
      <c r="L26" s="374"/>
      <c r="M26" s="133" t="s">
        <v>175</v>
      </c>
      <c r="N26" s="167">
        <v>196</v>
      </c>
      <c r="O26" s="176">
        <v>127</v>
      </c>
      <c r="P26" s="176">
        <v>12718730</v>
      </c>
      <c r="Q26" s="177">
        <f t="shared" si="35"/>
        <v>0.27078891257995735</v>
      </c>
      <c r="R26" s="177">
        <f t="shared" si="7"/>
        <v>0.64795918367346939</v>
      </c>
      <c r="S26" s="171">
        <f t="shared" si="8"/>
        <v>100147.48031496063</v>
      </c>
      <c r="T26" s="374"/>
      <c r="U26" s="133" t="s">
        <v>175</v>
      </c>
      <c r="V26" s="167">
        <v>18417</v>
      </c>
      <c r="W26" s="176">
        <v>12564</v>
      </c>
      <c r="X26" s="176">
        <v>822558610</v>
      </c>
      <c r="Y26" s="177">
        <f t="shared" si="29"/>
        <v>0.27453294001966566</v>
      </c>
      <c r="Z26" s="177">
        <f t="shared" si="10"/>
        <v>0.68219579736113378</v>
      </c>
      <c r="AA26" s="171">
        <f t="shared" si="11"/>
        <v>65469.485036612547</v>
      </c>
      <c r="AB26" s="374"/>
      <c r="AC26" s="133" t="s">
        <v>175</v>
      </c>
      <c r="AD26" s="167">
        <v>13688</v>
      </c>
      <c r="AE26" s="176">
        <v>9126</v>
      </c>
      <c r="AF26" s="176">
        <v>663676770</v>
      </c>
      <c r="AG26" s="177">
        <f t="shared" si="30"/>
        <v>0.28884317138787785</v>
      </c>
      <c r="AH26" s="177">
        <f t="shared" si="12"/>
        <v>0.66671537112799528</v>
      </c>
      <c r="AI26" s="171">
        <f t="shared" si="13"/>
        <v>72723.731097961863</v>
      </c>
      <c r="AJ26" s="374"/>
      <c r="AK26" s="133" t="s">
        <v>175</v>
      </c>
      <c r="AL26" s="167">
        <v>7772</v>
      </c>
      <c r="AM26" s="176">
        <v>4767</v>
      </c>
      <c r="AN26" s="176">
        <v>348284230</v>
      </c>
      <c r="AO26" s="177">
        <f t="shared" si="31"/>
        <v>0.24728951600352753</v>
      </c>
      <c r="AP26" s="177">
        <f t="shared" si="26"/>
        <v>0.61335563561502826</v>
      </c>
      <c r="AQ26" s="171">
        <f t="shared" si="15"/>
        <v>73061.512481644633</v>
      </c>
      <c r="AR26" s="374"/>
      <c r="AS26" s="133" t="s">
        <v>175</v>
      </c>
      <c r="AT26" s="167">
        <v>2891</v>
      </c>
      <c r="AU26" s="176">
        <v>1592</v>
      </c>
      <c r="AV26" s="176">
        <v>117713740</v>
      </c>
      <c r="AW26" s="177">
        <f t="shared" si="32"/>
        <v>0.17978543195934502</v>
      </c>
      <c r="AX26" s="177">
        <f t="shared" si="17"/>
        <v>0.55067450709097199</v>
      </c>
      <c r="AY26" s="171">
        <f t="shared" si="18"/>
        <v>73940.791457286439</v>
      </c>
      <c r="AZ26" s="374"/>
      <c r="BA26" s="133" t="s">
        <v>175</v>
      </c>
      <c r="BB26" s="167">
        <v>736</v>
      </c>
      <c r="BC26" s="176">
        <v>358</v>
      </c>
      <c r="BD26" s="176">
        <v>33225130</v>
      </c>
      <c r="BE26" s="177">
        <f t="shared" si="33"/>
        <v>0.11470682473566164</v>
      </c>
      <c r="BF26" s="177">
        <f t="shared" si="19"/>
        <v>0.48641304347826086</v>
      </c>
      <c r="BG26" s="171">
        <f t="shared" si="25"/>
        <v>92807.625698324016</v>
      </c>
      <c r="BH26" s="374"/>
      <c r="BI26" s="133" t="s">
        <v>175</v>
      </c>
      <c r="BJ26" s="167">
        <f t="shared" si="20"/>
        <v>43784</v>
      </c>
      <c r="BK26" s="176">
        <f t="shared" si="2"/>
        <v>28585</v>
      </c>
      <c r="BL26" s="176">
        <f t="shared" si="3"/>
        <v>2002742620</v>
      </c>
      <c r="BM26" s="177">
        <f t="shared" si="34"/>
        <v>0.26146809970272122</v>
      </c>
      <c r="BN26" s="177">
        <f t="shared" si="22"/>
        <v>0.65286405993056829</v>
      </c>
      <c r="BO26" s="171">
        <f t="shared" si="23"/>
        <v>70062.711911841878</v>
      </c>
    </row>
    <row r="27" spans="2:67" s="92" customFormat="1">
      <c r="B27" s="370"/>
      <c r="C27" s="372"/>
      <c r="D27" s="374"/>
      <c r="E27" s="133" t="s">
        <v>176</v>
      </c>
      <c r="F27" s="167">
        <v>35</v>
      </c>
      <c r="G27" s="176">
        <v>27</v>
      </c>
      <c r="H27" s="176">
        <v>2914350</v>
      </c>
      <c r="I27" s="177">
        <f t="shared" si="28"/>
        <v>0.1111111111111111</v>
      </c>
      <c r="J27" s="177">
        <f t="shared" si="5"/>
        <v>0.77142857142857146</v>
      </c>
      <c r="K27" s="205">
        <f t="shared" si="6"/>
        <v>107938.88888888889</v>
      </c>
      <c r="L27" s="374"/>
      <c r="M27" s="133" t="s">
        <v>176</v>
      </c>
      <c r="N27" s="167">
        <v>69</v>
      </c>
      <c r="O27" s="176">
        <v>43</v>
      </c>
      <c r="P27" s="176">
        <v>4481220</v>
      </c>
      <c r="Q27" s="177">
        <f t="shared" si="35"/>
        <v>9.1684434968017064E-2</v>
      </c>
      <c r="R27" s="177">
        <f t="shared" si="7"/>
        <v>0.62318840579710144</v>
      </c>
      <c r="S27" s="171">
        <f t="shared" si="8"/>
        <v>104214.41860465116</v>
      </c>
      <c r="T27" s="374"/>
      <c r="U27" s="133" t="s">
        <v>176</v>
      </c>
      <c r="V27" s="167">
        <v>3379</v>
      </c>
      <c r="W27" s="176">
        <v>2174</v>
      </c>
      <c r="X27" s="176">
        <v>153775230</v>
      </c>
      <c r="Y27" s="177">
        <f t="shared" si="29"/>
        <v>4.7503550748388509E-2</v>
      </c>
      <c r="Z27" s="177">
        <f t="shared" si="10"/>
        <v>0.64338561704646346</v>
      </c>
      <c r="AA27" s="171">
        <f t="shared" si="11"/>
        <v>70733.776448942037</v>
      </c>
      <c r="AB27" s="374"/>
      <c r="AC27" s="133" t="s">
        <v>176</v>
      </c>
      <c r="AD27" s="167">
        <v>3453</v>
      </c>
      <c r="AE27" s="176">
        <v>2157</v>
      </c>
      <c r="AF27" s="176">
        <v>176147900</v>
      </c>
      <c r="AG27" s="177">
        <f t="shared" si="30"/>
        <v>6.8270295932900779E-2</v>
      </c>
      <c r="AH27" s="177">
        <f t="shared" si="12"/>
        <v>0.62467419635099908</v>
      </c>
      <c r="AI27" s="171">
        <f t="shared" si="13"/>
        <v>81663.375057950863</v>
      </c>
      <c r="AJ27" s="374"/>
      <c r="AK27" s="133" t="s">
        <v>176</v>
      </c>
      <c r="AL27" s="167">
        <v>2924</v>
      </c>
      <c r="AM27" s="176">
        <v>1693</v>
      </c>
      <c r="AN27" s="176">
        <v>135064680</v>
      </c>
      <c r="AO27" s="177">
        <f t="shared" si="31"/>
        <v>8.7824869014888216E-2</v>
      </c>
      <c r="AP27" s="177">
        <f t="shared" si="26"/>
        <v>0.5790013679890561</v>
      </c>
      <c r="AQ27" s="171">
        <f t="shared" si="15"/>
        <v>79778.310691080915</v>
      </c>
      <c r="AR27" s="374"/>
      <c r="AS27" s="133" t="s">
        <v>176</v>
      </c>
      <c r="AT27" s="167">
        <v>1779</v>
      </c>
      <c r="AU27" s="176">
        <v>981</v>
      </c>
      <c r="AV27" s="176">
        <v>81857830</v>
      </c>
      <c r="AW27" s="177">
        <f t="shared" si="32"/>
        <v>0.11078486730660644</v>
      </c>
      <c r="AX27" s="177">
        <f t="shared" si="17"/>
        <v>0.55143338954468801</v>
      </c>
      <c r="AY27" s="171">
        <f t="shared" si="18"/>
        <v>83443.251783893982</v>
      </c>
      <c r="AZ27" s="374"/>
      <c r="BA27" s="133" t="s">
        <v>176</v>
      </c>
      <c r="BB27" s="167">
        <v>714</v>
      </c>
      <c r="BC27" s="176">
        <v>320</v>
      </c>
      <c r="BD27" s="176">
        <v>30946900</v>
      </c>
      <c r="BE27" s="177">
        <f t="shared" si="33"/>
        <v>0.10253123998718359</v>
      </c>
      <c r="BF27" s="177">
        <f t="shared" si="19"/>
        <v>0.44817927170868349</v>
      </c>
      <c r="BG27" s="171">
        <f t="shared" si="25"/>
        <v>96709.0625</v>
      </c>
      <c r="BH27" s="374"/>
      <c r="BI27" s="133" t="s">
        <v>176</v>
      </c>
      <c r="BJ27" s="167">
        <f t="shared" si="20"/>
        <v>12353</v>
      </c>
      <c r="BK27" s="176">
        <f t="shared" si="2"/>
        <v>7395</v>
      </c>
      <c r="BL27" s="176">
        <f t="shared" si="3"/>
        <v>585188110</v>
      </c>
      <c r="BM27" s="177">
        <f t="shared" si="34"/>
        <v>6.7642350788932076E-2</v>
      </c>
      <c r="BN27" s="177">
        <f t="shared" si="22"/>
        <v>0.59864000647615967</v>
      </c>
      <c r="BO27" s="171">
        <f t="shared" si="23"/>
        <v>79132.942528735628</v>
      </c>
    </row>
    <row r="28" spans="2:67" s="92" customFormat="1">
      <c r="B28" s="370"/>
      <c r="C28" s="372"/>
      <c r="D28" s="374"/>
      <c r="E28" s="130" t="s">
        <v>167</v>
      </c>
      <c r="F28" s="167">
        <v>25</v>
      </c>
      <c r="G28" s="176">
        <v>19</v>
      </c>
      <c r="H28" s="176">
        <v>2672840</v>
      </c>
      <c r="I28" s="177">
        <f t="shared" si="28"/>
        <v>7.8189300411522639E-2</v>
      </c>
      <c r="J28" s="177">
        <f t="shared" si="5"/>
        <v>0.76</v>
      </c>
      <c r="K28" s="205">
        <f t="shared" si="6"/>
        <v>140675.78947368421</v>
      </c>
      <c r="L28" s="386"/>
      <c r="M28" s="134" t="s">
        <v>167</v>
      </c>
      <c r="N28" s="167">
        <v>33</v>
      </c>
      <c r="O28" s="176">
        <v>19</v>
      </c>
      <c r="P28" s="176">
        <v>2253600</v>
      </c>
      <c r="Q28" s="177">
        <f t="shared" si="35"/>
        <v>4.0511727078891259E-2</v>
      </c>
      <c r="R28" s="177">
        <f t="shared" si="7"/>
        <v>0.5757575757575758</v>
      </c>
      <c r="S28" s="171">
        <f t="shared" si="8"/>
        <v>118610.52631578948</v>
      </c>
      <c r="T28" s="386"/>
      <c r="U28" s="134" t="s">
        <v>167</v>
      </c>
      <c r="V28" s="167">
        <v>4235</v>
      </c>
      <c r="W28" s="176">
        <v>2439</v>
      </c>
      <c r="X28" s="176">
        <v>151100210</v>
      </c>
      <c r="Y28" s="177">
        <f t="shared" si="29"/>
        <v>5.329400196656834E-2</v>
      </c>
      <c r="Z28" s="177">
        <f t="shared" si="10"/>
        <v>0.57591499409681224</v>
      </c>
      <c r="AA28" s="171">
        <f t="shared" si="11"/>
        <v>61951.70561705617</v>
      </c>
      <c r="AB28" s="374"/>
      <c r="AC28" s="134" t="s">
        <v>167</v>
      </c>
      <c r="AD28" s="167">
        <v>2081</v>
      </c>
      <c r="AE28" s="176">
        <v>1134</v>
      </c>
      <c r="AF28" s="176">
        <v>89695950</v>
      </c>
      <c r="AG28" s="177">
        <f t="shared" si="30"/>
        <v>3.5891755024529196E-2</v>
      </c>
      <c r="AH28" s="177">
        <f t="shared" si="12"/>
        <v>0.54493032196059588</v>
      </c>
      <c r="AI28" s="171">
        <f t="shared" si="13"/>
        <v>79096.957671957673</v>
      </c>
      <c r="AJ28" s="386"/>
      <c r="AK28" s="134" t="s">
        <v>167</v>
      </c>
      <c r="AL28" s="167">
        <v>1082</v>
      </c>
      <c r="AM28" s="176">
        <v>522</v>
      </c>
      <c r="AN28" s="176">
        <v>45401000</v>
      </c>
      <c r="AO28" s="177">
        <f t="shared" si="31"/>
        <v>2.7078902318825544E-2</v>
      </c>
      <c r="AP28" s="177">
        <f t="shared" si="26"/>
        <v>0.48243992606284658</v>
      </c>
      <c r="AQ28" s="171">
        <f t="shared" si="15"/>
        <v>86975.095785440615</v>
      </c>
      <c r="AR28" s="386"/>
      <c r="AS28" s="134" t="s">
        <v>167</v>
      </c>
      <c r="AT28" s="167">
        <v>516</v>
      </c>
      <c r="AU28" s="176">
        <v>214</v>
      </c>
      <c r="AV28" s="176">
        <v>22077500</v>
      </c>
      <c r="AW28" s="177">
        <f t="shared" si="32"/>
        <v>2.4167137210615471E-2</v>
      </c>
      <c r="AX28" s="177">
        <f t="shared" si="17"/>
        <v>0.41472868217054265</v>
      </c>
      <c r="AY28" s="171">
        <f t="shared" si="18"/>
        <v>103165.88785046729</v>
      </c>
      <c r="AZ28" s="386"/>
      <c r="BA28" s="134" t="s">
        <v>167</v>
      </c>
      <c r="BB28" s="167">
        <v>241</v>
      </c>
      <c r="BC28" s="176">
        <v>99</v>
      </c>
      <c r="BD28" s="176">
        <v>11867940</v>
      </c>
      <c r="BE28" s="177">
        <f t="shared" si="33"/>
        <v>3.1720602371034926E-2</v>
      </c>
      <c r="BF28" s="177">
        <f t="shared" si="19"/>
        <v>0.41078838174273857</v>
      </c>
      <c r="BG28" s="171">
        <f t="shared" si="25"/>
        <v>119878.18181818182</v>
      </c>
      <c r="BH28" s="386"/>
      <c r="BI28" s="134" t="s">
        <v>167</v>
      </c>
      <c r="BJ28" s="167">
        <f t="shared" si="20"/>
        <v>8213</v>
      </c>
      <c r="BK28" s="176">
        <f t="shared" si="2"/>
        <v>4446</v>
      </c>
      <c r="BL28" s="176">
        <f t="shared" si="3"/>
        <v>325069040</v>
      </c>
      <c r="BM28" s="177">
        <f t="shared" si="34"/>
        <v>4.0667733821175396E-2</v>
      </c>
      <c r="BN28" s="177">
        <f t="shared" si="22"/>
        <v>0.54133690490685493</v>
      </c>
      <c r="BO28" s="171">
        <f t="shared" si="23"/>
        <v>73114.943769680613</v>
      </c>
    </row>
    <row r="29" spans="2:67" s="92" customFormat="1">
      <c r="B29" s="370">
        <v>3</v>
      </c>
      <c r="C29" s="371" t="s">
        <v>146</v>
      </c>
      <c r="D29" s="373">
        <f>BS10</f>
        <v>437</v>
      </c>
      <c r="E29" s="131" t="s">
        <v>144</v>
      </c>
      <c r="F29" s="166">
        <v>225</v>
      </c>
      <c r="G29" s="174">
        <v>136</v>
      </c>
      <c r="H29" s="174">
        <v>9650300</v>
      </c>
      <c r="I29" s="175">
        <f>IFERROR(G29/$D$29,"-")</f>
        <v>0.31121281464530892</v>
      </c>
      <c r="J29" s="175">
        <f t="shared" si="5"/>
        <v>0.60444444444444445</v>
      </c>
      <c r="K29" s="204">
        <f t="shared" si="6"/>
        <v>70958.088235294112</v>
      </c>
      <c r="L29" s="373">
        <f>BT10</f>
        <v>1105</v>
      </c>
      <c r="M29" s="131" t="s">
        <v>144</v>
      </c>
      <c r="N29" s="166">
        <v>623</v>
      </c>
      <c r="O29" s="174">
        <v>366</v>
      </c>
      <c r="P29" s="174">
        <v>33273890</v>
      </c>
      <c r="Q29" s="175">
        <f>IFERROR(O29/$L$29,"-")</f>
        <v>0.33122171945701356</v>
      </c>
      <c r="R29" s="175">
        <f t="shared" si="7"/>
        <v>0.5874799357945425</v>
      </c>
      <c r="S29" s="170">
        <f t="shared" si="8"/>
        <v>90912.267759562848</v>
      </c>
      <c r="T29" s="373">
        <f>BU10</f>
        <v>75377</v>
      </c>
      <c r="U29" s="131" t="s">
        <v>144</v>
      </c>
      <c r="V29" s="166">
        <v>36173</v>
      </c>
      <c r="W29" s="174">
        <v>22481</v>
      </c>
      <c r="X29" s="174">
        <v>1524741320</v>
      </c>
      <c r="Y29" s="175">
        <f>IFERROR(W29/$T$29,"-")</f>
        <v>0.29824747602053675</v>
      </c>
      <c r="Z29" s="175">
        <f t="shared" si="10"/>
        <v>0.62148563845962457</v>
      </c>
      <c r="AA29" s="170">
        <f t="shared" si="11"/>
        <v>67823.554112361555</v>
      </c>
      <c r="AB29" s="373">
        <f>BV10</f>
        <v>51307</v>
      </c>
      <c r="AC29" s="131" t="s">
        <v>144</v>
      </c>
      <c r="AD29" s="166">
        <v>27531</v>
      </c>
      <c r="AE29" s="174">
        <v>16781</v>
      </c>
      <c r="AF29" s="174">
        <v>1240745500</v>
      </c>
      <c r="AG29" s="175">
        <f>IFERROR(AE29/$AB$29,"-")</f>
        <v>0.32707038026000351</v>
      </c>
      <c r="AH29" s="175">
        <f t="shared" si="12"/>
        <v>0.60953107406196649</v>
      </c>
      <c r="AI29" s="170">
        <f t="shared" si="13"/>
        <v>73937.518622251358</v>
      </c>
      <c r="AJ29" s="373">
        <f>BW10</f>
        <v>29267</v>
      </c>
      <c r="AK29" s="131" t="s">
        <v>144</v>
      </c>
      <c r="AL29" s="166">
        <v>15316</v>
      </c>
      <c r="AM29" s="174">
        <v>8394</v>
      </c>
      <c r="AN29" s="174">
        <v>645222480</v>
      </c>
      <c r="AO29" s="175">
        <f>IFERROR(AM29/$AJ$29,"-")</f>
        <v>0.28680766733864077</v>
      </c>
      <c r="AP29" s="175">
        <f t="shared" si="26"/>
        <v>0.54805432227735706</v>
      </c>
      <c r="AQ29" s="170">
        <f t="shared" si="15"/>
        <v>76867.105075053609</v>
      </c>
      <c r="AR29" s="373">
        <f>BX10</f>
        <v>12690</v>
      </c>
      <c r="AS29" s="131" t="s">
        <v>144</v>
      </c>
      <c r="AT29" s="166">
        <v>5935</v>
      </c>
      <c r="AU29" s="174">
        <v>2890</v>
      </c>
      <c r="AV29" s="174">
        <v>236025360</v>
      </c>
      <c r="AW29" s="175">
        <f>IFERROR(AU29/$AR$29,"-")</f>
        <v>0.22773837667454688</v>
      </c>
      <c r="AX29" s="175">
        <f t="shared" si="17"/>
        <v>0.48694187026116259</v>
      </c>
      <c r="AY29" s="170">
        <f t="shared" si="18"/>
        <v>81669.674740484435</v>
      </c>
      <c r="AZ29" s="373">
        <f>BY10</f>
        <v>4423</v>
      </c>
      <c r="BA29" s="131" t="s">
        <v>144</v>
      </c>
      <c r="BB29" s="166">
        <v>1681</v>
      </c>
      <c r="BC29" s="174">
        <v>728</v>
      </c>
      <c r="BD29" s="174">
        <v>62966550</v>
      </c>
      <c r="BE29" s="175">
        <f>IFERROR(BC29/$AZ$29,"-")</f>
        <v>0.16459416685507575</v>
      </c>
      <c r="BF29" s="175">
        <f t="shared" si="19"/>
        <v>0.43307555026769778</v>
      </c>
      <c r="BG29" s="170">
        <f t="shared" si="25"/>
        <v>86492.513736263732</v>
      </c>
      <c r="BH29" s="373">
        <f>BZ10</f>
        <v>174606</v>
      </c>
      <c r="BI29" s="131" t="s">
        <v>144</v>
      </c>
      <c r="BJ29" s="166">
        <f t="shared" si="20"/>
        <v>87484</v>
      </c>
      <c r="BK29" s="174">
        <f t="shared" si="2"/>
        <v>51776</v>
      </c>
      <c r="BL29" s="174">
        <f t="shared" si="3"/>
        <v>3752625400</v>
      </c>
      <c r="BM29" s="175">
        <f>IFERROR(BK29/$BH$29,"-")</f>
        <v>0.29653047432505181</v>
      </c>
      <c r="BN29" s="175">
        <f t="shared" si="22"/>
        <v>0.59183393534817796</v>
      </c>
      <c r="BO29" s="170">
        <f t="shared" si="23"/>
        <v>72478.086372064281</v>
      </c>
    </row>
    <row r="30" spans="2:67" s="92" customFormat="1" ht="13.5" customHeight="1">
      <c r="B30" s="370"/>
      <c r="C30" s="372"/>
      <c r="D30" s="374"/>
      <c r="E30" s="132" t="s">
        <v>194</v>
      </c>
      <c r="F30" s="167">
        <v>164</v>
      </c>
      <c r="G30" s="176">
        <v>99</v>
      </c>
      <c r="H30" s="176">
        <v>7024090</v>
      </c>
      <c r="I30" s="177">
        <f t="shared" ref="I30:I39" si="36">IFERROR(G30/$D$29,"-")</f>
        <v>0.22654462242562928</v>
      </c>
      <c r="J30" s="177">
        <f t="shared" si="5"/>
        <v>0.60365853658536583</v>
      </c>
      <c r="K30" s="205">
        <f t="shared" si="6"/>
        <v>70950.404040404042</v>
      </c>
      <c r="L30" s="374"/>
      <c r="M30" s="132" t="s">
        <v>194</v>
      </c>
      <c r="N30" s="167">
        <v>523</v>
      </c>
      <c r="O30" s="176">
        <v>314</v>
      </c>
      <c r="P30" s="176">
        <v>25249630</v>
      </c>
      <c r="Q30" s="177">
        <f t="shared" ref="Q30:Q39" si="37">IFERROR(O30/$L$29,"-")</f>
        <v>0.2841628959276018</v>
      </c>
      <c r="R30" s="177">
        <f t="shared" si="7"/>
        <v>0.60038240917782026</v>
      </c>
      <c r="S30" s="171">
        <f t="shared" si="8"/>
        <v>80412.834394904465</v>
      </c>
      <c r="T30" s="374"/>
      <c r="U30" s="132" t="s">
        <v>194</v>
      </c>
      <c r="V30" s="167">
        <v>33816</v>
      </c>
      <c r="W30" s="176">
        <v>21282</v>
      </c>
      <c r="X30" s="176">
        <v>1398567090</v>
      </c>
      <c r="Y30" s="177">
        <f t="shared" ref="Y30:Y39" si="38">IFERROR(W30/$T$29,"-")</f>
        <v>0.28234076707749051</v>
      </c>
      <c r="Z30" s="177">
        <f t="shared" si="10"/>
        <v>0.62934705464868701</v>
      </c>
      <c r="AA30" s="171">
        <f t="shared" si="11"/>
        <v>65715.961375810541</v>
      </c>
      <c r="AB30" s="374"/>
      <c r="AC30" s="132" t="s">
        <v>194</v>
      </c>
      <c r="AD30" s="167">
        <v>23363</v>
      </c>
      <c r="AE30" s="176">
        <v>14547</v>
      </c>
      <c r="AF30" s="176">
        <v>1041810340</v>
      </c>
      <c r="AG30" s="177">
        <f t="shared" ref="AG30:AG39" si="39">IFERROR(AE30/$AB$29,"-")</f>
        <v>0.28352856335392829</v>
      </c>
      <c r="AH30" s="177">
        <f t="shared" si="12"/>
        <v>0.62265120061635915</v>
      </c>
      <c r="AI30" s="171">
        <f t="shared" si="13"/>
        <v>71616.851584519143</v>
      </c>
      <c r="AJ30" s="374"/>
      <c r="AK30" s="132" t="s">
        <v>194</v>
      </c>
      <c r="AL30" s="167">
        <v>12242</v>
      </c>
      <c r="AM30" s="176">
        <v>6893</v>
      </c>
      <c r="AN30" s="176">
        <v>505753070</v>
      </c>
      <c r="AO30" s="177">
        <f t="shared" ref="AO30:AO39" si="40">IFERROR(AM30/$AJ$29,"-")</f>
        <v>0.23552123552123552</v>
      </c>
      <c r="AP30" s="177">
        <f t="shared" si="26"/>
        <v>0.56306159124326094</v>
      </c>
      <c r="AQ30" s="171">
        <f t="shared" si="15"/>
        <v>73371.981720586104</v>
      </c>
      <c r="AR30" s="374"/>
      <c r="AS30" s="132" t="s">
        <v>194</v>
      </c>
      <c r="AT30" s="167">
        <v>4028</v>
      </c>
      <c r="AU30" s="176">
        <v>1905</v>
      </c>
      <c r="AV30" s="176">
        <v>138055720</v>
      </c>
      <c r="AW30" s="177">
        <f t="shared" ref="AW30:AW39" si="41">IFERROR(AU30/$AR$29,"-")</f>
        <v>0.15011820330969267</v>
      </c>
      <c r="AX30" s="177">
        <f t="shared" si="17"/>
        <v>0.47293942403177758</v>
      </c>
      <c r="AY30" s="171">
        <f t="shared" si="18"/>
        <v>72470.194225721789</v>
      </c>
      <c r="AZ30" s="374"/>
      <c r="BA30" s="132" t="s">
        <v>194</v>
      </c>
      <c r="BB30" s="167">
        <v>940</v>
      </c>
      <c r="BC30" s="176">
        <v>386</v>
      </c>
      <c r="BD30" s="176">
        <v>28849580</v>
      </c>
      <c r="BE30" s="177">
        <f t="shared" ref="BE30:BE39" si="42">IFERROR(BC30/$AZ$29,"-")</f>
        <v>8.7271082975356087E-2</v>
      </c>
      <c r="BF30" s="177">
        <f t="shared" si="19"/>
        <v>0.41063829787234041</v>
      </c>
      <c r="BG30" s="171">
        <f t="shared" si="25"/>
        <v>74739.844559585486</v>
      </c>
      <c r="BH30" s="374"/>
      <c r="BI30" s="132" t="s">
        <v>194</v>
      </c>
      <c r="BJ30" s="167">
        <f t="shared" si="20"/>
        <v>75076</v>
      </c>
      <c r="BK30" s="176">
        <f t="shared" si="2"/>
        <v>45426</v>
      </c>
      <c r="BL30" s="176">
        <f t="shared" si="3"/>
        <v>3145309520</v>
      </c>
      <c r="BM30" s="177">
        <f t="shared" ref="BM30:BM39" si="43">IFERROR(BK30/$BH$29,"-")</f>
        <v>0.26016288100065288</v>
      </c>
      <c r="BN30" s="177">
        <f t="shared" si="22"/>
        <v>0.60506686557621614</v>
      </c>
      <c r="BO30" s="171">
        <f t="shared" si="23"/>
        <v>69240.292343591776</v>
      </c>
    </row>
    <row r="31" spans="2:67" s="92" customFormat="1" ht="13.5" customHeight="1">
      <c r="B31" s="370"/>
      <c r="C31" s="372"/>
      <c r="D31" s="374"/>
      <c r="E31" s="133" t="s">
        <v>143</v>
      </c>
      <c r="F31" s="167">
        <v>267</v>
      </c>
      <c r="G31" s="176">
        <v>156</v>
      </c>
      <c r="H31" s="176">
        <v>12618880</v>
      </c>
      <c r="I31" s="177">
        <f t="shared" si="36"/>
        <v>0.35697940503432496</v>
      </c>
      <c r="J31" s="177">
        <f t="shared" si="5"/>
        <v>0.5842696629213483</v>
      </c>
      <c r="K31" s="205">
        <f t="shared" si="6"/>
        <v>80890.256410256407</v>
      </c>
      <c r="L31" s="374"/>
      <c r="M31" s="133" t="s">
        <v>143</v>
      </c>
      <c r="N31" s="167">
        <v>735</v>
      </c>
      <c r="O31" s="176">
        <v>434</v>
      </c>
      <c r="P31" s="176">
        <v>36264280</v>
      </c>
      <c r="Q31" s="177">
        <f t="shared" si="37"/>
        <v>0.39276018099547511</v>
      </c>
      <c r="R31" s="177">
        <f t="shared" si="7"/>
        <v>0.59047619047619049</v>
      </c>
      <c r="S31" s="171">
        <f t="shared" si="8"/>
        <v>83558.248847926268</v>
      </c>
      <c r="T31" s="374"/>
      <c r="U31" s="133" t="s">
        <v>143</v>
      </c>
      <c r="V31" s="167">
        <v>45127</v>
      </c>
      <c r="W31" s="176">
        <v>27338</v>
      </c>
      <c r="X31" s="176">
        <v>1848698240</v>
      </c>
      <c r="Y31" s="177">
        <f t="shared" si="38"/>
        <v>0.36268357721851491</v>
      </c>
      <c r="Z31" s="177">
        <f t="shared" si="10"/>
        <v>0.60580140492388146</v>
      </c>
      <c r="AA31" s="171">
        <f t="shared" si="11"/>
        <v>67623.755944107106</v>
      </c>
      <c r="AB31" s="374"/>
      <c r="AC31" s="133" t="s">
        <v>143</v>
      </c>
      <c r="AD31" s="167">
        <v>34512</v>
      </c>
      <c r="AE31" s="176">
        <v>20765</v>
      </c>
      <c r="AF31" s="176">
        <v>1526875890</v>
      </c>
      <c r="AG31" s="177">
        <f t="shared" si="39"/>
        <v>0.40472060342643307</v>
      </c>
      <c r="AH31" s="177">
        <f t="shared" si="12"/>
        <v>0.60167477978674089</v>
      </c>
      <c r="AI31" s="171">
        <f t="shared" si="13"/>
        <v>73531.225138454131</v>
      </c>
      <c r="AJ31" s="374"/>
      <c r="AK31" s="133" t="s">
        <v>143</v>
      </c>
      <c r="AL31" s="167">
        <v>20919</v>
      </c>
      <c r="AM31" s="176">
        <v>11347</v>
      </c>
      <c r="AN31" s="176">
        <v>889657330</v>
      </c>
      <c r="AO31" s="177">
        <f t="shared" si="40"/>
        <v>0.38770629036115761</v>
      </c>
      <c r="AP31" s="177">
        <f t="shared" si="26"/>
        <v>0.5424255461542139</v>
      </c>
      <c r="AQ31" s="171">
        <f t="shared" si="15"/>
        <v>78404.629417467178</v>
      </c>
      <c r="AR31" s="374"/>
      <c r="AS31" s="133" t="s">
        <v>143</v>
      </c>
      <c r="AT31" s="167">
        <v>8989</v>
      </c>
      <c r="AU31" s="176">
        <v>4318</v>
      </c>
      <c r="AV31" s="176">
        <v>371346150</v>
      </c>
      <c r="AW31" s="177">
        <f t="shared" si="41"/>
        <v>0.34026792750197005</v>
      </c>
      <c r="AX31" s="177">
        <f t="shared" si="17"/>
        <v>0.48036489042162644</v>
      </c>
      <c r="AY31" s="171">
        <f t="shared" si="18"/>
        <v>85999.571560907832</v>
      </c>
      <c r="AZ31" s="374"/>
      <c r="BA31" s="133" t="s">
        <v>143</v>
      </c>
      <c r="BB31" s="167">
        <v>2941</v>
      </c>
      <c r="BC31" s="176">
        <v>1247</v>
      </c>
      <c r="BD31" s="176">
        <v>115622400</v>
      </c>
      <c r="BE31" s="177">
        <f t="shared" si="42"/>
        <v>0.28193533800587839</v>
      </c>
      <c r="BF31" s="177">
        <f t="shared" si="19"/>
        <v>0.42400544032641957</v>
      </c>
      <c r="BG31" s="171">
        <f t="shared" si="25"/>
        <v>92720.449077786689</v>
      </c>
      <c r="BH31" s="374"/>
      <c r="BI31" s="133" t="s">
        <v>143</v>
      </c>
      <c r="BJ31" s="167">
        <f t="shared" si="20"/>
        <v>113490</v>
      </c>
      <c r="BK31" s="176">
        <f t="shared" si="2"/>
        <v>65605</v>
      </c>
      <c r="BL31" s="176">
        <f t="shared" si="3"/>
        <v>4801083170</v>
      </c>
      <c r="BM31" s="177">
        <f t="shared" si="43"/>
        <v>0.3757316472515263</v>
      </c>
      <c r="BN31" s="177">
        <f t="shared" si="22"/>
        <v>0.57806855229535636</v>
      </c>
      <c r="BO31" s="171">
        <f t="shared" si="23"/>
        <v>73181.665574270257</v>
      </c>
    </row>
    <row r="32" spans="2:67" s="92" customFormat="1" ht="13.5" customHeight="1">
      <c r="B32" s="370"/>
      <c r="C32" s="372"/>
      <c r="D32" s="374"/>
      <c r="E32" s="133" t="s">
        <v>152</v>
      </c>
      <c r="F32" s="167">
        <v>116</v>
      </c>
      <c r="G32" s="176">
        <v>66</v>
      </c>
      <c r="H32" s="176">
        <v>4431870</v>
      </c>
      <c r="I32" s="177">
        <f t="shared" si="36"/>
        <v>0.15102974828375287</v>
      </c>
      <c r="J32" s="177">
        <f t="shared" si="5"/>
        <v>0.56896551724137934</v>
      </c>
      <c r="K32" s="205">
        <f t="shared" si="6"/>
        <v>67149.545454545456</v>
      </c>
      <c r="L32" s="374"/>
      <c r="M32" s="133" t="s">
        <v>152</v>
      </c>
      <c r="N32" s="167">
        <v>346</v>
      </c>
      <c r="O32" s="176">
        <v>197</v>
      </c>
      <c r="P32" s="176">
        <v>16800630</v>
      </c>
      <c r="Q32" s="177">
        <f t="shared" si="37"/>
        <v>0.17828054298642534</v>
      </c>
      <c r="R32" s="177">
        <f t="shared" si="7"/>
        <v>0.56936416184971095</v>
      </c>
      <c r="S32" s="171">
        <f t="shared" si="8"/>
        <v>85282.385786802028</v>
      </c>
      <c r="T32" s="374"/>
      <c r="U32" s="133" t="s">
        <v>152</v>
      </c>
      <c r="V32" s="167">
        <v>16484</v>
      </c>
      <c r="W32" s="176">
        <v>10324</v>
      </c>
      <c r="X32" s="176">
        <v>706050900</v>
      </c>
      <c r="Y32" s="177">
        <f t="shared" si="38"/>
        <v>0.13696485665388647</v>
      </c>
      <c r="Z32" s="177">
        <f t="shared" si="10"/>
        <v>0.6263042950740112</v>
      </c>
      <c r="AA32" s="171">
        <f t="shared" si="11"/>
        <v>68389.277411855874</v>
      </c>
      <c r="AB32" s="374"/>
      <c r="AC32" s="133" t="s">
        <v>152</v>
      </c>
      <c r="AD32" s="167">
        <v>13938</v>
      </c>
      <c r="AE32" s="176">
        <v>8607</v>
      </c>
      <c r="AF32" s="176">
        <v>636370440</v>
      </c>
      <c r="AG32" s="177">
        <f t="shared" si="39"/>
        <v>0.16775488724735416</v>
      </c>
      <c r="AH32" s="177">
        <f t="shared" si="12"/>
        <v>0.61752044769694359</v>
      </c>
      <c r="AI32" s="171">
        <f t="shared" si="13"/>
        <v>73936.382014639254</v>
      </c>
      <c r="AJ32" s="374"/>
      <c r="AK32" s="133" t="s">
        <v>152</v>
      </c>
      <c r="AL32" s="167">
        <v>9060</v>
      </c>
      <c r="AM32" s="176">
        <v>5047</v>
      </c>
      <c r="AN32" s="176">
        <v>384851820</v>
      </c>
      <c r="AO32" s="177">
        <f t="shared" si="40"/>
        <v>0.17244678306625208</v>
      </c>
      <c r="AP32" s="177">
        <f t="shared" si="26"/>
        <v>0.5570640176600441</v>
      </c>
      <c r="AQ32" s="171">
        <f t="shared" si="15"/>
        <v>76253.580344759263</v>
      </c>
      <c r="AR32" s="374"/>
      <c r="AS32" s="133" t="s">
        <v>152</v>
      </c>
      <c r="AT32" s="167">
        <v>4012</v>
      </c>
      <c r="AU32" s="176">
        <v>1947</v>
      </c>
      <c r="AV32" s="176">
        <v>165068490</v>
      </c>
      <c r="AW32" s="177">
        <f t="shared" si="41"/>
        <v>0.15342789598108747</v>
      </c>
      <c r="AX32" s="177">
        <f t="shared" si="17"/>
        <v>0.48529411764705882</v>
      </c>
      <c r="AY32" s="171">
        <f t="shared" si="18"/>
        <v>84780.939907550084</v>
      </c>
      <c r="AZ32" s="374"/>
      <c r="BA32" s="133" t="s">
        <v>152</v>
      </c>
      <c r="BB32" s="167">
        <v>1325</v>
      </c>
      <c r="BC32" s="176">
        <v>572</v>
      </c>
      <c r="BD32" s="176">
        <v>48145050</v>
      </c>
      <c r="BE32" s="177">
        <f t="shared" si="42"/>
        <v>0.12932398824327379</v>
      </c>
      <c r="BF32" s="177">
        <f t="shared" si="19"/>
        <v>0.4316981132075472</v>
      </c>
      <c r="BG32" s="171">
        <f t="shared" si="25"/>
        <v>84169.667832167834</v>
      </c>
      <c r="BH32" s="374"/>
      <c r="BI32" s="133" t="s">
        <v>152</v>
      </c>
      <c r="BJ32" s="167">
        <f t="shared" si="20"/>
        <v>45281</v>
      </c>
      <c r="BK32" s="176">
        <f t="shared" si="2"/>
        <v>26760</v>
      </c>
      <c r="BL32" s="176">
        <f t="shared" si="3"/>
        <v>1961719200</v>
      </c>
      <c r="BM32" s="177">
        <f t="shared" si="43"/>
        <v>0.15325933816707329</v>
      </c>
      <c r="BN32" s="177">
        <f t="shared" si="22"/>
        <v>0.59097634769550145</v>
      </c>
      <c r="BO32" s="171">
        <f t="shared" si="23"/>
        <v>73307.892376681615</v>
      </c>
    </row>
    <row r="33" spans="2:67" s="92" customFormat="1" ht="13.5" customHeight="1">
      <c r="B33" s="370"/>
      <c r="C33" s="372"/>
      <c r="D33" s="374"/>
      <c r="E33" s="133" t="s">
        <v>171</v>
      </c>
      <c r="F33" s="167">
        <v>132</v>
      </c>
      <c r="G33" s="176">
        <v>80</v>
      </c>
      <c r="H33" s="176">
        <v>7100640</v>
      </c>
      <c r="I33" s="177">
        <f t="shared" si="36"/>
        <v>0.18306636155606407</v>
      </c>
      <c r="J33" s="177">
        <f t="shared" si="5"/>
        <v>0.60606060606060608</v>
      </c>
      <c r="K33" s="205">
        <f t="shared" si="6"/>
        <v>88758</v>
      </c>
      <c r="L33" s="374"/>
      <c r="M33" s="133" t="s">
        <v>171</v>
      </c>
      <c r="N33" s="167">
        <v>388</v>
      </c>
      <c r="O33" s="176">
        <v>226</v>
      </c>
      <c r="P33" s="176">
        <v>22020910</v>
      </c>
      <c r="Q33" s="177">
        <f t="shared" si="37"/>
        <v>0.20452488687782805</v>
      </c>
      <c r="R33" s="177">
        <f t="shared" si="7"/>
        <v>0.58247422680412375</v>
      </c>
      <c r="S33" s="171">
        <f t="shared" si="8"/>
        <v>97437.654867256642</v>
      </c>
      <c r="T33" s="374"/>
      <c r="U33" s="133" t="s">
        <v>171</v>
      </c>
      <c r="V33" s="167">
        <v>17293</v>
      </c>
      <c r="W33" s="176">
        <v>10973</v>
      </c>
      <c r="X33" s="176">
        <v>783214530</v>
      </c>
      <c r="Y33" s="177">
        <f t="shared" si="38"/>
        <v>0.14557491011847115</v>
      </c>
      <c r="Z33" s="177">
        <f t="shared" si="10"/>
        <v>0.63453420459145315</v>
      </c>
      <c r="AA33" s="171">
        <f t="shared" si="11"/>
        <v>71376.517816458581</v>
      </c>
      <c r="AB33" s="374"/>
      <c r="AC33" s="133" t="s">
        <v>171</v>
      </c>
      <c r="AD33" s="167">
        <v>15250</v>
      </c>
      <c r="AE33" s="176">
        <v>9434</v>
      </c>
      <c r="AF33" s="176">
        <v>724934040</v>
      </c>
      <c r="AG33" s="177">
        <f t="shared" si="39"/>
        <v>0.18387354552010446</v>
      </c>
      <c r="AH33" s="177">
        <f t="shared" si="12"/>
        <v>0.61862295081967211</v>
      </c>
      <c r="AI33" s="171">
        <f t="shared" si="13"/>
        <v>76842.700869196517</v>
      </c>
      <c r="AJ33" s="374"/>
      <c r="AK33" s="133" t="s">
        <v>171</v>
      </c>
      <c r="AL33" s="167">
        <v>9742</v>
      </c>
      <c r="AM33" s="176">
        <v>5482</v>
      </c>
      <c r="AN33" s="176">
        <v>464038540</v>
      </c>
      <c r="AO33" s="177">
        <f t="shared" si="40"/>
        <v>0.18730993952232891</v>
      </c>
      <c r="AP33" s="177">
        <f t="shared" si="26"/>
        <v>0.56271812769451857</v>
      </c>
      <c r="AQ33" s="171">
        <f t="shared" si="15"/>
        <v>84647.672382342207</v>
      </c>
      <c r="AR33" s="374"/>
      <c r="AS33" s="133" t="s">
        <v>171</v>
      </c>
      <c r="AT33" s="167">
        <v>4204</v>
      </c>
      <c r="AU33" s="176">
        <v>2127</v>
      </c>
      <c r="AV33" s="176">
        <v>195027560</v>
      </c>
      <c r="AW33" s="177">
        <f t="shared" si="41"/>
        <v>0.16761229314420803</v>
      </c>
      <c r="AX33" s="177">
        <f t="shared" si="17"/>
        <v>0.5059467174119886</v>
      </c>
      <c r="AY33" s="171">
        <f t="shared" si="18"/>
        <v>91691.377527033386</v>
      </c>
      <c r="AZ33" s="374"/>
      <c r="BA33" s="133" t="s">
        <v>171</v>
      </c>
      <c r="BB33" s="167">
        <v>1392</v>
      </c>
      <c r="BC33" s="176">
        <v>634</v>
      </c>
      <c r="BD33" s="176">
        <v>57967120</v>
      </c>
      <c r="BE33" s="177">
        <f t="shared" si="42"/>
        <v>0.14334162333257969</v>
      </c>
      <c r="BF33" s="177">
        <f t="shared" si="19"/>
        <v>0.45545977011494254</v>
      </c>
      <c r="BG33" s="171">
        <f t="shared" si="25"/>
        <v>91430.788643533117</v>
      </c>
      <c r="BH33" s="374"/>
      <c r="BI33" s="133" t="s">
        <v>171</v>
      </c>
      <c r="BJ33" s="167">
        <f t="shared" si="20"/>
        <v>48401</v>
      </c>
      <c r="BK33" s="176">
        <f t="shared" si="2"/>
        <v>28956</v>
      </c>
      <c r="BL33" s="176">
        <f t="shared" si="3"/>
        <v>2254303340</v>
      </c>
      <c r="BM33" s="177">
        <f t="shared" si="43"/>
        <v>0.16583622555925914</v>
      </c>
      <c r="BN33" s="177">
        <f t="shared" si="22"/>
        <v>0.59825210222929281</v>
      </c>
      <c r="BO33" s="171">
        <f t="shared" si="23"/>
        <v>77852.719298245618</v>
      </c>
    </row>
    <row r="34" spans="2:67" s="92" customFormat="1">
      <c r="B34" s="370"/>
      <c r="C34" s="372"/>
      <c r="D34" s="374"/>
      <c r="E34" s="133" t="s">
        <v>172</v>
      </c>
      <c r="F34" s="167">
        <v>80</v>
      </c>
      <c r="G34" s="176">
        <v>42</v>
      </c>
      <c r="H34" s="176">
        <v>1777000</v>
      </c>
      <c r="I34" s="177">
        <f t="shared" si="36"/>
        <v>9.6109839816933634E-2</v>
      </c>
      <c r="J34" s="177">
        <f t="shared" si="5"/>
        <v>0.52500000000000002</v>
      </c>
      <c r="K34" s="205">
        <f t="shared" si="6"/>
        <v>42309.523809523809</v>
      </c>
      <c r="L34" s="374"/>
      <c r="M34" s="133" t="s">
        <v>172</v>
      </c>
      <c r="N34" s="167">
        <v>236</v>
      </c>
      <c r="O34" s="176">
        <v>132</v>
      </c>
      <c r="P34" s="176">
        <v>10788270</v>
      </c>
      <c r="Q34" s="177">
        <f t="shared" si="37"/>
        <v>0.11945701357466064</v>
      </c>
      <c r="R34" s="177">
        <f t="shared" si="7"/>
        <v>0.55932203389830504</v>
      </c>
      <c r="S34" s="171">
        <f t="shared" si="8"/>
        <v>81729.318181818177</v>
      </c>
      <c r="T34" s="374"/>
      <c r="U34" s="133" t="s">
        <v>172</v>
      </c>
      <c r="V34" s="167">
        <v>9706</v>
      </c>
      <c r="W34" s="176">
        <v>6345</v>
      </c>
      <c r="X34" s="176">
        <v>431122720</v>
      </c>
      <c r="Y34" s="177">
        <f t="shared" si="38"/>
        <v>8.4176870928797914E-2</v>
      </c>
      <c r="Z34" s="177">
        <f t="shared" si="10"/>
        <v>0.6537193488563775</v>
      </c>
      <c r="AA34" s="171">
        <f t="shared" si="11"/>
        <v>67946.843183609148</v>
      </c>
      <c r="AB34" s="374"/>
      <c r="AC34" s="133" t="s">
        <v>172</v>
      </c>
      <c r="AD34" s="167">
        <v>7781</v>
      </c>
      <c r="AE34" s="176">
        <v>4977</v>
      </c>
      <c r="AF34" s="176">
        <v>367277090</v>
      </c>
      <c r="AG34" s="177">
        <f t="shared" si="39"/>
        <v>9.7004307404447737E-2</v>
      </c>
      <c r="AH34" s="177">
        <f t="shared" si="12"/>
        <v>0.63963500835368203</v>
      </c>
      <c r="AI34" s="171">
        <f t="shared" si="13"/>
        <v>73794.874422342778</v>
      </c>
      <c r="AJ34" s="374"/>
      <c r="AK34" s="133" t="s">
        <v>172</v>
      </c>
      <c r="AL34" s="167">
        <v>4323</v>
      </c>
      <c r="AM34" s="176">
        <v>2582</v>
      </c>
      <c r="AN34" s="176">
        <v>198217170</v>
      </c>
      <c r="AO34" s="177">
        <f t="shared" si="40"/>
        <v>8.8222229815150169E-2</v>
      </c>
      <c r="AP34" s="177">
        <f t="shared" si="26"/>
        <v>0.59727041406430714</v>
      </c>
      <c r="AQ34" s="171">
        <f t="shared" si="15"/>
        <v>76768.849728892324</v>
      </c>
      <c r="AR34" s="374"/>
      <c r="AS34" s="133" t="s">
        <v>172</v>
      </c>
      <c r="AT34" s="167">
        <v>1487</v>
      </c>
      <c r="AU34" s="176">
        <v>766</v>
      </c>
      <c r="AV34" s="176">
        <v>53125360</v>
      </c>
      <c r="AW34" s="177">
        <f t="shared" si="41"/>
        <v>6.0362490149724189E-2</v>
      </c>
      <c r="AX34" s="177">
        <f t="shared" si="17"/>
        <v>0.51513113651647613</v>
      </c>
      <c r="AY34" s="171">
        <f t="shared" si="18"/>
        <v>69354.255874673632</v>
      </c>
      <c r="AZ34" s="374"/>
      <c r="BA34" s="133" t="s">
        <v>172</v>
      </c>
      <c r="BB34" s="167">
        <v>380</v>
      </c>
      <c r="BC34" s="176">
        <v>159</v>
      </c>
      <c r="BD34" s="176">
        <v>11715530</v>
      </c>
      <c r="BE34" s="177">
        <f t="shared" si="42"/>
        <v>3.5948451277413522E-2</v>
      </c>
      <c r="BF34" s="177">
        <f t="shared" si="19"/>
        <v>0.41842105263157897</v>
      </c>
      <c r="BG34" s="171">
        <f t="shared" si="25"/>
        <v>73682.578616352199</v>
      </c>
      <c r="BH34" s="374"/>
      <c r="BI34" s="133" t="s">
        <v>172</v>
      </c>
      <c r="BJ34" s="167">
        <f t="shared" si="20"/>
        <v>23993</v>
      </c>
      <c r="BK34" s="176">
        <f t="shared" si="2"/>
        <v>15003</v>
      </c>
      <c r="BL34" s="176">
        <f t="shared" si="3"/>
        <v>1074023140</v>
      </c>
      <c r="BM34" s="177">
        <f t="shared" si="43"/>
        <v>8.5924882306449957E-2</v>
      </c>
      <c r="BN34" s="177">
        <f t="shared" si="22"/>
        <v>0.62530738131955155</v>
      </c>
      <c r="BO34" s="171">
        <f t="shared" si="23"/>
        <v>71587.225221622342</v>
      </c>
    </row>
    <row r="35" spans="2:67" s="92" customFormat="1">
      <c r="B35" s="370"/>
      <c r="C35" s="372"/>
      <c r="D35" s="374"/>
      <c r="E35" s="133" t="s">
        <v>173</v>
      </c>
      <c r="F35" s="167">
        <v>82</v>
      </c>
      <c r="G35" s="176">
        <v>49</v>
      </c>
      <c r="H35" s="176">
        <v>3006020</v>
      </c>
      <c r="I35" s="177">
        <f t="shared" si="36"/>
        <v>0.11212814645308924</v>
      </c>
      <c r="J35" s="177">
        <f t="shared" si="5"/>
        <v>0.59756097560975607</v>
      </c>
      <c r="K35" s="205">
        <f t="shared" si="6"/>
        <v>61347.34693877551</v>
      </c>
      <c r="L35" s="374"/>
      <c r="M35" s="133" t="s">
        <v>173</v>
      </c>
      <c r="N35" s="167">
        <v>214</v>
      </c>
      <c r="O35" s="176">
        <v>107</v>
      </c>
      <c r="P35" s="176">
        <v>7724780</v>
      </c>
      <c r="Q35" s="177">
        <f t="shared" si="37"/>
        <v>9.6832579185520365E-2</v>
      </c>
      <c r="R35" s="177">
        <f t="shared" si="7"/>
        <v>0.5</v>
      </c>
      <c r="S35" s="171">
        <f t="shared" si="8"/>
        <v>72194.20560747663</v>
      </c>
      <c r="T35" s="374"/>
      <c r="U35" s="133" t="s">
        <v>173</v>
      </c>
      <c r="V35" s="167">
        <v>4195</v>
      </c>
      <c r="W35" s="176">
        <v>2342</v>
      </c>
      <c r="X35" s="176">
        <v>161321310</v>
      </c>
      <c r="Y35" s="177">
        <f t="shared" si="38"/>
        <v>3.1070485691921938E-2</v>
      </c>
      <c r="Z35" s="177">
        <f t="shared" si="10"/>
        <v>0.55828367103694876</v>
      </c>
      <c r="AA35" s="171">
        <f t="shared" si="11"/>
        <v>68881.857386848846</v>
      </c>
      <c r="AB35" s="374"/>
      <c r="AC35" s="133" t="s">
        <v>173</v>
      </c>
      <c r="AD35" s="167">
        <v>4217</v>
      </c>
      <c r="AE35" s="176">
        <v>2366</v>
      </c>
      <c r="AF35" s="176">
        <v>179133430</v>
      </c>
      <c r="AG35" s="177">
        <f t="shared" si="39"/>
        <v>4.6114565263999062E-2</v>
      </c>
      <c r="AH35" s="177">
        <f t="shared" si="12"/>
        <v>0.56106236661133502</v>
      </c>
      <c r="AI35" s="171">
        <f t="shared" si="13"/>
        <v>75711.508875739644</v>
      </c>
      <c r="AJ35" s="374"/>
      <c r="AK35" s="133" t="s">
        <v>173</v>
      </c>
      <c r="AL35" s="167">
        <v>3381</v>
      </c>
      <c r="AM35" s="176">
        <v>1749</v>
      </c>
      <c r="AN35" s="176">
        <v>136339850</v>
      </c>
      <c r="AO35" s="177">
        <f t="shared" si="40"/>
        <v>5.9760139406157105E-2</v>
      </c>
      <c r="AP35" s="177">
        <f t="shared" si="26"/>
        <v>0.51730257320319428</v>
      </c>
      <c r="AQ35" s="171">
        <f t="shared" si="15"/>
        <v>77953.030303030304</v>
      </c>
      <c r="AR35" s="374"/>
      <c r="AS35" s="133" t="s">
        <v>173</v>
      </c>
      <c r="AT35" s="167">
        <v>1815</v>
      </c>
      <c r="AU35" s="176">
        <v>832</v>
      </c>
      <c r="AV35" s="176">
        <v>70296100</v>
      </c>
      <c r="AW35" s="177">
        <f t="shared" si="41"/>
        <v>6.5563435776201731E-2</v>
      </c>
      <c r="AX35" s="177">
        <f t="shared" si="17"/>
        <v>0.45840220385674929</v>
      </c>
      <c r="AY35" s="171">
        <f t="shared" si="18"/>
        <v>84490.504807692312</v>
      </c>
      <c r="AZ35" s="374"/>
      <c r="BA35" s="133" t="s">
        <v>173</v>
      </c>
      <c r="BB35" s="167">
        <v>642</v>
      </c>
      <c r="BC35" s="176">
        <v>284</v>
      </c>
      <c r="BD35" s="176">
        <v>21305790</v>
      </c>
      <c r="BE35" s="177">
        <f t="shared" si="42"/>
        <v>6.4209812344562509E-2</v>
      </c>
      <c r="BF35" s="177">
        <f t="shared" si="19"/>
        <v>0.44236760124610591</v>
      </c>
      <c r="BG35" s="171">
        <f t="shared" si="25"/>
        <v>75020.387323943665</v>
      </c>
      <c r="BH35" s="374"/>
      <c r="BI35" s="133" t="s">
        <v>173</v>
      </c>
      <c r="BJ35" s="167">
        <f t="shared" si="20"/>
        <v>14546</v>
      </c>
      <c r="BK35" s="176">
        <f t="shared" si="2"/>
        <v>7729</v>
      </c>
      <c r="BL35" s="176">
        <f t="shared" si="3"/>
        <v>579127280</v>
      </c>
      <c r="BM35" s="177">
        <f t="shared" si="43"/>
        <v>4.4265374614847142E-2</v>
      </c>
      <c r="BN35" s="177">
        <f t="shared" si="22"/>
        <v>0.53134882441908426</v>
      </c>
      <c r="BO35" s="171">
        <f t="shared" si="23"/>
        <v>74929.134428774749</v>
      </c>
    </row>
    <row r="36" spans="2:67" s="92" customFormat="1" ht="13.5" customHeight="1">
      <c r="B36" s="370"/>
      <c r="C36" s="372"/>
      <c r="D36" s="374"/>
      <c r="E36" s="133" t="s">
        <v>174</v>
      </c>
      <c r="F36" s="167">
        <v>41</v>
      </c>
      <c r="G36" s="176">
        <v>20</v>
      </c>
      <c r="H36" s="176">
        <v>1745560</v>
      </c>
      <c r="I36" s="177">
        <f t="shared" si="36"/>
        <v>4.5766590389016017E-2</v>
      </c>
      <c r="J36" s="177">
        <f t="shared" si="5"/>
        <v>0.48780487804878048</v>
      </c>
      <c r="K36" s="205">
        <f t="shared" si="6"/>
        <v>87278</v>
      </c>
      <c r="L36" s="374"/>
      <c r="M36" s="133" t="s">
        <v>174</v>
      </c>
      <c r="N36" s="167">
        <v>106</v>
      </c>
      <c r="O36" s="176">
        <v>71</v>
      </c>
      <c r="P36" s="176">
        <v>8644160</v>
      </c>
      <c r="Q36" s="177">
        <f t="shared" si="37"/>
        <v>6.4253393665158365E-2</v>
      </c>
      <c r="R36" s="177">
        <f t="shared" si="7"/>
        <v>0.66981132075471694</v>
      </c>
      <c r="S36" s="171">
        <f t="shared" si="8"/>
        <v>121748.73239436619</v>
      </c>
      <c r="T36" s="374"/>
      <c r="U36" s="133" t="s">
        <v>174</v>
      </c>
      <c r="V36" s="167">
        <v>3777</v>
      </c>
      <c r="W36" s="176">
        <v>2426</v>
      </c>
      <c r="X36" s="176">
        <v>181630060</v>
      </c>
      <c r="Y36" s="177">
        <f t="shared" si="38"/>
        <v>3.2184883983177891E-2</v>
      </c>
      <c r="Z36" s="177">
        <f t="shared" si="10"/>
        <v>0.64230871061689176</v>
      </c>
      <c r="AA36" s="171">
        <f t="shared" si="11"/>
        <v>74868.120362737012</v>
      </c>
      <c r="AB36" s="374"/>
      <c r="AC36" s="133" t="s">
        <v>174</v>
      </c>
      <c r="AD36" s="167">
        <v>3305</v>
      </c>
      <c r="AE36" s="176">
        <v>2159</v>
      </c>
      <c r="AF36" s="176">
        <v>178058440</v>
      </c>
      <c r="AG36" s="177">
        <f t="shared" si="39"/>
        <v>4.2080028066345726E-2</v>
      </c>
      <c r="AH36" s="177">
        <f t="shared" si="12"/>
        <v>0.6532526475037822</v>
      </c>
      <c r="AI36" s="171">
        <f t="shared" si="13"/>
        <v>82472.644742936551</v>
      </c>
      <c r="AJ36" s="374"/>
      <c r="AK36" s="133" t="s">
        <v>174</v>
      </c>
      <c r="AL36" s="167">
        <v>2209</v>
      </c>
      <c r="AM36" s="176">
        <v>1303</v>
      </c>
      <c r="AN36" s="176">
        <v>119664130</v>
      </c>
      <c r="AO36" s="177">
        <f t="shared" si="40"/>
        <v>4.4521133016708236E-2</v>
      </c>
      <c r="AP36" s="177">
        <f t="shared" si="26"/>
        <v>0.58985966500679043</v>
      </c>
      <c r="AQ36" s="171">
        <f t="shared" si="15"/>
        <v>91837.398311588637</v>
      </c>
      <c r="AR36" s="374"/>
      <c r="AS36" s="133" t="s">
        <v>174</v>
      </c>
      <c r="AT36" s="167">
        <v>898</v>
      </c>
      <c r="AU36" s="176">
        <v>491</v>
      </c>
      <c r="AV36" s="176">
        <v>49192860</v>
      </c>
      <c r="AW36" s="177">
        <f t="shared" si="41"/>
        <v>3.8691883372734437E-2</v>
      </c>
      <c r="AX36" s="177">
        <f t="shared" si="17"/>
        <v>0.54677060133630284</v>
      </c>
      <c r="AY36" s="171">
        <f t="shared" si="18"/>
        <v>100189.12423625255</v>
      </c>
      <c r="AZ36" s="374"/>
      <c r="BA36" s="133" t="s">
        <v>174</v>
      </c>
      <c r="BB36" s="167">
        <v>247</v>
      </c>
      <c r="BC36" s="176">
        <v>137</v>
      </c>
      <c r="BD36" s="176">
        <v>11515030</v>
      </c>
      <c r="BE36" s="177">
        <f t="shared" si="42"/>
        <v>3.0974451729595297E-2</v>
      </c>
      <c r="BF36" s="177">
        <f t="shared" si="19"/>
        <v>0.55465587044534415</v>
      </c>
      <c r="BG36" s="171">
        <f t="shared" si="25"/>
        <v>84051.313868613142</v>
      </c>
      <c r="BH36" s="374"/>
      <c r="BI36" s="133" t="s">
        <v>174</v>
      </c>
      <c r="BJ36" s="167">
        <f t="shared" si="20"/>
        <v>10583</v>
      </c>
      <c r="BK36" s="176">
        <f t="shared" si="2"/>
        <v>6607</v>
      </c>
      <c r="BL36" s="176">
        <f t="shared" si="3"/>
        <v>550450240</v>
      </c>
      <c r="BM36" s="177">
        <f t="shared" si="43"/>
        <v>3.7839478597528148E-2</v>
      </c>
      <c r="BN36" s="177">
        <f t="shared" si="22"/>
        <v>0.62430312765756402</v>
      </c>
      <c r="BO36" s="171">
        <f t="shared" si="23"/>
        <v>83313.18904192523</v>
      </c>
    </row>
    <row r="37" spans="2:67" s="92" customFormat="1">
      <c r="B37" s="370"/>
      <c r="C37" s="372"/>
      <c r="D37" s="374"/>
      <c r="E37" s="133" t="s">
        <v>175</v>
      </c>
      <c r="F37" s="167">
        <v>145</v>
      </c>
      <c r="G37" s="176">
        <v>90</v>
      </c>
      <c r="H37" s="176">
        <v>6978560</v>
      </c>
      <c r="I37" s="177">
        <f t="shared" si="36"/>
        <v>0.20594965675057209</v>
      </c>
      <c r="J37" s="177">
        <f t="shared" si="5"/>
        <v>0.62068965517241381</v>
      </c>
      <c r="K37" s="205">
        <f t="shared" si="6"/>
        <v>77539.555555555562</v>
      </c>
      <c r="L37" s="374"/>
      <c r="M37" s="133" t="s">
        <v>175</v>
      </c>
      <c r="N37" s="167">
        <v>474</v>
      </c>
      <c r="O37" s="176">
        <v>304</v>
      </c>
      <c r="P37" s="176">
        <v>26190980</v>
      </c>
      <c r="Q37" s="177">
        <f t="shared" si="37"/>
        <v>0.27511312217194572</v>
      </c>
      <c r="R37" s="177">
        <f t="shared" si="7"/>
        <v>0.64135021097046419</v>
      </c>
      <c r="S37" s="171">
        <f t="shared" si="8"/>
        <v>86154.539473684214</v>
      </c>
      <c r="T37" s="374"/>
      <c r="U37" s="133" t="s">
        <v>175</v>
      </c>
      <c r="V37" s="167">
        <v>29858</v>
      </c>
      <c r="W37" s="176">
        <v>19805</v>
      </c>
      <c r="X37" s="176">
        <v>1336156360</v>
      </c>
      <c r="Y37" s="177">
        <f t="shared" si="38"/>
        <v>0.26274593045623995</v>
      </c>
      <c r="Z37" s="177">
        <f t="shared" si="10"/>
        <v>0.66330631656507466</v>
      </c>
      <c r="AA37" s="171">
        <f t="shared" si="11"/>
        <v>67465.607674829589</v>
      </c>
      <c r="AB37" s="374"/>
      <c r="AC37" s="133" t="s">
        <v>175</v>
      </c>
      <c r="AD37" s="167">
        <v>22030</v>
      </c>
      <c r="AE37" s="176">
        <v>14103</v>
      </c>
      <c r="AF37" s="176">
        <v>1024411100</v>
      </c>
      <c r="AG37" s="177">
        <f t="shared" si="39"/>
        <v>0.27487477342272987</v>
      </c>
      <c r="AH37" s="177">
        <f t="shared" si="12"/>
        <v>0.6401724920562869</v>
      </c>
      <c r="AI37" s="171">
        <f t="shared" si="13"/>
        <v>72637.814649365377</v>
      </c>
      <c r="AJ37" s="374"/>
      <c r="AK37" s="133" t="s">
        <v>175</v>
      </c>
      <c r="AL37" s="167">
        <v>12009</v>
      </c>
      <c r="AM37" s="176">
        <v>6941</v>
      </c>
      <c r="AN37" s="176">
        <v>534588650</v>
      </c>
      <c r="AO37" s="177">
        <f t="shared" si="40"/>
        <v>0.23716130795776813</v>
      </c>
      <c r="AP37" s="177">
        <f t="shared" si="26"/>
        <v>0.577983179282205</v>
      </c>
      <c r="AQ37" s="171">
        <f t="shared" si="15"/>
        <v>77018.967007635787</v>
      </c>
      <c r="AR37" s="374"/>
      <c r="AS37" s="133" t="s">
        <v>175</v>
      </c>
      <c r="AT37" s="167">
        <v>4420</v>
      </c>
      <c r="AU37" s="176">
        <v>2231</v>
      </c>
      <c r="AV37" s="176">
        <v>184620400</v>
      </c>
      <c r="AW37" s="177">
        <f t="shared" si="41"/>
        <v>0.17580772261623326</v>
      </c>
      <c r="AX37" s="177">
        <f t="shared" si="17"/>
        <v>0.50475113122171944</v>
      </c>
      <c r="AY37" s="171">
        <f t="shared" si="18"/>
        <v>82752.308381891533</v>
      </c>
      <c r="AZ37" s="374"/>
      <c r="BA37" s="133" t="s">
        <v>175</v>
      </c>
      <c r="BB37" s="167">
        <v>1173</v>
      </c>
      <c r="BC37" s="176">
        <v>536</v>
      </c>
      <c r="BD37" s="176">
        <v>44286910</v>
      </c>
      <c r="BE37" s="177">
        <f t="shared" si="42"/>
        <v>0.12118471625593488</v>
      </c>
      <c r="BF37" s="177">
        <f t="shared" si="19"/>
        <v>0.45694799658994034</v>
      </c>
      <c r="BG37" s="171">
        <f t="shared" si="25"/>
        <v>82624.832089552234</v>
      </c>
      <c r="BH37" s="374"/>
      <c r="BI37" s="133" t="s">
        <v>175</v>
      </c>
      <c r="BJ37" s="167">
        <f t="shared" si="20"/>
        <v>70109</v>
      </c>
      <c r="BK37" s="176">
        <f t="shared" si="2"/>
        <v>44010</v>
      </c>
      <c r="BL37" s="176">
        <f t="shared" si="3"/>
        <v>3157232960</v>
      </c>
      <c r="BM37" s="177">
        <f t="shared" si="43"/>
        <v>0.2520531940483145</v>
      </c>
      <c r="BN37" s="177">
        <f t="shared" si="22"/>
        <v>0.62773680982470159</v>
      </c>
      <c r="BO37" s="171">
        <f t="shared" si="23"/>
        <v>71738.990229493298</v>
      </c>
    </row>
    <row r="38" spans="2:67" s="92" customFormat="1">
      <c r="B38" s="370"/>
      <c r="C38" s="372"/>
      <c r="D38" s="374"/>
      <c r="E38" s="133" t="s">
        <v>176</v>
      </c>
      <c r="F38" s="167">
        <v>45</v>
      </c>
      <c r="G38" s="176">
        <v>30</v>
      </c>
      <c r="H38" s="176">
        <v>2589770</v>
      </c>
      <c r="I38" s="177">
        <f t="shared" si="36"/>
        <v>6.8649885583524028E-2</v>
      </c>
      <c r="J38" s="177">
        <f t="shared" si="5"/>
        <v>0.66666666666666663</v>
      </c>
      <c r="K38" s="205">
        <f t="shared" si="6"/>
        <v>86325.666666666672</v>
      </c>
      <c r="L38" s="374"/>
      <c r="M38" s="133" t="s">
        <v>176</v>
      </c>
      <c r="N38" s="167">
        <v>146</v>
      </c>
      <c r="O38" s="176">
        <v>85</v>
      </c>
      <c r="P38" s="176">
        <v>11035830</v>
      </c>
      <c r="Q38" s="177">
        <f t="shared" si="37"/>
        <v>7.6923076923076927E-2</v>
      </c>
      <c r="R38" s="177">
        <f t="shared" si="7"/>
        <v>0.5821917808219178</v>
      </c>
      <c r="S38" s="171">
        <f t="shared" si="8"/>
        <v>129833.29411764706</v>
      </c>
      <c r="T38" s="374"/>
      <c r="U38" s="133" t="s">
        <v>176</v>
      </c>
      <c r="V38" s="167">
        <v>5774</v>
      </c>
      <c r="W38" s="176">
        <v>3625</v>
      </c>
      <c r="X38" s="176">
        <v>263733230</v>
      </c>
      <c r="Y38" s="177">
        <f t="shared" si="38"/>
        <v>4.8091592926224183E-2</v>
      </c>
      <c r="Z38" s="177">
        <f t="shared" si="10"/>
        <v>0.62781434014547977</v>
      </c>
      <c r="AA38" s="171">
        <f t="shared" si="11"/>
        <v>72753.994482758615</v>
      </c>
      <c r="AB38" s="374"/>
      <c r="AC38" s="133" t="s">
        <v>176</v>
      </c>
      <c r="AD38" s="167">
        <v>6014</v>
      </c>
      <c r="AE38" s="176">
        <v>3574</v>
      </c>
      <c r="AF38" s="176">
        <v>292989940</v>
      </c>
      <c r="AG38" s="177">
        <f t="shared" si="39"/>
        <v>6.9659110842575089E-2</v>
      </c>
      <c r="AH38" s="177">
        <f t="shared" si="12"/>
        <v>0.59428001330229463</v>
      </c>
      <c r="AI38" s="171">
        <f t="shared" si="13"/>
        <v>81978.158925573589</v>
      </c>
      <c r="AJ38" s="374"/>
      <c r="AK38" s="133" t="s">
        <v>176</v>
      </c>
      <c r="AL38" s="167">
        <v>4681</v>
      </c>
      <c r="AM38" s="176">
        <v>2544</v>
      </c>
      <c r="AN38" s="176">
        <v>234495460</v>
      </c>
      <c r="AO38" s="177">
        <f t="shared" si="40"/>
        <v>8.6923839136228517E-2</v>
      </c>
      <c r="AP38" s="177">
        <f t="shared" si="26"/>
        <v>0.54347361674855799</v>
      </c>
      <c r="AQ38" s="171">
        <f t="shared" si="15"/>
        <v>92175.888364779879</v>
      </c>
      <c r="AR38" s="374"/>
      <c r="AS38" s="133" t="s">
        <v>176</v>
      </c>
      <c r="AT38" s="167">
        <v>2717</v>
      </c>
      <c r="AU38" s="176">
        <v>1391</v>
      </c>
      <c r="AV38" s="176">
        <v>139981820</v>
      </c>
      <c r="AW38" s="177">
        <f t="shared" si="41"/>
        <v>0.10961386918833728</v>
      </c>
      <c r="AX38" s="177">
        <f t="shared" si="17"/>
        <v>0.51196172248803828</v>
      </c>
      <c r="AY38" s="171">
        <f t="shared" si="18"/>
        <v>100633.94680086269</v>
      </c>
      <c r="AZ38" s="374"/>
      <c r="BA38" s="133" t="s">
        <v>176</v>
      </c>
      <c r="BB38" s="167">
        <v>1117</v>
      </c>
      <c r="BC38" s="176">
        <v>521</v>
      </c>
      <c r="BD38" s="176">
        <v>48966630</v>
      </c>
      <c r="BE38" s="177">
        <f t="shared" si="42"/>
        <v>0.117793352927877</v>
      </c>
      <c r="BF38" s="177">
        <f t="shared" si="19"/>
        <v>0.46642793196060878</v>
      </c>
      <c r="BG38" s="171">
        <f t="shared" si="25"/>
        <v>93985.854126679464</v>
      </c>
      <c r="BH38" s="374"/>
      <c r="BI38" s="133" t="s">
        <v>176</v>
      </c>
      <c r="BJ38" s="167">
        <f t="shared" si="20"/>
        <v>20494</v>
      </c>
      <c r="BK38" s="176">
        <f t="shared" si="2"/>
        <v>11770</v>
      </c>
      <c r="BL38" s="176">
        <f t="shared" si="3"/>
        <v>993792680</v>
      </c>
      <c r="BM38" s="177">
        <f t="shared" si="43"/>
        <v>6.7408909201287476E-2</v>
      </c>
      <c r="BN38" s="177">
        <f t="shared" si="22"/>
        <v>0.57431443349272959</v>
      </c>
      <c r="BO38" s="171">
        <f t="shared" si="23"/>
        <v>84434.382327952422</v>
      </c>
    </row>
    <row r="39" spans="2:67" s="92" customFormat="1">
      <c r="B39" s="370"/>
      <c r="C39" s="372"/>
      <c r="D39" s="374"/>
      <c r="E39" s="130" t="s">
        <v>167</v>
      </c>
      <c r="F39" s="167">
        <v>42</v>
      </c>
      <c r="G39" s="176">
        <v>19</v>
      </c>
      <c r="H39" s="176">
        <v>1666470</v>
      </c>
      <c r="I39" s="177">
        <f t="shared" si="36"/>
        <v>4.3478260869565216E-2</v>
      </c>
      <c r="J39" s="177">
        <f t="shared" si="5"/>
        <v>0.45238095238095238</v>
      </c>
      <c r="K39" s="205">
        <f t="shared" si="6"/>
        <v>87708.947368421053</v>
      </c>
      <c r="L39" s="386"/>
      <c r="M39" s="134" t="s">
        <v>167</v>
      </c>
      <c r="N39" s="167">
        <v>73</v>
      </c>
      <c r="O39" s="176">
        <v>39</v>
      </c>
      <c r="P39" s="176">
        <v>4264230</v>
      </c>
      <c r="Q39" s="177">
        <f t="shared" si="37"/>
        <v>3.5294117647058823E-2</v>
      </c>
      <c r="R39" s="177">
        <f t="shared" si="7"/>
        <v>0.53424657534246578</v>
      </c>
      <c r="S39" s="171">
        <f t="shared" si="8"/>
        <v>109339.23076923077</v>
      </c>
      <c r="T39" s="386"/>
      <c r="U39" s="134" t="s">
        <v>167</v>
      </c>
      <c r="V39" s="167">
        <v>6656</v>
      </c>
      <c r="W39" s="176">
        <v>3802</v>
      </c>
      <c r="X39" s="176">
        <v>241383700</v>
      </c>
      <c r="Y39" s="177">
        <f t="shared" si="38"/>
        <v>5.0439789325656369E-2</v>
      </c>
      <c r="Z39" s="177">
        <f t="shared" si="10"/>
        <v>0.57121394230769229</v>
      </c>
      <c r="AA39" s="171">
        <f t="shared" si="11"/>
        <v>63488.611257233038</v>
      </c>
      <c r="AB39" s="374"/>
      <c r="AC39" s="134" t="s">
        <v>167</v>
      </c>
      <c r="AD39" s="167">
        <v>3195</v>
      </c>
      <c r="AE39" s="176">
        <v>1709</v>
      </c>
      <c r="AF39" s="176">
        <v>126039710</v>
      </c>
      <c r="AG39" s="177">
        <f t="shared" si="39"/>
        <v>3.3309295027968894E-2</v>
      </c>
      <c r="AH39" s="177">
        <f t="shared" si="12"/>
        <v>0.53489827856025041</v>
      </c>
      <c r="AI39" s="171">
        <f t="shared" si="13"/>
        <v>73750.561732007016</v>
      </c>
      <c r="AJ39" s="386"/>
      <c r="AK39" s="134" t="s">
        <v>167</v>
      </c>
      <c r="AL39" s="167">
        <v>1532</v>
      </c>
      <c r="AM39" s="176">
        <v>722</v>
      </c>
      <c r="AN39" s="176">
        <v>66954450</v>
      </c>
      <c r="AO39" s="177">
        <f t="shared" si="40"/>
        <v>2.4669422899511396E-2</v>
      </c>
      <c r="AP39" s="177">
        <f t="shared" si="26"/>
        <v>0.47127937336814624</v>
      </c>
      <c r="AQ39" s="171">
        <f t="shared" si="15"/>
        <v>92734.695290858726</v>
      </c>
      <c r="AR39" s="386"/>
      <c r="AS39" s="134" t="s">
        <v>167</v>
      </c>
      <c r="AT39" s="167">
        <v>690</v>
      </c>
      <c r="AU39" s="176">
        <v>260</v>
      </c>
      <c r="AV39" s="176">
        <v>28837130</v>
      </c>
      <c r="AW39" s="177">
        <f t="shared" si="41"/>
        <v>2.048857368006304E-2</v>
      </c>
      <c r="AX39" s="177">
        <f t="shared" si="17"/>
        <v>0.37681159420289856</v>
      </c>
      <c r="AY39" s="171">
        <f t="shared" si="18"/>
        <v>110912.03846153847</v>
      </c>
      <c r="AZ39" s="386"/>
      <c r="BA39" s="134" t="s">
        <v>167</v>
      </c>
      <c r="BB39" s="167">
        <v>305</v>
      </c>
      <c r="BC39" s="176">
        <v>119</v>
      </c>
      <c r="BD39" s="176">
        <v>13915670</v>
      </c>
      <c r="BE39" s="177">
        <f t="shared" si="42"/>
        <v>2.6904815735925843E-2</v>
      </c>
      <c r="BF39" s="177">
        <f t="shared" si="19"/>
        <v>0.39016393442622949</v>
      </c>
      <c r="BG39" s="171">
        <f t="shared" si="25"/>
        <v>116938.40336134454</v>
      </c>
      <c r="BH39" s="386"/>
      <c r="BI39" s="134" t="s">
        <v>167</v>
      </c>
      <c r="BJ39" s="167">
        <f t="shared" si="20"/>
        <v>12493</v>
      </c>
      <c r="BK39" s="176">
        <f t="shared" si="2"/>
        <v>6670</v>
      </c>
      <c r="BL39" s="176">
        <f t="shared" si="3"/>
        <v>483061360</v>
      </c>
      <c r="BM39" s="177">
        <f t="shared" si="43"/>
        <v>3.8200290940746597E-2</v>
      </c>
      <c r="BN39" s="177">
        <f t="shared" si="22"/>
        <v>0.53389898343072117</v>
      </c>
      <c r="BO39" s="171">
        <f t="shared" si="23"/>
        <v>72422.99250374813</v>
      </c>
    </row>
    <row r="40" spans="2:67" s="92" customFormat="1">
      <c r="B40" s="370">
        <v>4</v>
      </c>
      <c r="C40" s="371" t="s">
        <v>147</v>
      </c>
      <c r="D40" s="373">
        <f>BS11</f>
        <v>161</v>
      </c>
      <c r="E40" s="131" t="s">
        <v>144</v>
      </c>
      <c r="F40" s="166">
        <v>72</v>
      </c>
      <c r="G40" s="174">
        <v>40</v>
      </c>
      <c r="H40" s="174">
        <v>4659640</v>
      </c>
      <c r="I40" s="175">
        <f>IFERROR(G40/$D$40,"-")</f>
        <v>0.2484472049689441</v>
      </c>
      <c r="J40" s="175">
        <f t="shared" si="5"/>
        <v>0.55555555555555558</v>
      </c>
      <c r="K40" s="204">
        <f t="shared" si="6"/>
        <v>116491</v>
      </c>
      <c r="L40" s="373">
        <f>BT11</f>
        <v>334</v>
      </c>
      <c r="M40" s="131" t="s">
        <v>144</v>
      </c>
      <c r="N40" s="166">
        <v>199</v>
      </c>
      <c r="O40" s="174">
        <v>120</v>
      </c>
      <c r="P40" s="174">
        <v>12566310</v>
      </c>
      <c r="Q40" s="175">
        <f>IFERROR(O40/$L$40,"-")</f>
        <v>0.3592814371257485</v>
      </c>
      <c r="R40" s="175">
        <f t="shared" si="7"/>
        <v>0.60301507537688437</v>
      </c>
      <c r="S40" s="170">
        <f t="shared" si="8"/>
        <v>104719.25</v>
      </c>
      <c r="T40" s="373">
        <f>BU11</f>
        <v>51981</v>
      </c>
      <c r="U40" s="131" t="s">
        <v>144</v>
      </c>
      <c r="V40" s="166">
        <v>25527</v>
      </c>
      <c r="W40" s="174">
        <v>16027</v>
      </c>
      <c r="X40" s="174">
        <v>1202991600</v>
      </c>
      <c r="Y40" s="175">
        <f>IFERROR(W40/$T$40,"-")</f>
        <v>0.30832419537908085</v>
      </c>
      <c r="Z40" s="175">
        <f>IFERROR(W40/V40,"-")</f>
        <v>0.6278450268343323</v>
      </c>
      <c r="AA40" s="170">
        <f>IFERROR(X40/W40,"-")</f>
        <v>75060.310725650459</v>
      </c>
      <c r="AB40" s="373">
        <f>BV11</f>
        <v>37338</v>
      </c>
      <c r="AC40" s="131" t="s">
        <v>144</v>
      </c>
      <c r="AD40" s="166">
        <v>20301</v>
      </c>
      <c r="AE40" s="174">
        <v>12325</v>
      </c>
      <c r="AF40" s="174">
        <v>1017268200</v>
      </c>
      <c r="AG40" s="175">
        <f>IFERROR(AE40/$AB$40,"-")</f>
        <v>0.33009266698805506</v>
      </c>
      <c r="AH40" s="175">
        <f t="shared" si="12"/>
        <v>0.60711295010098021</v>
      </c>
      <c r="AI40" s="170">
        <f t="shared" si="13"/>
        <v>82536.97363083165</v>
      </c>
      <c r="AJ40" s="373">
        <f>BW11</f>
        <v>22227</v>
      </c>
      <c r="AK40" s="131" t="s">
        <v>144</v>
      </c>
      <c r="AL40" s="166">
        <v>11750</v>
      </c>
      <c r="AM40" s="174">
        <v>6601</v>
      </c>
      <c r="AN40" s="174">
        <v>586040640</v>
      </c>
      <c r="AO40" s="175">
        <f>IFERROR(AM40/$AJ$40,"-")</f>
        <v>0.29698114905295364</v>
      </c>
      <c r="AP40" s="175">
        <f t="shared" si="26"/>
        <v>0.56178723404255315</v>
      </c>
      <c r="AQ40" s="170">
        <f t="shared" si="15"/>
        <v>88780.584759884863</v>
      </c>
      <c r="AR40" s="373">
        <f>BX11</f>
        <v>9669</v>
      </c>
      <c r="AS40" s="131" t="s">
        <v>144</v>
      </c>
      <c r="AT40" s="166">
        <v>4501</v>
      </c>
      <c r="AU40" s="174">
        <v>2246</v>
      </c>
      <c r="AV40" s="174">
        <v>200275490</v>
      </c>
      <c r="AW40" s="175">
        <f>IFERROR(AU40/$AR$40,"-")</f>
        <v>0.23228875788602751</v>
      </c>
      <c r="AX40" s="175">
        <f t="shared" si="17"/>
        <v>0.4990002221728505</v>
      </c>
      <c r="AY40" s="170">
        <f t="shared" si="18"/>
        <v>89169.85307212823</v>
      </c>
      <c r="AZ40" s="373">
        <f>BY11</f>
        <v>3425</v>
      </c>
      <c r="BA40" s="131" t="s">
        <v>144</v>
      </c>
      <c r="BB40" s="166">
        <v>1309</v>
      </c>
      <c r="BC40" s="174">
        <v>537</v>
      </c>
      <c r="BD40" s="174">
        <v>52044530</v>
      </c>
      <c r="BE40" s="175">
        <f>IFERROR(BC40/$AZ$40,"-")</f>
        <v>0.15678832116788322</v>
      </c>
      <c r="BF40" s="175">
        <f t="shared" si="19"/>
        <v>0.41023682200152789</v>
      </c>
      <c r="BG40" s="170">
        <f t="shared" si="25"/>
        <v>96917.188081936692</v>
      </c>
      <c r="BH40" s="373">
        <f>BZ11</f>
        <v>125135</v>
      </c>
      <c r="BI40" s="131" t="s">
        <v>144</v>
      </c>
      <c r="BJ40" s="166">
        <f t="shared" si="20"/>
        <v>63659</v>
      </c>
      <c r="BK40" s="174">
        <f t="shared" si="2"/>
        <v>37896</v>
      </c>
      <c r="BL40" s="174">
        <f t="shared" si="3"/>
        <v>3075846410</v>
      </c>
      <c r="BM40" s="175">
        <f>IFERROR(BK40/$BH$40,"-")</f>
        <v>0.30284093179366284</v>
      </c>
      <c r="BN40" s="175">
        <f t="shared" si="22"/>
        <v>0.5952968158469345</v>
      </c>
      <c r="BO40" s="170">
        <f t="shared" si="23"/>
        <v>81165.463637323206</v>
      </c>
    </row>
    <row r="41" spans="2:67" s="92" customFormat="1">
      <c r="B41" s="370"/>
      <c r="C41" s="372"/>
      <c r="D41" s="374"/>
      <c r="E41" s="132" t="s">
        <v>194</v>
      </c>
      <c r="F41" s="167">
        <v>60</v>
      </c>
      <c r="G41" s="176">
        <v>31</v>
      </c>
      <c r="H41" s="176">
        <v>4203580</v>
      </c>
      <c r="I41" s="177">
        <f t="shared" ref="I41:I50" si="44">IFERROR(G41/$D$40,"-")</f>
        <v>0.19254658385093168</v>
      </c>
      <c r="J41" s="177">
        <f t="shared" si="5"/>
        <v>0.51666666666666672</v>
      </c>
      <c r="K41" s="205">
        <f t="shared" si="6"/>
        <v>135599.35483870967</v>
      </c>
      <c r="L41" s="374"/>
      <c r="M41" s="132" t="s">
        <v>194</v>
      </c>
      <c r="N41" s="167">
        <v>143</v>
      </c>
      <c r="O41" s="176">
        <v>92</v>
      </c>
      <c r="P41" s="176">
        <v>9232400</v>
      </c>
      <c r="Q41" s="177">
        <f t="shared" ref="Q41:Q50" si="45">IFERROR(O41/$L$40,"-")</f>
        <v>0.27544910179640719</v>
      </c>
      <c r="R41" s="177">
        <f t="shared" si="7"/>
        <v>0.64335664335664333</v>
      </c>
      <c r="S41" s="171">
        <f t="shared" si="8"/>
        <v>100352.17391304347</v>
      </c>
      <c r="T41" s="374"/>
      <c r="U41" s="132" t="s">
        <v>194</v>
      </c>
      <c r="V41" s="167">
        <v>22526</v>
      </c>
      <c r="W41" s="176">
        <v>14379</v>
      </c>
      <c r="X41" s="176">
        <v>1048149230</v>
      </c>
      <c r="Y41" s="177">
        <f t="shared" ref="Y41:Y50" si="46">IFERROR(W41/$T$40,"-")</f>
        <v>0.27662030357245915</v>
      </c>
      <c r="Z41" s="177">
        <f t="shared" si="10"/>
        <v>0.63832904199591578</v>
      </c>
      <c r="AA41" s="171">
        <f t="shared" si="11"/>
        <v>72894.445371722657</v>
      </c>
      <c r="AB41" s="374"/>
      <c r="AC41" s="132" t="s">
        <v>194</v>
      </c>
      <c r="AD41" s="167">
        <v>16408</v>
      </c>
      <c r="AE41" s="176">
        <v>10153</v>
      </c>
      <c r="AF41" s="176">
        <v>809873430</v>
      </c>
      <c r="AG41" s="177">
        <f t="shared" ref="AG41:AG50" si="47">IFERROR(AE41/$AB$40,"-")</f>
        <v>0.27192136697198566</v>
      </c>
      <c r="AH41" s="177">
        <f t="shared" si="12"/>
        <v>0.61878352023403216</v>
      </c>
      <c r="AI41" s="171">
        <f t="shared" si="13"/>
        <v>79766.909287895207</v>
      </c>
      <c r="AJ41" s="374"/>
      <c r="AK41" s="132" t="s">
        <v>194</v>
      </c>
      <c r="AL41" s="167">
        <v>8807</v>
      </c>
      <c r="AM41" s="176">
        <v>4954</v>
      </c>
      <c r="AN41" s="176">
        <v>417802040</v>
      </c>
      <c r="AO41" s="177">
        <f t="shared" ref="AO41:AO50" si="48">IFERROR(AM41/$AJ$40,"-")</f>
        <v>0.22288208035272417</v>
      </c>
      <c r="AP41" s="177">
        <f t="shared" si="26"/>
        <v>0.5625070966276825</v>
      </c>
      <c r="AQ41" s="171">
        <f t="shared" si="15"/>
        <v>84336.301978199437</v>
      </c>
      <c r="AR41" s="374"/>
      <c r="AS41" s="132" t="s">
        <v>194</v>
      </c>
      <c r="AT41" s="167">
        <v>2883</v>
      </c>
      <c r="AU41" s="176">
        <v>1417</v>
      </c>
      <c r="AV41" s="176">
        <v>122687090</v>
      </c>
      <c r="AW41" s="177">
        <f t="shared" ref="AW41:AW50" si="49">IFERROR(AU41/$AR$40,"-")</f>
        <v>0.14655083255765849</v>
      </c>
      <c r="AX41" s="177">
        <f t="shared" si="17"/>
        <v>0.49150190773499824</v>
      </c>
      <c r="AY41" s="171">
        <f t="shared" si="18"/>
        <v>86582.279463655606</v>
      </c>
      <c r="AZ41" s="374"/>
      <c r="BA41" s="132" t="s">
        <v>194</v>
      </c>
      <c r="BB41" s="167">
        <v>656</v>
      </c>
      <c r="BC41" s="176">
        <v>295</v>
      </c>
      <c r="BD41" s="176">
        <v>27610440</v>
      </c>
      <c r="BE41" s="177">
        <f t="shared" ref="BE41:BE50" si="50">IFERROR(BC41/$AZ$40,"-")</f>
        <v>8.6131386861313872E-2</v>
      </c>
      <c r="BF41" s="177">
        <f t="shared" si="19"/>
        <v>0.44969512195121952</v>
      </c>
      <c r="BG41" s="171">
        <f t="shared" si="25"/>
        <v>93594.711864406781</v>
      </c>
      <c r="BH41" s="374"/>
      <c r="BI41" s="132" t="s">
        <v>194</v>
      </c>
      <c r="BJ41" s="167">
        <f t="shared" si="20"/>
        <v>51483</v>
      </c>
      <c r="BK41" s="176">
        <f t="shared" si="2"/>
        <v>31321</v>
      </c>
      <c r="BL41" s="176">
        <f t="shared" si="3"/>
        <v>2439558210</v>
      </c>
      <c r="BM41" s="177">
        <f t="shared" ref="BM41:BM50" si="51">IFERROR(BK41/$BH$40,"-")</f>
        <v>0.25029767850721218</v>
      </c>
      <c r="BN41" s="177">
        <f t="shared" si="22"/>
        <v>0.60837558028863892</v>
      </c>
      <c r="BO41" s="171">
        <f t="shared" si="23"/>
        <v>77888.899141151298</v>
      </c>
    </row>
    <row r="42" spans="2:67" s="92" customFormat="1">
      <c r="B42" s="370"/>
      <c r="C42" s="372"/>
      <c r="D42" s="374"/>
      <c r="E42" s="133" t="s">
        <v>143</v>
      </c>
      <c r="F42" s="167">
        <v>88</v>
      </c>
      <c r="G42" s="176">
        <v>57</v>
      </c>
      <c r="H42" s="176">
        <v>6935760</v>
      </c>
      <c r="I42" s="177">
        <f t="shared" si="44"/>
        <v>0.35403726708074534</v>
      </c>
      <c r="J42" s="177">
        <f t="shared" si="5"/>
        <v>0.64772727272727271</v>
      </c>
      <c r="K42" s="205">
        <f t="shared" si="6"/>
        <v>121680</v>
      </c>
      <c r="L42" s="374"/>
      <c r="M42" s="133" t="s">
        <v>143</v>
      </c>
      <c r="N42" s="167">
        <v>205</v>
      </c>
      <c r="O42" s="176">
        <v>124</v>
      </c>
      <c r="P42" s="176">
        <v>12015650</v>
      </c>
      <c r="Q42" s="177">
        <f t="shared" si="45"/>
        <v>0.3712574850299401</v>
      </c>
      <c r="R42" s="177">
        <f t="shared" si="7"/>
        <v>0.60487804878048779</v>
      </c>
      <c r="S42" s="171">
        <f t="shared" si="8"/>
        <v>96900.403225806454</v>
      </c>
      <c r="T42" s="374"/>
      <c r="U42" s="133" t="s">
        <v>143</v>
      </c>
      <c r="V42" s="167">
        <v>31991</v>
      </c>
      <c r="W42" s="176">
        <v>19630</v>
      </c>
      <c r="X42" s="176">
        <v>1459336050</v>
      </c>
      <c r="Y42" s="177">
        <f t="shared" si="46"/>
        <v>0.37763798310921298</v>
      </c>
      <c r="Z42" s="177">
        <f t="shared" si="10"/>
        <v>0.61361007783439092</v>
      </c>
      <c r="AA42" s="171">
        <f t="shared" si="11"/>
        <v>74342.13194090678</v>
      </c>
      <c r="AB42" s="374"/>
      <c r="AC42" s="133" t="s">
        <v>143</v>
      </c>
      <c r="AD42" s="167">
        <v>25506</v>
      </c>
      <c r="AE42" s="176">
        <v>15344</v>
      </c>
      <c r="AF42" s="176">
        <v>1266150640</v>
      </c>
      <c r="AG42" s="177">
        <f t="shared" si="47"/>
        <v>0.41094863142107235</v>
      </c>
      <c r="AH42" s="177">
        <f t="shared" si="12"/>
        <v>0.60158394103348234</v>
      </c>
      <c r="AI42" s="171">
        <f t="shared" si="13"/>
        <v>82517.638164754957</v>
      </c>
      <c r="AJ42" s="374"/>
      <c r="AK42" s="133" t="s">
        <v>143</v>
      </c>
      <c r="AL42" s="167">
        <v>15935</v>
      </c>
      <c r="AM42" s="176">
        <v>8811</v>
      </c>
      <c r="AN42" s="176">
        <v>780619970</v>
      </c>
      <c r="AO42" s="177">
        <f t="shared" si="48"/>
        <v>0.3964097718990417</v>
      </c>
      <c r="AP42" s="177">
        <f t="shared" si="26"/>
        <v>0.55293379353624095</v>
      </c>
      <c r="AQ42" s="171">
        <f t="shared" si="15"/>
        <v>88596.069685620241</v>
      </c>
      <c r="AR42" s="374"/>
      <c r="AS42" s="133" t="s">
        <v>143</v>
      </c>
      <c r="AT42" s="167">
        <v>6780</v>
      </c>
      <c r="AU42" s="176">
        <v>3391</v>
      </c>
      <c r="AV42" s="176">
        <v>322000630</v>
      </c>
      <c r="AW42" s="177">
        <f t="shared" si="49"/>
        <v>0.35070844968455889</v>
      </c>
      <c r="AX42" s="177">
        <f t="shared" si="17"/>
        <v>0.50014749262536873</v>
      </c>
      <c r="AY42" s="171">
        <f t="shared" si="18"/>
        <v>94957.425538189331</v>
      </c>
      <c r="AZ42" s="374"/>
      <c r="BA42" s="133" t="s">
        <v>143</v>
      </c>
      <c r="BB42" s="167">
        <v>2193</v>
      </c>
      <c r="BC42" s="176">
        <v>968</v>
      </c>
      <c r="BD42" s="176">
        <v>94952530</v>
      </c>
      <c r="BE42" s="177">
        <f t="shared" si="50"/>
        <v>0.28262773722627738</v>
      </c>
      <c r="BF42" s="177">
        <f t="shared" si="19"/>
        <v>0.44140446876424988</v>
      </c>
      <c r="BG42" s="171">
        <f t="shared" si="25"/>
        <v>98091.456611570247</v>
      </c>
      <c r="BH42" s="374"/>
      <c r="BI42" s="133" t="s">
        <v>143</v>
      </c>
      <c r="BJ42" s="167">
        <f t="shared" si="20"/>
        <v>82698</v>
      </c>
      <c r="BK42" s="176">
        <f t="shared" si="2"/>
        <v>48325</v>
      </c>
      <c r="BL42" s="176">
        <f t="shared" si="3"/>
        <v>3942011230</v>
      </c>
      <c r="BM42" s="177">
        <f t="shared" si="51"/>
        <v>0.38618292244376073</v>
      </c>
      <c r="BN42" s="177">
        <f t="shared" si="22"/>
        <v>0.58435512346126872</v>
      </c>
      <c r="BO42" s="171">
        <f t="shared" si="23"/>
        <v>81572.91733057423</v>
      </c>
    </row>
    <row r="43" spans="2:67" s="92" customFormat="1">
      <c r="B43" s="370"/>
      <c r="C43" s="372"/>
      <c r="D43" s="374"/>
      <c r="E43" s="133" t="s">
        <v>152</v>
      </c>
      <c r="F43" s="167">
        <v>40</v>
      </c>
      <c r="G43" s="176">
        <v>20</v>
      </c>
      <c r="H43" s="176">
        <v>2346160</v>
      </c>
      <c r="I43" s="177">
        <f t="shared" si="44"/>
        <v>0.12422360248447205</v>
      </c>
      <c r="J43" s="177">
        <f t="shared" si="5"/>
        <v>0.5</v>
      </c>
      <c r="K43" s="205">
        <f t="shared" si="6"/>
        <v>117308</v>
      </c>
      <c r="L43" s="374"/>
      <c r="M43" s="133" t="s">
        <v>152</v>
      </c>
      <c r="N43" s="167">
        <v>108</v>
      </c>
      <c r="O43" s="176">
        <v>67</v>
      </c>
      <c r="P43" s="176">
        <v>7800980</v>
      </c>
      <c r="Q43" s="177">
        <f t="shared" si="45"/>
        <v>0.20059880239520958</v>
      </c>
      <c r="R43" s="177">
        <f t="shared" si="7"/>
        <v>0.62037037037037035</v>
      </c>
      <c r="S43" s="171">
        <f t="shared" si="8"/>
        <v>116432.53731343284</v>
      </c>
      <c r="T43" s="374"/>
      <c r="U43" s="133" t="s">
        <v>152</v>
      </c>
      <c r="V43" s="167">
        <v>11109</v>
      </c>
      <c r="W43" s="176">
        <v>6966</v>
      </c>
      <c r="X43" s="176">
        <v>534887640</v>
      </c>
      <c r="Y43" s="177">
        <f t="shared" si="46"/>
        <v>0.13401050383794078</v>
      </c>
      <c r="Z43" s="177">
        <f t="shared" si="10"/>
        <v>0.62705914123683504</v>
      </c>
      <c r="AA43" s="171">
        <f t="shared" si="11"/>
        <v>76785.478036175715</v>
      </c>
      <c r="AB43" s="374"/>
      <c r="AC43" s="133" t="s">
        <v>152</v>
      </c>
      <c r="AD43" s="167">
        <v>10035</v>
      </c>
      <c r="AE43" s="176">
        <v>6166</v>
      </c>
      <c r="AF43" s="176">
        <v>523842740</v>
      </c>
      <c r="AG43" s="177">
        <f t="shared" si="47"/>
        <v>0.1651400717767422</v>
      </c>
      <c r="AH43" s="177">
        <f t="shared" si="12"/>
        <v>0.61444942700548077</v>
      </c>
      <c r="AI43" s="171">
        <f t="shared" si="13"/>
        <v>84956.655854686993</v>
      </c>
      <c r="AJ43" s="374"/>
      <c r="AK43" s="133" t="s">
        <v>152</v>
      </c>
      <c r="AL43" s="167">
        <v>6704</v>
      </c>
      <c r="AM43" s="176">
        <v>3728</v>
      </c>
      <c r="AN43" s="176">
        <v>332481120</v>
      </c>
      <c r="AO43" s="177">
        <f t="shared" si="48"/>
        <v>0.16772393935303909</v>
      </c>
      <c r="AP43" s="177">
        <f t="shared" si="26"/>
        <v>0.55608591885441527</v>
      </c>
      <c r="AQ43" s="171">
        <f t="shared" si="15"/>
        <v>89184.849785407729</v>
      </c>
      <c r="AR43" s="374"/>
      <c r="AS43" s="133" t="s">
        <v>152</v>
      </c>
      <c r="AT43" s="167">
        <v>3003</v>
      </c>
      <c r="AU43" s="176">
        <v>1484</v>
      </c>
      <c r="AV43" s="176">
        <v>137336750</v>
      </c>
      <c r="AW43" s="177">
        <f t="shared" si="49"/>
        <v>0.15348019443582583</v>
      </c>
      <c r="AX43" s="177">
        <f t="shared" si="17"/>
        <v>0.49417249417249415</v>
      </c>
      <c r="AY43" s="171">
        <f t="shared" si="18"/>
        <v>92544.979784366573</v>
      </c>
      <c r="AZ43" s="374"/>
      <c r="BA43" s="133" t="s">
        <v>152</v>
      </c>
      <c r="BB43" s="167">
        <v>973</v>
      </c>
      <c r="BC43" s="176">
        <v>398</v>
      </c>
      <c r="BD43" s="176">
        <v>36506370</v>
      </c>
      <c r="BE43" s="177">
        <f t="shared" si="50"/>
        <v>0.1162043795620438</v>
      </c>
      <c r="BF43" s="177">
        <f t="shared" si="19"/>
        <v>0.40904419321685509</v>
      </c>
      <c r="BG43" s="171">
        <f t="shared" si="25"/>
        <v>91724.547738693465</v>
      </c>
      <c r="BH43" s="374"/>
      <c r="BI43" s="133" t="s">
        <v>152</v>
      </c>
      <c r="BJ43" s="167">
        <f t="shared" si="20"/>
        <v>31972</v>
      </c>
      <c r="BK43" s="176">
        <f t="shared" si="2"/>
        <v>18829</v>
      </c>
      <c r="BL43" s="176">
        <f t="shared" si="3"/>
        <v>1575201760</v>
      </c>
      <c r="BM43" s="177">
        <f t="shared" si="51"/>
        <v>0.15046949294761658</v>
      </c>
      <c r="BN43" s="177">
        <f t="shared" si="22"/>
        <v>0.58892155636181664</v>
      </c>
      <c r="BO43" s="171">
        <f t="shared" si="23"/>
        <v>83658.280312284245</v>
      </c>
    </row>
    <row r="44" spans="2:67" s="92" customFormat="1">
      <c r="B44" s="370"/>
      <c r="C44" s="372"/>
      <c r="D44" s="374"/>
      <c r="E44" s="133" t="s">
        <v>171</v>
      </c>
      <c r="F44" s="167">
        <v>55</v>
      </c>
      <c r="G44" s="176">
        <v>32</v>
      </c>
      <c r="H44" s="176">
        <v>4956980</v>
      </c>
      <c r="I44" s="177">
        <f t="shared" si="44"/>
        <v>0.19875776397515527</v>
      </c>
      <c r="J44" s="177">
        <f t="shared" si="5"/>
        <v>0.58181818181818179</v>
      </c>
      <c r="K44" s="205">
        <f t="shared" si="6"/>
        <v>154905.625</v>
      </c>
      <c r="L44" s="374"/>
      <c r="M44" s="133" t="s">
        <v>171</v>
      </c>
      <c r="N44" s="167">
        <v>112</v>
      </c>
      <c r="O44" s="176">
        <v>68</v>
      </c>
      <c r="P44" s="176">
        <v>6307580</v>
      </c>
      <c r="Q44" s="177">
        <f t="shared" si="45"/>
        <v>0.20359281437125748</v>
      </c>
      <c r="R44" s="177">
        <f t="shared" si="7"/>
        <v>0.6071428571428571</v>
      </c>
      <c r="S44" s="171">
        <f t="shared" si="8"/>
        <v>92758.529411764699</v>
      </c>
      <c r="T44" s="374"/>
      <c r="U44" s="133" t="s">
        <v>171</v>
      </c>
      <c r="V44" s="167">
        <v>12208</v>
      </c>
      <c r="W44" s="176">
        <v>7749</v>
      </c>
      <c r="X44" s="176">
        <v>623691780</v>
      </c>
      <c r="Y44" s="177">
        <f t="shared" si="46"/>
        <v>0.14907370000577133</v>
      </c>
      <c r="Z44" s="177">
        <f t="shared" si="10"/>
        <v>0.63474770642201839</v>
      </c>
      <c r="AA44" s="171">
        <f t="shared" si="11"/>
        <v>80486.744096012393</v>
      </c>
      <c r="AB44" s="374"/>
      <c r="AC44" s="133" t="s">
        <v>171</v>
      </c>
      <c r="AD44" s="167">
        <v>11046</v>
      </c>
      <c r="AE44" s="176">
        <v>6870</v>
      </c>
      <c r="AF44" s="176">
        <v>590596460</v>
      </c>
      <c r="AG44" s="177">
        <f t="shared" si="47"/>
        <v>0.18399485778563393</v>
      </c>
      <c r="AH44" s="177">
        <f t="shared" si="12"/>
        <v>0.62194459532862578</v>
      </c>
      <c r="AI44" s="171">
        <f t="shared" si="13"/>
        <v>85967.461426491995</v>
      </c>
      <c r="AJ44" s="374"/>
      <c r="AK44" s="133" t="s">
        <v>171</v>
      </c>
      <c r="AL44" s="167">
        <v>7217</v>
      </c>
      <c r="AM44" s="176">
        <v>4140</v>
      </c>
      <c r="AN44" s="176">
        <v>386812780</v>
      </c>
      <c r="AO44" s="177">
        <f t="shared" si="48"/>
        <v>0.18625995410986637</v>
      </c>
      <c r="AP44" s="177">
        <f t="shared" si="26"/>
        <v>0.57364555909657755</v>
      </c>
      <c r="AQ44" s="171">
        <f t="shared" si="15"/>
        <v>93433.038647342997</v>
      </c>
      <c r="AR44" s="374"/>
      <c r="AS44" s="133" t="s">
        <v>171</v>
      </c>
      <c r="AT44" s="167">
        <v>3159</v>
      </c>
      <c r="AU44" s="176">
        <v>1649</v>
      </c>
      <c r="AV44" s="176">
        <v>170241710</v>
      </c>
      <c r="AW44" s="177">
        <f t="shared" si="49"/>
        <v>0.17054504085220809</v>
      </c>
      <c r="AX44" s="177">
        <f t="shared" si="17"/>
        <v>0.52200063311174427</v>
      </c>
      <c r="AY44" s="171">
        <f t="shared" si="18"/>
        <v>103239.36325045481</v>
      </c>
      <c r="AZ44" s="374"/>
      <c r="BA44" s="133" t="s">
        <v>171</v>
      </c>
      <c r="BB44" s="167">
        <v>991</v>
      </c>
      <c r="BC44" s="176">
        <v>436</v>
      </c>
      <c r="BD44" s="176">
        <v>45486890</v>
      </c>
      <c r="BE44" s="177">
        <f t="shared" si="50"/>
        <v>0.12729927007299269</v>
      </c>
      <c r="BF44" s="177">
        <f t="shared" si="19"/>
        <v>0.4399596367305752</v>
      </c>
      <c r="BG44" s="171">
        <f t="shared" si="25"/>
        <v>104327.72935779816</v>
      </c>
      <c r="BH44" s="374"/>
      <c r="BI44" s="133" t="s">
        <v>171</v>
      </c>
      <c r="BJ44" s="167">
        <f t="shared" si="20"/>
        <v>34788</v>
      </c>
      <c r="BK44" s="176">
        <f t="shared" si="2"/>
        <v>20944</v>
      </c>
      <c r="BL44" s="176">
        <f t="shared" si="3"/>
        <v>1828094180</v>
      </c>
      <c r="BM44" s="177">
        <f t="shared" si="51"/>
        <v>0.16737123906181325</v>
      </c>
      <c r="BN44" s="177">
        <f t="shared" si="22"/>
        <v>0.6020466827641715</v>
      </c>
      <c r="BO44" s="171">
        <f t="shared" si="23"/>
        <v>87284.863445378156</v>
      </c>
    </row>
    <row r="45" spans="2:67" s="92" customFormat="1">
      <c r="B45" s="370"/>
      <c r="C45" s="372"/>
      <c r="D45" s="374"/>
      <c r="E45" s="133" t="s">
        <v>172</v>
      </c>
      <c r="F45" s="167">
        <v>32</v>
      </c>
      <c r="G45" s="176">
        <v>19</v>
      </c>
      <c r="H45" s="176">
        <v>2042630</v>
      </c>
      <c r="I45" s="177">
        <f t="shared" si="44"/>
        <v>0.11801242236024845</v>
      </c>
      <c r="J45" s="177">
        <f t="shared" si="5"/>
        <v>0.59375</v>
      </c>
      <c r="K45" s="205">
        <f t="shared" si="6"/>
        <v>107506.84210526316</v>
      </c>
      <c r="L45" s="374"/>
      <c r="M45" s="133" t="s">
        <v>172</v>
      </c>
      <c r="N45" s="167">
        <v>64</v>
      </c>
      <c r="O45" s="176">
        <v>40</v>
      </c>
      <c r="P45" s="176">
        <v>2950550</v>
      </c>
      <c r="Q45" s="177">
        <f t="shared" si="45"/>
        <v>0.11976047904191617</v>
      </c>
      <c r="R45" s="177">
        <f t="shared" si="7"/>
        <v>0.625</v>
      </c>
      <c r="S45" s="171">
        <f t="shared" si="8"/>
        <v>73763.75</v>
      </c>
      <c r="T45" s="374"/>
      <c r="U45" s="133" t="s">
        <v>172</v>
      </c>
      <c r="V45" s="167">
        <v>6467</v>
      </c>
      <c r="W45" s="176">
        <v>4313</v>
      </c>
      <c r="X45" s="176">
        <v>324869410</v>
      </c>
      <c r="Y45" s="177">
        <f t="shared" si="46"/>
        <v>8.2972624612839302E-2</v>
      </c>
      <c r="Z45" s="177">
        <f t="shared" si="10"/>
        <v>0.66692438534096177</v>
      </c>
      <c r="AA45" s="171">
        <f t="shared" si="11"/>
        <v>75323.30396475771</v>
      </c>
      <c r="AB45" s="374"/>
      <c r="AC45" s="133" t="s">
        <v>172</v>
      </c>
      <c r="AD45" s="167">
        <v>5338</v>
      </c>
      <c r="AE45" s="176">
        <v>3412</v>
      </c>
      <c r="AF45" s="176">
        <v>274805920</v>
      </c>
      <c r="AG45" s="177">
        <f t="shared" si="47"/>
        <v>9.1381434463549197E-2</v>
      </c>
      <c r="AH45" s="177">
        <f t="shared" si="12"/>
        <v>0.63919070813038592</v>
      </c>
      <c r="AI45" s="171">
        <f t="shared" si="13"/>
        <v>80541.008206330604</v>
      </c>
      <c r="AJ45" s="374"/>
      <c r="AK45" s="133" t="s">
        <v>172</v>
      </c>
      <c r="AL45" s="167">
        <v>3144</v>
      </c>
      <c r="AM45" s="176">
        <v>1836</v>
      </c>
      <c r="AN45" s="176">
        <v>162912890</v>
      </c>
      <c r="AO45" s="177">
        <f t="shared" si="48"/>
        <v>8.2602240518288572E-2</v>
      </c>
      <c r="AP45" s="177">
        <f t="shared" si="26"/>
        <v>0.58396946564885499</v>
      </c>
      <c r="AQ45" s="171">
        <f t="shared" si="15"/>
        <v>88732.510893246188</v>
      </c>
      <c r="AR45" s="374"/>
      <c r="AS45" s="133" t="s">
        <v>172</v>
      </c>
      <c r="AT45" s="167">
        <v>1144</v>
      </c>
      <c r="AU45" s="176">
        <v>600</v>
      </c>
      <c r="AV45" s="176">
        <v>54795640</v>
      </c>
      <c r="AW45" s="177">
        <f t="shared" si="49"/>
        <v>6.2053986968662739E-2</v>
      </c>
      <c r="AX45" s="177">
        <f t="shared" si="17"/>
        <v>0.52447552447552448</v>
      </c>
      <c r="AY45" s="171">
        <f t="shared" si="18"/>
        <v>91326.066666666666</v>
      </c>
      <c r="AZ45" s="374"/>
      <c r="BA45" s="133" t="s">
        <v>172</v>
      </c>
      <c r="BB45" s="167">
        <v>266</v>
      </c>
      <c r="BC45" s="176">
        <v>125</v>
      </c>
      <c r="BD45" s="176">
        <v>13327180</v>
      </c>
      <c r="BE45" s="177">
        <f t="shared" si="50"/>
        <v>3.6496350364963501E-2</v>
      </c>
      <c r="BF45" s="177">
        <f t="shared" si="19"/>
        <v>0.46992481203007519</v>
      </c>
      <c r="BG45" s="171">
        <f t="shared" si="25"/>
        <v>106617.44</v>
      </c>
      <c r="BH45" s="374"/>
      <c r="BI45" s="133" t="s">
        <v>172</v>
      </c>
      <c r="BJ45" s="167">
        <f t="shared" si="20"/>
        <v>16455</v>
      </c>
      <c r="BK45" s="176">
        <f t="shared" si="2"/>
        <v>10345</v>
      </c>
      <c r="BL45" s="176">
        <f t="shared" si="3"/>
        <v>835704220</v>
      </c>
      <c r="BM45" s="177">
        <f t="shared" si="51"/>
        <v>8.2670715627122707E-2</v>
      </c>
      <c r="BN45" s="177">
        <f t="shared" si="22"/>
        <v>0.62868429048921304</v>
      </c>
      <c r="BO45" s="171">
        <f t="shared" si="23"/>
        <v>80783.394876752049</v>
      </c>
    </row>
    <row r="46" spans="2:67" s="92" customFormat="1">
      <c r="B46" s="370"/>
      <c r="C46" s="372"/>
      <c r="D46" s="374"/>
      <c r="E46" s="133" t="s">
        <v>173</v>
      </c>
      <c r="F46" s="167">
        <v>22</v>
      </c>
      <c r="G46" s="176">
        <v>13</v>
      </c>
      <c r="H46" s="176">
        <v>1379100</v>
      </c>
      <c r="I46" s="177">
        <f t="shared" si="44"/>
        <v>8.0745341614906832E-2</v>
      </c>
      <c r="J46" s="177">
        <f t="shared" si="5"/>
        <v>0.59090909090909094</v>
      </c>
      <c r="K46" s="205">
        <f t="shared" si="6"/>
        <v>106084.61538461539</v>
      </c>
      <c r="L46" s="374"/>
      <c r="M46" s="133" t="s">
        <v>173</v>
      </c>
      <c r="N46" s="167">
        <v>56</v>
      </c>
      <c r="O46" s="176">
        <v>31</v>
      </c>
      <c r="P46" s="176">
        <v>2678690</v>
      </c>
      <c r="Q46" s="177">
        <f t="shared" si="45"/>
        <v>9.2814371257485026E-2</v>
      </c>
      <c r="R46" s="177">
        <f t="shared" si="7"/>
        <v>0.5535714285714286</v>
      </c>
      <c r="S46" s="171">
        <f t="shared" si="8"/>
        <v>86409.354838709682</v>
      </c>
      <c r="T46" s="374"/>
      <c r="U46" s="133" t="s">
        <v>173</v>
      </c>
      <c r="V46" s="167">
        <v>3303</v>
      </c>
      <c r="W46" s="176">
        <v>1927</v>
      </c>
      <c r="X46" s="176">
        <v>156770600</v>
      </c>
      <c r="Y46" s="177">
        <f t="shared" si="46"/>
        <v>3.7071237567572767E-2</v>
      </c>
      <c r="Z46" s="177">
        <f t="shared" si="10"/>
        <v>0.58340902210112022</v>
      </c>
      <c r="AA46" s="171">
        <f t="shared" si="11"/>
        <v>81354.748313440577</v>
      </c>
      <c r="AB46" s="374"/>
      <c r="AC46" s="133" t="s">
        <v>173</v>
      </c>
      <c r="AD46" s="167">
        <v>3220</v>
      </c>
      <c r="AE46" s="176">
        <v>1806</v>
      </c>
      <c r="AF46" s="176">
        <v>148267550</v>
      </c>
      <c r="AG46" s="177">
        <f t="shared" si="47"/>
        <v>4.8368953880764905E-2</v>
      </c>
      <c r="AH46" s="177">
        <f t="shared" si="12"/>
        <v>0.56086956521739129</v>
      </c>
      <c r="AI46" s="171">
        <f t="shared" si="13"/>
        <v>82097.203765227023</v>
      </c>
      <c r="AJ46" s="374"/>
      <c r="AK46" s="133" t="s">
        <v>173</v>
      </c>
      <c r="AL46" s="167">
        <v>2668</v>
      </c>
      <c r="AM46" s="176">
        <v>1429</v>
      </c>
      <c r="AN46" s="176">
        <v>137301590</v>
      </c>
      <c r="AO46" s="177">
        <f t="shared" si="48"/>
        <v>6.4291177396859675E-2</v>
      </c>
      <c r="AP46" s="177">
        <f t="shared" si="26"/>
        <v>0.5356071964017991</v>
      </c>
      <c r="AQ46" s="171">
        <f t="shared" si="15"/>
        <v>96082.288313505953</v>
      </c>
      <c r="AR46" s="374"/>
      <c r="AS46" s="133" t="s">
        <v>173</v>
      </c>
      <c r="AT46" s="167">
        <v>1365</v>
      </c>
      <c r="AU46" s="176">
        <v>635</v>
      </c>
      <c r="AV46" s="176">
        <v>60522090</v>
      </c>
      <c r="AW46" s="177">
        <f t="shared" si="49"/>
        <v>6.5673802875168066E-2</v>
      </c>
      <c r="AX46" s="177">
        <f t="shared" si="17"/>
        <v>0.46520146520146521</v>
      </c>
      <c r="AY46" s="171">
        <f t="shared" si="18"/>
        <v>95310.377952755909</v>
      </c>
      <c r="AZ46" s="374"/>
      <c r="BA46" s="133" t="s">
        <v>173</v>
      </c>
      <c r="BB46" s="167">
        <v>531</v>
      </c>
      <c r="BC46" s="176">
        <v>222</v>
      </c>
      <c r="BD46" s="176">
        <v>17979460</v>
      </c>
      <c r="BE46" s="177">
        <f t="shared" si="50"/>
        <v>6.4817518248175179E-2</v>
      </c>
      <c r="BF46" s="177">
        <f t="shared" si="19"/>
        <v>0.41807909604519772</v>
      </c>
      <c r="BG46" s="171">
        <f t="shared" si="25"/>
        <v>80988.558558558565</v>
      </c>
      <c r="BH46" s="374"/>
      <c r="BI46" s="133" t="s">
        <v>173</v>
      </c>
      <c r="BJ46" s="167">
        <f t="shared" si="20"/>
        <v>11165</v>
      </c>
      <c r="BK46" s="176">
        <f t="shared" si="2"/>
        <v>6063</v>
      </c>
      <c r="BL46" s="176">
        <f t="shared" si="3"/>
        <v>524899080</v>
      </c>
      <c r="BM46" s="177">
        <f t="shared" si="51"/>
        <v>4.8451672194030446E-2</v>
      </c>
      <c r="BN46" s="177">
        <f t="shared" si="22"/>
        <v>0.54303627407075683</v>
      </c>
      <c r="BO46" s="171">
        <f t="shared" si="23"/>
        <v>86574.151410192979</v>
      </c>
    </row>
    <row r="47" spans="2:67" s="92" customFormat="1">
      <c r="B47" s="370"/>
      <c r="C47" s="372"/>
      <c r="D47" s="374"/>
      <c r="E47" s="133" t="s">
        <v>174</v>
      </c>
      <c r="F47" s="167">
        <v>24</v>
      </c>
      <c r="G47" s="176">
        <v>16</v>
      </c>
      <c r="H47" s="176">
        <v>1831920</v>
      </c>
      <c r="I47" s="177">
        <f t="shared" si="44"/>
        <v>9.9378881987577633E-2</v>
      </c>
      <c r="J47" s="177">
        <f t="shared" si="5"/>
        <v>0.66666666666666663</v>
      </c>
      <c r="K47" s="205">
        <f t="shared" si="6"/>
        <v>114495</v>
      </c>
      <c r="L47" s="374"/>
      <c r="M47" s="133" t="s">
        <v>174</v>
      </c>
      <c r="N47" s="167">
        <v>29</v>
      </c>
      <c r="O47" s="176">
        <v>20</v>
      </c>
      <c r="P47" s="176">
        <v>1552810</v>
      </c>
      <c r="Q47" s="177">
        <f t="shared" si="45"/>
        <v>5.9880239520958084E-2</v>
      </c>
      <c r="R47" s="177">
        <f t="shared" si="7"/>
        <v>0.68965517241379315</v>
      </c>
      <c r="S47" s="171">
        <f t="shared" si="8"/>
        <v>77640.5</v>
      </c>
      <c r="T47" s="374"/>
      <c r="U47" s="133" t="s">
        <v>174</v>
      </c>
      <c r="V47" s="167">
        <v>2647</v>
      </c>
      <c r="W47" s="176">
        <v>1777</v>
      </c>
      <c r="X47" s="176">
        <v>153552030</v>
      </c>
      <c r="Y47" s="177">
        <f t="shared" si="46"/>
        <v>3.4185567803620552E-2</v>
      </c>
      <c r="Z47" s="177">
        <f t="shared" si="10"/>
        <v>0.67132602946732145</v>
      </c>
      <c r="AA47" s="171">
        <f t="shared" si="11"/>
        <v>86410.821609454142</v>
      </c>
      <c r="AB47" s="374"/>
      <c r="AC47" s="133" t="s">
        <v>174</v>
      </c>
      <c r="AD47" s="167">
        <v>2468</v>
      </c>
      <c r="AE47" s="176">
        <v>1599</v>
      </c>
      <c r="AF47" s="176">
        <v>141220340</v>
      </c>
      <c r="AG47" s="177">
        <f t="shared" si="47"/>
        <v>4.2825004017354971E-2</v>
      </c>
      <c r="AH47" s="177">
        <f t="shared" si="12"/>
        <v>0.64789303079416527</v>
      </c>
      <c r="AI47" s="171">
        <f t="shared" si="13"/>
        <v>88317.911194496555</v>
      </c>
      <c r="AJ47" s="374"/>
      <c r="AK47" s="133" t="s">
        <v>174</v>
      </c>
      <c r="AL47" s="167">
        <v>1644</v>
      </c>
      <c r="AM47" s="176">
        <v>1032</v>
      </c>
      <c r="AN47" s="176">
        <v>99578950</v>
      </c>
      <c r="AO47" s="177">
        <f t="shared" si="48"/>
        <v>4.643001754622756E-2</v>
      </c>
      <c r="AP47" s="177">
        <f t="shared" si="26"/>
        <v>0.62773722627737227</v>
      </c>
      <c r="AQ47" s="171">
        <f t="shared" si="15"/>
        <v>96491.230620155038</v>
      </c>
      <c r="AR47" s="374"/>
      <c r="AS47" s="133" t="s">
        <v>174</v>
      </c>
      <c r="AT47" s="167">
        <v>623</v>
      </c>
      <c r="AU47" s="176">
        <v>385</v>
      </c>
      <c r="AV47" s="176">
        <v>43982910</v>
      </c>
      <c r="AW47" s="177">
        <f t="shared" si="49"/>
        <v>3.981797497155859E-2</v>
      </c>
      <c r="AX47" s="177">
        <f t="shared" si="17"/>
        <v>0.6179775280898876</v>
      </c>
      <c r="AY47" s="171">
        <f t="shared" si="18"/>
        <v>114241.32467532468</v>
      </c>
      <c r="AZ47" s="374"/>
      <c r="BA47" s="133" t="s">
        <v>174</v>
      </c>
      <c r="BB47" s="167">
        <v>158</v>
      </c>
      <c r="BC47" s="176">
        <v>74</v>
      </c>
      <c r="BD47" s="176">
        <v>7482180</v>
      </c>
      <c r="BE47" s="177">
        <f t="shared" si="50"/>
        <v>2.1605839416058394E-2</v>
      </c>
      <c r="BF47" s="177">
        <f t="shared" si="19"/>
        <v>0.46835443037974683</v>
      </c>
      <c r="BG47" s="171">
        <f t="shared" si="25"/>
        <v>101110.54054054055</v>
      </c>
      <c r="BH47" s="374"/>
      <c r="BI47" s="133" t="s">
        <v>174</v>
      </c>
      <c r="BJ47" s="167">
        <f t="shared" si="20"/>
        <v>7593</v>
      </c>
      <c r="BK47" s="176">
        <f t="shared" si="2"/>
        <v>4903</v>
      </c>
      <c r="BL47" s="176">
        <f t="shared" si="3"/>
        <v>449201140</v>
      </c>
      <c r="BM47" s="177">
        <f t="shared" si="51"/>
        <v>3.9181683781515965E-2</v>
      </c>
      <c r="BN47" s="177">
        <f t="shared" si="22"/>
        <v>0.64572632688002107</v>
      </c>
      <c r="BO47" s="171">
        <f t="shared" si="23"/>
        <v>91617.60962675912</v>
      </c>
    </row>
    <row r="48" spans="2:67" s="92" customFormat="1">
      <c r="B48" s="370"/>
      <c r="C48" s="372"/>
      <c r="D48" s="374"/>
      <c r="E48" s="133" t="s">
        <v>175</v>
      </c>
      <c r="F48" s="167">
        <v>61</v>
      </c>
      <c r="G48" s="176">
        <v>38</v>
      </c>
      <c r="H48" s="176">
        <v>4663770</v>
      </c>
      <c r="I48" s="177">
        <f t="shared" si="44"/>
        <v>0.2360248447204969</v>
      </c>
      <c r="J48" s="177">
        <f t="shared" si="5"/>
        <v>0.62295081967213117</v>
      </c>
      <c r="K48" s="205">
        <f t="shared" si="6"/>
        <v>122730.78947368421</v>
      </c>
      <c r="L48" s="374"/>
      <c r="M48" s="133" t="s">
        <v>175</v>
      </c>
      <c r="N48" s="167">
        <v>148</v>
      </c>
      <c r="O48" s="176">
        <v>100</v>
      </c>
      <c r="P48" s="176">
        <v>10718140</v>
      </c>
      <c r="Q48" s="177">
        <f t="shared" si="45"/>
        <v>0.29940119760479039</v>
      </c>
      <c r="R48" s="177">
        <f t="shared" si="7"/>
        <v>0.67567567567567566</v>
      </c>
      <c r="S48" s="171">
        <f t="shared" si="8"/>
        <v>107181.4</v>
      </c>
      <c r="T48" s="374"/>
      <c r="U48" s="133" t="s">
        <v>175</v>
      </c>
      <c r="V48" s="167">
        <v>19626</v>
      </c>
      <c r="W48" s="176">
        <v>13067</v>
      </c>
      <c r="X48" s="176">
        <v>1010217370</v>
      </c>
      <c r="Y48" s="177">
        <f t="shared" si="46"/>
        <v>0.25138031203709049</v>
      </c>
      <c r="Z48" s="177">
        <f t="shared" si="10"/>
        <v>0.6658004687659228</v>
      </c>
      <c r="AA48" s="171">
        <f t="shared" si="11"/>
        <v>77310.581617815871</v>
      </c>
      <c r="AB48" s="374"/>
      <c r="AC48" s="133" t="s">
        <v>175</v>
      </c>
      <c r="AD48" s="167">
        <v>15366</v>
      </c>
      <c r="AE48" s="176">
        <v>9846</v>
      </c>
      <c r="AF48" s="176">
        <v>824492090</v>
      </c>
      <c r="AG48" s="177">
        <f t="shared" si="47"/>
        <v>0.2636991804595854</v>
      </c>
      <c r="AH48" s="177">
        <f t="shared" si="12"/>
        <v>0.64076532604451386</v>
      </c>
      <c r="AI48" s="171">
        <f t="shared" si="13"/>
        <v>83738.786309161078</v>
      </c>
      <c r="AJ48" s="374"/>
      <c r="AK48" s="133" t="s">
        <v>175</v>
      </c>
      <c r="AL48" s="167">
        <v>8654</v>
      </c>
      <c r="AM48" s="176">
        <v>5051</v>
      </c>
      <c r="AN48" s="176">
        <v>461498070</v>
      </c>
      <c r="AO48" s="177">
        <f t="shared" si="48"/>
        <v>0.22724614207945293</v>
      </c>
      <c r="AP48" s="177">
        <f t="shared" si="26"/>
        <v>0.58366073492026804</v>
      </c>
      <c r="AQ48" s="171">
        <f t="shared" si="15"/>
        <v>91367.663828944758</v>
      </c>
      <c r="AR48" s="374"/>
      <c r="AS48" s="133" t="s">
        <v>175</v>
      </c>
      <c r="AT48" s="167">
        <v>3211</v>
      </c>
      <c r="AU48" s="176">
        <v>1688</v>
      </c>
      <c r="AV48" s="176">
        <v>151664630</v>
      </c>
      <c r="AW48" s="177">
        <f t="shared" si="49"/>
        <v>0.17457855000517117</v>
      </c>
      <c r="AX48" s="177">
        <f t="shared" si="17"/>
        <v>0.52569293055123012</v>
      </c>
      <c r="AY48" s="171">
        <f t="shared" si="18"/>
        <v>89848.714454976303</v>
      </c>
      <c r="AZ48" s="374"/>
      <c r="BA48" s="133" t="s">
        <v>175</v>
      </c>
      <c r="BB48" s="167">
        <v>851</v>
      </c>
      <c r="BC48" s="176">
        <v>379</v>
      </c>
      <c r="BD48" s="176">
        <v>35576250</v>
      </c>
      <c r="BE48" s="177">
        <f t="shared" si="50"/>
        <v>0.11065693430656934</v>
      </c>
      <c r="BF48" s="177">
        <f t="shared" si="19"/>
        <v>0.44535840188014103</v>
      </c>
      <c r="BG48" s="171">
        <f t="shared" si="25"/>
        <v>93868.733509234822</v>
      </c>
      <c r="BH48" s="374"/>
      <c r="BI48" s="133" t="s">
        <v>175</v>
      </c>
      <c r="BJ48" s="167">
        <f t="shared" si="20"/>
        <v>47917</v>
      </c>
      <c r="BK48" s="176">
        <f t="shared" si="2"/>
        <v>30169</v>
      </c>
      <c r="BL48" s="176">
        <f t="shared" si="3"/>
        <v>2498830320</v>
      </c>
      <c r="BM48" s="177">
        <f t="shared" si="51"/>
        <v>0.24109162104926679</v>
      </c>
      <c r="BN48" s="177">
        <f t="shared" si="22"/>
        <v>0.62960953315107371</v>
      </c>
      <c r="BO48" s="171">
        <f t="shared" si="23"/>
        <v>82827.74768802413</v>
      </c>
    </row>
    <row r="49" spans="2:67" s="92" customFormat="1">
      <c r="B49" s="370"/>
      <c r="C49" s="372"/>
      <c r="D49" s="374"/>
      <c r="E49" s="133" t="s">
        <v>176</v>
      </c>
      <c r="F49" s="167">
        <v>18</v>
      </c>
      <c r="G49" s="176">
        <v>7</v>
      </c>
      <c r="H49" s="176">
        <v>990050</v>
      </c>
      <c r="I49" s="177">
        <f t="shared" si="44"/>
        <v>4.3478260869565216E-2</v>
      </c>
      <c r="J49" s="177">
        <f t="shared" si="5"/>
        <v>0.3888888888888889</v>
      </c>
      <c r="K49" s="205">
        <f t="shared" si="6"/>
        <v>141435.71428571429</v>
      </c>
      <c r="L49" s="374"/>
      <c r="M49" s="133" t="s">
        <v>176</v>
      </c>
      <c r="N49" s="167">
        <v>33</v>
      </c>
      <c r="O49" s="176">
        <v>21</v>
      </c>
      <c r="P49" s="176">
        <v>2587100</v>
      </c>
      <c r="Q49" s="177">
        <f t="shared" si="45"/>
        <v>6.2874251497005984E-2</v>
      </c>
      <c r="R49" s="177">
        <f t="shared" si="7"/>
        <v>0.63636363636363635</v>
      </c>
      <c r="S49" s="171">
        <f t="shared" si="8"/>
        <v>123195.23809523809</v>
      </c>
      <c r="T49" s="374"/>
      <c r="U49" s="133" t="s">
        <v>176</v>
      </c>
      <c r="V49" s="167">
        <v>4367</v>
      </c>
      <c r="W49" s="176">
        <v>2753</v>
      </c>
      <c r="X49" s="176">
        <v>221968100</v>
      </c>
      <c r="Y49" s="177">
        <f t="shared" si="46"/>
        <v>5.296165906773629E-2</v>
      </c>
      <c r="Z49" s="177">
        <f t="shared" si="10"/>
        <v>0.63040989237462786</v>
      </c>
      <c r="AA49" s="171">
        <f t="shared" si="11"/>
        <v>80627.715219760255</v>
      </c>
      <c r="AB49" s="374"/>
      <c r="AC49" s="133" t="s">
        <v>176</v>
      </c>
      <c r="AD49" s="167">
        <v>4352</v>
      </c>
      <c r="AE49" s="176">
        <v>2639</v>
      </c>
      <c r="AF49" s="176">
        <v>230229570</v>
      </c>
      <c r="AG49" s="177">
        <f t="shared" si="47"/>
        <v>7.0678665166854143E-2</v>
      </c>
      <c r="AH49" s="177">
        <f t="shared" si="12"/>
        <v>0.60638786764705888</v>
      </c>
      <c r="AI49" s="171">
        <f t="shared" si="13"/>
        <v>87241.216369837057</v>
      </c>
      <c r="AJ49" s="374"/>
      <c r="AK49" s="133" t="s">
        <v>176</v>
      </c>
      <c r="AL49" s="167">
        <v>3518</v>
      </c>
      <c r="AM49" s="176">
        <v>1984</v>
      </c>
      <c r="AN49" s="176">
        <v>189158510</v>
      </c>
      <c r="AO49" s="177">
        <f t="shared" si="48"/>
        <v>8.926080892608089E-2</v>
      </c>
      <c r="AP49" s="177">
        <f t="shared" si="26"/>
        <v>0.56395679363274587</v>
      </c>
      <c r="AQ49" s="171">
        <f t="shared" si="15"/>
        <v>95341.990927419349</v>
      </c>
      <c r="AR49" s="374"/>
      <c r="AS49" s="133" t="s">
        <v>176</v>
      </c>
      <c r="AT49" s="167">
        <v>1926</v>
      </c>
      <c r="AU49" s="176">
        <v>987</v>
      </c>
      <c r="AV49" s="176">
        <v>92377270</v>
      </c>
      <c r="AW49" s="177">
        <f t="shared" si="49"/>
        <v>0.1020788085634502</v>
      </c>
      <c r="AX49" s="177">
        <f t="shared" si="17"/>
        <v>0.51246105919003115</v>
      </c>
      <c r="AY49" s="171">
        <f t="shared" si="18"/>
        <v>93593.991894630191</v>
      </c>
      <c r="AZ49" s="374"/>
      <c r="BA49" s="133" t="s">
        <v>176</v>
      </c>
      <c r="BB49" s="167">
        <v>768</v>
      </c>
      <c r="BC49" s="176">
        <v>335</v>
      </c>
      <c r="BD49" s="176">
        <v>35598790</v>
      </c>
      <c r="BE49" s="177">
        <f t="shared" si="50"/>
        <v>9.7810218978102187E-2</v>
      </c>
      <c r="BF49" s="177">
        <f t="shared" si="19"/>
        <v>0.43619791666666669</v>
      </c>
      <c r="BG49" s="171">
        <f t="shared" si="25"/>
        <v>106265.04477611941</v>
      </c>
      <c r="BH49" s="374"/>
      <c r="BI49" s="133" t="s">
        <v>176</v>
      </c>
      <c r="BJ49" s="167">
        <f t="shared" si="20"/>
        <v>14982</v>
      </c>
      <c r="BK49" s="176">
        <f t="shared" si="2"/>
        <v>8726</v>
      </c>
      <c r="BL49" s="176">
        <f t="shared" si="3"/>
        <v>772909390</v>
      </c>
      <c r="BM49" s="177">
        <f t="shared" si="51"/>
        <v>6.9732688696208092E-2</v>
      </c>
      <c r="BN49" s="177">
        <f t="shared" si="22"/>
        <v>0.58243225203577631</v>
      </c>
      <c r="BO49" s="171">
        <f t="shared" si="23"/>
        <v>88575.451524180608</v>
      </c>
    </row>
    <row r="50" spans="2:67" s="92" customFormat="1">
      <c r="B50" s="370"/>
      <c r="C50" s="387"/>
      <c r="D50" s="374"/>
      <c r="E50" s="130" t="s">
        <v>167</v>
      </c>
      <c r="F50" s="167">
        <v>12</v>
      </c>
      <c r="G50" s="176">
        <v>6</v>
      </c>
      <c r="H50" s="176">
        <v>415170</v>
      </c>
      <c r="I50" s="177">
        <f t="shared" si="44"/>
        <v>3.7267080745341616E-2</v>
      </c>
      <c r="J50" s="177">
        <f t="shared" si="5"/>
        <v>0.5</v>
      </c>
      <c r="K50" s="205">
        <f t="shared" si="6"/>
        <v>69195</v>
      </c>
      <c r="L50" s="386"/>
      <c r="M50" s="134" t="s">
        <v>167</v>
      </c>
      <c r="N50" s="167">
        <v>19</v>
      </c>
      <c r="O50" s="176">
        <v>10</v>
      </c>
      <c r="P50" s="176">
        <v>628900</v>
      </c>
      <c r="Q50" s="177">
        <f t="shared" si="45"/>
        <v>2.9940119760479042E-2</v>
      </c>
      <c r="R50" s="177">
        <f t="shared" si="7"/>
        <v>0.52631578947368418</v>
      </c>
      <c r="S50" s="171">
        <f t="shared" si="8"/>
        <v>62890</v>
      </c>
      <c r="T50" s="386"/>
      <c r="U50" s="134" t="s">
        <v>167</v>
      </c>
      <c r="V50" s="167">
        <v>4671</v>
      </c>
      <c r="W50" s="176">
        <v>2639</v>
      </c>
      <c r="X50" s="176">
        <v>190384630</v>
      </c>
      <c r="Y50" s="177">
        <f t="shared" si="46"/>
        <v>5.0768550047132606E-2</v>
      </c>
      <c r="Z50" s="177">
        <f t="shared" si="10"/>
        <v>0.56497538000428171</v>
      </c>
      <c r="AA50" s="171">
        <f t="shared" si="11"/>
        <v>72142.716938234182</v>
      </c>
      <c r="AB50" s="374"/>
      <c r="AC50" s="134" t="s">
        <v>167</v>
      </c>
      <c r="AD50" s="167">
        <v>2365</v>
      </c>
      <c r="AE50" s="176">
        <v>1295</v>
      </c>
      <c r="AF50" s="176">
        <v>104090490</v>
      </c>
      <c r="AG50" s="177">
        <f t="shared" si="47"/>
        <v>3.4683164604424443E-2</v>
      </c>
      <c r="AH50" s="177">
        <f t="shared" si="12"/>
        <v>0.54756871035940802</v>
      </c>
      <c r="AI50" s="171">
        <f t="shared" si="13"/>
        <v>80378.75675675676</v>
      </c>
      <c r="AJ50" s="386"/>
      <c r="AK50" s="134" t="s">
        <v>167</v>
      </c>
      <c r="AL50" s="167">
        <v>1178</v>
      </c>
      <c r="AM50" s="176">
        <v>574</v>
      </c>
      <c r="AN50" s="176">
        <v>57576950</v>
      </c>
      <c r="AO50" s="177">
        <f t="shared" si="48"/>
        <v>2.5824447743735098E-2</v>
      </c>
      <c r="AP50" s="177">
        <f t="shared" si="26"/>
        <v>0.48726655348047537</v>
      </c>
      <c r="AQ50" s="171">
        <f t="shared" si="15"/>
        <v>100308.27526132404</v>
      </c>
      <c r="AR50" s="386"/>
      <c r="AS50" s="134" t="s">
        <v>167</v>
      </c>
      <c r="AT50" s="167">
        <v>588</v>
      </c>
      <c r="AU50" s="176">
        <v>273</v>
      </c>
      <c r="AV50" s="176">
        <v>33767430</v>
      </c>
      <c r="AW50" s="177">
        <f t="shared" si="49"/>
        <v>2.8234564070741545E-2</v>
      </c>
      <c r="AX50" s="177">
        <f t="shared" si="17"/>
        <v>0.4642857142857143</v>
      </c>
      <c r="AY50" s="171">
        <f t="shared" si="18"/>
        <v>123690.21978021978</v>
      </c>
      <c r="AZ50" s="386"/>
      <c r="BA50" s="134" t="s">
        <v>167</v>
      </c>
      <c r="BB50" s="167">
        <v>267</v>
      </c>
      <c r="BC50" s="176">
        <v>109</v>
      </c>
      <c r="BD50" s="176">
        <v>13826470</v>
      </c>
      <c r="BE50" s="177">
        <f t="shared" si="50"/>
        <v>3.1824817518248172E-2</v>
      </c>
      <c r="BF50" s="177">
        <f t="shared" si="19"/>
        <v>0.40823970037453183</v>
      </c>
      <c r="BG50" s="171">
        <f t="shared" si="25"/>
        <v>126848.34862385321</v>
      </c>
      <c r="BH50" s="386"/>
      <c r="BI50" s="134" t="s">
        <v>167</v>
      </c>
      <c r="BJ50" s="167">
        <f t="shared" si="20"/>
        <v>9100</v>
      </c>
      <c r="BK50" s="176">
        <f t="shared" si="2"/>
        <v>4906</v>
      </c>
      <c r="BL50" s="176">
        <f t="shared" si="3"/>
        <v>400690040</v>
      </c>
      <c r="BM50" s="177">
        <f t="shared" si="51"/>
        <v>3.9205657889479363E-2</v>
      </c>
      <c r="BN50" s="177">
        <f t="shared" si="22"/>
        <v>0.53912087912087914</v>
      </c>
      <c r="BO50" s="171">
        <f t="shared" si="23"/>
        <v>81673.469221361593</v>
      </c>
    </row>
    <row r="51" spans="2:67" s="92" customFormat="1">
      <c r="B51" s="370">
        <v>5</v>
      </c>
      <c r="C51" s="371" t="s">
        <v>148</v>
      </c>
      <c r="D51" s="373">
        <f>BS12</f>
        <v>267</v>
      </c>
      <c r="E51" s="131" t="s">
        <v>144</v>
      </c>
      <c r="F51" s="166">
        <v>127</v>
      </c>
      <c r="G51" s="174">
        <v>70</v>
      </c>
      <c r="H51" s="174">
        <v>5336550</v>
      </c>
      <c r="I51" s="175">
        <f>IFERROR(G51/$D$51,"-")</f>
        <v>0.26217228464419473</v>
      </c>
      <c r="J51" s="175">
        <f t="shared" si="5"/>
        <v>0.55118110236220474</v>
      </c>
      <c r="K51" s="204">
        <f t="shared" si="6"/>
        <v>76236.428571428565</v>
      </c>
      <c r="L51" s="373">
        <f>BT12</f>
        <v>585</v>
      </c>
      <c r="M51" s="131" t="s">
        <v>144</v>
      </c>
      <c r="N51" s="166">
        <v>284</v>
      </c>
      <c r="O51" s="174">
        <v>165</v>
      </c>
      <c r="P51" s="174">
        <v>14117640</v>
      </c>
      <c r="Q51" s="175">
        <f>IFERROR(O51/$L$51,"-")</f>
        <v>0.28205128205128205</v>
      </c>
      <c r="R51" s="175">
        <f t="shared" si="7"/>
        <v>0.58098591549295775</v>
      </c>
      <c r="S51" s="170">
        <f t="shared" si="8"/>
        <v>85561.454545454544</v>
      </c>
      <c r="T51" s="373">
        <f>BU12</f>
        <v>40966</v>
      </c>
      <c r="U51" s="131" t="s">
        <v>144</v>
      </c>
      <c r="V51" s="166">
        <v>18802</v>
      </c>
      <c r="W51" s="174">
        <v>11929</v>
      </c>
      <c r="X51" s="174">
        <v>827784590</v>
      </c>
      <c r="Y51" s="175">
        <f>IFERROR(W51/$T$51,"-")</f>
        <v>0.29119269638236589</v>
      </c>
      <c r="Z51" s="175">
        <f t="shared" si="10"/>
        <v>0.63445378151260501</v>
      </c>
      <c r="AA51" s="170">
        <f t="shared" si="11"/>
        <v>69392.622181238999</v>
      </c>
      <c r="AB51" s="373">
        <f>BV12</f>
        <v>28966</v>
      </c>
      <c r="AC51" s="131" t="s">
        <v>144</v>
      </c>
      <c r="AD51" s="166">
        <v>14823</v>
      </c>
      <c r="AE51" s="174">
        <v>9204</v>
      </c>
      <c r="AF51" s="174">
        <v>686539860</v>
      </c>
      <c r="AG51" s="175">
        <f>IFERROR(AE51/$AB$51,"-")</f>
        <v>0.31775184699302633</v>
      </c>
      <c r="AH51" s="175">
        <f t="shared" si="12"/>
        <v>0.62092693786682862</v>
      </c>
      <c r="AI51" s="170">
        <f t="shared" si="13"/>
        <v>74591.466753585395</v>
      </c>
      <c r="AJ51" s="373">
        <f>BW12</f>
        <v>18112</v>
      </c>
      <c r="AK51" s="131" t="s">
        <v>144</v>
      </c>
      <c r="AL51" s="166">
        <v>8893</v>
      </c>
      <c r="AM51" s="174">
        <v>5044</v>
      </c>
      <c r="AN51" s="174">
        <v>387231700</v>
      </c>
      <c r="AO51" s="175">
        <f>IFERROR(AM51/$AJ$51,"-")</f>
        <v>0.2784893992932862</v>
      </c>
      <c r="AP51" s="175">
        <f t="shared" si="26"/>
        <v>0.56718767569998874</v>
      </c>
      <c r="AQ51" s="170">
        <f t="shared" si="15"/>
        <v>76770.757335448056</v>
      </c>
      <c r="AR51" s="373">
        <f>BX12</f>
        <v>8766</v>
      </c>
      <c r="AS51" s="131" t="s">
        <v>144</v>
      </c>
      <c r="AT51" s="166">
        <v>3770</v>
      </c>
      <c r="AU51" s="174">
        <v>1959</v>
      </c>
      <c r="AV51" s="174">
        <v>166589080</v>
      </c>
      <c r="AW51" s="175">
        <f>IFERROR(AU51/$AR$51,"-")</f>
        <v>0.22347707049965776</v>
      </c>
      <c r="AX51" s="175">
        <f t="shared" si="17"/>
        <v>0.51962864721485413</v>
      </c>
      <c r="AY51" s="170">
        <f t="shared" si="18"/>
        <v>85037.815211842782</v>
      </c>
      <c r="AZ51" s="373">
        <f>BY12</f>
        <v>3103</v>
      </c>
      <c r="BA51" s="131" t="s">
        <v>144</v>
      </c>
      <c r="BB51" s="166">
        <v>1064</v>
      </c>
      <c r="BC51" s="174">
        <v>511</v>
      </c>
      <c r="BD51" s="174">
        <v>47034700</v>
      </c>
      <c r="BE51" s="175">
        <f>IFERROR(BC51/$AZ$51,"-")</f>
        <v>0.1646793425717048</v>
      </c>
      <c r="BF51" s="175">
        <f t="shared" si="19"/>
        <v>0.48026315789473684</v>
      </c>
      <c r="BG51" s="170">
        <f t="shared" si="25"/>
        <v>92044.422700587078</v>
      </c>
      <c r="BH51" s="373">
        <f>BZ12</f>
        <v>100765</v>
      </c>
      <c r="BI51" s="131" t="s">
        <v>144</v>
      </c>
      <c r="BJ51" s="166">
        <f t="shared" si="20"/>
        <v>47763</v>
      </c>
      <c r="BK51" s="174">
        <f t="shared" si="2"/>
        <v>28882</v>
      </c>
      <c r="BL51" s="174">
        <f t="shared" si="3"/>
        <v>2134634120</v>
      </c>
      <c r="BM51" s="175">
        <f>IFERROR(BK51/$BH$51,"-")</f>
        <v>0.28662730114623131</v>
      </c>
      <c r="BN51" s="175">
        <f t="shared" si="22"/>
        <v>0.60469401000774659</v>
      </c>
      <c r="BO51" s="170">
        <f t="shared" si="23"/>
        <v>73908.805484384735</v>
      </c>
    </row>
    <row r="52" spans="2:67" s="92" customFormat="1">
      <c r="B52" s="370"/>
      <c r="C52" s="372"/>
      <c r="D52" s="374"/>
      <c r="E52" s="132" t="s">
        <v>194</v>
      </c>
      <c r="F52" s="167">
        <v>101</v>
      </c>
      <c r="G52" s="176">
        <v>63</v>
      </c>
      <c r="H52" s="176">
        <v>5188350</v>
      </c>
      <c r="I52" s="177">
        <f t="shared" ref="I52:I61" si="52">IFERROR(G52/$D$51,"-")</f>
        <v>0.23595505617977527</v>
      </c>
      <c r="J52" s="177">
        <f t="shared" si="5"/>
        <v>0.62376237623762376</v>
      </c>
      <c r="K52" s="205">
        <f t="shared" si="6"/>
        <v>82354.761904761908</v>
      </c>
      <c r="L52" s="374"/>
      <c r="M52" s="132" t="s">
        <v>194</v>
      </c>
      <c r="N52" s="167">
        <v>243</v>
      </c>
      <c r="O52" s="176">
        <v>145</v>
      </c>
      <c r="P52" s="176">
        <v>12774290</v>
      </c>
      <c r="Q52" s="177">
        <f t="shared" ref="Q52:Q61" si="53">IFERROR(O52/$L$51,"-")</f>
        <v>0.24786324786324787</v>
      </c>
      <c r="R52" s="177">
        <f t="shared" si="7"/>
        <v>0.5967078189300411</v>
      </c>
      <c r="S52" s="171">
        <f t="shared" si="8"/>
        <v>88098.551724137928</v>
      </c>
      <c r="T52" s="374"/>
      <c r="U52" s="132" t="s">
        <v>194</v>
      </c>
      <c r="V52" s="167">
        <v>17974</v>
      </c>
      <c r="W52" s="176">
        <v>11540</v>
      </c>
      <c r="X52" s="176">
        <v>750867940</v>
      </c>
      <c r="Y52" s="177">
        <f t="shared" ref="Y52:Y61" si="54">IFERROR(W52/$T$51,"-")</f>
        <v>0.28169701703851974</v>
      </c>
      <c r="Z52" s="177">
        <f t="shared" si="10"/>
        <v>0.6420385000556359</v>
      </c>
      <c r="AA52" s="171">
        <f t="shared" si="11"/>
        <v>65066.545927209707</v>
      </c>
      <c r="AB52" s="374"/>
      <c r="AC52" s="132" t="s">
        <v>194</v>
      </c>
      <c r="AD52" s="167">
        <v>12880</v>
      </c>
      <c r="AE52" s="176">
        <v>8228</v>
      </c>
      <c r="AF52" s="176">
        <v>588616980</v>
      </c>
      <c r="AG52" s="177">
        <f t="shared" ref="AG52:AG61" si="55">IFERROR(AE52/$AB$51,"-")</f>
        <v>0.28405717047573015</v>
      </c>
      <c r="AH52" s="177">
        <f t="shared" si="12"/>
        <v>0.63881987577639754</v>
      </c>
      <c r="AI52" s="171">
        <f t="shared" si="13"/>
        <v>71538.281477880402</v>
      </c>
      <c r="AJ52" s="374"/>
      <c r="AK52" s="132" t="s">
        <v>194</v>
      </c>
      <c r="AL52" s="167">
        <v>7261</v>
      </c>
      <c r="AM52" s="176">
        <v>4172</v>
      </c>
      <c r="AN52" s="176">
        <v>306628470</v>
      </c>
      <c r="AO52" s="177">
        <f t="shared" ref="AO52:AO61" si="56">IFERROR(AM52/$AJ$51,"-")</f>
        <v>0.23034452296819788</v>
      </c>
      <c r="AP52" s="177">
        <f t="shared" si="26"/>
        <v>0.57457650461368959</v>
      </c>
      <c r="AQ52" s="171">
        <f t="shared" si="15"/>
        <v>73496.756951102594</v>
      </c>
      <c r="AR52" s="374"/>
      <c r="AS52" s="132" t="s">
        <v>194</v>
      </c>
      <c r="AT52" s="167">
        <v>2689</v>
      </c>
      <c r="AU52" s="176">
        <v>1429</v>
      </c>
      <c r="AV52" s="176">
        <v>118938900</v>
      </c>
      <c r="AW52" s="177">
        <f t="shared" ref="AW52:AW61" si="57">IFERROR(AU52/$AR$51,"-")</f>
        <v>0.16301619895049052</v>
      </c>
      <c r="AX52" s="177">
        <f t="shared" si="17"/>
        <v>0.53142432130903683</v>
      </c>
      <c r="AY52" s="171">
        <f t="shared" si="18"/>
        <v>83232.260321903435</v>
      </c>
      <c r="AZ52" s="374"/>
      <c r="BA52" s="132" t="s">
        <v>194</v>
      </c>
      <c r="BB52" s="167">
        <v>639</v>
      </c>
      <c r="BC52" s="176">
        <v>306</v>
      </c>
      <c r="BD52" s="176">
        <v>26735260</v>
      </c>
      <c r="BE52" s="177">
        <f t="shared" ref="BE52:BE61" si="58">IFERROR(BC52/$AZ$51,"-")</f>
        <v>9.8614244279729299E-2</v>
      </c>
      <c r="BF52" s="177">
        <f t="shared" si="19"/>
        <v>0.47887323943661969</v>
      </c>
      <c r="BG52" s="171">
        <f t="shared" si="25"/>
        <v>87370.130718954242</v>
      </c>
      <c r="BH52" s="374"/>
      <c r="BI52" s="132" t="s">
        <v>194</v>
      </c>
      <c r="BJ52" s="167">
        <f t="shared" si="20"/>
        <v>41787</v>
      </c>
      <c r="BK52" s="176">
        <f t="shared" si="2"/>
        <v>25883</v>
      </c>
      <c r="BL52" s="176">
        <f t="shared" si="3"/>
        <v>1809750190</v>
      </c>
      <c r="BM52" s="177">
        <f t="shared" ref="BM52:BM61" si="59">IFERROR(BK52/$BH$51,"-")</f>
        <v>0.25686498288096066</v>
      </c>
      <c r="BN52" s="177">
        <f t="shared" si="22"/>
        <v>0.61940316366334025</v>
      </c>
      <c r="BO52" s="171">
        <f t="shared" si="23"/>
        <v>69920.418421357652</v>
      </c>
    </row>
    <row r="53" spans="2:67" s="92" customFormat="1">
      <c r="B53" s="370"/>
      <c r="C53" s="372"/>
      <c r="D53" s="374"/>
      <c r="E53" s="133" t="s">
        <v>143</v>
      </c>
      <c r="F53" s="167">
        <v>142</v>
      </c>
      <c r="G53" s="176">
        <v>84</v>
      </c>
      <c r="H53" s="176">
        <v>6951170</v>
      </c>
      <c r="I53" s="177">
        <f t="shared" si="52"/>
        <v>0.3146067415730337</v>
      </c>
      <c r="J53" s="177">
        <f t="shared" si="5"/>
        <v>0.59154929577464788</v>
      </c>
      <c r="K53" s="205">
        <f t="shared" si="6"/>
        <v>82752.023809523816</v>
      </c>
      <c r="L53" s="374"/>
      <c r="M53" s="133" t="s">
        <v>143</v>
      </c>
      <c r="N53" s="167">
        <v>377</v>
      </c>
      <c r="O53" s="176">
        <v>232</v>
      </c>
      <c r="P53" s="176">
        <v>17791650</v>
      </c>
      <c r="Q53" s="177">
        <f t="shared" si="53"/>
        <v>0.39658119658119656</v>
      </c>
      <c r="R53" s="177">
        <f t="shared" si="7"/>
        <v>0.61538461538461542</v>
      </c>
      <c r="S53" s="171">
        <f t="shared" si="8"/>
        <v>76688.146551724145</v>
      </c>
      <c r="T53" s="374"/>
      <c r="U53" s="133" t="s">
        <v>143</v>
      </c>
      <c r="V53" s="167">
        <v>24625</v>
      </c>
      <c r="W53" s="176">
        <v>15352</v>
      </c>
      <c r="X53" s="176">
        <v>1048871140</v>
      </c>
      <c r="Y53" s="177">
        <f t="shared" si="54"/>
        <v>0.37474979251086266</v>
      </c>
      <c r="Z53" s="177">
        <f t="shared" si="10"/>
        <v>0.6234314720812183</v>
      </c>
      <c r="AA53" s="171">
        <f t="shared" si="11"/>
        <v>68321.465607087026</v>
      </c>
      <c r="AB53" s="374"/>
      <c r="AC53" s="133" t="s">
        <v>143</v>
      </c>
      <c r="AD53" s="167">
        <v>19577</v>
      </c>
      <c r="AE53" s="176">
        <v>12085</v>
      </c>
      <c r="AF53" s="176">
        <v>903843390</v>
      </c>
      <c r="AG53" s="177">
        <f t="shared" si="55"/>
        <v>0.41721328454049578</v>
      </c>
      <c r="AH53" s="177">
        <f t="shared" si="12"/>
        <v>0.61730602237319299</v>
      </c>
      <c r="AI53" s="171">
        <f t="shared" si="13"/>
        <v>74790.516342573435</v>
      </c>
      <c r="AJ53" s="374"/>
      <c r="AK53" s="133" t="s">
        <v>143</v>
      </c>
      <c r="AL53" s="167">
        <v>12910</v>
      </c>
      <c r="AM53" s="176">
        <v>7335</v>
      </c>
      <c r="AN53" s="176">
        <v>573524000</v>
      </c>
      <c r="AO53" s="177">
        <f t="shared" si="56"/>
        <v>0.40498012367491165</v>
      </c>
      <c r="AP53" s="177">
        <f t="shared" si="26"/>
        <v>0.56816421378776139</v>
      </c>
      <c r="AQ53" s="171">
        <f t="shared" si="15"/>
        <v>78190.047716428089</v>
      </c>
      <c r="AR53" s="374"/>
      <c r="AS53" s="133" t="s">
        <v>143</v>
      </c>
      <c r="AT53" s="167">
        <v>6113</v>
      </c>
      <c r="AU53" s="176">
        <v>3115</v>
      </c>
      <c r="AV53" s="176">
        <v>286766680</v>
      </c>
      <c r="AW53" s="177">
        <f t="shared" si="57"/>
        <v>0.35535021674652068</v>
      </c>
      <c r="AX53" s="177">
        <f t="shared" si="17"/>
        <v>0.50956976934402098</v>
      </c>
      <c r="AY53" s="171">
        <f t="shared" si="18"/>
        <v>92059.929373996783</v>
      </c>
      <c r="AZ53" s="374"/>
      <c r="BA53" s="133" t="s">
        <v>143</v>
      </c>
      <c r="BB53" s="167">
        <v>1935</v>
      </c>
      <c r="BC53" s="176">
        <v>939</v>
      </c>
      <c r="BD53" s="176">
        <v>96127530</v>
      </c>
      <c r="BE53" s="177">
        <f t="shared" si="58"/>
        <v>0.30261037705446342</v>
      </c>
      <c r="BF53" s="177">
        <f t="shared" si="19"/>
        <v>0.48527131782945737</v>
      </c>
      <c r="BG53" s="171">
        <f t="shared" si="25"/>
        <v>102372.23642172523</v>
      </c>
      <c r="BH53" s="374"/>
      <c r="BI53" s="133" t="s">
        <v>143</v>
      </c>
      <c r="BJ53" s="167">
        <f t="shared" si="20"/>
        <v>65679</v>
      </c>
      <c r="BK53" s="176">
        <f t="shared" si="2"/>
        <v>39142</v>
      </c>
      <c r="BL53" s="176">
        <f t="shared" si="3"/>
        <v>2933875560</v>
      </c>
      <c r="BM53" s="177">
        <f t="shared" si="59"/>
        <v>0.38844836996973153</v>
      </c>
      <c r="BN53" s="177">
        <f t="shared" si="22"/>
        <v>0.59595913457878469</v>
      </c>
      <c r="BO53" s="171">
        <f t="shared" si="23"/>
        <v>74954.66659853865</v>
      </c>
    </row>
    <row r="54" spans="2:67" s="92" customFormat="1">
      <c r="B54" s="370"/>
      <c r="C54" s="372"/>
      <c r="D54" s="374"/>
      <c r="E54" s="133" t="s">
        <v>152</v>
      </c>
      <c r="F54" s="167">
        <v>54</v>
      </c>
      <c r="G54" s="176">
        <v>31</v>
      </c>
      <c r="H54" s="176">
        <v>2981160</v>
      </c>
      <c r="I54" s="177">
        <f t="shared" si="52"/>
        <v>0.11610486891385768</v>
      </c>
      <c r="J54" s="177">
        <f t="shared" si="5"/>
        <v>0.57407407407407407</v>
      </c>
      <c r="K54" s="205">
        <f t="shared" si="6"/>
        <v>96166.451612903227</v>
      </c>
      <c r="L54" s="374"/>
      <c r="M54" s="133" t="s">
        <v>152</v>
      </c>
      <c r="N54" s="167">
        <v>144</v>
      </c>
      <c r="O54" s="176">
        <v>96</v>
      </c>
      <c r="P54" s="176">
        <v>6776190</v>
      </c>
      <c r="Q54" s="177">
        <f t="shared" si="53"/>
        <v>0.1641025641025641</v>
      </c>
      <c r="R54" s="177">
        <f t="shared" si="7"/>
        <v>0.66666666666666663</v>
      </c>
      <c r="S54" s="171">
        <f t="shared" si="8"/>
        <v>70585.3125</v>
      </c>
      <c r="T54" s="374"/>
      <c r="U54" s="133" t="s">
        <v>152</v>
      </c>
      <c r="V54" s="167">
        <v>8022</v>
      </c>
      <c r="W54" s="176">
        <v>5190</v>
      </c>
      <c r="X54" s="176">
        <v>361007890</v>
      </c>
      <c r="Y54" s="177">
        <f t="shared" si="54"/>
        <v>0.12669042620709858</v>
      </c>
      <c r="Z54" s="177">
        <f t="shared" si="10"/>
        <v>0.64697083021690349</v>
      </c>
      <c r="AA54" s="171">
        <f t="shared" si="11"/>
        <v>69558.360308285162</v>
      </c>
      <c r="AB54" s="374"/>
      <c r="AC54" s="133" t="s">
        <v>152</v>
      </c>
      <c r="AD54" s="167">
        <v>7078</v>
      </c>
      <c r="AE54" s="176">
        <v>4560</v>
      </c>
      <c r="AF54" s="176">
        <v>343856310</v>
      </c>
      <c r="AG54" s="177">
        <f t="shared" si="55"/>
        <v>0.15742594766277704</v>
      </c>
      <c r="AH54" s="177">
        <f t="shared" si="12"/>
        <v>0.64424978807572764</v>
      </c>
      <c r="AI54" s="171">
        <f t="shared" si="13"/>
        <v>75407.085526315786</v>
      </c>
      <c r="AJ54" s="374"/>
      <c r="AK54" s="133" t="s">
        <v>152</v>
      </c>
      <c r="AL54" s="167">
        <v>4988</v>
      </c>
      <c r="AM54" s="176">
        <v>2842</v>
      </c>
      <c r="AN54" s="176">
        <v>217968490</v>
      </c>
      <c r="AO54" s="177">
        <f t="shared" si="56"/>
        <v>0.15691254416961131</v>
      </c>
      <c r="AP54" s="177">
        <f t="shared" si="26"/>
        <v>0.56976744186046513</v>
      </c>
      <c r="AQ54" s="171">
        <f t="shared" si="15"/>
        <v>76695.45742434905</v>
      </c>
      <c r="AR54" s="374"/>
      <c r="AS54" s="133" t="s">
        <v>152</v>
      </c>
      <c r="AT54" s="167">
        <v>2463</v>
      </c>
      <c r="AU54" s="176">
        <v>1315</v>
      </c>
      <c r="AV54" s="176">
        <v>119123140</v>
      </c>
      <c r="AW54" s="177">
        <f t="shared" si="57"/>
        <v>0.15001140771161306</v>
      </c>
      <c r="AX54" s="177">
        <f t="shared" si="17"/>
        <v>0.53390174583840844</v>
      </c>
      <c r="AY54" s="171">
        <f t="shared" si="18"/>
        <v>90587.9391634981</v>
      </c>
      <c r="AZ54" s="374"/>
      <c r="BA54" s="133" t="s">
        <v>152</v>
      </c>
      <c r="BB54" s="167">
        <v>775</v>
      </c>
      <c r="BC54" s="176">
        <v>404</v>
      </c>
      <c r="BD54" s="176">
        <v>41136060</v>
      </c>
      <c r="BE54" s="177">
        <f t="shared" si="58"/>
        <v>0.13019658395101516</v>
      </c>
      <c r="BF54" s="177">
        <f t="shared" si="19"/>
        <v>0.52129032258064512</v>
      </c>
      <c r="BG54" s="171">
        <f t="shared" si="25"/>
        <v>101821.93069306931</v>
      </c>
      <c r="BH54" s="374"/>
      <c r="BI54" s="133" t="s">
        <v>152</v>
      </c>
      <c r="BJ54" s="167">
        <f t="shared" si="20"/>
        <v>23524</v>
      </c>
      <c r="BK54" s="176">
        <f t="shared" si="2"/>
        <v>14438</v>
      </c>
      <c r="BL54" s="176">
        <f t="shared" si="3"/>
        <v>1092849240</v>
      </c>
      <c r="BM54" s="177">
        <f t="shared" si="59"/>
        <v>0.14328387833076961</v>
      </c>
      <c r="BN54" s="177">
        <f t="shared" si="22"/>
        <v>0.61375616391770105</v>
      </c>
      <c r="BO54" s="171">
        <f t="shared" si="23"/>
        <v>75692.564067045299</v>
      </c>
    </row>
    <row r="55" spans="2:67" s="92" customFormat="1">
      <c r="B55" s="370"/>
      <c r="C55" s="372"/>
      <c r="D55" s="374"/>
      <c r="E55" s="133" t="s">
        <v>171</v>
      </c>
      <c r="F55" s="167">
        <v>80</v>
      </c>
      <c r="G55" s="176">
        <v>42</v>
      </c>
      <c r="H55" s="176">
        <v>3102810</v>
      </c>
      <c r="I55" s="177">
        <f t="shared" si="52"/>
        <v>0.15730337078651685</v>
      </c>
      <c r="J55" s="177">
        <f t="shared" si="5"/>
        <v>0.52500000000000002</v>
      </c>
      <c r="K55" s="205">
        <f t="shared" si="6"/>
        <v>73876.428571428565</v>
      </c>
      <c r="L55" s="374"/>
      <c r="M55" s="133" t="s">
        <v>171</v>
      </c>
      <c r="N55" s="167">
        <v>204</v>
      </c>
      <c r="O55" s="176">
        <v>121</v>
      </c>
      <c r="P55" s="176">
        <v>10392690</v>
      </c>
      <c r="Q55" s="177">
        <f t="shared" si="53"/>
        <v>0.20683760683760682</v>
      </c>
      <c r="R55" s="177">
        <f t="shared" si="7"/>
        <v>0.59313725490196079</v>
      </c>
      <c r="S55" s="171">
        <f t="shared" si="8"/>
        <v>85890</v>
      </c>
      <c r="T55" s="374"/>
      <c r="U55" s="133" t="s">
        <v>171</v>
      </c>
      <c r="V55" s="167">
        <v>9625</v>
      </c>
      <c r="W55" s="176">
        <v>6348</v>
      </c>
      <c r="X55" s="176">
        <v>460502070</v>
      </c>
      <c r="Y55" s="177">
        <f t="shared" si="54"/>
        <v>0.15495776985793097</v>
      </c>
      <c r="Z55" s="177">
        <f t="shared" si="10"/>
        <v>0.65953246753246753</v>
      </c>
      <c r="AA55" s="171">
        <f t="shared" si="11"/>
        <v>72542.859168241965</v>
      </c>
      <c r="AB55" s="374"/>
      <c r="AC55" s="133" t="s">
        <v>171</v>
      </c>
      <c r="AD55" s="167">
        <v>8783</v>
      </c>
      <c r="AE55" s="176">
        <v>5589</v>
      </c>
      <c r="AF55" s="176">
        <v>437378580</v>
      </c>
      <c r="AG55" s="177">
        <f t="shared" si="55"/>
        <v>0.19295035558931162</v>
      </c>
      <c r="AH55" s="177">
        <f t="shared" si="12"/>
        <v>0.63634293521575769</v>
      </c>
      <c r="AI55" s="171">
        <f t="shared" si="13"/>
        <v>78257.037037037036</v>
      </c>
      <c r="AJ55" s="374"/>
      <c r="AK55" s="133" t="s">
        <v>171</v>
      </c>
      <c r="AL55" s="167">
        <v>5904</v>
      </c>
      <c r="AM55" s="176">
        <v>3469</v>
      </c>
      <c r="AN55" s="176">
        <v>283854510</v>
      </c>
      <c r="AO55" s="177">
        <f t="shared" si="56"/>
        <v>0.19153047703180212</v>
      </c>
      <c r="AP55" s="177">
        <f t="shared" si="26"/>
        <v>0.58756775067750677</v>
      </c>
      <c r="AQ55" s="171">
        <f t="shared" si="15"/>
        <v>81826.033439031424</v>
      </c>
      <c r="AR55" s="374"/>
      <c r="AS55" s="133" t="s">
        <v>171</v>
      </c>
      <c r="AT55" s="167">
        <v>2759</v>
      </c>
      <c r="AU55" s="176">
        <v>1492</v>
      </c>
      <c r="AV55" s="176">
        <v>147404420</v>
      </c>
      <c r="AW55" s="177">
        <f t="shared" si="57"/>
        <v>0.17020305726671231</v>
      </c>
      <c r="AX55" s="177">
        <f t="shared" si="17"/>
        <v>0.54077564334903949</v>
      </c>
      <c r="AY55" s="171">
        <f t="shared" si="18"/>
        <v>98796.528150134051</v>
      </c>
      <c r="AZ55" s="374"/>
      <c r="BA55" s="133" t="s">
        <v>171</v>
      </c>
      <c r="BB55" s="167">
        <v>846</v>
      </c>
      <c r="BC55" s="176">
        <v>424</v>
      </c>
      <c r="BD55" s="176">
        <v>42263760</v>
      </c>
      <c r="BE55" s="177">
        <f t="shared" si="58"/>
        <v>0.1366419593941347</v>
      </c>
      <c r="BF55" s="177">
        <f t="shared" si="19"/>
        <v>0.50118203309692666</v>
      </c>
      <c r="BG55" s="171">
        <f t="shared" si="25"/>
        <v>99678.679245283012</v>
      </c>
      <c r="BH55" s="374"/>
      <c r="BI55" s="133" t="s">
        <v>171</v>
      </c>
      <c r="BJ55" s="167">
        <f t="shared" si="20"/>
        <v>28201</v>
      </c>
      <c r="BK55" s="176">
        <f t="shared" si="2"/>
        <v>17485</v>
      </c>
      <c r="BL55" s="176">
        <f t="shared" si="3"/>
        <v>1384898840</v>
      </c>
      <c r="BM55" s="177">
        <f t="shared" si="59"/>
        <v>0.17352255247357715</v>
      </c>
      <c r="BN55" s="177">
        <f t="shared" si="22"/>
        <v>0.62001347469947876</v>
      </c>
      <c r="BO55" s="171">
        <f t="shared" si="23"/>
        <v>79204.966542750932</v>
      </c>
    </row>
    <row r="56" spans="2:67" s="92" customFormat="1">
      <c r="B56" s="370"/>
      <c r="C56" s="372"/>
      <c r="D56" s="374"/>
      <c r="E56" s="133" t="s">
        <v>172</v>
      </c>
      <c r="F56" s="167">
        <v>45</v>
      </c>
      <c r="G56" s="176">
        <v>23</v>
      </c>
      <c r="H56" s="176">
        <v>1661830</v>
      </c>
      <c r="I56" s="177">
        <f t="shared" si="52"/>
        <v>8.6142322097378279E-2</v>
      </c>
      <c r="J56" s="177">
        <f t="shared" si="5"/>
        <v>0.51111111111111107</v>
      </c>
      <c r="K56" s="205">
        <f t="shared" si="6"/>
        <v>72253.478260869568</v>
      </c>
      <c r="L56" s="374"/>
      <c r="M56" s="133" t="s">
        <v>172</v>
      </c>
      <c r="N56" s="167">
        <v>116</v>
      </c>
      <c r="O56" s="176">
        <v>71</v>
      </c>
      <c r="P56" s="176">
        <v>5213420</v>
      </c>
      <c r="Q56" s="177">
        <f t="shared" si="53"/>
        <v>0.12136752136752137</v>
      </c>
      <c r="R56" s="177">
        <f t="shared" si="7"/>
        <v>0.61206896551724133</v>
      </c>
      <c r="S56" s="171">
        <f t="shared" si="8"/>
        <v>73428.450704225354</v>
      </c>
      <c r="T56" s="374"/>
      <c r="U56" s="133" t="s">
        <v>172</v>
      </c>
      <c r="V56" s="167">
        <v>5550</v>
      </c>
      <c r="W56" s="176">
        <v>3745</v>
      </c>
      <c r="X56" s="176">
        <v>249318770</v>
      </c>
      <c r="Y56" s="177">
        <f t="shared" si="54"/>
        <v>9.141727286042084E-2</v>
      </c>
      <c r="Z56" s="177">
        <f t="shared" si="10"/>
        <v>0.67477477477477477</v>
      </c>
      <c r="AA56" s="171">
        <f t="shared" si="11"/>
        <v>66573.770360480645</v>
      </c>
      <c r="AB56" s="374"/>
      <c r="AC56" s="133" t="s">
        <v>172</v>
      </c>
      <c r="AD56" s="167">
        <v>4354</v>
      </c>
      <c r="AE56" s="176">
        <v>2935</v>
      </c>
      <c r="AF56" s="176">
        <v>209741380</v>
      </c>
      <c r="AG56" s="177">
        <f t="shared" si="55"/>
        <v>0.10132569219084443</v>
      </c>
      <c r="AH56" s="177">
        <f t="shared" si="12"/>
        <v>0.67409278824069818</v>
      </c>
      <c r="AI56" s="171">
        <f t="shared" si="13"/>
        <v>71462.139693356046</v>
      </c>
      <c r="AJ56" s="374"/>
      <c r="AK56" s="133" t="s">
        <v>172</v>
      </c>
      <c r="AL56" s="167">
        <v>2415</v>
      </c>
      <c r="AM56" s="176">
        <v>1496</v>
      </c>
      <c r="AN56" s="176">
        <v>108530270</v>
      </c>
      <c r="AO56" s="177">
        <f t="shared" si="56"/>
        <v>8.2597173144876329E-2</v>
      </c>
      <c r="AP56" s="177">
        <f t="shared" si="26"/>
        <v>0.61946169772256732</v>
      </c>
      <c r="AQ56" s="171">
        <f t="shared" si="15"/>
        <v>72546.971925133694</v>
      </c>
      <c r="AR56" s="374"/>
      <c r="AS56" s="133" t="s">
        <v>172</v>
      </c>
      <c r="AT56" s="167">
        <v>930</v>
      </c>
      <c r="AU56" s="176">
        <v>512</v>
      </c>
      <c r="AV56" s="176">
        <v>42271400</v>
      </c>
      <c r="AW56" s="177">
        <f t="shared" si="57"/>
        <v>5.840748345881816E-2</v>
      </c>
      <c r="AX56" s="177">
        <f t="shared" si="17"/>
        <v>0.55053763440860215</v>
      </c>
      <c r="AY56" s="171">
        <f t="shared" si="18"/>
        <v>82561.328125</v>
      </c>
      <c r="AZ56" s="374"/>
      <c r="BA56" s="133" t="s">
        <v>172</v>
      </c>
      <c r="BB56" s="167">
        <v>218</v>
      </c>
      <c r="BC56" s="176">
        <v>116</v>
      </c>
      <c r="BD56" s="176">
        <v>9889850</v>
      </c>
      <c r="BE56" s="177">
        <f t="shared" si="58"/>
        <v>3.7383177570093455E-2</v>
      </c>
      <c r="BF56" s="177">
        <f t="shared" si="19"/>
        <v>0.5321100917431193</v>
      </c>
      <c r="BG56" s="171">
        <f t="shared" si="25"/>
        <v>85257.327586206899</v>
      </c>
      <c r="BH56" s="374"/>
      <c r="BI56" s="133" t="s">
        <v>172</v>
      </c>
      <c r="BJ56" s="167">
        <f t="shared" si="20"/>
        <v>13628</v>
      </c>
      <c r="BK56" s="176">
        <f t="shared" si="2"/>
        <v>8898</v>
      </c>
      <c r="BL56" s="176">
        <f t="shared" si="3"/>
        <v>626626920</v>
      </c>
      <c r="BM56" s="177">
        <f t="shared" si="59"/>
        <v>8.8304470798392293E-2</v>
      </c>
      <c r="BN56" s="177">
        <f t="shared" si="22"/>
        <v>0.65292045788083353</v>
      </c>
      <c r="BO56" s="171">
        <f t="shared" si="23"/>
        <v>70423.344571813897</v>
      </c>
    </row>
    <row r="57" spans="2:67" s="92" customFormat="1">
      <c r="B57" s="370"/>
      <c r="C57" s="372"/>
      <c r="D57" s="374"/>
      <c r="E57" s="133" t="s">
        <v>173</v>
      </c>
      <c r="F57" s="167">
        <v>36</v>
      </c>
      <c r="G57" s="176">
        <v>21</v>
      </c>
      <c r="H57" s="176">
        <v>1312730</v>
      </c>
      <c r="I57" s="177">
        <f t="shared" si="52"/>
        <v>7.8651685393258425E-2</v>
      </c>
      <c r="J57" s="177">
        <f t="shared" si="5"/>
        <v>0.58333333333333337</v>
      </c>
      <c r="K57" s="205">
        <f t="shared" si="6"/>
        <v>62510.952380952382</v>
      </c>
      <c r="L57" s="374"/>
      <c r="M57" s="133" t="s">
        <v>173</v>
      </c>
      <c r="N57" s="167">
        <v>89</v>
      </c>
      <c r="O57" s="176">
        <v>46</v>
      </c>
      <c r="P57" s="176">
        <v>3320180</v>
      </c>
      <c r="Q57" s="177">
        <f t="shared" si="53"/>
        <v>7.8632478632478631E-2</v>
      </c>
      <c r="R57" s="177">
        <f t="shared" si="7"/>
        <v>0.5168539325842697</v>
      </c>
      <c r="S57" s="171">
        <f t="shared" si="8"/>
        <v>72177.826086956527</v>
      </c>
      <c r="T57" s="374"/>
      <c r="U57" s="133" t="s">
        <v>173</v>
      </c>
      <c r="V57" s="167">
        <v>2060</v>
      </c>
      <c r="W57" s="176">
        <v>1195</v>
      </c>
      <c r="X57" s="176">
        <v>93709840</v>
      </c>
      <c r="Y57" s="177">
        <f t="shared" si="54"/>
        <v>2.917053166040131E-2</v>
      </c>
      <c r="Z57" s="177">
        <f t="shared" si="10"/>
        <v>0.58009708737864074</v>
      </c>
      <c r="AA57" s="171">
        <f t="shared" si="11"/>
        <v>78418.276150627615</v>
      </c>
      <c r="AB57" s="374"/>
      <c r="AC57" s="133" t="s">
        <v>173</v>
      </c>
      <c r="AD57" s="167">
        <v>2006</v>
      </c>
      <c r="AE57" s="176">
        <v>1197</v>
      </c>
      <c r="AF57" s="176">
        <v>91978610</v>
      </c>
      <c r="AG57" s="177">
        <f t="shared" si="55"/>
        <v>4.1324311261478973E-2</v>
      </c>
      <c r="AH57" s="177">
        <f>IFERROR(AE57/AD57,"-")</f>
        <v>0.5967098703888335</v>
      </c>
      <c r="AI57" s="171">
        <f>IFERROR(AF57/AE57,"-")</f>
        <v>76840.944026733501</v>
      </c>
      <c r="AJ57" s="374"/>
      <c r="AK57" s="133" t="s">
        <v>173</v>
      </c>
      <c r="AL57" s="167">
        <v>1689</v>
      </c>
      <c r="AM57" s="176">
        <v>925</v>
      </c>
      <c r="AN57" s="176">
        <v>70761210</v>
      </c>
      <c r="AO57" s="177">
        <f t="shared" si="56"/>
        <v>5.1071113074204949E-2</v>
      </c>
      <c r="AP57" s="177">
        <f t="shared" si="26"/>
        <v>0.54766133806986383</v>
      </c>
      <c r="AQ57" s="171">
        <f t="shared" si="15"/>
        <v>76498.605405405411</v>
      </c>
      <c r="AR57" s="374"/>
      <c r="AS57" s="133" t="s">
        <v>173</v>
      </c>
      <c r="AT57" s="167">
        <v>1001</v>
      </c>
      <c r="AU57" s="176">
        <v>513</v>
      </c>
      <c r="AV57" s="176">
        <v>48319420</v>
      </c>
      <c r="AW57" s="177">
        <f t="shared" si="57"/>
        <v>5.8521560574948665E-2</v>
      </c>
      <c r="AX57" s="177">
        <f t="shared" si="17"/>
        <v>0.51248751248751245</v>
      </c>
      <c r="AY57" s="171">
        <f t="shared" si="18"/>
        <v>94189.902534113062</v>
      </c>
      <c r="AZ57" s="374"/>
      <c r="BA57" s="133" t="s">
        <v>173</v>
      </c>
      <c r="BB57" s="167">
        <v>370</v>
      </c>
      <c r="BC57" s="176">
        <v>187</v>
      </c>
      <c r="BD57" s="176">
        <v>18181840</v>
      </c>
      <c r="BE57" s="177">
        <f t="shared" si="58"/>
        <v>6.0264260393167901E-2</v>
      </c>
      <c r="BF57" s="177">
        <f t="shared" si="19"/>
        <v>0.50540540540540535</v>
      </c>
      <c r="BG57" s="171">
        <f t="shared" si="25"/>
        <v>97229.090909090912</v>
      </c>
      <c r="BH57" s="374"/>
      <c r="BI57" s="133" t="s">
        <v>173</v>
      </c>
      <c r="BJ57" s="167">
        <f t="shared" si="20"/>
        <v>7251</v>
      </c>
      <c r="BK57" s="176">
        <f t="shared" si="2"/>
        <v>4084</v>
      </c>
      <c r="BL57" s="176">
        <f t="shared" si="3"/>
        <v>327583830</v>
      </c>
      <c r="BM57" s="177">
        <f t="shared" si="59"/>
        <v>4.0529945913759739E-2</v>
      </c>
      <c r="BN57" s="177">
        <f t="shared" si="22"/>
        <v>0.56323265756447383</v>
      </c>
      <c r="BO57" s="171">
        <f t="shared" si="23"/>
        <v>80211.515670910871</v>
      </c>
    </row>
    <row r="58" spans="2:67" s="92" customFormat="1">
      <c r="B58" s="370"/>
      <c r="C58" s="372"/>
      <c r="D58" s="374"/>
      <c r="E58" s="133" t="s">
        <v>174</v>
      </c>
      <c r="F58" s="167">
        <v>32</v>
      </c>
      <c r="G58" s="176">
        <v>18</v>
      </c>
      <c r="H58" s="176">
        <v>1603590</v>
      </c>
      <c r="I58" s="177">
        <f t="shared" si="52"/>
        <v>6.741573033707865E-2</v>
      </c>
      <c r="J58" s="177">
        <f t="shared" si="5"/>
        <v>0.5625</v>
      </c>
      <c r="K58" s="205">
        <f t="shared" si="6"/>
        <v>89088.333333333328</v>
      </c>
      <c r="L58" s="374"/>
      <c r="M58" s="133" t="s">
        <v>174</v>
      </c>
      <c r="N58" s="167">
        <v>65</v>
      </c>
      <c r="O58" s="176">
        <v>38</v>
      </c>
      <c r="P58" s="176">
        <v>3286880</v>
      </c>
      <c r="Q58" s="177">
        <f t="shared" si="53"/>
        <v>6.4957264957264962E-2</v>
      </c>
      <c r="R58" s="177">
        <f t="shared" si="7"/>
        <v>0.58461538461538465</v>
      </c>
      <c r="S58" s="171">
        <f t="shared" si="8"/>
        <v>86496.84210526316</v>
      </c>
      <c r="T58" s="374"/>
      <c r="U58" s="133" t="s">
        <v>174</v>
      </c>
      <c r="V58" s="167">
        <v>2372</v>
      </c>
      <c r="W58" s="176">
        <v>1587</v>
      </c>
      <c r="X58" s="176">
        <v>117576710</v>
      </c>
      <c r="Y58" s="177">
        <f t="shared" si="54"/>
        <v>3.8739442464482743E-2</v>
      </c>
      <c r="Z58" s="177">
        <f t="shared" si="10"/>
        <v>0.66905564924114669</v>
      </c>
      <c r="AA58" s="171">
        <f t="shared" si="11"/>
        <v>74087.403906742285</v>
      </c>
      <c r="AB58" s="374"/>
      <c r="AC58" s="133" t="s">
        <v>174</v>
      </c>
      <c r="AD58" s="167">
        <v>2265</v>
      </c>
      <c r="AE58" s="176">
        <v>1505</v>
      </c>
      <c r="AF58" s="176">
        <v>128981640</v>
      </c>
      <c r="AG58" s="177">
        <f t="shared" si="55"/>
        <v>5.1957467375543742E-2</v>
      </c>
      <c r="AH58" s="177">
        <f t="shared" si="12"/>
        <v>0.66445916114790282</v>
      </c>
      <c r="AI58" s="171">
        <f t="shared" si="13"/>
        <v>85702.086378737542</v>
      </c>
      <c r="AJ58" s="374"/>
      <c r="AK58" s="133" t="s">
        <v>174</v>
      </c>
      <c r="AL58" s="167">
        <v>1569</v>
      </c>
      <c r="AM58" s="176">
        <v>968</v>
      </c>
      <c r="AN58" s="176">
        <v>85490550</v>
      </c>
      <c r="AO58" s="177">
        <f t="shared" si="56"/>
        <v>5.3445229681978797E-2</v>
      </c>
      <c r="AP58" s="177">
        <f t="shared" si="26"/>
        <v>0.61695347355003183</v>
      </c>
      <c r="AQ58" s="171">
        <f t="shared" si="15"/>
        <v>88316.683884297527</v>
      </c>
      <c r="AR58" s="374"/>
      <c r="AS58" s="133" t="s">
        <v>174</v>
      </c>
      <c r="AT58" s="167">
        <v>763</v>
      </c>
      <c r="AU58" s="176">
        <v>453</v>
      </c>
      <c r="AV58" s="176">
        <v>48270420</v>
      </c>
      <c r="AW58" s="177">
        <f t="shared" si="57"/>
        <v>5.1676933607118412E-2</v>
      </c>
      <c r="AX58" s="177">
        <f t="shared" si="17"/>
        <v>0.59370904325032769</v>
      </c>
      <c r="AY58" s="171">
        <f t="shared" si="18"/>
        <v>106557.21854304636</v>
      </c>
      <c r="AZ58" s="374"/>
      <c r="BA58" s="133" t="s">
        <v>174</v>
      </c>
      <c r="BB58" s="167">
        <v>209</v>
      </c>
      <c r="BC58" s="176">
        <v>118</v>
      </c>
      <c r="BD58" s="176">
        <v>13470300</v>
      </c>
      <c r="BE58" s="177">
        <f t="shared" si="58"/>
        <v>3.8027715114405412E-2</v>
      </c>
      <c r="BF58" s="177">
        <f t="shared" si="19"/>
        <v>0.56459330143540665</v>
      </c>
      <c r="BG58" s="171">
        <f t="shared" si="25"/>
        <v>114155.08474576271</v>
      </c>
      <c r="BH58" s="374"/>
      <c r="BI58" s="133" t="s">
        <v>174</v>
      </c>
      <c r="BJ58" s="167">
        <f t="shared" si="20"/>
        <v>7275</v>
      </c>
      <c r="BK58" s="176">
        <f t="shared" si="2"/>
        <v>4687</v>
      </c>
      <c r="BL58" s="176">
        <f t="shared" si="3"/>
        <v>398680090</v>
      </c>
      <c r="BM58" s="177">
        <f t="shared" si="59"/>
        <v>4.6514166625316329E-2</v>
      </c>
      <c r="BN58" s="177">
        <f t="shared" si="22"/>
        <v>0.64426116838487968</v>
      </c>
      <c r="BO58" s="171">
        <f t="shared" si="23"/>
        <v>85060.825688073397</v>
      </c>
    </row>
    <row r="59" spans="2:67" s="92" customFormat="1">
      <c r="B59" s="370"/>
      <c r="C59" s="372"/>
      <c r="D59" s="374"/>
      <c r="E59" s="133" t="s">
        <v>175</v>
      </c>
      <c r="F59" s="167">
        <v>94</v>
      </c>
      <c r="G59" s="176">
        <v>51</v>
      </c>
      <c r="H59" s="176">
        <v>3405520</v>
      </c>
      <c r="I59" s="177">
        <f t="shared" si="52"/>
        <v>0.19101123595505617</v>
      </c>
      <c r="J59" s="177">
        <f t="shared" si="5"/>
        <v>0.54255319148936165</v>
      </c>
      <c r="K59" s="205">
        <f t="shared" si="6"/>
        <v>66774.901960784307</v>
      </c>
      <c r="L59" s="374"/>
      <c r="M59" s="133" t="s">
        <v>175</v>
      </c>
      <c r="N59" s="167">
        <v>226</v>
      </c>
      <c r="O59" s="176">
        <v>141</v>
      </c>
      <c r="P59" s="176">
        <v>13140330</v>
      </c>
      <c r="Q59" s="177">
        <f t="shared" si="53"/>
        <v>0.24102564102564103</v>
      </c>
      <c r="R59" s="177">
        <f t="shared" si="7"/>
        <v>0.62389380530973448</v>
      </c>
      <c r="S59" s="171">
        <f t="shared" si="8"/>
        <v>93193.829787234048</v>
      </c>
      <c r="T59" s="374"/>
      <c r="U59" s="133" t="s">
        <v>175</v>
      </c>
      <c r="V59" s="167">
        <v>16589</v>
      </c>
      <c r="W59" s="176">
        <v>11195</v>
      </c>
      <c r="X59" s="176">
        <v>770157480</v>
      </c>
      <c r="Y59" s="177">
        <f t="shared" si="54"/>
        <v>0.27327539911145826</v>
      </c>
      <c r="Z59" s="177">
        <f>IFERROR(W59/V59,"-")</f>
        <v>0.67484477665923204</v>
      </c>
      <c r="AA59" s="171">
        <f t="shared" si="11"/>
        <v>68794.77266636891</v>
      </c>
      <c r="AB59" s="374"/>
      <c r="AC59" s="133" t="s">
        <v>175</v>
      </c>
      <c r="AD59" s="167">
        <v>12581</v>
      </c>
      <c r="AE59" s="176">
        <v>8294</v>
      </c>
      <c r="AF59" s="176">
        <v>613852450</v>
      </c>
      <c r="AG59" s="177">
        <f t="shared" si="55"/>
        <v>0.28633570392874402</v>
      </c>
      <c r="AH59" s="177">
        <f t="shared" si="12"/>
        <v>0.65924807249026307</v>
      </c>
      <c r="AI59" s="171">
        <f t="shared" si="13"/>
        <v>74011.628888353021</v>
      </c>
      <c r="AJ59" s="374"/>
      <c r="AK59" s="133" t="s">
        <v>175</v>
      </c>
      <c r="AL59" s="167">
        <v>7409</v>
      </c>
      <c r="AM59" s="176">
        <v>4453</v>
      </c>
      <c r="AN59" s="176">
        <v>340485440</v>
      </c>
      <c r="AO59" s="177">
        <f t="shared" si="56"/>
        <v>0.24585909893992933</v>
      </c>
      <c r="AP59" s="177">
        <f t="shared" si="26"/>
        <v>0.60102577945741664</v>
      </c>
      <c r="AQ59" s="171">
        <f t="shared" si="15"/>
        <v>76462.03458342691</v>
      </c>
      <c r="AR59" s="374"/>
      <c r="AS59" s="133" t="s">
        <v>175</v>
      </c>
      <c r="AT59" s="167">
        <v>2957</v>
      </c>
      <c r="AU59" s="176">
        <v>1612</v>
      </c>
      <c r="AV59" s="176">
        <v>141044190</v>
      </c>
      <c r="AW59" s="177">
        <f t="shared" si="57"/>
        <v>0.18389231120237282</v>
      </c>
      <c r="AX59" s="177">
        <f t="shared" si="17"/>
        <v>0.54514710855596893</v>
      </c>
      <c r="AY59" s="171">
        <f t="shared" si="18"/>
        <v>87496.395781637722</v>
      </c>
      <c r="AZ59" s="374"/>
      <c r="BA59" s="133" t="s">
        <v>175</v>
      </c>
      <c r="BB59" s="167">
        <v>806</v>
      </c>
      <c r="BC59" s="176">
        <v>405</v>
      </c>
      <c r="BD59" s="176">
        <v>38521930</v>
      </c>
      <c r="BE59" s="177">
        <f t="shared" si="58"/>
        <v>0.13051885272317112</v>
      </c>
      <c r="BF59" s="177">
        <f t="shared" si="19"/>
        <v>0.5024813895781638</v>
      </c>
      <c r="BG59" s="171">
        <f t="shared" si="25"/>
        <v>95115.876543209873</v>
      </c>
      <c r="BH59" s="374"/>
      <c r="BI59" s="133" t="s">
        <v>175</v>
      </c>
      <c r="BJ59" s="167">
        <f t="shared" si="20"/>
        <v>40662</v>
      </c>
      <c r="BK59" s="176">
        <f t="shared" si="2"/>
        <v>26151</v>
      </c>
      <c r="BL59" s="176">
        <f t="shared" si="3"/>
        <v>1920607340</v>
      </c>
      <c r="BM59" s="177">
        <f t="shared" si="59"/>
        <v>0.25952463653054136</v>
      </c>
      <c r="BN59" s="177">
        <f t="shared" si="22"/>
        <v>0.64313117898775274</v>
      </c>
      <c r="BO59" s="171">
        <f t="shared" si="23"/>
        <v>73442.978853581124</v>
      </c>
    </row>
    <row r="60" spans="2:67" s="92" customFormat="1">
      <c r="B60" s="370"/>
      <c r="C60" s="372"/>
      <c r="D60" s="374"/>
      <c r="E60" s="133" t="s">
        <v>176</v>
      </c>
      <c r="F60" s="167">
        <v>35</v>
      </c>
      <c r="G60" s="176">
        <v>22</v>
      </c>
      <c r="H60" s="176">
        <v>1666980</v>
      </c>
      <c r="I60" s="177">
        <f t="shared" si="52"/>
        <v>8.2397003745318345E-2</v>
      </c>
      <c r="J60" s="177">
        <f t="shared" si="5"/>
        <v>0.62857142857142856</v>
      </c>
      <c r="K60" s="205">
        <f t="shared" si="6"/>
        <v>75771.818181818177</v>
      </c>
      <c r="L60" s="374"/>
      <c r="M60" s="133" t="s">
        <v>176</v>
      </c>
      <c r="N60" s="167">
        <v>82</v>
      </c>
      <c r="O60" s="176">
        <v>51</v>
      </c>
      <c r="P60" s="176">
        <v>5509320</v>
      </c>
      <c r="Q60" s="177">
        <f t="shared" si="53"/>
        <v>8.7179487179487175E-2</v>
      </c>
      <c r="R60" s="177">
        <f t="shared" si="7"/>
        <v>0.62195121951219512</v>
      </c>
      <c r="S60" s="171">
        <f t="shared" si="8"/>
        <v>108025.88235294117</v>
      </c>
      <c r="T60" s="374"/>
      <c r="U60" s="133" t="s">
        <v>176</v>
      </c>
      <c r="V60" s="167">
        <v>3332</v>
      </c>
      <c r="W60" s="176">
        <v>2169</v>
      </c>
      <c r="X60" s="176">
        <v>172719430</v>
      </c>
      <c r="Y60" s="177">
        <f t="shared" si="54"/>
        <v>5.2946345750134259E-2</v>
      </c>
      <c r="Z60" s="177">
        <f>IFERROR(W60/V60,"-")</f>
        <v>0.65096038415366142</v>
      </c>
      <c r="AA60" s="171">
        <f t="shared" si="11"/>
        <v>79630.903642231438</v>
      </c>
      <c r="AB60" s="374"/>
      <c r="AC60" s="133" t="s">
        <v>176</v>
      </c>
      <c r="AD60" s="167">
        <v>3288</v>
      </c>
      <c r="AE60" s="176">
        <v>2119</v>
      </c>
      <c r="AF60" s="176">
        <v>175443290</v>
      </c>
      <c r="AG60" s="177">
        <f t="shared" si="55"/>
        <v>7.3154733135400121E-2</v>
      </c>
      <c r="AH60" s="177">
        <f t="shared" si="12"/>
        <v>0.64446472019464718</v>
      </c>
      <c r="AI60" s="171">
        <f t="shared" si="13"/>
        <v>82795.323265691361</v>
      </c>
      <c r="AJ60" s="374"/>
      <c r="AK60" s="133" t="s">
        <v>176</v>
      </c>
      <c r="AL60" s="167">
        <v>2881</v>
      </c>
      <c r="AM60" s="176">
        <v>1684</v>
      </c>
      <c r="AN60" s="176">
        <v>141566330</v>
      </c>
      <c r="AO60" s="177">
        <f t="shared" si="56"/>
        <v>9.2977031802120136E-2</v>
      </c>
      <c r="AP60" s="177">
        <f t="shared" si="26"/>
        <v>0.58451926414439426</v>
      </c>
      <c r="AQ60" s="171">
        <f t="shared" si="15"/>
        <v>84065.516627078381</v>
      </c>
      <c r="AR60" s="374"/>
      <c r="AS60" s="133" t="s">
        <v>176</v>
      </c>
      <c r="AT60" s="167">
        <v>1747</v>
      </c>
      <c r="AU60" s="176">
        <v>948</v>
      </c>
      <c r="AV60" s="176">
        <v>89531890</v>
      </c>
      <c r="AW60" s="177">
        <f t="shared" si="57"/>
        <v>0.108145106091718</v>
      </c>
      <c r="AX60" s="177">
        <f t="shared" si="17"/>
        <v>0.54264453348597597</v>
      </c>
      <c r="AY60" s="171">
        <f t="shared" si="18"/>
        <v>94442.921940928267</v>
      </c>
      <c r="AZ60" s="374"/>
      <c r="BA60" s="133" t="s">
        <v>176</v>
      </c>
      <c r="BB60" s="167">
        <v>760</v>
      </c>
      <c r="BC60" s="176">
        <v>408</v>
      </c>
      <c r="BD60" s="176">
        <v>41422370</v>
      </c>
      <c r="BE60" s="177">
        <f t="shared" si="58"/>
        <v>0.13148565903963905</v>
      </c>
      <c r="BF60" s="177">
        <f t="shared" si="19"/>
        <v>0.5368421052631579</v>
      </c>
      <c r="BG60" s="171">
        <f t="shared" si="25"/>
        <v>101525.41666666667</v>
      </c>
      <c r="BH60" s="374"/>
      <c r="BI60" s="133" t="s">
        <v>176</v>
      </c>
      <c r="BJ60" s="167">
        <f t="shared" si="20"/>
        <v>12125</v>
      </c>
      <c r="BK60" s="176">
        <f t="shared" si="2"/>
        <v>7401</v>
      </c>
      <c r="BL60" s="176">
        <f t="shared" si="3"/>
        <v>627859610</v>
      </c>
      <c r="BM60" s="177">
        <f t="shared" si="59"/>
        <v>7.3448121867712005E-2</v>
      </c>
      <c r="BN60" s="177">
        <f t="shared" si="22"/>
        <v>0.61039175257731959</v>
      </c>
      <c r="BO60" s="171">
        <f t="shared" si="23"/>
        <v>84834.429131198485</v>
      </c>
    </row>
    <row r="61" spans="2:67" s="92" customFormat="1">
      <c r="B61" s="370"/>
      <c r="C61" s="387"/>
      <c r="D61" s="374"/>
      <c r="E61" s="130" t="s">
        <v>167</v>
      </c>
      <c r="F61" s="169">
        <v>23</v>
      </c>
      <c r="G61" s="180">
        <v>16</v>
      </c>
      <c r="H61" s="180">
        <v>1756610</v>
      </c>
      <c r="I61" s="181">
        <f t="shared" si="52"/>
        <v>5.9925093632958802E-2</v>
      </c>
      <c r="J61" s="181">
        <f t="shared" si="5"/>
        <v>0.69565217391304346</v>
      </c>
      <c r="K61" s="242">
        <f t="shared" si="6"/>
        <v>109788.125</v>
      </c>
      <c r="L61" s="386"/>
      <c r="M61" s="130" t="s">
        <v>167</v>
      </c>
      <c r="N61" s="169">
        <v>50</v>
      </c>
      <c r="O61" s="180">
        <v>26</v>
      </c>
      <c r="P61" s="180">
        <v>2205570</v>
      </c>
      <c r="Q61" s="181">
        <f t="shared" si="53"/>
        <v>4.4444444444444446E-2</v>
      </c>
      <c r="R61" s="181">
        <f t="shared" si="7"/>
        <v>0.52</v>
      </c>
      <c r="S61" s="173">
        <f t="shared" si="8"/>
        <v>84829.61538461539</v>
      </c>
      <c r="T61" s="386"/>
      <c r="U61" s="130" t="s">
        <v>167</v>
      </c>
      <c r="V61" s="169">
        <v>3686</v>
      </c>
      <c r="W61" s="180">
        <v>2159</v>
      </c>
      <c r="X61" s="180">
        <v>136272110</v>
      </c>
      <c r="Y61" s="181">
        <f t="shared" si="54"/>
        <v>5.2702240882683202E-2</v>
      </c>
      <c r="Z61" s="181">
        <f>IFERROR(W61/V61,"-")</f>
        <v>0.58572978838849699</v>
      </c>
      <c r="AA61" s="173">
        <f t="shared" si="11"/>
        <v>63118.161185734134</v>
      </c>
      <c r="AB61" s="386"/>
      <c r="AC61" s="130" t="s">
        <v>167</v>
      </c>
      <c r="AD61" s="169">
        <v>1813</v>
      </c>
      <c r="AE61" s="180">
        <v>1024</v>
      </c>
      <c r="AF61" s="180">
        <v>74651930</v>
      </c>
      <c r="AG61" s="181">
        <f t="shared" si="55"/>
        <v>3.5351791755851687E-2</v>
      </c>
      <c r="AH61" s="181">
        <f t="shared" si="12"/>
        <v>0.56480970766685057</v>
      </c>
      <c r="AI61" s="173">
        <f t="shared" si="13"/>
        <v>72902.275390625</v>
      </c>
      <c r="AJ61" s="386"/>
      <c r="AK61" s="130" t="s">
        <v>167</v>
      </c>
      <c r="AL61" s="169">
        <v>929</v>
      </c>
      <c r="AM61" s="180">
        <v>457</v>
      </c>
      <c r="AN61" s="180">
        <v>45663720</v>
      </c>
      <c r="AO61" s="181">
        <f t="shared" si="56"/>
        <v>2.5231890459363956E-2</v>
      </c>
      <c r="AP61" s="181">
        <f t="shared" si="26"/>
        <v>0.49192680301399355</v>
      </c>
      <c r="AQ61" s="173">
        <f t="shared" si="15"/>
        <v>99920.612691466085</v>
      </c>
      <c r="AR61" s="386"/>
      <c r="AS61" s="130" t="s">
        <v>167</v>
      </c>
      <c r="AT61" s="169">
        <v>533</v>
      </c>
      <c r="AU61" s="180">
        <v>262</v>
      </c>
      <c r="AV61" s="180">
        <v>32023120</v>
      </c>
      <c r="AW61" s="181">
        <f t="shared" si="57"/>
        <v>2.9888204426192107E-2</v>
      </c>
      <c r="AX61" s="181">
        <f t="shared" si="17"/>
        <v>0.49155722326454032</v>
      </c>
      <c r="AY61" s="173">
        <f t="shared" si="18"/>
        <v>122225.64885496184</v>
      </c>
      <c r="AZ61" s="386"/>
      <c r="BA61" s="130" t="s">
        <v>167</v>
      </c>
      <c r="BB61" s="169">
        <v>248</v>
      </c>
      <c r="BC61" s="180">
        <v>110</v>
      </c>
      <c r="BD61" s="180">
        <v>14372830</v>
      </c>
      <c r="BE61" s="181">
        <f t="shared" si="58"/>
        <v>3.544956493715759E-2</v>
      </c>
      <c r="BF61" s="181">
        <f t="shared" si="19"/>
        <v>0.44354838709677419</v>
      </c>
      <c r="BG61" s="173">
        <f t="shared" si="25"/>
        <v>130662.09090909091</v>
      </c>
      <c r="BH61" s="386"/>
      <c r="BI61" s="130" t="s">
        <v>167</v>
      </c>
      <c r="BJ61" s="169">
        <f t="shared" si="20"/>
        <v>7282</v>
      </c>
      <c r="BK61" s="180">
        <f t="shared" si="2"/>
        <v>4054</v>
      </c>
      <c r="BL61" s="180">
        <f t="shared" si="3"/>
        <v>306945890</v>
      </c>
      <c r="BM61" s="181">
        <f t="shared" si="59"/>
        <v>4.0232223490299208E-2</v>
      </c>
      <c r="BN61" s="181">
        <f t="shared" si="22"/>
        <v>0.55671518813512766</v>
      </c>
      <c r="BO61" s="173">
        <f t="shared" si="23"/>
        <v>75714.329057720766</v>
      </c>
    </row>
    <row r="62" spans="2:67" s="92" customFormat="1">
      <c r="B62" s="370">
        <v>6</v>
      </c>
      <c r="C62" s="389" t="s">
        <v>149</v>
      </c>
      <c r="D62" s="388">
        <f>BS13</f>
        <v>644</v>
      </c>
      <c r="E62" s="131" t="s">
        <v>144</v>
      </c>
      <c r="F62" s="166">
        <v>308</v>
      </c>
      <c r="G62" s="174">
        <v>178</v>
      </c>
      <c r="H62" s="174">
        <v>15075170</v>
      </c>
      <c r="I62" s="175">
        <f>IFERROR(G62/$D$62,"-")</f>
        <v>0.27639751552795033</v>
      </c>
      <c r="J62" s="175">
        <f t="shared" si="5"/>
        <v>0.57792207792207795</v>
      </c>
      <c r="K62" s="204">
        <f t="shared" si="6"/>
        <v>84691.966292134835</v>
      </c>
      <c r="L62" s="388">
        <f>BT13</f>
        <v>1185</v>
      </c>
      <c r="M62" s="131" t="s">
        <v>144</v>
      </c>
      <c r="N62" s="166">
        <v>608</v>
      </c>
      <c r="O62" s="174">
        <v>378</v>
      </c>
      <c r="P62" s="174">
        <v>33012350</v>
      </c>
      <c r="Q62" s="175">
        <f>IFERROR(O62/$L$62,"-")</f>
        <v>0.31898734177215188</v>
      </c>
      <c r="R62" s="175">
        <f t="shared" si="7"/>
        <v>0.62171052631578949</v>
      </c>
      <c r="S62" s="170">
        <f t="shared" si="8"/>
        <v>87334.259259259255</v>
      </c>
      <c r="T62" s="388">
        <f>BU13</f>
        <v>51292</v>
      </c>
      <c r="U62" s="131" t="s">
        <v>144</v>
      </c>
      <c r="V62" s="166">
        <v>23729</v>
      </c>
      <c r="W62" s="174">
        <v>15121</v>
      </c>
      <c r="X62" s="174">
        <v>1096363490</v>
      </c>
      <c r="Y62" s="175">
        <f>IFERROR(W62/$T$62,"-")</f>
        <v>0.29480230835217969</v>
      </c>
      <c r="Z62" s="175">
        <f t="shared" si="10"/>
        <v>0.6372371359939315</v>
      </c>
      <c r="AA62" s="170">
        <f t="shared" si="11"/>
        <v>72506.017459162758</v>
      </c>
      <c r="AB62" s="388">
        <f>BV13</f>
        <v>36161</v>
      </c>
      <c r="AC62" s="131" t="s">
        <v>144</v>
      </c>
      <c r="AD62" s="166">
        <v>18161</v>
      </c>
      <c r="AE62" s="174">
        <v>11399</v>
      </c>
      <c r="AF62" s="174">
        <v>887541700</v>
      </c>
      <c r="AG62" s="175">
        <f>IFERROR(AE62/$AB$62,"-")</f>
        <v>0.31522911423909739</v>
      </c>
      <c r="AH62" s="175">
        <f t="shared" si="12"/>
        <v>0.62766367490776942</v>
      </c>
      <c r="AI62" s="170">
        <f t="shared" si="13"/>
        <v>77861.36503202036</v>
      </c>
      <c r="AJ62" s="388">
        <f>BW13</f>
        <v>22319</v>
      </c>
      <c r="AK62" s="131" t="s">
        <v>144</v>
      </c>
      <c r="AL62" s="166">
        <v>10854</v>
      </c>
      <c r="AM62" s="174">
        <v>6214</v>
      </c>
      <c r="AN62" s="174">
        <v>524169370</v>
      </c>
      <c r="AO62" s="175">
        <f>IFERROR(AM62/$AJ$62,"-")</f>
        <v>0.27841749182311037</v>
      </c>
      <c r="AP62" s="175">
        <f t="shared" si="26"/>
        <v>0.57250783121429882</v>
      </c>
      <c r="AQ62" s="170">
        <f t="shared" si="15"/>
        <v>84352.972320566463</v>
      </c>
      <c r="AR62" s="388">
        <f>BX13</f>
        <v>10529</v>
      </c>
      <c r="AS62" s="131" t="s">
        <v>144</v>
      </c>
      <c r="AT62" s="166">
        <v>4344</v>
      </c>
      <c r="AU62" s="174">
        <v>2276</v>
      </c>
      <c r="AV62" s="174">
        <v>215372040</v>
      </c>
      <c r="AW62" s="175">
        <f>IFERROR(AU62/$AR$62,"-")</f>
        <v>0.21616487795612119</v>
      </c>
      <c r="AX62" s="175">
        <f t="shared" si="17"/>
        <v>0.52394106813996322</v>
      </c>
      <c r="AY62" s="170">
        <f t="shared" si="18"/>
        <v>94627.434094903336</v>
      </c>
      <c r="AZ62" s="388">
        <f>BY13</f>
        <v>3820</v>
      </c>
      <c r="BA62" s="131" t="s">
        <v>144</v>
      </c>
      <c r="BB62" s="166">
        <v>1254</v>
      </c>
      <c r="BC62" s="174">
        <v>592</v>
      </c>
      <c r="BD62" s="174">
        <v>67551220</v>
      </c>
      <c r="BE62" s="175">
        <f>IFERROR(BC62/$AZ$62,"-")</f>
        <v>0.1549738219895288</v>
      </c>
      <c r="BF62" s="175">
        <f t="shared" si="19"/>
        <v>0.47208931419457734</v>
      </c>
      <c r="BG62" s="170">
        <f t="shared" si="25"/>
        <v>114106.79054054055</v>
      </c>
      <c r="BH62" s="388">
        <f>BZ13</f>
        <v>125950</v>
      </c>
      <c r="BI62" s="131" t="s">
        <v>144</v>
      </c>
      <c r="BJ62" s="166">
        <f t="shared" si="20"/>
        <v>59258</v>
      </c>
      <c r="BK62" s="174">
        <f t="shared" si="2"/>
        <v>36158</v>
      </c>
      <c r="BL62" s="174">
        <f t="shared" si="3"/>
        <v>2839085340</v>
      </c>
      <c r="BM62" s="175">
        <f>IFERROR(BK62/$BH$62,"-")</f>
        <v>0.28708217546645493</v>
      </c>
      <c r="BN62" s="175">
        <f t="shared" si="22"/>
        <v>0.61017921630834659</v>
      </c>
      <c r="BO62" s="170">
        <f t="shared" si="23"/>
        <v>78518.871065877538</v>
      </c>
    </row>
    <row r="63" spans="2:67" s="92" customFormat="1">
      <c r="B63" s="370"/>
      <c r="C63" s="389"/>
      <c r="D63" s="388"/>
      <c r="E63" s="132" t="s">
        <v>194</v>
      </c>
      <c r="F63" s="167">
        <v>226</v>
      </c>
      <c r="G63" s="176">
        <v>134</v>
      </c>
      <c r="H63" s="176">
        <v>11761180</v>
      </c>
      <c r="I63" s="177">
        <f t="shared" ref="I63:I72" si="60">IFERROR(G63/$D$62,"-")</f>
        <v>0.20807453416149069</v>
      </c>
      <c r="J63" s="177">
        <f t="shared" si="5"/>
        <v>0.59292035398230092</v>
      </c>
      <c r="K63" s="205">
        <f t="shared" si="6"/>
        <v>87770</v>
      </c>
      <c r="L63" s="388"/>
      <c r="M63" s="132" t="s">
        <v>194</v>
      </c>
      <c r="N63" s="167">
        <v>492</v>
      </c>
      <c r="O63" s="176">
        <v>316</v>
      </c>
      <c r="P63" s="176">
        <v>26324340</v>
      </c>
      <c r="Q63" s="177">
        <f t="shared" ref="Q63:Q72" si="61">IFERROR(O63/$L$62,"-")</f>
        <v>0.26666666666666666</v>
      </c>
      <c r="R63" s="177">
        <f t="shared" si="7"/>
        <v>0.64227642276422769</v>
      </c>
      <c r="S63" s="171">
        <f t="shared" si="8"/>
        <v>83304.873417721523</v>
      </c>
      <c r="T63" s="388"/>
      <c r="U63" s="132" t="s">
        <v>194</v>
      </c>
      <c r="V63" s="167">
        <v>21934</v>
      </c>
      <c r="W63" s="176">
        <v>14279</v>
      </c>
      <c r="X63" s="176">
        <v>988373000</v>
      </c>
      <c r="Y63" s="177">
        <f t="shared" ref="Y63:Y72" si="62">IFERROR(W63/$T$62,"-")</f>
        <v>0.27838649302035406</v>
      </c>
      <c r="Z63" s="177">
        <f t="shared" si="10"/>
        <v>0.65099844989514</v>
      </c>
      <c r="AA63" s="171">
        <f t="shared" si="11"/>
        <v>69218.642762098185</v>
      </c>
      <c r="AB63" s="388"/>
      <c r="AC63" s="132" t="s">
        <v>194</v>
      </c>
      <c r="AD63" s="167">
        <v>15502</v>
      </c>
      <c r="AE63" s="176">
        <v>9897</v>
      </c>
      <c r="AF63" s="176">
        <v>742255600</v>
      </c>
      <c r="AG63" s="177">
        <f t="shared" ref="AG63:AG72" si="63">IFERROR(AE63/$AB$62,"-")</f>
        <v>0.27369265230496942</v>
      </c>
      <c r="AH63" s="177">
        <f t="shared" si="12"/>
        <v>0.63843375048380857</v>
      </c>
      <c r="AI63" s="171">
        <f t="shared" si="13"/>
        <v>74998.039810043454</v>
      </c>
      <c r="AJ63" s="388"/>
      <c r="AK63" s="132" t="s">
        <v>194</v>
      </c>
      <c r="AL63" s="167">
        <v>8547</v>
      </c>
      <c r="AM63" s="176">
        <v>4967</v>
      </c>
      <c r="AN63" s="176">
        <v>396581220</v>
      </c>
      <c r="AO63" s="177">
        <f t="shared" ref="AO63:AO72" si="64">IFERROR(AM63/$AJ$62,"-")</f>
        <v>0.2225458129844527</v>
      </c>
      <c r="AP63" s="177">
        <f t="shared" si="26"/>
        <v>0.58113958113958109</v>
      </c>
      <c r="AQ63" s="171">
        <f t="shared" si="15"/>
        <v>79843.209180591904</v>
      </c>
      <c r="AR63" s="388"/>
      <c r="AS63" s="132" t="s">
        <v>194</v>
      </c>
      <c r="AT63" s="167">
        <v>3104</v>
      </c>
      <c r="AU63" s="176">
        <v>1631</v>
      </c>
      <c r="AV63" s="176">
        <v>141353790</v>
      </c>
      <c r="AW63" s="177">
        <f t="shared" ref="AW63:AW72" si="65">IFERROR(AU63/$AR$62,"-")</f>
        <v>0.15490549909773008</v>
      </c>
      <c r="AX63" s="177">
        <f t="shared" si="17"/>
        <v>0.52545103092783507</v>
      </c>
      <c r="AY63" s="171">
        <f t="shared" si="18"/>
        <v>86666.946658491725</v>
      </c>
      <c r="AZ63" s="388"/>
      <c r="BA63" s="132" t="s">
        <v>194</v>
      </c>
      <c r="BB63" s="167">
        <v>666</v>
      </c>
      <c r="BC63" s="176">
        <v>331</v>
      </c>
      <c r="BD63" s="176">
        <v>32514320</v>
      </c>
      <c r="BE63" s="177">
        <f t="shared" ref="BE63:BE72" si="66">IFERROR(BC63/$AZ$62,"-")</f>
        <v>8.6649214659685864E-2</v>
      </c>
      <c r="BF63" s="177">
        <f t="shared" si="19"/>
        <v>0.49699699699699701</v>
      </c>
      <c r="BG63" s="171">
        <f t="shared" si="25"/>
        <v>98230.574018126892</v>
      </c>
      <c r="BH63" s="388"/>
      <c r="BI63" s="132" t="s">
        <v>194</v>
      </c>
      <c r="BJ63" s="167">
        <f t="shared" si="20"/>
        <v>50471</v>
      </c>
      <c r="BK63" s="176">
        <f t="shared" si="2"/>
        <v>31555</v>
      </c>
      <c r="BL63" s="176">
        <f t="shared" si="3"/>
        <v>2339163450</v>
      </c>
      <c r="BM63" s="177">
        <f t="shared" ref="BM63:BM72" si="67">IFERROR(BK63/$BH$62,"-")</f>
        <v>0.25053592695514093</v>
      </c>
      <c r="BN63" s="177">
        <f t="shared" si="22"/>
        <v>0.62521051693051455</v>
      </c>
      <c r="BO63" s="171">
        <f t="shared" si="23"/>
        <v>74129.724290920611</v>
      </c>
    </row>
    <row r="64" spans="2:67" s="92" customFormat="1">
      <c r="B64" s="370"/>
      <c r="C64" s="389"/>
      <c r="D64" s="388"/>
      <c r="E64" s="133" t="s">
        <v>143</v>
      </c>
      <c r="F64" s="167">
        <v>366</v>
      </c>
      <c r="G64" s="176">
        <v>220</v>
      </c>
      <c r="H64" s="176">
        <v>18810230</v>
      </c>
      <c r="I64" s="177">
        <f t="shared" si="60"/>
        <v>0.34161490683229812</v>
      </c>
      <c r="J64" s="177">
        <f t="shared" si="5"/>
        <v>0.60109289617486339</v>
      </c>
      <c r="K64" s="205">
        <f t="shared" si="6"/>
        <v>85501.045454545456</v>
      </c>
      <c r="L64" s="388"/>
      <c r="M64" s="133" t="s">
        <v>143</v>
      </c>
      <c r="N64" s="167">
        <v>753</v>
      </c>
      <c r="O64" s="176">
        <v>464</v>
      </c>
      <c r="P64" s="176">
        <v>42058020</v>
      </c>
      <c r="Q64" s="177">
        <f t="shared" si="61"/>
        <v>0.39156118143459917</v>
      </c>
      <c r="R64" s="177">
        <f t="shared" si="7"/>
        <v>0.61620185922974768</v>
      </c>
      <c r="S64" s="171">
        <f t="shared" si="8"/>
        <v>90642.284482758623</v>
      </c>
      <c r="T64" s="388"/>
      <c r="U64" s="133" t="s">
        <v>143</v>
      </c>
      <c r="V64" s="167">
        <v>30312</v>
      </c>
      <c r="W64" s="176">
        <v>18943</v>
      </c>
      <c r="X64" s="176">
        <v>1361658030</v>
      </c>
      <c r="Y64" s="177">
        <f t="shared" si="62"/>
        <v>0.36931685253060909</v>
      </c>
      <c r="Z64" s="177">
        <f t="shared" si="10"/>
        <v>0.6249340195302191</v>
      </c>
      <c r="AA64" s="171">
        <f t="shared" si="11"/>
        <v>71881.857678298053</v>
      </c>
      <c r="AB64" s="388"/>
      <c r="AC64" s="133" t="s">
        <v>143</v>
      </c>
      <c r="AD64" s="167">
        <v>23487</v>
      </c>
      <c r="AE64" s="176">
        <v>14593</v>
      </c>
      <c r="AF64" s="176">
        <v>1139568050</v>
      </c>
      <c r="AG64" s="177">
        <f t="shared" si="63"/>
        <v>0.40355631757971294</v>
      </c>
      <c r="AH64" s="177">
        <f t="shared" si="12"/>
        <v>0.62132243368672035</v>
      </c>
      <c r="AI64" s="171">
        <f t="shared" si="13"/>
        <v>78090.046597683817</v>
      </c>
      <c r="AJ64" s="388"/>
      <c r="AK64" s="133" t="s">
        <v>143</v>
      </c>
      <c r="AL64" s="167">
        <v>15139</v>
      </c>
      <c r="AM64" s="176">
        <v>8573</v>
      </c>
      <c r="AN64" s="176">
        <v>744013440</v>
      </c>
      <c r="AO64" s="177">
        <f t="shared" si="64"/>
        <v>0.384112191406425</v>
      </c>
      <c r="AP64" s="177">
        <f t="shared" si="26"/>
        <v>0.5662857520311777</v>
      </c>
      <c r="AQ64" s="171">
        <f t="shared" si="15"/>
        <v>86785.657296162375</v>
      </c>
      <c r="AR64" s="388"/>
      <c r="AS64" s="133" t="s">
        <v>143</v>
      </c>
      <c r="AT64" s="167">
        <v>6829</v>
      </c>
      <c r="AU64" s="176">
        <v>3617</v>
      </c>
      <c r="AV64" s="176">
        <v>350698080</v>
      </c>
      <c r="AW64" s="177">
        <f t="shared" si="65"/>
        <v>0.34352740051286923</v>
      </c>
      <c r="AX64" s="177">
        <f t="shared" si="17"/>
        <v>0.52965295065163276</v>
      </c>
      <c r="AY64" s="171">
        <f t="shared" si="18"/>
        <v>96958.274813381257</v>
      </c>
      <c r="AZ64" s="388"/>
      <c r="BA64" s="133" t="s">
        <v>143</v>
      </c>
      <c r="BB64" s="167">
        <v>2202</v>
      </c>
      <c r="BC64" s="176">
        <v>1061</v>
      </c>
      <c r="BD64" s="176">
        <v>120669400</v>
      </c>
      <c r="BE64" s="177">
        <f t="shared" si="66"/>
        <v>0.27774869109947642</v>
      </c>
      <c r="BF64" s="177">
        <f t="shared" si="19"/>
        <v>0.48183469573115351</v>
      </c>
      <c r="BG64" s="171">
        <f t="shared" si="25"/>
        <v>113731.76248821866</v>
      </c>
      <c r="BH64" s="388"/>
      <c r="BI64" s="133" t="s">
        <v>143</v>
      </c>
      <c r="BJ64" s="167">
        <f t="shared" si="20"/>
        <v>79088</v>
      </c>
      <c r="BK64" s="176">
        <f t="shared" si="2"/>
        <v>47471</v>
      </c>
      <c r="BL64" s="176">
        <f t="shared" si="3"/>
        <v>3777475250</v>
      </c>
      <c r="BM64" s="177">
        <f t="shared" si="67"/>
        <v>0.37690353314807462</v>
      </c>
      <c r="BN64" s="177">
        <f t="shared" si="22"/>
        <v>0.6002301234068379</v>
      </c>
      <c r="BO64" s="171">
        <f t="shared" si="23"/>
        <v>79574.376988055868</v>
      </c>
    </row>
    <row r="65" spans="2:67" s="92" customFormat="1">
      <c r="B65" s="370"/>
      <c r="C65" s="389"/>
      <c r="D65" s="388"/>
      <c r="E65" s="133" t="s">
        <v>152</v>
      </c>
      <c r="F65" s="167">
        <v>142</v>
      </c>
      <c r="G65" s="176">
        <v>91</v>
      </c>
      <c r="H65" s="176">
        <v>6495650</v>
      </c>
      <c r="I65" s="177">
        <f t="shared" si="60"/>
        <v>0.14130434782608695</v>
      </c>
      <c r="J65" s="177">
        <f t="shared" si="5"/>
        <v>0.64084507042253525</v>
      </c>
      <c r="K65" s="205">
        <f t="shared" si="6"/>
        <v>71380.769230769234</v>
      </c>
      <c r="L65" s="388"/>
      <c r="M65" s="133" t="s">
        <v>152</v>
      </c>
      <c r="N65" s="167">
        <v>372</v>
      </c>
      <c r="O65" s="176">
        <v>228</v>
      </c>
      <c r="P65" s="176">
        <v>19579880</v>
      </c>
      <c r="Q65" s="177">
        <f t="shared" si="61"/>
        <v>0.19240506329113924</v>
      </c>
      <c r="R65" s="177">
        <f t="shared" si="7"/>
        <v>0.61290322580645162</v>
      </c>
      <c r="S65" s="171">
        <f t="shared" si="8"/>
        <v>85876.666666666672</v>
      </c>
      <c r="T65" s="388"/>
      <c r="U65" s="133" t="s">
        <v>152</v>
      </c>
      <c r="V65" s="167">
        <v>10997</v>
      </c>
      <c r="W65" s="176">
        <v>7172</v>
      </c>
      <c r="X65" s="176">
        <v>525739230</v>
      </c>
      <c r="Y65" s="177">
        <f t="shared" si="62"/>
        <v>0.13982687358652421</v>
      </c>
      <c r="Z65" s="177">
        <f t="shared" si="10"/>
        <v>0.65217786669091571</v>
      </c>
      <c r="AA65" s="171">
        <f t="shared" si="11"/>
        <v>73304.410206358065</v>
      </c>
      <c r="AB65" s="388"/>
      <c r="AC65" s="133" t="s">
        <v>152</v>
      </c>
      <c r="AD65" s="167">
        <v>9615</v>
      </c>
      <c r="AE65" s="176">
        <v>6119</v>
      </c>
      <c r="AF65" s="176">
        <v>482018190</v>
      </c>
      <c r="AG65" s="177">
        <f t="shared" si="63"/>
        <v>0.16921545311246924</v>
      </c>
      <c r="AH65" s="177">
        <f t="shared" si="12"/>
        <v>0.63640145605824228</v>
      </c>
      <c r="AI65" s="171">
        <f t="shared" si="13"/>
        <v>78774.013727733283</v>
      </c>
      <c r="AJ65" s="388"/>
      <c r="AK65" s="133" t="s">
        <v>152</v>
      </c>
      <c r="AL65" s="167">
        <v>6497</v>
      </c>
      <c r="AM65" s="176">
        <v>3778</v>
      </c>
      <c r="AN65" s="176">
        <v>311856790</v>
      </c>
      <c r="AO65" s="177">
        <f t="shared" si="64"/>
        <v>0.16927281688247681</v>
      </c>
      <c r="AP65" s="177">
        <f t="shared" si="26"/>
        <v>0.58149915345544101</v>
      </c>
      <c r="AQ65" s="171">
        <f t="shared" si="15"/>
        <v>82545.471148755954</v>
      </c>
      <c r="AR65" s="388"/>
      <c r="AS65" s="133" t="s">
        <v>152</v>
      </c>
      <c r="AT65" s="167">
        <v>2962</v>
      </c>
      <c r="AU65" s="176">
        <v>1633</v>
      </c>
      <c r="AV65" s="176">
        <v>155408020</v>
      </c>
      <c r="AW65" s="177">
        <f t="shared" si="65"/>
        <v>0.15509545066008168</v>
      </c>
      <c r="AX65" s="177">
        <f t="shared" si="17"/>
        <v>0.55131667792032413</v>
      </c>
      <c r="AY65" s="171">
        <f t="shared" si="18"/>
        <v>95167.189222290268</v>
      </c>
      <c r="AZ65" s="388"/>
      <c r="BA65" s="133" t="s">
        <v>152</v>
      </c>
      <c r="BB65" s="167">
        <v>927</v>
      </c>
      <c r="BC65" s="176">
        <v>443</v>
      </c>
      <c r="BD65" s="176">
        <v>50391660</v>
      </c>
      <c r="BE65" s="177">
        <f t="shared" si="66"/>
        <v>0.11596858638743456</v>
      </c>
      <c r="BF65" s="177">
        <f t="shared" si="19"/>
        <v>0.4778856526429342</v>
      </c>
      <c r="BG65" s="171">
        <f t="shared" si="25"/>
        <v>113750.92550790068</v>
      </c>
      <c r="BH65" s="388"/>
      <c r="BI65" s="133" t="s">
        <v>152</v>
      </c>
      <c r="BJ65" s="167">
        <f t="shared" si="20"/>
        <v>31512</v>
      </c>
      <c r="BK65" s="176">
        <f t="shared" si="2"/>
        <v>19464</v>
      </c>
      <c r="BL65" s="176">
        <f t="shared" si="3"/>
        <v>1551489420</v>
      </c>
      <c r="BM65" s="177">
        <f t="shared" si="67"/>
        <v>0.15453751488685988</v>
      </c>
      <c r="BN65" s="177">
        <f t="shared" si="22"/>
        <v>0.61766945925361771</v>
      </c>
      <c r="BO65" s="171">
        <f t="shared" si="23"/>
        <v>79710.718249075217</v>
      </c>
    </row>
    <row r="66" spans="2:67" s="92" customFormat="1">
      <c r="B66" s="370"/>
      <c r="C66" s="389"/>
      <c r="D66" s="388"/>
      <c r="E66" s="133" t="s">
        <v>171</v>
      </c>
      <c r="F66" s="167">
        <v>192</v>
      </c>
      <c r="G66" s="176">
        <v>113</v>
      </c>
      <c r="H66" s="176">
        <v>9207330</v>
      </c>
      <c r="I66" s="177">
        <f t="shared" si="60"/>
        <v>0.17546583850931677</v>
      </c>
      <c r="J66" s="177">
        <f t="shared" si="5"/>
        <v>0.58854166666666663</v>
      </c>
      <c r="K66" s="205">
        <f t="shared" si="6"/>
        <v>81480.796460176993</v>
      </c>
      <c r="L66" s="388"/>
      <c r="M66" s="133" t="s">
        <v>171</v>
      </c>
      <c r="N66" s="167">
        <v>452</v>
      </c>
      <c r="O66" s="176">
        <v>278</v>
      </c>
      <c r="P66" s="176">
        <v>25165740</v>
      </c>
      <c r="Q66" s="177">
        <f t="shared" si="61"/>
        <v>0.23459915611814347</v>
      </c>
      <c r="R66" s="177">
        <f t="shared" si="7"/>
        <v>0.61504424778761058</v>
      </c>
      <c r="S66" s="171">
        <f t="shared" si="8"/>
        <v>90524.24460431654</v>
      </c>
      <c r="T66" s="388"/>
      <c r="U66" s="133" t="s">
        <v>171</v>
      </c>
      <c r="V66" s="167">
        <v>11879</v>
      </c>
      <c r="W66" s="176">
        <v>7762</v>
      </c>
      <c r="X66" s="176">
        <v>576777960</v>
      </c>
      <c r="Y66" s="177">
        <f t="shared" si="62"/>
        <v>0.15132964204944241</v>
      </c>
      <c r="Z66" s="177">
        <f t="shared" si="10"/>
        <v>0.6534220052192945</v>
      </c>
      <c r="AA66" s="171">
        <f t="shared" si="11"/>
        <v>74307.905179077556</v>
      </c>
      <c r="AB66" s="388"/>
      <c r="AC66" s="133" t="s">
        <v>171</v>
      </c>
      <c r="AD66" s="167">
        <v>10758</v>
      </c>
      <c r="AE66" s="176">
        <v>6873</v>
      </c>
      <c r="AF66" s="176">
        <v>561011870</v>
      </c>
      <c r="AG66" s="177">
        <f t="shared" si="63"/>
        <v>0.1900666463869915</v>
      </c>
      <c r="AH66" s="177">
        <f t="shared" si="12"/>
        <v>0.63887339654210817</v>
      </c>
      <c r="AI66" s="171">
        <f t="shared" si="13"/>
        <v>81625.472137349047</v>
      </c>
      <c r="AJ66" s="388"/>
      <c r="AK66" s="133" t="s">
        <v>171</v>
      </c>
      <c r="AL66" s="167">
        <v>7199</v>
      </c>
      <c r="AM66" s="176">
        <v>4226</v>
      </c>
      <c r="AN66" s="176">
        <v>386457180</v>
      </c>
      <c r="AO66" s="177">
        <f t="shared" si="64"/>
        <v>0.18934540077960482</v>
      </c>
      <c r="AP66" s="177">
        <f t="shared" si="26"/>
        <v>0.5870259758299764</v>
      </c>
      <c r="AQ66" s="171">
        <f t="shared" si="15"/>
        <v>91447.510648367257</v>
      </c>
      <c r="AR66" s="388"/>
      <c r="AS66" s="133" t="s">
        <v>171</v>
      </c>
      <c r="AT66" s="167">
        <v>3277</v>
      </c>
      <c r="AU66" s="176">
        <v>1788</v>
      </c>
      <c r="AV66" s="176">
        <v>177313530</v>
      </c>
      <c r="AW66" s="177">
        <f t="shared" si="65"/>
        <v>0.16981669674233071</v>
      </c>
      <c r="AX66" s="177">
        <f t="shared" si="17"/>
        <v>0.5456209948123284</v>
      </c>
      <c r="AY66" s="171">
        <f t="shared" si="18"/>
        <v>99168.640939597317</v>
      </c>
      <c r="AZ66" s="388"/>
      <c r="BA66" s="133" t="s">
        <v>171</v>
      </c>
      <c r="BB66" s="167">
        <v>1142</v>
      </c>
      <c r="BC66" s="176">
        <v>582</v>
      </c>
      <c r="BD66" s="176">
        <v>68103460</v>
      </c>
      <c r="BE66" s="177">
        <f t="shared" si="66"/>
        <v>0.15235602094240838</v>
      </c>
      <c r="BF66" s="177">
        <f t="shared" si="19"/>
        <v>0.50963222416812615</v>
      </c>
      <c r="BG66" s="171">
        <f t="shared" si="25"/>
        <v>117016.25429553265</v>
      </c>
      <c r="BH66" s="388"/>
      <c r="BI66" s="133" t="s">
        <v>171</v>
      </c>
      <c r="BJ66" s="167">
        <f t="shared" si="20"/>
        <v>34899</v>
      </c>
      <c r="BK66" s="176">
        <f t="shared" si="2"/>
        <v>21622</v>
      </c>
      <c r="BL66" s="176">
        <f t="shared" si="3"/>
        <v>1804037070</v>
      </c>
      <c r="BM66" s="177">
        <f t="shared" si="67"/>
        <v>0.17167129813418022</v>
      </c>
      <c r="BN66" s="177">
        <f t="shared" si="22"/>
        <v>0.61955929969340096</v>
      </c>
      <c r="BO66" s="171">
        <f t="shared" si="23"/>
        <v>83435.254370548515</v>
      </c>
    </row>
    <row r="67" spans="2:67" s="92" customFormat="1">
      <c r="B67" s="370"/>
      <c r="C67" s="389"/>
      <c r="D67" s="388"/>
      <c r="E67" s="133" t="s">
        <v>172</v>
      </c>
      <c r="F67" s="167">
        <v>95</v>
      </c>
      <c r="G67" s="176">
        <v>61</v>
      </c>
      <c r="H67" s="176">
        <v>5238470</v>
      </c>
      <c r="I67" s="177">
        <f t="shared" si="60"/>
        <v>9.4720496894409936E-2</v>
      </c>
      <c r="J67" s="177">
        <f t="shared" si="5"/>
        <v>0.64210526315789473</v>
      </c>
      <c r="K67" s="205">
        <f t="shared" si="6"/>
        <v>85876.557377049176</v>
      </c>
      <c r="L67" s="388"/>
      <c r="M67" s="133" t="s">
        <v>172</v>
      </c>
      <c r="N67" s="167">
        <v>231</v>
      </c>
      <c r="O67" s="176">
        <v>145</v>
      </c>
      <c r="P67" s="176">
        <v>11966340</v>
      </c>
      <c r="Q67" s="177">
        <f t="shared" si="61"/>
        <v>0.12236286919831224</v>
      </c>
      <c r="R67" s="177">
        <f t="shared" si="7"/>
        <v>0.62770562770562766</v>
      </c>
      <c r="S67" s="171">
        <f t="shared" si="8"/>
        <v>82526.482758620696</v>
      </c>
      <c r="T67" s="388"/>
      <c r="U67" s="133" t="s">
        <v>172</v>
      </c>
      <c r="V67" s="167">
        <v>6041</v>
      </c>
      <c r="W67" s="176">
        <v>4060</v>
      </c>
      <c r="X67" s="176">
        <v>287801340</v>
      </c>
      <c r="Y67" s="177">
        <f t="shared" si="62"/>
        <v>7.9154643999064175E-2</v>
      </c>
      <c r="Z67" s="177">
        <f t="shared" si="10"/>
        <v>0.67207415990730013</v>
      </c>
      <c r="AA67" s="171">
        <f t="shared" si="11"/>
        <v>70887.029556650246</v>
      </c>
      <c r="AB67" s="388"/>
      <c r="AC67" s="133" t="s">
        <v>172</v>
      </c>
      <c r="AD67" s="167">
        <v>4853</v>
      </c>
      <c r="AE67" s="176">
        <v>3247</v>
      </c>
      <c r="AF67" s="176">
        <v>241828580</v>
      </c>
      <c r="AG67" s="177">
        <f t="shared" si="63"/>
        <v>8.9792870772379088E-2</v>
      </c>
      <c r="AH67" s="177">
        <f t="shared" si="12"/>
        <v>0.66907067793117658</v>
      </c>
      <c r="AI67" s="171">
        <f t="shared" si="13"/>
        <v>74477.542346781644</v>
      </c>
      <c r="AJ67" s="388"/>
      <c r="AK67" s="133" t="s">
        <v>172</v>
      </c>
      <c r="AL67" s="167">
        <v>2961</v>
      </c>
      <c r="AM67" s="176">
        <v>1789</v>
      </c>
      <c r="AN67" s="176">
        <v>141205470</v>
      </c>
      <c r="AO67" s="177">
        <f t="shared" si="64"/>
        <v>8.0155920964200905E-2</v>
      </c>
      <c r="AP67" s="177">
        <f t="shared" si="26"/>
        <v>0.60418777440054039</v>
      </c>
      <c r="AQ67" s="171">
        <f t="shared" si="15"/>
        <v>78929.832308552257</v>
      </c>
      <c r="AR67" s="388"/>
      <c r="AS67" s="133" t="s">
        <v>172</v>
      </c>
      <c r="AT67" s="167">
        <v>1038</v>
      </c>
      <c r="AU67" s="176">
        <v>582</v>
      </c>
      <c r="AV67" s="176">
        <v>48094550</v>
      </c>
      <c r="AW67" s="177">
        <f t="shared" si="65"/>
        <v>5.5275904644315699E-2</v>
      </c>
      <c r="AX67" s="177">
        <f t="shared" si="17"/>
        <v>0.56069364161849711</v>
      </c>
      <c r="AY67" s="171">
        <f t="shared" si="18"/>
        <v>82636.683848797256</v>
      </c>
      <c r="AZ67" s="388"/>
      <c r="BA67" s="133" t="s">
        <v>172</v>
      </c>
      <c r="BB67" s="167">
        <v>229</v>
      </c>
      <c r="BC67" s="176">
        <v>127</v>
      </c>
      <c r="BD67" s="176">
        <v>13410310</v>
      </c>
      <c r="BE67" s="177">
        <f t="shared" si="66"/>
        <v>3.3246073298429317E-2</v>
      </c>
      <c r="BF67" s="177">
        <f t="shared" si="19"/>
        <v>0.55458515283842791</v>
      </c>
      <c r="BG67" s="171">
        <f t="shared" si="25"/>
        <v>105592.99212598425</v>
      </c>
      <c r="BH67" s="388"/>
      <c r="BI67" s="133" t="s">
        <v>172</v>
      </c>
      <c r="BJ67" s="167">
        <f t="shared" si="20"/>
        <v>15448</v>
      </c>
      <c r="BK67" s="176">
        <f t="shared" si="2"/>
        <v>10011</v>
      </c>
      <c r="BL67" s="176">
        <f t="shared" si="3"/>
        <v>749545060</v>
      </c>
      <c r="BM67" s="177">
        <f t="shared" si="67"/>
        <v>7.9483922191345771E-2</v>
      </c>
      <c r="BN67" s="177">
        <f t="shared" si="22"/>
        <v>0.64804505437597104</v>
      </c>
      <c r="BO67" s="171">
        <f t="shared" si="23"/>
        <v>74872.146638697435</v>
      </c>
    </row>
    <row r="68" spans="2:67" s="92" customFormat="1">
      <c r="B68" s="370"/>
      <c r="C68" s="389"/>
      <c r="D68" s="388"/>
      <c r="E68" s="133" t="s">
        <v>173</v>
      </c>
      <c r="F68" s="167">
        <v>105</v>
      </c>
      <c r="G68" s="176">
        <v>58</v>
      </c>
      <c r="H68" s="176">
        <v>5838230</v>
      </c>
      <c r="I68" s="177">
        <f t="shared" si="60"/>
        <v>9.0062111801242239E-2</v>
      </c>
      <c r="J68" s="177">
        <f t="shared" si="5"/>
        <v>0.55238095238095242</v>
      </c>
      <c r="K68" s="205">
        <f t="shared" si="6"/>
        <v>100659.13793103448</v>
      </c>
      <c r="L68" s="388"/>
      <c r="M68" s="133" t="s">
        <v>173</v>
      </c>
      <c r="N68" s="167">
        <v>225</v>
      </c>
      <c r="O68" s="176">
        <v>129</v>
      </c>
      <c r="P68" s="176">
        <v>11824160</v>
      </c>
      <c r="Q68" s="177">
        <f t="shared" si="61"/>
        <v>0.10886075949367088</v>
      </c>
      <c r="R68" s="177">
        <f t="shared" si="7"/>
        <v>0.57333333333333336</v>
      </c>
      <c r="S68" s="171">
        <f t="shared" si="8"/>
        <v>91660.155038759694</v>
      </c>
      <c r="T68" s="388"/>
      <c r="U68" s="133" t="s">
        <v>173</v>
      </c>
      <c r="V68" s="167">
        <v>2848</v>
      </c>
      <c r="W68" s="176">
        <v>1705</v>
      </c>
      <c r="X68" s="176">
        <v>128140850</v>
      </c>
      <c r="Y68" s="177">
        <f t="shared" si="62"/>
        <v>3.3241051236060207E-2</v>
      </c>
      <c r="Z68" s="177">
        <f t="shared" si="10"/>
        <v>0.59866573033707871</v>
      </c>
      <c r="AA68" s="171">
        <f t="shared" si="11"/>
        <v>75155.923753665687</v>
      </c>
      <c r="AB68" s="388"/>
      <c r="AC68" s="133" t="s">
        <v>173</v>
      </c>
      <c r="AD68" s="167">
        <v>2895</v>
      </c>
      <c r="AE68" s="176">
        <v>1715</v>
      </c>
      <c r="AF68" s="176">
        <v>138223420</v>
      </c>
      <c r="AG68" s="177">
        <f t="shared" si="63"/>
        <v>4.7426785763668038E-2</v>
      </c>
      <c r="AH68" s="177">
        <f t="shared" si="12"/>
        <v>0.59240069084628666</v>
      </c>
      <c r="AI68" s="171">
        <f t="shared" si="13"/>
        <v>80596.746355685129</v>
      </c>
      <c r="AJ68" s="388"/>
      <c r="AK68" s="133" t="s">
        <v>173</v>
      </c>
      <c r="AL68" s="167">
        <v>2387</v>
      </c>
      <c r="AM68" s="176">
        <v>1291</v>
      </c>
      <c r="AN68" s="176">
        <v>119759330</v>
      </c>
      <c r="AO68" s="177">
        <f t="shared" si="64"/>
        <v>5.7843093328554147E-2</v>
      </c>
      <c r="AP68" s="177">
        <f t="shared" si="26"/>
        <v>0.54084625052366986</v>
      </c>
      <c r="AQ68" s="171">
        <f t="shared" si="15"/>
        <v>92764.779240898526</v>
      </c>
      <c r="AR68" s="388"/>
      <c r="AS68" s="133" t="s">
        <v>173</v>
      </c>
      <c r="AT68" s="167">
        <v>1363</v>
      </c>
      <c r="AU68" s="176">
        <v>717</v>
      </c>
      <c r="AV68" s="176">
        <v>72405770</v>
      </c>
      <c r="AW68" s="177">
        <f t="shared" si="65"/>
        <v>6.8097635103048726E-2</v>
      </c>
      <c r="AX68" s="177">
        <f t="shared" si="17"/>
        <v>0.52604548789435068</v>
      </c>
      <c r="AY68" s="171">
        <f t="shared" si="18"/>
        <v>100984.33751743376</v>
      </c>
      <c r="AZ68" s="388"/>
      <c r="BA68" s="133" t="s">
        <v>173</v>
      </c>
      <c r="BB68" s="167">
        <v>517</v>
      </c>
      <c r="BC68" s="176">
        <v>237</v>
      </c>
      <c r="BD68" s="176">
        <v>27195940</v>
      </c>
      <c r="BE68" s="177">
        <f t="shared" si="66"/>
        <v>6.2041884816753927E-2</v>
      </c>
      <c r="BF68" s="177">
        <f t="shared" si="19"/>
        <v>0.4584139264990329</v>
      </c>
      <c r="BG68" s="171">
        <f t="shared" si="25"/>
        <v>114750.80168776371</v>
      </c>
      <c r="BH68" s="388"/>
      <c r="BI68" s="133" t="s">
        <v>173</v>
      </c>
      <c r="BJ68" s="167">
        <f t="shared" si="20"/>
        <v>10340</v>
      </c>
      <c r="BK68" s="176">
        <f t="shared" si="2"/>
        <v>5852</v>
      </c>
      <c r="BL68" s="176">
        <f t="shared" si="3"/>
        <v>503387700</v>
      </c>
      <c r="BM68" s="177">
        <f t="shared" si="67"/>
        <v>4.6462882096069871E-2</v>
      </c>
      <c r="BN68" s="177">
        <f t="shared" si="22"/>
        <v>0.56595744680851068</v>
      </c>
      <c r="BO68" s="171">
        <f t="shared" si="23"/>
        <v>86019.771018455227</v>
      </c>
    </row>
    <row r="69" spans="2:67" s="92" customFormat="1">
      <c r="B69" s="370"/>
      <c r="C69" s="389"/>
      <c r="D69" s="388"/>
      <c r="E69" s="133" t="s">
        <v>174</v>
      </c>
      <c r="F69" s="167">
        <v>84</v>
      </c>
      <c r="G69" s="176">
        <v>48</v>
      </c>
      <c r="H69" s="176">
        <v>5422780</v>
      </c>
      <c r="I69" s="177">
        <f t="shared" si="60"/>
        <v>7.4534161490683232E-2</v>
      </c>
      <c r="J69" s="177">
        <f t="shared" si="5"/>
        <v>0.5714285714285714</v>
      </c>
      <c r="K69" s="205">
        <f t="shared" si="6"/>
        <v>112974.58333333333</v>
      </c>
      <c r="L69" s="388"/>
      <c r="M69" s="133" t="s">
        <v>174</v>
      </c>
      <c r="N69" s="167">
        <v>114</v>
      </c>
      <c r="O69" s="176">
        <v>74</v>
      </c>
      <c r="P69" s="176">
        <v>6577610</v>
      </c>
      <c r="Q69" s="177">
        <f t="shared" si="61"/>
        <v>6.2447257383966247E-2</v>
      </c>
      <c r="R69" s="177">
        <f t="shared" si="7"/>
        <v>0.64912280701754388</v>
      </c>
      <c r="S69" s="171">
        <f t="shared" si="8"/>
        <v>88886.621621621627</v>
      </c>
      <c r="T69" s="388"/>
      <c r="U69" s="133" t="s">
        <v>174</v>
      </c>
      <c r="V69" s="167">
        <v>2825</v>
      </c>
      <c r="W69" s="176">
        <v>1885</v>
      </c>
      <c r="X69" s="176">
        <v>147222110</v>
      </c>
      <c r="Y69" s="177">
        <f t="shared" si="62"/>
        <v>3.675037042813694E-2</v>
      </c>
      <c r="Z69" s="177">
        <f t="shared" si="10"/>
        <v>0.66725663716814154</v>
      </c>
      <c r="AA69" s="171">
        <f t="shared" si="11"/>
        <v>78101.915119363402</v>
      </c>
      <c r="AB69" s="388"/>
      <c r="AC69" s="133" t="s">
        <v>174</v>
      </c>
      <c r="AD69" s="167">
        <v>2500</v>
      </c>
      <c r="AE69" s="176">
        <v>1641</v>
      </c>
      <c r="AF69" s="176">
        <v>150024170</v>
      </c>
      <c r="AG69" s="177">
        <f t="shared" si="63"/>
        <v>4.5380382179696359E-2</v>
      </c>
      <c r="AH69" s="177">
        <f t="shared" si="12"/>
        <v>0.65639999999999998</v>
      </c>
      <c r="AI69" s="171">
        <f t="shared" si="13"/>
        <v>91422.407068860455</v>
      </c>
      <c r="AJ69" s="388"/>
      <c r="AK69" s="133" t="s">
        <v>174</v>
      </c>
      <c r="AL69" s="167">
        <v>1729</v>
      </c>
      <c r="AM69" s="176">
        <v>1060</v>
      </c>
      <c r="AN69" s="176">
        <v>115199180</v>
      </c>
      <c r="AO69" s="177">
        <f t="shared" si="64"/>
        <v>4.7493167256597517E-2</v>
      </c>
      <c r="AP69" s="177">
        <f t="shared" si="26"/>
        <v>0.61307113938692881</v>
      </c>
      <c r="AQ69" s="171">
        <f t="shared" si="15"/>
        <v>108678.47169811321</v>
      </c>
      <c r="AR69" s="388"/>
      <c r="AS69" s="133" t="s">
        <v>174</v>
      </c>
      <c r="AT69" s="167">
        <v>736</v>
      </c>
      <c r="AU69" s="176">
        <v>467</v>
      </c>
      <c r="AV69" s="176">
        <v>50463900</v>
      </c>
      <c r="AW69" s="177">
        <f t="shared" si="65"/>
        <v>4.4353689809098679E-2</v>
      </c>
      <c r="AX69" s="177">
        <f t="shared" si="17"/>
        <v>0.63451086956521741</v>
      </c>
      <c r="AY69" s="171">
        <f t="shared" si="18"/>
        <v>108059.74304068522</v>
      </c>
      <c r="AZ69" s="388"/>
      <c r="BA69" s="133" t="s">
        <v>174</v>
      </c>
      <c r="BB69" s="167">
        <v>253</v>
      </c>
      <c r="BC69" s="176">
        <v>135</v>
      </c>
      <c r="BD69" s="176">
        <v>16646370</v>
      </c>
      <c r="BE69" s="177">
        <f t="shared" si="66"/>
        <v>3.5340314136125657E-2</v>
      </c>
      <c r="BF69" s="177">
        <f t="shared" si="19"/>
        <v>0.53359683794466406</v>
      </c>
      <c r="BG69" s="171">
        <f t="shared" si="25"/>
        <v>123306.44444444444</v>
      </c>
      <c r="BH69" s="388"/>
      <c r="BI69" s="133" t="s">
        <v>174</v>
      </c>
      <c r="BJ69" s="167">
        <f t="shared" si="20"/>
        <v>8241</v>
      </c>
      <c r="BK69" s="176">
        <f t="shared" si="2"/>
        <v>5310</v>
      </c>
      <c r="BL69" s="176">
        <f t="shared" si="3"/>
        <v>491556120</v>
      </c>
      <c r="BM69" s="177">
        <f t="shared" si="67"/>
        <v>4.2159587137753078E-2</v>
      </c>
      <c r="BN69" s="177">
        <f t="shared" si="22"/>
        <v>0.64433927921368761</v>
      </c>
      <c r="BO69" s="171">
        <f t="shared" si="23"/>
        <v>92571.774011299436</v>
      </c>
    </row>
    <row r="70" spans="2:67" s="92" customFormat="1">
      <c r="B70" s="370"/>
      <c r="C70" s="389"/>
      <c r="D70" s="388"/>
      <c r="E70" s="133" t="s">
        <v>175</v>
      </c>
      <c r="F70" s="167">
        <v>245</v>
      </c>
      <c r="G70" s="176">
        <v>157</v>
      </c>
      <c r="H70" s="176">
        <v>13813630</v>
      </c>
      <c r="I70" s="177">
        <f t="shared" si="60"/>
        <v>0.24378881987577639</v>
      </c>
      <c r="J70" s="177">
        <f t="shared" si="5"/>
        <v>0.64081632653061227</v>
      </c>
      <c r="K70" s="205">
        <f t="shared" si="6"/>
        <v>87984.904458598729</v>
      </c>
      <c r="L70" s="388"/>
      <c r="M70" s="133" t="s">
        <v>175</v>
      </c>
      <c r="N70" s="167">
        <v>496</v>
      </c>
      <c r="O70" s="176">
        <v>311</v>
      </c>
      <c r="P70" s="176">
        <v>26787060</v>
      </c>
      <c r="Q70" s="177">
        <f t="shared" si="61"/>
        <v>0.26244725738396624</v>
      </c>
      <c r="R70" s="177">
        <f t="shared" si="7"/>
        <v>0.62701612903225812</v>
      </c>
      <c r="S70" s="171">
        <f t="shared" si="8"/>
        <v>86132.025723472674</v>
      </c>
      <c r="T70" s="388"/>
      <c r="U70" s="133" t="s">
        <v>175</v>
      </c>
      <c r="V70" s="167">
        <v>20394</v>
      </c>
      <c r="W70" s="176">
        <v>13818</v>
      </c>
      <c r="X70" s="176">
        <v>1019226510</v>
      </c>
      <c r="Y70" s="177">
        <f t="shared" si="62"/>
        <v>0.26939873664509084</v>
      </c>
      <c r="Z70" s="177">
        <f t="shared" si="10"/>
        <v>0.67755222124154157</v>
      </c>
      <c r="AA70" s="171">
        <f t="shared" si="11"/>
        <v>73760.783760312639</v>
      </c>
      <c r="AB70" s="388"/>
      <c r="AC70" s="133" t="s">
        <v>175</v>
      </c>
      <c r="AD70" s="167">
        <v>15628</v>
      </c>
      <c r="AE70" s="176">
        <v>10247</v>
      </c>
      <c r="AF70" s="176">
        <v>815249740</v>
      </c>
      <c r="AG70" s="177">
        <f t="shared" si="63"/>
        <v>0.28337158817510577</v>
      </c>
      <c r="AH70" s="177">
        <f t="shared" si="12"/>
        <v>0.6556821090350653</v>
      </c>
      <c r="AI70" s="171">
        <f t="shared" si="13"/>
        <v>79559.845808529324</v>
      </c>
      <c r="AJ70" s="388"/>
      <c r="AK70" s="133" t="s">
        <v>175</v>
      </c>
      <c r="AL70" s="167">
        <v>8765</v>
      </c>
      <c r="AM70" s="176">
        <v>5235</v>
      </c>
      <c r="AN70" s="176">
        <v>437765550</v>
      </c>
      <c r="AO70" s="177">
        <f t="shared" si="64"/>
        <v>0.23455351942291322</v>
      </c>
      <c r="AP70" s="177">
        <f t="shared" si="26"/>
        <v>0.59726183685111234</v>
      </c>
      <c r="AQ70" s="171">
        <f t="shared" si="15"/>
        <v>83622.836676217761</v>
      </c>
      <c r="AR70" s="388"/>
      <c r="AS70" s="133" t="s">
        <v>175</v>
      </c>
      <c r="AT70" s="167">
        <v>3302</v>
      </c>
      <c r="AU70" s="176">
        <v>1877</v>
      </c>
      <c r="AV70" s="176">
        <v>179092270</v>
      </c>
      <c r="AW70" s="177">
        <f t="shared" si="65"/>
        <v>0.17826954126697692</v>
      </c>
      <c r="AX70" s="177">
        <f t="shared" si="17"/>
        <v>0.56844336765596604</v>
      </c>
      <c r="AY70" s="171">
        <f t="shared" si="18"/>
        <v>95414.102290889714</v>
      </c>
      <c r="AZ70" s="388"/>
      <c r="BA70" s="133" t="s">
        <v>175</v>
      </c>
      <c r="BB70" s="167">
        <v>935</v>
      </c>
      <c r="BC70" s="176">
        <v>473</v>
      </c>
      <c r="BD70" s="176">
        <v>52590980</v>
      </c>
      <c r="BE70" s="177">
        <f t="shared" si="66"/>
        <v>0.12382198952879581</v>
      </c>
      <c r="BF70" s="177">
        <f t="shared" si="19"/>
        <v>0.50588235294117645</v>
      </c>
      <c r="BG70" s="171">
        <f t="shared" si="25"/>
        <v>111186.00422832981</v>
      </c>
      <c r="BH70" s="388"/>
      <c r="BI70" s="133" t="s">
        <v>175</v>
      </c>
      <c r="BJ70" s="167">
        <f t="shared" si="20"/>
        <v>49765</v>
      </c>
      <c r="BK70" s="176">
        <f t="shared" si="2"/>
        <v>32118</v>
      </c>
      <c r="BL70" s="176">
        <f t="shared" si="3"/>
        <v>2544525740</v>
      </c>
      <c r="BM70" s="177">
        <f t="shared" si="67"/>
        <v>0.255005954743946</v>
      </c>
      <c r="BN70" s="177">
        <f t="shared" si="22"/>
        <v>0.64539334873907361</v>
      </c>
      <c r="BO70" s="171">
        <f t="shared" si="23"/>
        <v>79224.289806339119</v>
      </c>
    </row>
    <row r="71" spans="2:67" s="92" customFormat="1">
      <c r="B71" s="370"/>
      <c r="C71" s="389"/>
      <c r="D71" s="388"/>
      <c r="E71" s="133" t="s">
        <v>176</v>
      </c>
      <c r="F71" s="167">
        <v>78</v>
      </c>
      <c r="G71" s="176">
        <v>41</v>
      </c>
      <c r="H71" s="176">
        <v>4469960</v>
      </c>
      <c r="I71" s="177">
        <f t="shared" si="60"/>
        <v>6.3664596273291921E-2</v>
      </c>
      <c r="J71" s="177">
        <f t="shared" si="5"/>
        <v>0.52564102564102566</v>
      </c>
      <c r="K71" s="205">
        <f t="shared" si="6"/>
        <v>109023.41463414633</v>
      </c>
      <c r="L71" s="388"/>
      <c r="M71" s="133" t="s">
        <v>176</v>
      </c>
      <c r="N71" s="167">
        <v>166</v>
      </c>
      <c r="O71" s="176">
        <v>116</v>
      </c>
      <c r="P71" s="176">
        <v>12049410</v>
      </c>
      <c r="Q71" s="177">
        <f t="shared" si="61"/>
        <v>9.7890295358649793E-2</v>
      </c>
      <c r="R71" s="177">
        <f t="shared" si="7"/>
        <v>0.6987951807228916</v>
      </c>
      <c r="S71" s="171">
        <f t="shared" si="8"/>
        <v>103874.22413793103</v>
      </c>
      <c r="T71" s="388"/>
      <c r="U71" s="133" t="s">
        <v>176</v>
      </c>
      <c r="V71" s="167">
        <v>4342</v>
      </c>
      <c r="W71" s="176">
        <v>2793</v>
      </c>
      <c r="X71" s="176">
        <v>216837360</v>
      </c>
      <c r="Y71" s="177">
        <f t="shared" si="62"/>
        <v>5.4452936130390706E-2</v>
      </c>
      <c r="Z71" s="177">
        <f t="shared" si="10"/>
        <v>0.64325195762321508</v>
      </c>
      <c r="AA71" s="171">
        <f t="shared" si="11"/>
        <v>77636.00429645543</v>
      </c>
      <c r="AB71" s="388"/>
      <c r="AC71" s="133" t="s">
        <v>176</v>
      </c>
      <c r="AD71" s="167">
        <v>4370</v>
      </c>
      <c r="AE71" s="176">
        <v>2762</v>
      </c>
      <c r="AF71" s="176">
        <v>231329690</v>
      </c>
      <c r="AG71" s="177">
        <f t="shared" si="63"/>
        <v>7.6380631066618729E-2</v>
      </c>
      <c r="AH71" s="177">
        <f t="shared" si="12"/>
        <v>0.6320366132723112</v>
      </c>
      <c r="AI71" s="171">
        <f t="shared" si="13"/>
        <v>83754.413468501079</v>
      </c>
      <c r="AJ71" s="388"/>
      <c r="AK71" s="133" t="s">
        <v>176</v>
      </c>
      <c r="AL71" s="167">
        <v>3418</v>
      </c>
      <c r="AM71" s="176">
        <v>1994</v>
      </c>
      <c r="AN71" s="176">
        <v>186534880</v>
      </c>
      <c r="AO71" s="177">
        <f t="shared" si="64"/>
        <v>8.9340920292127785E-2</v>
      </c>
      <c r="AP71" s="177">
        <f t="shared" si="26"/>
        <v>0.58338209479227621</v>
      </c>
      <c r="AQ71" s="171">
        <f t="shared" si="15"/>
        <v>93548.084252758272</v>
      </c>
      <c r="AR71" s="388"/>
      <c r="AS71" s="133" t="s">
        <v>176</v>
      </c>
      <c r="AT71" s="167">
        <v>1949</v>
      </c>
      <c r="AU71" s="176">
        <v>1071</v>
      </c>
      <c r="AV71" s="176">
        <v>110866400</v>
      </c>
      <c r="AW71" s="177">
        <f t="shared" si="65"/>
        <v>0.10171906163928199</v>
      </c>
      <c r="AX71" s="177">
        <f t="shared" si="17"/>
        <v>0.54951257054899949</v>
      </c>
      <c r="AY71" s="171">
        <f t="shared" si="18"/>
        <v>103516.71335200747</v>
      </c>
      <c r="AZ71" s="388"/>
      <c r="BA71" s="133" t="s">
        <v>176</v>
      </c>
      <c r="BB71" s="167">
        <v>865</v>
      </c>
      <c r="BC71" s="176">
        <v>451</v>
      </c>
      <c r="BD71" s="176">
        <v>51132130</v>
      </c>
      <c r="BE71" s="177">
        <f t="shared" si="66"/>
        <v>0.1180628272251309</v>
      </c>
      <c r="BF71" s="177">
        <f t="shared" si="19"/>
        <v>0.52138728323699424</v>
      </c>
      <c r="BG71" s="171">
        <f t="shared" si="25"/>
        <v>113375.01108647451</v>
      </c>
      <c r="BH71" s="388"/>
      <c r="BI71" s="133" t="s">
        <v>176</v>
      </c>
      <c r="BJ71" s="167">
        <f t="shared" si="20"/>
        <v>15188</v>
      </c>
      <c r="BK71" s="176">
        <f t="shared" ref="BK71:BK94" si="68">SUM(G71,O71,W71,AE71,AM71,AU71,BC71)</f>
        <v>9228</v>
      </c>
      <c r="BL71" s="176">
        <f t="shared" ref="BL71:BL94" si="69">SUM(H71,P71,X71,AF71,AN71,AV71,BD71)</f>
        <v>813219830</v>
      </c>
      <c r="BM71" s="177">
        <f t="shared" si="67"/>
        <v>7.3267169511711E-2</v>
      </c>
      <c r="BN71" s="177">
        <f t="shared" si="22"/>
        <v>0.60758493547537529</v>
      </c>
      <c r="BO71" s="171">
        <f t="shared" si="23"/>
        <v>88125.252492414395</v>
      </c>
    </row>
    <row r="72" spans="2:67" s="92" customFormat="1">
      <c r="B72" s="370"/>
      <c r="C72" s="389"/>
      <c r="D72" s="388"/>
      <c r="E72" s="130" t="s">
        <v>167</v>
      </c>
      <c r="F72" s="169">
        <v>69</v>
      </c>
      <c r="G72" s="180">
        <v>35</v>
      </c>
      <c r="H72" s="180">
        <v>3629190</v>
      </c>
      <c r="I72" s="181">
        <f t="shared" si="60"/>
        <v>5.434782608695652E-2</v>
      </c>
      <c r="J72" s="181">
        <f t="shared" ref="J72:J94" si="70">IFERROR(G72/F72,"-")</f>
        <v>0.50724637681159424</v>
      </c>
      <c r="K72" s="242">
        <f t="shared" ref="K72:K94" si="71">IFERROR(H72/G72,"-")</f>
        <v>103691.14285714286</v>
      </c>
      <c r="L72" s="388"/>
      <c r="M72" s="130" t="s">
        <v>167</v>
      </c>
      <c r="N72" s="169">
        <v>92</v>
      </c>
      <c r="O72" s="180">
        <v>57</v>
      </c>
      <c r="P72" s="180">
        <v>5419390</v>
      </c>
      <c r="Q72" s="181">
        <f t="shared" si="61"/>
        <v>4.810126582278481E-2</v>
      </c>
      <c r="R72" s="181">
        <f t="shared" ref="R72:R88" si="72">IFERROR(O72/N72,"-")</f>
        <v>0.61956521739130432</v>
      </c>
      <c r="S72" s="173">
        <f t="shared" ref="S72:S86" si="73">IFERROR(P72/O72,"-")</f>
        <v>95077.017543859649</v>
      </c>
      <c r="T72" s="388"/>
      <c r="U72" s="130" t="s">
        <v>167</v>
      </c>
      <c r="V72" s="169">
        <v>4915</v>
      </c>
      <c r="W72" s="180">
        <v>2868</v>
      </c>
      <c r="X72" s="180">
        <v>197815380</v>
      </c>
      <c r="Y72" s="181">
        <f t="shared" si="62"/>
        <v>5.5915152460422675E-2</v>
      </c>
      <c r="Z72" s="181">
        <f t="shared" ref="Z72:Z94" si="74">IFERROR(W72/V72,"-")</f>
        <v>0.5835198372329603</v>
      </c>
      <c r="AA72" s="173">
        <f t="shared" ref="AA72:AA94" si="75">IFERROR(X72/W72,"-")</f>
        <v>68973.284518828455</v>
      </c>
      <c r="AB72" s="388"/>
      <c r="AC72" s="130" t="s">
        <v>167</v>
      </c>
      <c r="AD72" s="169">
        <v>2469</v>
      </c>
      <c r="AE72" s="180">
        <v>1405</v>
      </c>
      <c r="AF72" s="180">
        <v>111400840</v>
      </c>
      <c r="AG72" s="181">
        <f t="shared" si="63"/>
        <v>3.8854013992975861E-2</v>
      </c>
      <c r="AH72" s="181">
        <f t="shared" ref="AH72:AH88" si="76">IFERROR(AE72/AD72,"-")</f>
        <v>0.56905629809639535</v>
      </c>
      <c r="AI72" s="173">
        <f t="shared" ref="AI72:AI91" si="77">IFERROR(AF72/AE72,"-")</f>
        <v>79288.854092526686</v>
      </c>
      <c r="AJ72" s="388"/>
      <c r="AK72" s="130" t="s">
        <v>167</v>
      </c>
      <c r="AL72" s="169">
        <v>1240</v>
      </c>
      <c r="AM72" s="180">
        <v>636</v>
      </c>
      <c r="AN72" s="180">
        <v>62997310</v>
      </c>
      <c r="AO72" s="181">
        <f t="shared" si="64"/>
        <v>2.8495900353958509E-2</v>
      </c>
      <c r="AP72" s="181">
        <f t="shared" ref="AP72:AP94" si="78">IFERROR(AM72/AL72,"-")</f>
        <v>0.51290322580645165</v>
      </c>
      <c r="AQ72" s="173">
        <f t="shared" ref="AQ72:AQ88" si="79">IFERROR(AN72/AM72,"-")</f>
        <v>99052.374213836476</v>
      </c>
      <c r="AR72" s="388"/>
      <c r="AS72" s="130" t="s">
        <v>167</v>
      </c>
      <c r="AT72" s="169">
        <v>608</v>
      </c>
      <c r="AU72" s="180">
        <v>249</v>
      </c>
      <c r="AV72" s="180">
        <v>33521510</v>
      </c>
      <c r="AW72" s="181">
        <f t="shared" si="65"/>
        <v>2.3648969512774242E-2</v>
      </c>
      <c r="AX72" s="181">
        <f t="shared" ref="AX72:AX94" si="80">IFERROR(AU72/AT72,"-")</f>
        <v>0.40953947368421051</v>
      </c>
      <c r="AY72" s="173">
        <f t="shared" ref="AY72:AY94" si="81">IFERROR(AV72/AU72,"-")</f>
        <v>134624.53815261045</v>
      </c>
      <c r="AZ72" s="388"/>
      <c r="BA72" s="130" t="s">
        <v>167</v>
      </c>
      <c r="BB72" s="169">
        <v>296</v>
      </c>
      <c r="BC72" s="180">
        <v>133</v>
      </c>
      <c r="BD72" s="180">
        <v>19547900</v>
      </c>
      <c r="BE72" s="181">
        <f t="shared" si="66"/>
        <v>3.4816753926701569E-2</v>
      </c>
      <c r="BF72" s="181">
        <f t="shared" ref="BF72:BF94" si="82">IFERROR(BC72/BB72,"-")</f>
        <v>0.44932432432432434</v>
      </c>
      <c r="BG72" s="173">
        <f t="shared" ref="BG72:BG94" si="83">IFERROR(BD72/BC72,"-")</f>
        <v>146976.6917293233</v>
      </c>
      <c r="BH72" s="388"/>
      <c r="BI72" s="130" t="s">
        <v>167</v>
      </c>
      <c r="BJ72" s="169">
        <f t="shared" ref="BJ72:BJ94" si="84">SUM(F72,N72,V72,AD72,AL72,AT72,BB72)</f>
        <v>9689</v>
      </c>
      <c r="BK72" s="180">
        <f t="shared" si="68"/>
        <v>5383</v>
      </c>
      <c r="BL72" s="180">
        <f t="shared" si="69"/>
        <v>434331520</v>
      </c>
      <c r="BM72" s="181">
        <f t="shared" si="67"/>
        <v>4.2739182215164748E-2</v>
      </c>
      <c r="BN72" s="181">
        <f t="shared" ref="BN72:BN94" si="85">IFERROR(BK72/BJ72,"-")</f>
        <v>0.55557849107235013</v>
      </c>
      <c r="BO72" s="173">
        <f t="shared" ref="BO72:BO89" si="86">IFERROR(BL72/BK72,"-")</f>
        <v>80685.773732119633</v>
      </c>
    </row>
    <row r="73" spans="2:67" s="92" customFormat="1">
      <c r="B73" s="370">
        <v>7</v>
      </c>
      <c r="C73" s="389" t="s">
        <v>150</v>
      </c>
      <c r="D73" s="388">
        <f>BS14</f>
        <v>674</v>
      </c>
      <c r="E73" s="131" t="s">
        <v>144</v>
      </c>
      <c r="F73" s="166">
        <v>337</v>
      </c>
      <c r="G73" s="174">
        <v>186</v>
      </c>
      <c r="H73" s="174">
        <v>15220200</v>
      </c>
      <c r="I73" s="175">
        <f>IFERROR(G73/$D$73,"-")</f>
        <v>0.27596439169139464</v>
      </c>
      <c r="J73" s="175">
        <f t="shared" si="70"/>
        <v>0.55192878338278928</v>
      </c>
      <c r="K73" s="204">
        <f t="shared" si="71"/>
        <v>81829.032258064515</v>
      </c>
      <c r="L73" s="388">
        <f>BT14</f>
        <v>1202</v>
      </c>
      <c r="M73" s="131" t="s">
        <v>144</v>
      </c>
      <c r="N73" s="166">
        <v>689</v>
      </c>
      <c r="O73" s="174">
        <v>371</v>
      </c>
      <c r="P73" s="174">
        <v>32288480</v>
      </c>
      <c r="Q73" s="175">
        <f>IFERROR(O73/$L$73,"-")</f>
        <v>0.3086522462562396</v>
      </c>
      <c r="R73" s="175">
        <f t="shared" si="72"/>
        <v>0.53846153846153844</v>
      </c>
      <c r="S73" s="170">
        <f t="shared" si="73"/>
        <v>87030.943396226416</v>
      </c>
      <c r="T73" s="388">
        <f>BU14</f>
        <v>52079</v>
      </c>
      <c r="U73" s="131" t="s">
        <v>144</v>
      </c>
      <c r="V73" s="166">
        <v>25328</v>
      </c>
      <c r="W73" s="174">
        <v>15224</v>
      </c>
      <c r="X73" s="174">
        <v>1031662200</v>
      </c>
      <c r="Y73" s="175">
        <f>IFERROR(W73/$T$73,"-")</f>
        <v>0.29232512145010464</v>
      </c>
      <c r="Z73" s="175">
        <f t="shared" si="74"/>
        <v>0.6010739102969046</v>
      </c>
      <c r="AA73" s="170">
        <f t="shared" si="75"/>
        <v>67765.514976353123</v>
      </c>
      <c r="AB73" s="388">
        <f>BV14</f>
        <v>37096</v>
      </c>
      <c r="AC73" s="131" t="s">
        <v>144</v>
      </c>
      <c r="AD73" s="166">
        <v>19697</v>
      </c>
      <c r="AE73" s="174">
        <v>11550</v>
      </c>
      <c r="AF73" s="174">
        <v>853875310</v>
      </c>
      <c r="AG73" s="175">
        <f>IFERROR(AE73/$AB$73,"-")</f>
        <v>0.31135432391632523</v>
      </c>
      <c r="AH73" s="175">
        <f t="shared" si="76"/>
        <v>0.58638371325582572</v>
      </c>
      <c r="AI73" s="170">
        <f t="shared" si="77"/>
        <v>73928.598268398273</v>
      </c>
      <c r="AJ73" s="388">
        <f>BW14</f>
        <v>23363</v>
      </c>
      <c r="AK73" s="131" t="s">
        <v>144</v>
      </c>
      <c r="AL73" s="166">
        <v>11999</v>
      </c>
      <c r="AM73" s="174">
        <v>6313</v>
      </c>
      <c r="AN73" s="174">
        <v>505965930</v>
      </c>
      <c r="AO73" s="175">
        <f>IFERROR(AM73/$AJ$73,"-")</f>
        <v>0.27021358558404313</v>
      </c>
      <c r="AP73" s="175">
        <f t="shared" si="78"/>
        <v>0.52612717726477209</v>
      </c>
      <c r="AQ73" s="170">
        <f t="shared" si="79"/>
        <v>80146.670362743549</v>
      </c>
      <c r="AR73" s="388">
        <f>BX14</f>
        <v>10968</v>
      </c>
      <c r="AS73" s="131" t="s">
        <v>144</v>
      </c>
      <c r="AT73" s="166">
        <v>4844</v>
      </c>
      <c r="AU73" s="174">
        <v>2256</v>
      </c>
      <c r="AV73" s="174">
        <v>194076850</v>
      </c>
      <c r="AW73" s="175">
        <f>IFERROR(AU73/$AR$73,"-")</f>
        <v>0.20568927789934355</v>
      </c>
      <c r="AX73" s="175">
        <f t="shared" si="80"/>
        <v>0.46573080099091657</v>
      </c>
      <c r="AY73" s="170">
        <f t="shared" si="81"/>
        <v>86026.972517730494</v>
      </c>
      <c r="AZ73" s="388">
        <f>BY14</f>
        <v>3858</v>
      </c>
      <c r="BA73" s="131" t="s">
        <v>144</v>
      </c>
      <c r="BB73" s="166">
        <v>1319</v>
      </c>
      <c r="BC73" s="174">
        <v>542</v>
      </c>
      <c r="BD73" s="174">
        <v>55187010</v>
      </c>
      <c r="BE73" s="175">
        <f>IFERROR(BC73/$AZ$73,"-")</f>
        <v>0.14048729911871435</v>
      </c>
      <c r="BF73" s="175">
        <f t="shared" si="82"/>
        <v>0.41091736163760423</v>
      </c>
      <c r="BG73" s="170">
        <f t="shared" si="83"/>
        <v>101821.0516605166</v>
      </c>
      <c r="BH73" s="388">
        <f>BZ14</f>
        <v>129240</v>
      </c>
      <c r="BI73" s="131" t="s">
        <v>144</v>
      </c>
      <c r="BJ73" s="166">
        <f t="shared" si="84"/>
        <v>64213</v>
      </c>
      <c r="BK73" s="174">
        <f t="shared" si="68"/>
        <v>36442</v>
      </c>
      <c r="BL73" s="174">
        <f t="shared" si="69"/>
        <v>2688275980</v>
      </c>
      <c r="BM73" s="175">
        <f>IFERROR(BK73/$BH$73,"-")</f>
        <v>0.28197152584339213</v>
      </c>
      <c r="BN73" s="175">
        <f t="shared" si="85"/>
        <v>0.56751748088393317</v>
      </c>
      <c r="BO73" s="170">
        <f t="shared" si="86"/>
        <v>73768.618078041822</v>
      </c>
    </row>
    <row r="74" spans="2:67" s="92" customFormat="1">
      <c r="B74" s="370"/>
      <c r="C74" s="389"/>
      <c r="D74" s="388"/>
      <c r="E74" s="132" t="s">
        <v>194</v>
      </c>
      <c r="F74" s="167">
        <v>270</v>
      </c>
      <c r="G74" s="176">
        <v>136</v>
      </c>
      <c r="H74" s="176">
        <v>9687310</v>
      </c>
      <c r="I74" s="177">
        <f t="shared" ref="I74:I81" si="87">IFERROR(G74/$D$73,"-")</f>
        <v>0.20178041543026706</v>
      </c>
      <c r="J74" s="177">
        <f t="shared" si="70"/>
        <v>0.50370370370370365</v>
      </c>
      <c r="K74" s="205">
        <f t="shared" si="71"/>
        <v>71230.220588235301</v>
      </c>
      <c r="L74" s="388"/>
      <c r="M74" s="132" t="s">
        <v>194</v>
      </c>
      <c r="N74" s="167">
        <v>522</v>
      </c>
      <c r="O74" s="176">
        <v>284</v>
      </c>
      <c r="P74" s="176">
        <v>22352980</v>
      </c>
      <c r="Q74" s="177">
        <f t="shared" ref="Q74:Q83" si="88">IFERROR(O74/$L$73,"-")</f>
        <v>0.23627287853577372</v>
      </c>
      <c r="R74" s="177">
        <f t="shared" si="72"/>
        <v>0.54406130268199238</v>
      </c>
      <c r="S74" s="171">
        <f t="shared" si="73"/>
        <v>78707.676056338023</v>
      </c>
      <c r="T74" s="388"/>
      <c r="U74" s="132" t="s">
        <v>194</v>
      </c>
      <c r="V74" s="167">
        <v>22883</v>
      </c>
      <c r="W74" s="176">
        <v>13959</v>
      </c>
      <c r="X74" s="176">
        <v>920437690</v>
      </c>
      <c r="Y74" s="177">
        <f t="shared" ref="Y74:Y83" si="89">IFERROR(W74/$T$73,"-")</f>
        <v>0.26803510052036328</v>
      </c>
      <c r="Z74" s="177">
        <f t="shared" si="74"/>
        <v>0.61001616920858281</v>
      </c>
      <c r="AA74" s="171">
        <f t="shared" si="75"/>
        <v>65938.655347804277</v>
      </c>
      <c r="AB74" s="388"/>
      <c r="AC74" s="132" t="s">
        <v>194</v>
      </c>
      <c r="AD74" s="167">
        <v>16315</v>
      </c>
      <c r="AE74" s="176">
        <v>9690</v>
      </c>
      <c r="AF74" s="176">
        <v>687410010</v>
      </c>
      <c r="AG74" s="177">
        <f t="shared" ref="AG74:AG83" si="90">IFERROR(AE74/$AB$73,"-")</f>
        <v>0.26121414707785207</v>
      </c>
      <c r="AH74" s="177">
        <f t="shared" si="76"/>
        <v>0.59393196444989271</v>
      </c>
      <c r="AI74" s="171">
        <f t="shared" si="77"/>
        <v>70940.145510835908</v>
      </c>
      <c r="AJ74" s="388"/>
      <c r="AK74" s="132" t="s">
        <v>194</v>
      </c>
      <c r="AL74" s="167">
        <v>9213</v>
      </c>
      <c r="AM74" s="176">
        <v>4884</v>
      </c>
      <c r="AN74" s="176">
        <v>361668340</v>
      </c>
      <c r="AO74" s="177">
        <f t="shared" ref="AO74:AO83" si="91">IFERROR(AM74/$AJ$73,"-")</f>
        <v>0.20904849548431281</v>
      </c>
      <c r="AP74" s="177">
        <f t="shared" si="78"/>
        <v>0.53012048192771088</v>
      </c>
      <c r="AQ74" s="171">
        <f t="shared" si="79"/>
        <v>74051.666666666672</v>
      </c>
      <c r="AR74" s="388"/>
      <c r="AS74" s="132" t="s">
        <v>194</v>
      </c>
      <c r="AT74" s="167">
        <v>3205</v>
      </c>
      <c r="AU74" s="176">
        <v>1477</v>
      </c>
      <c r="AV74" s="176">
        <v>115055590</v>
      </c>
      <c r="AW74" s="177">
        <f t="shared" ref="AW74:AW83" si="92">IFERROR(AU74/$AR$73,"-")</f>
        <v>0.13466447848285923</v>
      </c>
      <c r="AX74" s="177">
        <f t="shared" si="80"/>
        <v>0.4608424336973479</v>
      </c>
      <c r="AY74" s="171">
        <f t="shared" si="81"/>
        <v>77898.165199729177</v>
      </c>
      <c r="AZ74" s="388"/>
      <c r="BA74" s="132" t="s">
        <v>194</v>
      </c>
      <c r="BB74" s="167">
        <v>753</v>
      </c>
      <c r="BC74" s="176">
        <v>293</v>
      </c>
      <c r="BD74" s="176">
        <v>28237960</v>
      </c>
      <c r="BE74" s="177">
        <f t="shared" ref="BE74:BE78" si="93">IFERROR(BC74/$AZ$73,"-")</f>
        <v>7.5946086054950748E-2</v>
      </c>
      <c r="BF74" s="177">
        <f t="shared" si="82"/>
        <v>0.38911022576361221</v>
      </c>
      <c r="BG74" s="171">
        <f t="shared" si="83"/>
        <v>96375.290102389074</v>
      </c>
      <c r="BH74" s="388"/>
      <c r="BI74" s="132" t="s">
        <v>194</v>
      </c>
      <c r="BJ74" s="167">
        <f t="shared" si="84"/>
        <v>53161</v>
      </c>
      <c r="BK74" s="176">
        <f t="shared" si="68"/>
        <v>30723</v>
      </c>
      <c r="BL74" s="176">
        <f t="shared" si="69"/>
        <v>2144849880</v>
      </c>
      <c r="BM74" s="177">
        <f t="shared" ref="BM74:BM79" si="94">IFERROR(BK74/$BH$73,"-")</f>
        <v>0.23772051996285978</v>
      </c>
      <c r="BN74" s="177">
        <f t="shared" si="85"/>
        <v>0.57792366584526256</v>
      </c>
      <c r="BO74" s="171">
        <f t="shared" si="86"/>
        <v>69812.514402890345</v>
      </c>
    </row>
    <row r="75" spans="2:67" s="92" customFormat="1">
      <c r="B75" s="370"/>
      <c r="C75" s="389"/>
      <c r="D75" s="388"/>
      <c r="E75" s="133" t="s">
        <v>143</v>
      </c>
      <c r="F75" s="167">
        <v>387</v>
      </c>
      <c r="G75" s="176">
        <v>198</v>
      </c>
      <c r="H75" s="176">
        <v>16021400</v>
      </c>
      <c r="I75" s="177">
        <f t="shared" si="87"/>
        <v>0.29376854599406527</v>
      </c>
      <c r="J75" s="177">
        <f t="shared" si="70"/>
        <v>0.51162790697674421</v>
      </c>
      <c r="K75" s="205">
        <f t="shared" si="71"/>
        <v>80916.161616161611</v>
      </c>
      <c r="L75" s="388"/>
      <c r="M75" s="133" t="s">
        <v>143</v>
      </c>
      <c r="N75" s="167">
        <v>797</v>
      </c>
      <c r="O75" s="176">
        <v>431</v>
      </c>
      <c r="P75" s="176">
        <v>37070180</v>
      </c>
      <c r="Q75" s="177">
        <f t="shared" si="88"/>
        <v>0.35856905158069885</v>
      </c>
      <c r="R75" s="177">
        <f t="shared" si="72"/>
        <v>0.54077791718946044</v>
      </c>
      <c r="S75" s="171">
        <f t="shared" si="73"/>
        <v>86009.698375870066</v>
      </c>
      <c r="T75" s="388"/>
      <c r="U75" s="133" t="s">
        <v>143</v>
      </c>
      <c r="V75" s="167">
        <v>32556</v>
      </c>
      <c r="W75" s="176">
        <v>19183</v>
      </c>
      <c r="X75" s="176">
        <v>1288449620</v>
      </c>
      <c r="Y75" s="177">
        <f t="shared" si="89"/>
        <v>0.36834424624128725</v>
      </c>
      <c r="Z75" s="177">
        <f t="shared" si="74"/>
        <v>0.58923086374247446</v>
      </c>
      <c r="AA75" s="171">
        <f t="shared" si="75"/>
        <v>67166.221133295112</v>
      </c>
      <c r="AB75" s="388"/>
      <c r="AC75" s="133" t="s">
        <v>143</v>
      </c>
      <c r="AD75" s="167">
        <v>25815</v>
      </c>
      <c r="AE75" s="176">
        <v>14889</v>
      </c>
      <c r="AF75" s="176">
        <v>1113312130</v>
      </c>
      <c r="AG75" s="177">
        <f t="shared" si="90"/>
        <v>0.40136402846668107</v>
      </c>
      <c r="AH75" s="177">
        <f t="shared" si="76"/>
        <v>0.5767576990122022</v>
      </c>
      <c r="AI75" s="171">
        <f t="shared" si="77"/>
        <v>74774.137282557596</v>
      </c>
      <c r="AJ75" s="388"/>
      <c r="AK75" s="133" t="s">
        <v>143</v>
      </c>
      <c r="AL75" s="167">
        <v>16726</v>
      </c>
      <c r="AM75" s="176">
        <v>8632</v>
      </c>
      <c r="AN75" s="176">
        <v>690938230</v>
      </c>
      <c r="AO75" s="177">
        <f t="shared" si="91"/>
        <v>0.3694730984890639</v>
      </c>
      <c r="AP75" s="177">
        <f t="shared" si="78"/>
        <v>0.51608274542628241</v>
      </c>
      <c r="AQ75" s="171">
        <f t="shared" si="79"/>
        <v>80043.817191844297</v>
      </c>
      <c r="AR75" s="388"/>
      <c r="AS75" s="133" t="s">
        <v>143</v>
      </c>
      <c r="AT75" s="167">
        <v>7629</v>
      </c>
      <c r="AU75" s="176">
        <v>3503</v>
      </c>
      <c r="AV75" s="176">
        <v>310014570</v>
      </c>
      <c r="AW75" s="177">
        <f t="shared" si="92"/>
        <v>0.31938366156090447</v>
      </c>
      <c r="AX75" s="177">
        <f t="shared" si="80"/>
        <v>0.45916896054528772</v>
      </c>
      <c r="AY75" s="171">
        <f t="shared" si="81"/>
        <v>88499.734513274336</v>
      </c>
      <c r="AZ75" s="388"/>
      <c r="BA75" s="133" t="s">
        <v>143</v>
      </c>
      <c r="BB75" s="167">
        <v>2412</v>
      </c>
      <c r="BC75" s="176">
        <v>984</v>
      </c>
      <c r="BD75" s="176">
        <v>97458050</v>
      </c>
      <c r="BE75" s="177">
        <f t="shared" si="93"/>
        <v>0.25505443234836706</v>
      </c>
      <c r="BF75" s="177">
        <f t="shared" si="82"/>
        <v>0.4079601990049751</v>
      </c>
      <c r="BG75" s="171">
        <f t="shared" si="83"/>
        <v>99042.733739837393</v>
      </c>
      <c r="BH75" s="388"/>
      <c r="BI75" s="133" t="s">
        <v>143</v>
      </c>
      <c r="BJ75" s="167">
        <f t="shared" si="84"/>
        <v>86322</v>
      </c>
      <c r="BK75" s="176">
        <f t="shared" si="68"/>
        <v>47820</v>
      </c>
      <c r="BL75" s="176">
        <f t="shared" si="69"/>
        <v>3553264180</v>
      </c>
      <c r="BM75" s="177">
        <f t="shared" si="94"/>
        <v>0.37000928505106778</v>
      </c>
      <c r="BN75" s="177">
        <f t="shared" si="85"/>
        <v>0.5539723361367902</v>
      </c>
      <c r="BO75" s="171">
        <f t="shared" si="86"/>
        <v>74304.980761187791</v>
      </c>
    </row>
    <row r="76" spans="2:67" s="92" customFormat="1">
      <c r="B76" s="370"/>
      <c r="C76" s="389"/>
      <c r="D76" s="388"/>
      <c r="E76" s="133" t="s">
        <v>152</v>
      </c>
      <c r="F76" s="167">
        <v>191</v>
      </c>
      <c r="G76" s="176">
        <v>99</v>
      </c>
      <c r="H76" s="176">
        <v>6763140</v>
      </c>
      <c r="I76" s="177">
        <f t="shared" si="87"/>
        <v>0.14688427299703263</v>
      </c>
      <c r="J76" s="177">
        <f t="shared" si="70"/>
        <v>0.51832460732984298</v>
      </c>
      <c r="K76" s="205">
        <f t="shared" si="71"/>
        <v>68314.545454545456</v>
      </c>
      <c r="L76" s="388"/>
      <c r="M76" s="133" t="s">
        <v>152</v>
      </c>
      <c r="N76" s="167">
        <v>386</v>
      </c>
      <c r="O76" s="176">
        <v>199</v>
      </c>
      <c r="P76" s="176">
        <v>14851680</v>
      </c>
      <c r="Q76" s="177">
        <f t="shared" si="88"/>
        <v>0.16555740432612312</v>
      </c>
      <c r="R76" s="177">
        <f t="shared" si="72"/>
        <v>0.51554404145077726</v>
      </c>
      <c r="S76" s="171">
        <f t="shared" si="73"/>
        <v>74631.55778894473</v>
      </c>
      <c r="T76" s="388"/>
      <c r="U76" s="133" t="s">
        <v>152</v>
      </c>
      <c r="V76" s="167">
        <v>11179</v>
      </c>
      <c r="W76" s="176">
        <v>6866</v>
      </c>
      <c r="X76" s="176">
        <v>467528280</v>
      </c>
      <c r="Y76" s="177">
        <f t="shared" si="89"/>
        <v>0.13183816893565545</v>
      </c>
      <c r="Z76" s="177">
        <f t="shared" si="74"/>
        <v>0.61418731550228112</v>
      </c>
      <c r="AA76" s="171">
        <f t="shared" si="75"/>
        <v>68093.253713952814</v>
      </c>
      <c r="AB76" s="388"/>
      <c r="AC76" s="133" t="s">
        <v>152</v>
      </c>
      <c r="AD76" s="167">
        <v>9852</v>
      </c>
      <c r="AE76" s="176">
        <v>5865</v>
      </c>
      <c r="AF76" s="176">
        <v>433268850</v>
      </c>
      <c r="AG76" s="177">
        <f t="shared" si="90"/>
        <v>0.15810329954712099</v>
      </c>
      <c r="AH76" s="177">
        <f t="shared" si="76"/>
        <v>0.59531059683313037</v>
      </c>
      <c r="AI76" s="171">
        <f t="shared" si="77"/>
        <v>73873.631713554991</v>
      </c>
      <c r="AJ76" s="388"/>
      <c r="AK76" s="133" t="s">
        <v>152</v>
      </c>
      <c r="AL76" s="167">
        <v>7051</v>
      </c>
      <c r="AM76" s="176">
        <v>3771</v>
      </c>
      <c r="AN76" s="176">
        <v>311903080</v>
      </c>
      <c r="AO76" s="177">
        <f t="shared" si="91"/>
        <v>0.16140906561657323</v>
      </c>
      <c r="AP76" s="177">
        <f t="shared" si="78"/>
        <v>0.53481775634661755</v>
      </c>
      <c r="AQ76" s="171">
        <f t="shared" si="79"/>
        <v>82710.973216653409</v>
      </c>
      <c r="AR76" s="388"/>
      <c r="AS76" s="133" t="s">
        <v>152</v>
      </c>
      <c r="AT76" s="167">
        <v>3410</v>
      </c>
      <c r="AU76" s="176">
        <v>1589</v>
      </c>
      <c r="AV76" s="176">
        <v>144246430</v>
      </c>
      <c r="AW76" s="177">
        <f t="shared" si="92"/>
        <v>0.14487600291757841</v>
      </c>
      <c r="AX76" s="177">
        <f t="shared" si="80"/>
        <v>0.46598240469208213</v>
      </c>
      <c r="AY76" s="171">
        <f t="shared" si="81"/>
        <v>90778.118313404659</v>
      </c>
      <c r="AZ76" s="388"/>
      <c r="BA76" s="133" t="s">
        <v>152</v>
      </c>
      <c r="BB76" s="167">
        <v>1122</v>
      </c>
      <c r="BC76" s="176">
        <v>439</v>
      </c>
      <c r="BD76" s="176">
        <v>45582370</v>
      </c>
      <c r="BE76" s="177">
        <f t="shared" si="93"/>
        <v>0.11378952825298082</v>
      </c>
      <c r="BF76" s="177">
        <f t="shared" si="82"/>
        <v>0.39126559714795006</v>
      </c>
      <c r="BG76" s="171">
        <f t="shared" si="83"/>
        <v>103832.27790432802</v>
      </c>
      <c r="BH76" s="388"/>
      <c r="BI76" s="133" t="s">
        <v>152</v>
      </c>
      <c r="BJ76" s="167">
        <f t="shared" si="84"/>
        <v>33191</v>
      </c>
      <c r="BK76" s="176">
        <f t="shared" si="68"/>
        <v>18828</v>
      </c>
      <c r="BL76" s="176">
        <f t="shared" si="69"/>
        <v>1424143830</v>
      </c>
      <c r="BM76" s="177">
        <f t="shared" si="94"/>
        <v>0.14568245125348189</v>
      </c>
      <c r="BN76" s="177">
        <f t="shared" si="85"/>
        <v>0.56726220963514207</v>
      </c>
      <c r="BO76" s="171">
        <f t="shared" si="86"/>
        <v>75639.67654557043</v>
      </c>
    </row>
    <row r="77" spans="2:67" s="92" customFormat="1">
      <c r="B77" s="370"/>
      <c r="C77" s="389"/>
      <c r="D77" s="388"/>
      <c r="E77" s="133" t="s">
        <v>171</v>
      </c>
      <c r="F77" s="167">
        <v>223</v>
      </c>
      <c r="G77" s="176">
        <v>121</v>
      </c>
      <c r="H77" s="176">
        <v>11014160</v>
      </c>
      <c r="I77" s="177">
        <f t="shared" si="87"/>
        <v>0.17952522255192879</v>
      </c>
      <c r="J77" s="177">
        <f t="shared" si="70"/>
        <v>0.54260089686098656</v>
      </c>
      <c r="K77" s="205">
        <f t="shared" si="71"/>
        <v>91026.115702479336</v>
      </c>
      <c r="L77" s="388"/>
      <c r="M77" s="133" t="s">
        <v>171</v>
      </c>
      <c r="N77" s="167">
        <v>478</v>
      </c>
      <c r="O77" s="176">
        <v>263</v>
      </c>
      <c r="P77" s="176">
        <v>24589110</v>
      </c>
      <c r="Q77" s="177">
        <f t="shared" si="88"/>
        <v>0.21880199667221298</v>
      </c>
      <c r="R77" s="177">
        <f t="shared" si="72"/>
        <v>0.55020920502092052</v>
      </c>
      <c r="S77" s="171">
        <f t="shared" si="73"/>
        <v>93494.71482889734</v>
      </c>
      <c r="T77" s="388"/>
      <c r="U77" s="133" t="s">
        <v>171</v>
      </c>
      <c r="V77" s="167">
        <v>12211</v>
      </c>
      <c r="W77" s="176">
        <v>7485</v>
      </c>
      <c r="X77" s="176">
        <v>541035400</v>
      </c>
      <c r="Y77" s="177">
        <f t="shared" si="89"/>
        <v>0.14372395783329173</v>
      </c>
      <c r="Z77" s="177">
        <f t="shared" si="74"/>
        <v>0.61297191057243472</v>
      </c>
      <c r="AA77" s="171">
        <f t="shared" si="75"/>
        <v>72282.618570474282</v>
      </c>
      <c r="AB77" s="388"/>
      <c r="AC77" s="133" t="s">
        <v>171</v>
      </c>
      <c r="AD77" s="167">
        <v>11433</v>
      </c>
      <c r="AE77" s="176">
        <v>6721</v>
      </c>
      <c r="AF77" s="176">
        <v>533126660</v>
      </c>
      <c r="AG77" s="177">
        <f t="shared" si="90"/>
        <v>0.18117856372654734</v>
      </c>
      <c r="AH77" s="177">
        <f t="shared" si="76"/>
        <v>0.5878597043645587</v>
      </c>
      <c r="AI77" s="171">
        <f t="shared" si="77"/>
        <v>79322.520458265135</v>
      </c>
      <c r="AJ77" s="388"/>
      <c r="AK77" s="133" t="s">
        <v>171</v>
      </c>
      <c r="AL77" s="167">
        <v>7918</v>
      </c>
      <c r="AM77" s="176">
        <v>4207</v>
      </c>
      <c r="AN77" s="176">
        <v>362772900</v>
      </c>
      <c r="AO77" s="177">
        <f t="shared" si="91"/>
        <v>0.18007105251894021</v>
      </c>
      <c r="AP77" s="177">
        <f t="shared" si="78"/>
        <v>0.53132104066683505</v>
      </c>
      <c r="AQ77" s="171">
        <f t="shared" si="79"/>
        <v>86230.782029950089</v>
      </c>
      <c r="AR77" s="388"/>
      <c r="AS77" s="133" t="s">
        <v>171</v>
      </c>
      <c r="AT77" s="167">
        <v>3665</v>
      </c>
      <c r="AU77" s="176">
        <v>1763</v>
      </c>
      <c r="AV77" s="176">
        <v>170460140</v>
      </c>
      <c r="AW77" s="177">
        <f t="shared" si="92"/>
        <v>0.16074033552151715</v>
      </c>
      <c r="AX77" s="177">
        <f t="shared" si="80"/>
        <v>0.48103683492496591</v>
      </c>
      <c r="AY77" s="171">
        <f t="shared" si="81"/>
        <v>96687.543959160525</v>
      </c>
      <c r="AZ77" s="388"/>
      <c r="BA77" s="133" t="s">
        <v>171</v>
      </c>
      <c r="BB77" s="167">
        <v>1185</v>
      </c>
      <c r="BC77" s="176">
        <v>502</v>
      </c>
      <c r="BD77" s="176">
        <v>52991530</v>
      </c>
      <c r="BE77" s="177">
        <f t="shared" si="93"/>
        <v>0.13011923276308968</v>
      </c>
      <c r="BF77" s="177">
        <f t="shared" si="82"/>
        <v>0.42362869198312236</v>
      </c>
      <c r="BG77" s="171">
        <f t="shared" si="83"/>
        <v>105560.81673306772</v>
      </c>
      <c r="BH77" s="388"/>
      <c r="BI77" s="133" t="s">
        <v>171</v>
      </c>
      <c r="BJ77" s="167">
        <f t="shared" si="84"/>
        <v>37113</v>
      </c>
      <c r="BK77" s="176">
        <f t="shared" si="68"/>
        <v>21062</v>
      </c>
      <c r="BL77" s="176">
        <f t="shared" si="69"/>
        <v>1695989900</v>
      </c>
      <c r="BM77" s="177">
        <f t="shared" si="94"/>
        <v>0.16296812132466729</v>
      </c>
      <c r="BN77" s="177">
        <f t="shared" si="85"/>
        <v>0.56751003691428881</v>
      </c>
      <c r="BO77" s="171">
        <f t="shared" si="86"/>
        <v>80523.687209191907</v>
      </c>
    </row>
    <row r="78" spans="2:67" s="92" customFormat="1">
      <c r="B78" s="370"/>
      <c r="C78" s="389"/>
      <c r="D78" s="388"/>
      <c r="E78" s="133" t="s">
        <v>172</v>
      </c>
      <c r="F78" s="167">
        <v>113</v>
      </c>
      <c r="G78" s="176">
        <v>65</v>
      </c>
      <c r="H78" s="176">
        <v>4546450</v>
      </c>
      <c r="I78" s="177">
        <f t="shared" si="87"/>
        <v>9.6439169139465875E-2</v>
      </c>
      <c r="J78" s="177">
        <f t="shared" si="70"/>
        <v>0.5752212389380531</v>
      </c>
      <c r="K78" s="205">
        <f t="shared" si="71"/>
        <v>69945.38461538461</v>
      </c>
      <c r="L78" s="388"/>
      <c r="M78" s="133" t="s">
        <v>172</v>
      </c>
      <c r="N78" s="167">
        <v>270</v>
      </c>
      <c r="O78" s="176">
        <v>150</v>
      </c>
      <c r="P78" s="176">
        <v>10336910</v>
      </c>
      <c r="Q78" s="177">
        <f t="shared" si="88"/>
        <v>0.12479201331114809</v>
      </c>
      <c r="R78" s="177">
        <f t="shared" si="72"/>
        <v>0.55555555555555558</v>
      </c>
      <c r="S78" s="171">
        <f t="shared" si="73"/>
        <v>68912.733333333337</v>
      </c>
      <c r="T78" s="388"/>
      <c r="U78" s="133" t="s">
        <v>172</v>
      </c>
      <c r="V78" s="167">
        <v>7153</v>
      </c>
      <c r="W78" s="176">
        <v>4574</v>
      </c>
      <c r="X78" s="176">
        <v>312345850</v>
      </c>
      <c r="Y78" s="177">
        <f t="shared" si="89"/>
        <v>8.7828107298527233E-2</v>
      </c>
      <c r="Z78" s="177">
        <f t="shared" si="74"/>
        <v>0.63945197819096877</v>
      </c>
      <c r="AA78" s="171">
        <f t="shared" si="75"/>
        <v>68287.243113248798</v>
      </c>
      <c r="AB78" s="388"/>
      <c r="AC78" s="133" t="s">
        <v>172</v>
      </c>
      <c r="AD78" s="167">
        <v>5713</v>
      </c>
      <c r="AE78" s="176">
        <v>3488</v>
      </c>
      <c r="AF78" s="176">
        <v>259437640</v>
      </c>
      <c r="AG78" s="177">
        <f t="shared" si="90"/>
        <v>9.4026310114298031E-2</v>
      </c>
      <c r="AH78" s="177">
        <f t="shared" si="76"/>
        <v>0.61053737090845439</v>
      </c>
      <c r="AI78" s="171">
        <f t="shared" si="77"/>
        <v>74380.057339449544</v>
      </c>
      <c r="AJ78" s="388"/>
      <c r="AK78" s="133" t="s">
        <v>172</v>
      </c>
      <c r="AL78" s="167">
        <v>3449</v>
      </c>
      <c r="AM78" s="176">
        <v>1955</v>
      </c>
      <c r="AN78" s="176">
        <v>146081010</v>
      </c>
      <c r="AO78" s="177">
        <f t="shared" si="91"/>
        <v>8.3679322004879514E-2</v>
      </c>
      <c r="AP78" s="177">
        <f t="shared" si="78"/>
        <v>0.56683096549724554</v>
      </c>
      <c r="AQ78" s="171">
        <f t="shared" si="79"/>
        <v>74721.7442455243</v>
      </c>
      <c r="AR78" s="388"/>
      <c r="AS78" s="133" t="s">
        <v>172</v>
      </c>
      <c r="AT78" s="167">
        <v>1339</v>
      </c>
      <c r="AU78" s="176">
        <v>661</v>
      </c>
      <c r="AV78" s="176">
        <v>56465950</v>
      </c>
      <c r="AW78" s="177">
        <f t="shared" si="92"/>
        <v>6.026622902990518E-2</v>
      </c>
      <c r="AX78" s="177">
        <f t="shared" si="80"/>
        <v>0.49365197908887232</v>
      </c>
      <c r="AY78" s="171">
        <f t="shared" si="81"/>
        <v>85425.037821482605</v>
      </c>
      <c r="AZ78" s="388"/>
      <c r="BA78" s="133" t="s">
        <v>172</v>
      </c>
      <c r="BB78" s="167">
        <v>281</v>
      </c>
      <c r="BC78" s="176">
        <v>112</v>
      </c>
      <c r="BD78" s="176">
        <v>11633930</v>
      </c>
      <c r="BE78" s="177">
        <f t="shared" si="93"/>
        <v>2.9030585795749093E-2</v>
      </c>
      <c r="BF78" s="177">
        <f t="shared" si="82"/>
        <v>0.39857651245551601</v>
      </c>
      <c r="BG78" s="171">
        <f t="shared" si="83"/>
        <v>103874.375</v>
      </c>
      <c r="BH78" s="388"/>
      <c r="BI78" s="133" t="s">
        <v>172</v>
      </c>
      <c r="BJ78" s="167">
        <f t="shared" si="84"/>
        <v>18318</v>
      </c>
      <c r="BK78" s="176">
        <f t="shared" si="68"/>
        <v>11005</v>
      </c>
      <c r="BL78" s="176">
        <f t="shared" si="69"/>
        <v>800847740</v>
      </c>
      <c r="BM78" s="177">
        <f t="shared" si="94"/>
        <v>8.5151655834107082E-2</v>
      </c>
      <c r="BN78" s="177">
        <f t="shared" si="85"/>
        <v>0.60077519379844957</v>
      </c>
      <c r="BO78" s="171">
        <f t="shared" si="86"/>
        <v>72771.262153566568</v>
      </c>
    </row>
    <row r="79" spans="2:67" s="92" customFormat="1">
      <c r="B79" s="370"/>
      <c r="C79" s="389"/>
      <c r="D79" s="388"/>
      <c r="E79" s="133" t="s">
        <v>173</v>
      </c>
      <c r="F79" s="167">
        <v>101</v>
      </c>
      <c r="G79" s="176">
        <v>38</v>
      </c>
      <c r="H79" s="176">
        <v>2805610</v>
      </c>
      <c r="I79" s="177">
        <f t="shared" si="87"/>
        <v>5.637982195845697E-2</v>
      </c>
      <c r="J79" s="177">
        <f t="shared" si="70"/>
        <v>0.37623762376237624</v>
      </c>
      <c r="K79" s="205">
        <f t="shared" si="71"/>
        <v>73831.84210526316</v>
      </c>
      <c r="L79" s="388"/>
      <c r="M79" s="133" t="s">
        <v>173</v>
      </c>
      <c r="N79" s="167">
        <v>221</v>
      </c>
      <c r="O79" s="176">
        <v>101</v>
      </c>
      <c r="P79" s="176">
        <v>7970880</v>
      </c>
      <c r="Q79" s="177">
        <f t="shared" si="88"/>
        <v>8.402662229617304E-2</v>
      </c>
      <c r="R79" s="177">
        <f t="shared" si="72"/>
        <v>0.45701357466063347</v>
      </c>
      <c r="S79" s="171">
        <f t="shared" si="73"/>
        <v>78919.603960396038</v>
      </c>
      <c r="T79" s="388"/>
      <c r="U79" s="133" t="s">
        <v>173</v>
      </c>
      <c r="V79" s="167">
        <v>3277</v>
      </c>
      <c r="W79" s="176">
        <v>1779</v>
      </c>
      <c r="X79" s="176">
        <v>122477810</v>
      </c>
      <c r="Y79" s="177">
        <f t="shared" si="89"/>
        <v>3.4159642082221241E-2</v>
      </c>
      <c r="Z79" s="177">
        <f t="shared" si="74"/>
        <v>0.54287458040891057</v>
      </c>
      <c r="AA79" s="171">
        <f t="shared" si="75"/>
        <v>68846.436200112425</v>
      </c>
      <c r="AB79" s="388"/>
      <c r="AC79" s="133" t="s">
        <v>173</v>
      </c>
      <c r="AD79" s="167">
        <v>3392</v>
      </c>
      <c r="AE79" s="176">
        <v>1804</v>
      </c>
      <c r="AF79" s="176">
        <v>135349440</v>
      </c>
      <c r="AG79" s="177">
        <f t="shared" si="90"/>
        <v>4.8630580116454603E-2</v>
      </c>
      <c r="AH79" s="177">
        <f t="shared" si="76"/>
        <v>0.53183962264150941</v>
      </c>
      <c r="AI79" s="171">
        <f t="shared" si="77"/>
        <v>75027.405764966737</v>
      </c>
      <c r="AJ79" s="388"/>
      <c r="AK79" s="133" t="s">
        <v>173</v>
      </c>
      <c r="AL79" s="167">
        <v>2807</v>
      </c>
      <c r="AM79" s="176">
        <v>1334</v>
      </c>
      <c r="AN79" s="176">
        <v>105257580</v>
      </c>
      <c r="AO79" s="177">
        <f t="shared" si="91"/>
        <v>5.709883148568249E-2</v>
      </c>
      <c r="AP79" s="177">
        <f t="shared" si="78"/>
        <v>0.47524047025293908</v>
      </c>
      <c r="AQ79" s="171">
        <f t="shared" si="79"/>
        <v>78903.733133433285</v>
      </c>
      <c r="AR79" s="388"/>
      <c r="AS79" s="133" t="s">
        <v>173</v>
      </c>
      <c r="AT79" s="167">
        <v>1537</v>
      </c>
      <c r="AU79" s="176">
        <v>685</v>
      </c>
      <c r="AV79" s="176">
        <v>60334920</v>
      </c>
      <c r="AW79" s="177">
        <f t="shared" si="92"/>
        <v>6.2454412837345007E-2</v>
      </c>
      <c r="AX79" s="177">
        <f t="shared" si="80"/>
        <v>0.44567338972023424</v>
      </c>
      <c r="AY79" s="171">
        <f t="shared" si="81"/>
        <v>88080.175182481747</v>
      </c>
      <c r="AZ79" s="388"/>
      <c r="BA79" s="133" t="s">
        <v>173</v>
      </c>
      <c r="BB79" s="167">
        <v>547</v>
      </c>
      <c r="BC79" s="176">
        <v>215</v>
      </c>
      <c r="BD79" s="176">
        <v>20235070</v>
      </c>
      <c r="BE79" s="177">
        <f>IFERROR(BC79/$AZ$73,"-")</f>
        <v>5.5728356661482632E-2</v>
      </c>
      <c r="BF79" s="177">
        <f t="shared" si="82"/>
        <v>0.39305301645338209</v>
      </c>
      <c r="BG79" s="171">
        <f t="shared" si="83"/>
        <v>94116.604651162794</v>
      </c>
      <c r="BH79" s="388"/>
      <c r="BI79" s="133" t="s">
        <v>173</v>
      </c>
      <c r="BJ79" s="167">
        <f t="shared" si="84"/>
        <v>11882</v>
      </c>
      <c r="BK79" s="176">
        <f t="shared" si="68"/>
        <v>5956</v>
      </c>
      <c r="BL79" s="176">
        <f t="shared" si="69"/>
        <v>454431310</v>
      </c>
      <c r="BM79" s="177">
        <f t="shared" si="94"/>
        <v>4.6084803466419064E-2</v>
      </c>
      <c r="BN79" s="177">
        <f t="shared" si="85"/>
        <v>0.50126241373506142</v>
      </c>
      <c r="BO79" s="171">
        <f t="shared" si="86"/>
        <v>76298.070852921417</v>
      </c>
    </row>
    <row r="80" spans="2:67" s="92" customFormat="1">
      <c r="B80" s="370"/>
      <c r="C80" s="389"/>
      <c r="D80" s="388"/>
      <c r="E80" s="133" t="s">
        <v>174</v>
      </c>
      <c r="F80" s="167">
        <v>63</v>
      </c>
      <c r="G80" s="176">
        <v>31</v>
      </c>
      <c r="H80" s="176">
        <v>2935900</v>
      </c>
      <c r="I80" s="177">
        <f t="shared" si="87"/>
        <v>4.5994065281899109E-2</v>
      </c>
      <c r="J80" s="177">
        <f t="shared" si="70"/>
        <v>0.49206349206349204</v>
      </c>
      <c r="K80" s="205">
        <f t="shared" si="71"/>
        <v>94706.451612903227</v>
      </c>
      <c r="L80" s="388"/>
      <c r="M80" s="133" t="s">
        <v>174</v>
      </c>
      <c r="N80" s="167">
        <v>105</v>
      </c>
      <c r="O80" s="176">
        <v>58</v>
      </c>
      <c r="P80" s="176">
        <v>5222170</v>
      </c>
      <c r="Q80" s="177">
        <f t="shared" si="88"/>
        <v>4.8252911813643926E-2</v>
      </c>
      <c r="R80" s="177">
        <f t="shared" si="72"/>
        <v>0.55238095238095242</v>
      </c>
      <c r="S80" s="171">
        <f t="shared" si="73"/>
        <v>90037.413793103449</v>
      </c>
      <c r="T80" s="388"/>
      <c r="U80" s="133" t="s">
        <v>174</v>
      </c>
      <c r="V80" s="167">
        <v>2944</v>
      </c>
      <c r="W80" s="176">
        <v>1841</v>
      </c>
      <c r="X80" s="176">
        <v>145129240</v>
      </c>
      <c r="Y80" s="177">
        <f t="shared" si="89"/>
        <v>3.535014113174216E-2</v>
      </c>
      <c r="Z80" s="177">
        <f t="shared" si="74"/>
        <v>0.62533967391304346</v>
      </c>
      <c r="AA80" s="171">
        <f t="shared" si="75"/>
        <v>78831.743617599132</v>
      </c>
      <c r="AB80" s="388"/>
      <c r="AC80" s="133" t="s">
        <v>174</v>
      </c>
      <c r="AD80" s="167">
        <v>2801</v>
      </c>
      <c r="AE80" s="176">
        <v>1711</v>
      </c>
      <c r="AF80" s="176">
        <v>145879660</v>
      </c>
      <c r="AG80" s="177">
        <f t="shared" si="90"/>
        <v>4.6123571274530949E-2</v>
      </c>
      <c r="AH80" s="177">
        <f t="shared" si="76"/>
        <v>0.61085326669046769</v>
      </c>
      <c r="AI80" s="171">
        <f t="shared" si="77"/>
        <v>85259.883109292816</v>
      </c>
      <c r="AJ80" s="388"/>
      <c r="AK80" s="133" t="s">
        <v>174</v>
      </c>
      <c r="AL80" s="167">
        <v>2108</v>
      </c>
      <c r="AM80" s="176">
        <v>1155</v>
      </c>
      <c r="AN80" s="176">
        <v>106176130</v>
      </c>
      <c r="AO80" s="177">
        <f t="shared" si="91"/>
        <v>4.9437144202371268E-2</v>
      </c>
      <c r="AP80" s="177">
        <f t="shared" si="78"/>
        <v>0.54791271347248582</v>
      </c>
      <c r="AQ80" s="171">
        <f t="shared" si="79"/>
        <v>91927.385281385286</v>
      </c>
      <c r="AR80" s="388"/>
      <c r="AS80" s="133" t="s">
        <v>174</v>
      </c>
      <c r="AT80" s="167">
        <v>962</v>
      </c>
      <c r="AU80" s="176">
        <v>472</v>
      </c>
      <c r="AV80" s="176">
        <v>45477270</v>
      </c>
      <c r="AW80" s="177">
        <f t="shared" si="92"/>
        <v>4.3034281546316555E-2</v>
      </c>
      <c r="AX80" s="177">
        <f t="shared" si="80"/>
        <v>0.49064449064449067</v>
      </c>
      <c r="AY80" s="171">
        <f t="shared" si="81"/>
        <v>96350.148305084746</v>
      </c>
      <c r="AZ80" s="388"/>
      <c r="BA80" s="133" t="s">
        <v>174</v>
      </c>
      <c r="BB80" s="167">
        <v>251</v>
      </c>
      <c r="BC80" s="176">
        <v>125</v>
      </c>
      <c r="BD80" s="176">
        <v>12984970</v>
      </c>
      <c r="BE80" s="177">
        <f>IFERROR(BC80/$AZ$73,"-")</f>
        <v>3.2400207361327114E-2</v>
      </c>
      <c r="BF80" s="177">
        <f t="shared" si="82"/>
        <v>0.49800796812749004</v>
      </c>
      <c r="BG80" s="171">
        <f t="shared" si="83"/>
        <v>103879.76</v>
      </c>
      <c r="BH80" s="388"/>
      <c r="BI80" s="133" t="s">
        <v>174</v>
      </c>
      <c r="BJ80" s="167">
        <f t="shared" si="84"/>
        <v>9234</v>
      </c>
      <c r="BK80" s="176">
        <f t="shared" si="68"/>
        <v>5393</v>
      </c>
      <c r="BL80" s="176">
        <f t="shared" si="69"/>
        <v>463805340</v>
      </c>
      <c r="BM80" s="177">
        <f>IFERROR(BK80/$BH$73,"-")</f>
        <v>4.1728567007118536E-2</v>
      </c>
      <c r="BN80" s="177">
        <f t="shared" si="85"/>
        <v>0.58403725362789694</v>
      </c>
      <c r="BO80" s="171">
        <f t="shared" si="86"/>
        <v>86001.361023549049</v>
      </c>
    </row>
    <row r="81" spans="2:67" s="92" customFormat="1">
      <c r="B81" s="370"/>
      <c r="C81" s="389"/>
      <c r="D81" s="388"/>
      <c r="E81" s="133" t="s">
        <v>175</v>
      </c>
      <c r="F81" s="167">
        <v>258</v>
      </c>
      <c r="G81" s="176">
        <v>139</v>
      </c>
      <c r="H81" s="176">
        <v>10842000</v>
      </c>
      <c r="I81" s="177">
        <f t="shared" si="87"/>
        <v>0.20623145400593471</v>
      </c>
      <c r="J81" s="177">
        <f t="shared" si="70"/>
        <v>0.53875968992248058</v>
      </c>
      <c r="K81" s="205">
        <f t="shared" si="71"/>
        <v>78000</v>
      </c>
      <c r="L81" s="388"/>
      <c r="M81" s="133" t="s">
        <v>175</v>
      </c>
      <c r="N81" s="167">
        <v>561</v>
      </c>
      <c r="O81" s="176">
        <v>309</v>
      </c>
      <c r="P81" s="176">
        <v>26130430</v>
      </c>
      <c r="Q81" s="177">
        <f t="shared" si="88"/>
        <v>0.25707154742096505</v>
      </c>
      <c r="R81" s="177">
        <f t="shared" si="72"/>
        <v>0.55080213903743314</v>
      </c>
      <c r="S81" s="171">
        <f t="shared" si="73"/>
        <v>84564.498381877027</v>
      </c>
      <c r="T81" s="388"/>
      <c r="U81" s="133" t="s">
        <v>175</v>
      </c>
      <c r="V81" s="167">
        <v>21764</v>
      </c>
      <c r="W81" s="176">
        <v>14015</v>
      </c>
      <c r="X81" s="176">
        <v>958410090</v>
      </c>
      <c r="Y81" s="177">
        <f t="shared" si="89"/>
        <v>0.2691103899844467</v>
      </c>
      <c r="Z81" s="177">
        <f t="shared" si="74"/>
        <v>0.64395331740488881</v>
      </c>
      <c r="AA81" s="171">
        <f t="shared" si="75"/>
        <v>68384.594363182303</v>
      </c>
      <c r="AB81" s="388"/>
      <c r="AC81" s="133" t="s">
        <v>175</v>
      </c>
      <c r="AD81" s="167">
        <v>16609</v>
      </c>
      <c r="AE81" s="176">
        <v>10212</v>
      </c>
      <c r="AF81" s="176">
        <v>762133500</v>
      </c>
      <c r="AG81" s="177">
        <f t="shared" si="90"/>
        <v>0.27528574509381065</v>
      </c>
      <c r="AH81" s="177">
        <f t="shared" si="76"/>
        <v>0.6148473719067975</v>
      </c>
      <c r="AI81" s="171">
        <f t="shared" si="77"/>
        <v>74631.169212690947</v>
      </c>
      <c r="AJ81" s="388"/>
      <c r="AK81" s="133" t="s">
        <v>175</v>
      </c>
      <c r="AL81" s="167">
        <v>9618</v>
      </c>
      <c r="AM81" s="176">
        <v>5226</v>
      </c>
      <c r="AN81" s="176">
        <v>419528880</v>
      </c>
      <c r="AO81" s="177">
        <f t="shared" si="91"/>
        <v>0.22368702649488509</v>
      </c>
      <c r="AP81" s="177">
        <f t="shared" si="78"/>
        <v>0.54335620711166566</v>
      </c>
      <c r="AQ81" s="171">
        <f t="shared" si="79"/>
        <v>80277.244546498274</v>
      </c>
      <c r="AR81" s="388"/>
      <c r="AS81" s="133" t="s">
        <v>175</v>
      </c>
      <c r="AT81" s="167">
        <v>3720</v>
      </c>
      <c r="AU81" s="176">
        <v>1797</v>
      </c>
      <c r="AV81" s="176">
        <v>150995410</v>
      </c>
      <c r="AW81" s="177">
        <f t="shared" si="92"/>
        <v>0.16384026258205689</v>
      </c>
      <c r="AX81" s="177">
        <f t="shared" si="80"/>
        <v>0.48306451612903228</v>
      </c>
      <c r="AY81" s="171">
        <f t="shared" si="81"/>
        <v>84026.382860322759</v>
      </c>
      <c r="AZ81" s="388"/>
      <c r="BA81" s="133" t="s">
        <v>175</v>
      </c>
      <c r="BB81" s="167">
        <v>977</v>
      </c>
      <c r="BC81" s="176">
        <v>432</v>
      </c>
      <c r="BD81" s="176">
        <v>40114190</v>
      </c>
      <c r="BE81" s="177">
        <f>IFERROR(BC81/$AZ$73,"-")</f>
        <v>0.1119751166407465</v>
      </c>
      <c r="BF81" s="177">
        <f t="shared" si="82"/>
        <v>0.4421699078812692</v>
      </c>
      <c r="BG81" s="171">
        <f t="shared" si="83"/>
        <v>92856.921296296292</v>
      </c>
      <c r="BH81" s="388"/>
      <c r="BI81" s="133" t="s">
        <v>175</v>
      </c>
      <c r="BJ81" s="167">
        <f t="shared" si="84"/>
        <v>53507</v>
      </c>
      <c r="BK81" s="176">
        <f t="shared" si="68"/>
        <v>32130</v>
      </c>
      <c r="BL81" s="176">
        <f t="shared" si="69"/>
        <v>2368154500</v>
      </c>
      <c r="BM81" s="177">
        <f>IFERROR(BK81/$BH$73,"-")</f>
        <v>0.24860724233983286</v>
      </c>
      <c r="BN81" s="177">
        <f t="shared" si="85"/>
        <v>0.60048217990169506</v>
      </c>
      <c r="BO81" s="171">
        <f t="shared" si="86"/>
        <v>73705.399937752882</v>
      </c>
    </row>
    <row r="82" spans="2:67" s="92" customFormat="1">
      <c r="B82" s="370"/>
      <c r="C82" s="389"/>
      <c r="D82" s="388"/>
      <c r="E82" s="133" t="s">
        <v>176</v>
      </c>
      <c r="F82" s="167">
        <v>81</v>
      </c>
      <c r="G82" s="176">
        <v>38</v>
      </c>
      <c r="H82" s="176">
        <v>4437760</v>
      </c>
      <c r="I82" s="177">
        <f>IFERROR(G82/$D$73,"-")</f>
        <v>5.637982195845697E-2</v>
      </c>
      <c r="J82" s="177">
        <f t="shared" si="70"/>
        <v>0.46913580246913578</v>
      </c>
      <c r="K82" s="205">
        <f t="shared" si="71"/>
        <v>116783.15789473684</v>
      </c>
      <c r="L82" s="388"/>
      <c r="M82" s="133" t="s">
        <v>176</v>
      </c>
      <c r="N82" s="167">
        <v>188</v>
      </c>
      <c r="O82" s="176">
        <v>97</v>
      </c>
      <c r="P82" s="176">
        <v>8847840</v>
      </c>
      <c r="Q82" s="177">
        <f t="shared" si="88"/>
        <v>8.0698835274542427E-2</v>
      </c>
      <c r="R82" s="177">
        <f t="shared" si="72"/>
        <v>0.51595744680851063</v>
      </c>
      <c r="S82" s="171">
        <f t="shared" si="73"/>
        <v>91214.845360824736</v>
      </c>
      <c r="T82" s="388"/>
      <c r="U82" s="133" t="s">
        <v>176</v>
      </c>
      <c r="V82" s="167">
        <v>4403</v>
      </c>
      <c r="W82" s="176">
        <v>2643</v>
      </c>
      <c r="X82" s="176">
        <v>192206060</v>
      </c>
      <c r="Y82" s="177">
        <f t="shared" si="89"/>
        <v>5.0749822385222451E-2</v>
      </c>
      <c r="Z82" s="177">
        <f t="shared" si="74"/>
        <v>0.60027254144901199</v>
      </c>
      <c r="AA82" s="171">
        <f t="shared" si="75"/>
        <v>72722.686341278852</v>
      </c>
      <c r="AB82" s="388"/>
      <c r="AC82" s="133" t="s">
        <v>176</v>
      </c>
      <c r="AD82" s="167">
        <v>4657</v>
      </c>
      <c r="AE82" s="176">
        <v>2648</v>
      </c>
      <c r="AF82" s="176">
        <v>204151360</v>
      </c>
      <c r="AG82" s="177">
        <f t="shared" si="90"/>
        <v>7.1382359284019842E-2</v>
      </c>
      <c r="AH82" s="177">
        <f t="shared" si="76"/>
        <v>0.56860639896929355</v>
      </c>
      <c r="AI82" s="171">
        <f t="shared" si="77"/>
        <v>77096.435045317223</v>
      </c>
      <c r="AJ82" s="388"/>
      <c r="AK82" s="133" t="s">
        <v>176</v>
      </c>
      <c r="AL82" s="167">
        <v>3899</v>
      </c>
      <c r="AM82" s="176">
        <v>1985</v>
      </c>
      <c r="AN82" s="176">
        <v>179525270</v>
      </c>
      <c r="AO82" s="177">
        <f t="shared" si="91"/>
        <v>8.496340367247357E-2</v>
      </c>
      <c r="AP82" s="177">
        <f t="shared" si="78"/>
        <v>0.50910489869197229</v>
      </c>
      <c r="AQ82" s="171">
        <f t="shared" si="79"/>
        <v>90440.942065491181</v>
      </c>
      <c r="AR82" s="388"/>
      <c r="AS82" s="133" t="s">
        <v>176</v>
      </c>
      <c r="AT82" s="167">
        <v>2206</v>
      </c>
      <c r="AU82" s="176">
        <v>1007</v>
      </c>
      <c r="AV82" s="176">
        <v>97896950</v>
      </c>
      <c r="AW82" s="177">
        <f t="shared" si="92"/>
        <v>9.1812545587162661E-2</v>
      </c>
      <c r="AX82" s="177">
        <f t="shared" si="80"/>
        <v>0.45648232094288305</v>
      </c>
      <c r="AY82" s="171">
        <f t="shared" si="81"/>
        <v>97216.434955312812</v>
      </c>
      <c r="AZ82" s="388"/>
      <c r="BA82" s="133" t="s">
        <v>176</v>
      </c>
      <c r="BB82" s="167">
        <v>981</v>
      </c>
      <c r="BC82" s="176">
        <v>411</v>
      </c>
      <c r="BD82" s="176">
        <v>41951580</v>
      </c>
      <c r="BE82" s="177">
        <f>IFERROR(BC82/$AZ$73,"-")</f>
        <v>0.10653188180404355</v>
      </c>
      <c r="BF82" s="177">
        <f t="shared" si="82"/>
        <v>0.41896024464831805</v>
      </c>
      <c r="BG82" s="171">
        <f t="shared" si="83"/>
        <v>102071.97080291971</v>
      </c>
      <c r="BH82" s="388"/>
      <c r="BI82" s="133" t="s">
        <v>176</v>
      </c>
      <c r="BJ82" s="167">
        <f t="shared" si="84"/>
        <v>16415</v>
      </c>
      <c r="BK82" s="176">
        <f t="shared" si="68"/>
        <v>8829</v>
      </c>
      <c r="BL82" s="176">
        <f t="shared" si="69"/>
        <v>729016820</v>
      </c>
      <c r="BM82" s="177">
        <f>IFERROR(BK82/$BH$73,"-")</f>
        <v>6.831476323119777E-2</v>
      </c>
      <c r="BN82" s="177">
        <f t="shared" si="85"/>
        <v>0.53786171184891862</v>
      </c>
      <c r="BO82" s="171">
        <f t="shared" si="86"/>
        <v>82570.712424963189</v>
      </c>
    </row>
    <row r="83" spans="2:67" s="92" customFormat="1">
      <c r="B83" s="370"/>
      <c r="C83" s="389"/>
      <c r="D83" s="388"/>
      <c r="E83" s="130" t="s">
        <v>167</v>
      </c>
      <c r="F83" s="167">
        <v>78</v>
      </c>
      <c r="G83" s="176">
        <v>42</v>
      </c>
      <c r="H83" s="176">
        <v>3861540</v>
      </c>
      <c r="I83" s="177">
        <f>IFERROR(G83/$D$73,"-")</f>
        <v>6.2314540059347182E-2</v>
      </c>
      <c r="J83" s="177">
        <f t="shared" si="70"/>
        <v>0.53846153846153844</v>
      </c>
      <c r="K83" s="205">
        <f t="shared" si="71"/>
        <v>91941.428571428565</v>
      </c>
      <c r="L83" s="388"/>
      <c r="M83" s="134" t="s">
        <v>167</v>
      </c>
      <c r="N83" s="167">
        <v>84</v>
      </c>
      <c r="O83" s="176">
        <v>42</v>
      </c>
      <c r="P83" s="176">
        <v>4751470</v>
      </c>
      <c r="Q83" s="177">
        <f t="shared" si="88"/>
        <v>3.4941763727121461E-2</v>
      </c>
      <c r="R83" s="177">
        <f t="shared" si="72"/>
        <v>0.5</v>
      </c>
      <c r="S83" s="171">
        <f t="shared" si="73"/>
        <v>113130.23809523809</v>
      </c>
      <c r="T83" s="388"/>
      <c r="U83" s="134" t="s">
        <v>167</v>
      </c>
      <c r="V83" s="167">
        <v>4351</v>
      </c>
      <c r="W83" s="176">
        <v>2386</v>
      </c>
      <c r="X83" s="176">
        <v>155422260</v>
      </c>
      <c r="Y83" s="177">
        <f t="shared" si="89"/>
        <v>4.5815011808982509E-2</v>
      </c>
      <c r="Z83" s="177">
        <f t="shared" si="74"/>
        <v>0.54837968283153293</v>
      </c>
      <c r="AA83" s="171">
        <f t="shared" si="75"/>
        <v>65139.253981559094</v>
      </c>
      <c r="AB83" s="388"/>
      <c r="AC83" s="134" t="s">
        <v>167</v>
      </c>
      <c r="AD83" s="167">
        <v>2224</v>
      </c>
      <c r="AE83" s="176">
        <v>1123</v>
      </c>
      <c r="AF83" s="176">
        <v>89522310</v>
      </c>
      <c r="AG83" s="177">
        <f t="shared" si="90"/>
        <v>3.0272805693336208E-2</v>
      </c>
      <c r="AH83" s="177">
        <f t="shared" si="76"/>
        <v>0.50494604316546765</v>
      </c>
      <c r="AI83" s="171">
        <f t="shared" si="77"/>
        <v>79717.105966162067</v>
      </c>
      <c r="AJ83" s="388"/>
      <c r="AK83" s="134" t="s">
        <v>167</v>
      </c>
      <c r="AL83" s="167">
        <v>1330</v>
      </c>
      <c r="AM83" s="176">
        <v>555</v>
      </c>
      <c r="AN83" s="176">
        <v>51903380</v>
      </c>
      <c r="AO83" s="177">
        <f t="shared" si="91"/>
        <v>2.3755510850490092E-2</v>
      </c>
      <c r="AP83" s="177">
        <f t="shared" si="78"/>
        <v>0.41729323308270677</v>
      </c>
      <c r="AQ83" s="171">
        <f t="shared" si="79"/>
        <v>93519.603603603609</v>
      </c>
      <c r="AR83" s="388"/>
      <c r="AS83" s="134" t="s">
        <v>167</v>
      </c>
      <c r="AT83" s="167">
        <v>719</v>
      </c>
      <c r="AU83" s="176">
        <v>249</v>
      </c>
      <c r="AV83" s="176">
        <v>29956160</v>
      </c>
      <c r="AW83" s="177">
        <f t="shared" si="92"/>
        <v>2.2702407002188184E-2</v>
      </c>
      <c r="AX83" s="177">
        <f t="shared" si="80"/>
        <v>0.34631432545201668</v>
      </c>
      <c r="AY83" s="171">
        <f t="shared" si="81"/>
        <v>120305.86345381525</v>
      </c>
      <c r="AZ83" s="388"/>
      <c r="BA83" s="134" t="s">
        <v>167</v>
      </c>
      <c r="BB83" s="167">
        <v>330</v>
      </c>
      <c r="BC83" s="176">
        <v>99</v>
      </c>
      <c r="BD83" s="176">
        <v>13387730</v>
      </c>
      <c r="BE83" s="177">
        <f>IFERROR(BC83/$AZ$73,"-")</f>
        <v>2.5660964230171075E-2</v>
      </c>
      <c r="BF83" s="177">
        <f t="shared" si="82"/>
        <v>0.3</v>
      </c>
      <c r="BG83" s="171">
        <f t="shared" si="83"/>
        <v>135229.59595959596</v>
      </c>
      <c r="BH83" s="388"/>
      <c r="BI83" s="134" t="s">
        <v>167</v>
      </c>
      <c r="BJ83" s="167">
        <f t="shared" si="84"/>
        <v>9116</v>
      </c>
      <c r="BK83" s="176">
        <f t="shared" si="68"/>
        <v>4496</v>
      </c>
      <c r="BL83" s="176">
        <f t="shared" si="69"/>
        <v>348804850</v>
      </c>
      <c r="BM83" s="177">
        <f>IFERROR(BK83/$BH$73,"-")</f>
        <v>3.4787991333952335E-2</v>
      </c>
      <c r="BN83" s="177">
        <f t="shared" si="85"/>
        <v>0.49319877139096097</v>
      </c>
      <c r="BO83" s="171">
        <f t="shared" si="86"/>
        <v>77581.149911032029</v>
      </c>
    </row>
    <row r="84" spans="2:67" s="92" customFormat="1">
      <c r="B84" s="370">
        <v>8</v>
      </c>
      <c r="C84" s="371" t="s">
        <v>213</v>
      </c>
      <c r="D84" s="373">
        <f>BS15</f>
        <v>1552</v>
      </c>
      <c r="E84" s="131" t="s">
        <v>144</v>
      </c>
      <c r="F84" s="166">
        <v>790</v>
      </c>
      <c r="G84" s="174">
        <v>435</v>
      </c>
      <c r="H84" s="174">
        <v>39750960</v>
      </c>
      <c r="I84" s="175">
        <f t="shared" ref="I84:I94" si="95">IFERROR(G84/$D$84,"-")</f>
        <v>0.28028350515463918</v>
      </c>
      <c r="J84" s="175">
        <f t="shared" si="70"/>
        <v>0.55063291139240511</v>
      </c>
      <c r="K84" s="204">
        <f t="shared" si="71"/>
        <v>91381.517241379304</v>
      </c>
      <c r="L84" s="373">
        <f>BT15</f>
        <v>3168</v>
      </c>
      <c r="M84" s="131" t="s">
        <v>144</v>
      </c>
      <c r="N84" s="166">
        <v>1768</v>
      </c>
      <c r="O84" s="174">
        <v>1032</v>
      </c>
      <c r="P84" s="174">
        <v>105584480</v>
      </c>
      <c r="Q84" s="175">
        <f>IFERROR(O84/$L$84,"-")</f>
        <v>0.32575757575757575</v>
      </c>
      <c r="R84" s="175">
        <f t="shared" si="72"/>
        <v>0.58371040723981904</v>
      </c>
      <c r="S84" s="170">
        <f t="shared" si="73"/>
        <v>102310.54263565892</v>
      </c>
      <c r="T84" s="373">
        <f>BU15</f>
        <v>131368</v>
      </c>
      <c r="U84" s="131" t="s">
        <v>144</v>
      </c>
      <c r="V84" s="166">
        <v>64323</v>
      </c>
      <c r="W84" s="174">
        <v>39475</v>
      </c>
      <c r="X84" s="174">
        <v>2991707270</v>
      </c>
      <c r="Y84" s="175">
        <f>IFERROR(W84/$T$84,"-")</f>
        <v>0.30049174837098835</v>
      </c>
      <c r="Z84" s="175">
        <f t="shared" si="74"/>
        <v>0.61369960978188209</v>
      </c>
      <c r="AA84" s="170">
        <f t="shared" si="75"/>
        <v>75787.391260291319</v>
      </c>
      <c r="AB84" s="373">
        <f>BV15</f>
        <v>103922</v>
      </c>
      <c r="AC84" s="131" t="s">
        <v>144</v>
      </c>
      <c r="AD84" s="166">
        <v>55092</v>
      </c>
      <c r="AE84" s="174">
        <v>33392</v>
      </c>
      <c r="AF84" s="174">
        <v>2743854270</v>
      </c>
      <c r="AG84" s="175">
        <f>IFERROR(AE84/$AB$84,"-")</f>
        <v>0.321317911510556</v>
      </c>
      <c r="AH84" s="175">
        <f t="shared" si="76"/>
        <v>0.60611341029550569</v>
      </c>
      <c r="AI84" s="170">
        <f t="shared" si="77"/>
        <v>82171.007127455683</v>
      </c>
      <c r="AJ84" s="373">
        <f>BW15</f>
        <v>71899</v>
      </c>
      <c r="AK84" s="131" t="s">
        <v>144</v>
      </c>
      <c r="AL84" s="166">
        <v>36728</v>
      </c>
      <c r="AM84" s="174">
        <v>20848</v>
      </c>
      <c r="AN84" s="174">
        <v>1829661120</v>
      </c>
      <c r="AO84" s="175">
        <f>IFERROR(AM84/$AJ$84,"-")</f>
        <v>0.28996230823794489</v>
      </c>
      <c r="AP84" s="175">
        <f t="shared" si="78"/>
        <v>0.56763232411239384</v>
      </c>
      <c r="AQ84" s="170">
        <f t="shared" si="79"/>
        <v>87761.949347659247</v>
      </c>
      <c r="AR84" s="373">
        <f>BX15</f>
        <v>34103</v>
      </c>
      <c r="AS84" s="131" t="s">
        <v>144</v>
      </c>
      <c r="AT84" s="166">
        <v>15049</v>
      </c>
      <c r="AU84" s="174">
        <v>7847</v>
      </c>
      <c r="AV84" s="174">
        <v>726283630</v>
      </c>
      <c r="AW84" s="175">
        <f>IFERROR(AU84/$AR$84,"-")</f>
        <v>0.23009705890977333</v>
      </c>
      <c r="AX84" s="175">
        <f t="shared" si="80"/>
        <v>0.52142999534852819</v>
      </c>
      <c r="AY84" s="170">
        <f t="shared" si="81"/>
        <v>92555.579202242894</v>
      </c>
      <c r="AZ84" s="373">
        <f>BY15</f>
        <v>12397</v>
      </c>
      <c r="BA84" s="131" t="s">
        <v>144</v>
      </c>
      <c r="BB84" s="166">
        <v>4249</v>
      </c>
      <c r="BC84" s="174">
        <v>2076</v>
      </c>
      <c r="BD84" s="174">
        <v>216069440</v>
      </c>
      <c r="BE84" s="175">
        <f t="shared" ref="BE84:BE94" si="96">IFERROR(BC84/$AZ$84,"-")</f>
        <v>0.16745986932322335</v>
      </c>
      <c r="BF84" s="175">
        <f t="shared" si="82"/>
        <v>0.48858554954106848</v>
      </c>
      <c r="BG84" s="170">
        <f t="shared" si="83"/>
        <v>104079.69171483623</v>
      </c>
      <c r="BH84" s="373">
        <f>BZ15</f>
        <v>358409</v>
      </c>
      <c r="BI84" s="131" t="s">
        <v>144</v>
      </c>
      <c r="BJ84" s="166">
        <f t="shared" si="84"/>
        <v>177999</v>
      </c>
      <c r="BK84" s="174">
        <f t="shared" si="68"/>
        <v>105105</v>
      </c>
      <c r="BL84" s="174">
        <f t="shared" si="69"/>
        <v>8652911170</v>
      </c>
      <c r="BM84" s="175">
        <f>IFERROR(BK84/$BH$84,"-")</f>
        <v>0.29325435466185279</v>
      </c>
      <c r="BN84" s="175">
        <f t="shared" si="85"/>
        <v>0.59048084539800783</v>
      </c>
      <c r="BO84" s="170">
        <f t="shared" si="86"/>
        <v>82326.35145806575</v>
      </c>
    </row>
    <row r="85" spans="2:67" s="92" customFormat="1">
      <c r="B85" s="370"/>
      <c r="C85" s="372"/>
      <c r="D85" s="374"/>
      <c r="E85" s="132" t="s">
        <v>194</v>
      </c>
      <c r="F85" s="167">
        <v>633</v>
      </c>
      <c r="G85" s="176">
        <v>353</v>
      </c>
      <c r="H85" s="176">
        <v>32052750</v>
      </c>
      <c r="I85" s="177">
        <f t="shared" si="95"/>
        <v>0.22744845360824742</v>
      </c>
      <c r="J85" s="177">
        <f t="shared" si="70"/>
        <v>0.55766192733017372</v>
      </c>
      <c r="K85" s="205">
        <f t="shared" si="71"/>
        <v>90800.991501416429</v>
      </c>
      <c r="L85" s="374"/>
      <c r="M85" s="132" t="s">
        <v>194</v>
      </c>
      <c r="N85" s="167">
        <v>1416</v>
      </c>
      <c r="O85" s="176">
        <v>832</v>
      </c>
      <c r="P85" s="176">
        <v>73356270</v>
      </c>
      <c r="Q85" s="177">
        <f t="shared" ref="Q85:Q94" si="97">IFERROR(O85/$L$84,"-")</f>
        <v>0.26262626262626265</v>
      </c>
      <c r="R85" s="177">
        <f t="shared" si="72"/>
        <v>0.58757062146892658</v>
      </c>
      <c r="S85" s="171">
        <f t="shared" si="73"/>
        <v>88168.59375</v>
      </c>
      <c r="T85" s="374"/>
      <c r="U85" s="132" t="s">
        <v>194</v>
      </c>
      <c r="V85" s="167">
        <v>60543</v>
      </c>
      <c r="W85" s="176">
        <v>37728</v>
      </c>
      <c r="X85" s="176">
        <v>2763534110</v>
      </c>
      <c r="Y85" s="177">
        <f t="shared" ref="Y85:Y94" si="98">IFERROR(W85/$T$84,"-")</f>
        <v>0.28719322818342369</v>
      </c>
      <c r="Z85" s="177">
        <f t="shared" si="74"/>
        <v>0.62316039839452952</v>
      </c>
      <c r="AA85" s="171">
        <f t="shared" si="75"/>
        <v>73248.889684054287</v>
      </c>
      <c r="AB85" s="374"/>
      <c r="AC85" s="132" t="s">
        <v>194</v>
      </c>
      <c r="AD85" s="167">
        <v>49105</v>
      </c>
      <c r="AE85" s="176">
        <v>30244</v>
      </c>
      <c r="AF85" s="176">
        <v>2412435970</v>
      </c>
      <c r="AG85" s="177">
        <f t="shared" ref="AG85:AG94" si="99">IFERROR(AE85/$AB$84,"-")</f>
        <v>0.29102596177902657</v>
      </c>
      <c r="AH85" s="177">
        <f t="shared" si="76"/>
        <v>0.61590469402301196</v>
      </c>
      <c r="AI85" s="171">
        <f t="shared" si="77"/>
        <v>79765.770731384735</v>
      </c>
      <c r="AJ85" s="374"/>
      <c r="AK85" s="132" t="s">
        <v>194</v>
      </c>
      <c r="AL85" s="167">
        <v>30682</v>
      </c>
      <c r="AM85" s="176">
        <v>17446</v>
      </c>
      <c r="AN85" s="176">
        <v>1466995780</v>
      </c>
      <c r="AO85" s="177">
        <f t="shared" ref="AO85:AO94" si="100">IFERROR(AM85/$AJ$84,"-")</f>
        <v>0.24264593387946981</v>
      </c>
      <c r="AP85" s="177">
        <f t="shared" si="78"/>
        <v>0.56860700084740234</v>
      </c>
      <c r="AQ85" s="171">
        <f t="shared" si="79"/>
        <v>84087.80121517826</v>
      </c>
      <c r="AR85" s="374"/>
      <c r="AS85" s="132" t="s">
        <v>194</v>
      </c>
      <c r="AT85" s="167">
        <v>11282</v>
      </c>
      <c r="AU85" s="176">
        <v>5829</v>
      </c>
      <c r="AV85" s="176">
        <v>503434550</v>
      </c>
      <c r="AW85" s="177">
        <f t="shared" ref="AW85:AW94" si="101">IFERROR(AU85/$AR$84,"-")</f>
        <v>0.17092337917485265</v>
      </c>
      <c r="AX85" s="177">
        <f t="shared" si="80"/>
        <v>0.51666371210778228</v>
      </c>
      <c r="AY85" s="171">
        <f t="shared" si="81"/>
        <v>86367.22422370904</v>
      </c>
      <c r="AZ85" s="374"/>
      <c r="BA85" s="132" t="s">
        <v>194</v>
      </c>
      <c r="BB85" s="167">
        <v>2577</v>
      </c>
      <c r="BC85" s="176">
        <v>1251</v>
      </c>
      <c r="BD85" s="176">
        <v>120707520</v>
      </c>
      <c r="BE85" s="177">
        <f t="shared" si="96"/>
        <v>0.10091151084939905</v>
      </c>
      <c r="BF85" s="177">
        <f t="shared" si="82"/>
        <v>0.48544819557625146</v>
      </c>
      <c r="BG85" s="171">
        <f t="shared" si="83"/>
        <v>96488.824940047954</v>
      </c>
      <c r="BH85" s="374"/>
      <c r="BI85" s="132" t="s">
        <v>194</v>
      </c>
      <c r="BJ85" s="167">
        <f t="shared" si="84"/>
        <v>156238</v>
      </c>
      <c r="BK85" s="176">
        <f t="shared" si="68"/>
        <v>93683</v>
      </c>
      <c r="BL85" s="176">
        <f t="shared" si="69"/>
        <v>7372516950</v>
      </c>
      <c r="BM85" s="177">
        <f>IFERROR(BK85/$BH$84,"-")</f>
        <v>0.26138573529124548</v>
      </c>
      <c r="BN85" s="177">
        <f t="shared" si="85"/>
        <v>0.5996172506048465</v>
      </c>
      <c r="BO85" s="171">
        <f t="shared" si="86"/>
        <v>78696.422509953787</v>
      </c>
    </row>
    <row r="86" spans="2:67" s="92" customFormat="1">
      <c r="B86" s="370"/>
      <c r="C86" s="372"/>
      <c r="D86" s="374"/>
      <c r="E86" s="133" t="s">
        <v>143</v>
      </c>
      <c r="F86" s="167">
        <v>949</v>
      </c>
      <c r="G86" s="176">
        <v>516</v>
      </c>
      <c r="H86" s="176">
        <v>49746780</v>
      </c>
      <c r="I86" s="177">
        <f t="shared" si="95"/>
        <v>0.3324742268041237</v>
      </c>
      <c r="J86" s="177">
        <f t="shared" si="70"/>
        <v>0.54373024236037937</v>
      </c>
      <c r="K86" s="205">
        <f t="shared" si="71"/>
        <v>96408.488372093023</v>
      </c>
      <c r="L86" s="374"/>
      <c r="M86" s="133" t="s">
        <v>143</v>
      </c>
      <c r="N86" s="167">
        <v>2090</v>
      </c>
      <c r="O86" s="176">
        <v>1219</v>
      </c>
      <c r="P86" s="176">
        <v>122872190</v>
      </c>
      <c r="Q86" s="177">
        <f t="shared" si="97"/>
        <v>0.38478535353535354</v>
      </c>
      <c r="R86" s="177">
        <f t="shared" si="72"/>
        <v>0.58325358851674636</v>
      </c>
      <c r="S86" s="171">
        <f t="shared" si="73"/>
        <v>100797.53076292043</v>
      </c>
      <c r="T86" s="374"/>
      <c r="U86" s="133" t="s">
        <v>143</v>
      </c>
      <c r="V86" s="167">
        <v>80297</v>
      </c>
      <c r="W86" s="176">
        <v>48177</v>
      </c>
      <c r="X86" s="176">
        <v>3601327860</v>
      </c>
      <c r="Y86" s="177">
        <f t="shared" si="98"/>
        <v>0.36673314658059802</v>
      </c>
      <c r="Z86" s="177">
        <f t="shared" si="74"/>
        <v>0.59998505548152481</v>
      </c>
      <c r="AA86" s="171">
        <f t="shared" si="75"/>
        <v>74752.015692135246</v>
      </c>
      <c r="AB86" s="374"/>
      <c r="AC86" s="133" t="s">
        <v>143</v>
      </c>
      <c r="AD86" s="167">
        <v>70436</v>
      </c>
      <c r="AE86" s="176">
        <v>42120</v>
      </c>
      <c r="AF86" s="176">
        <v>3459894230</v>
      </c>
      <c r="AG86" s="177">
        <f t="shared" si="99"/>
        <v>0.40530397798348761</v>
      </c>
      <c r="AH86" s="177">
        <f t="shared" si="76"/>
        <v>0.59798966437617129</v>
      </c>
      <c r="AI86" s="171">
        <f t="shared" si="77"/>
        <v>82143.737654320983</v>
      </c>
      <c r="AJ86" s="374"/>
      <c r="AK86" s="133" t="s">
        <v>143</v>
      </c>
      <c r="AL86" s="167">
        <v>50463</v>
      </c>
      <c r="AM86" s="176">
        <v>28222</v>
      </c>
      <c r="AN86" s="176">
        <v>2511454800</v>
      </c>
      <c r="AO86" s="177">
        <f t="shared" si="100"/>
        <v>0.3925228445458212</v>
      </c>
      <c r="AP86" s="177">
        <f t="shared" si="78"/>
        <v>0.55926124090918095</v>
      </c>
      <c r="AQ86" s="171">
        <f t="shared" si="79"/>
        <v>88989.256608319745</v>
      </c>
      <c r="AR86" s="374"/>
      <c r="AS86" s="133" t="s">
        <v>143</v>
      </c>
      <c r="AT86" s="167">
        <v>22924</v>
      </c>
      <c r="AU86" s="176">
        <v>11886</v>
      </c>
      <c r="AV86" s="176">
        <v>1138435370</v>
      </c>
      <c r="AW86" s="177">
        <f t="shared" si="101"/>
        <v>0.3485323871800135</v>
      </c>
      <c r="AX86" s="177">
        <f t="shared" si="80"/>
        <v>0.51849589949398012</v>
      </c>
      <c r="AY86" s="171">
        <f t="shared" si="81"/>
        <v>95779.519602894157</v>
      </c>
      <c r="AZ86" s="374"/>
      <c r="BA86" s="133" t="s">
        <v>143</v>
      </c>
      <c r="BB86" s="167">
        <v>7470</v>
      </c>
      <c r="BC86" s="176">
        <v>3708</v>
      </c>
      <c r="BD86" s="176">
        <v>402606490</v>
      </c>
      <c r="BE86" s="177">
        <f t="shared" si="96"/>
        <v>0.29910462208598854</v>
      </c>
      <c r="BF86" s="177">
        <f t="shared" si="82"/>
        <v>0.4963855421686747</v>
      </c>
      <c r="BG86" s="171">
        <f t="shared" si="83"/>
        <v>108577.80204962243</v>
      </c>
      <c r="BH86" s="374"/>
      <c r="BI86" s="133" t="s">
        <v>143</v>
      </c>
      <c r="BJ86" s="167">
        <f t="shared" si="84"/>
        <v>234629</v>
      </c>
      <c r="BK86" s="176">
        <f t="shared" si="68"/>
        <v>135848</v>
      </c>
      <c r="BL86" s="176">
        <f t="shared" si="69"/>
        <v>11286337720</v>
      </c>
      <c r="BM86" s="177">
        <f t="shared" ref="BM86:BM91" si="102">IFERROR(BK86/$BH$84,"-")</f>
        <v>0.37903066050238693</v>
      </c>
      <c r="BN86" s="177">
        <f t="shared" si="85"/>
        <v>0.5789906618533941</v>
      </c>
      <c r="BO86" s="171">
        <f t="shared" si="86"/>
        <v>83080.632177139152</v>
      </c>
    </row>
    <row r="87" spans="2:67" s="92" customFormat="1">
      <c r="B87" s="370"/>
      <c r="C87" s="372"/>
      <c r="D87" s="374"/>
      <c r="E87" s="133" t="s">
        <v>152</v>
      </c>
      <c r="F87" s="167">
        <v>463</v>
      </c>
      <c r="G87" s="176">
        <v>235</v>
      </c>
      <c r="H87" s="176">
        <v>19872800</v>
      </c>
      <c r="I87" s="177">
        <f t="shared" si="95"/>
        <v>0.15141752577319587</v>
      </c>
      <c r="J87" s="177">
        <f t="shared" si="70"/>
        <v>0.50755939524838012</v>
      </c>
      <c r="K87" s="205">
        <f t="shared" si="71"/>
        <v>84565.106382978716</v>
      </c>
      <c r="L87" s="374"/>
      <c r="M87" s="133" t="s">
        <v>152</v>
      </c>
      <c r="N87" s="167">
        <v>1067</v>
      </c>
      <c r="O87" s="176">
        <v>613</v>
      </c>
      <c r="P87" s="176">
        <v>60111280</v>
      </c>
      <c r="Q87" s="177">
        <f t="shared" si="97"/>
        <v>0.19349747474747475</v>
      </c>
      <c r="R87" s="177">
        <f t="shared" si="72"/>
        <v>0.57450796626054357</v>
      </c>
      <c r="S87" s="171">
        <f t="shared" ref="S87:S94" si="103">IFERROR(P87/O87,"-")</f>
        <v>98060.815660685155</v>
      </c>
      <c r="T87" s="374"/>
      <c r="U87" s="133" t="s">
        <v>152</v>
      </c>
      <c r="V87" s="167">
        <v>30674</v>
      </c>
      <c r="W87" s="176">
        <v>19152</v>
      </c>
      <c r="X87" s="176">
        <v>1452473380</v>
      </c>
      <c r="Y87" s="177">
        <f t="shared" si="98"/>
        <v>0.14578892881066927</v>
      </c>
      <c r="Z87" s="177">
        <f t="shared" si="74"/>
        <v>0.624372432679142</v>
      </c>
      <c r="AA87" s="171">
        <f t="shared" si="75"/>
        <v>75839.253341687552</v>
      </c>
      <c r="AB87" s="374"/>
      <c r="AC87" s="133" t="s">
        <v>152</v>
      </c>
      <c r="AD87" s="167">
        <v>29886</v>
      </c>
      <c r="AE87" s="176">
        <v>18432</v>
      </c>
      <c r="AF87" s="176">
        <v>1541637080</v>
      </c>
      <c r="AG87" s="177">
        <f t="shared" si="99"/>
        <v>0.17736379207482536</v>
      </c>
      <c r="AH87" s="177">
        <f t="shared" si="76"/>
        <v>0.61674362577795627</v>
      </c>
      <c r="AI87" s="171">
        <f t="shared" si="77"/>
        <v>83639.164496527781</v>
      </c>
      <c r="AJ87" s="374"/>
      <c r="AK87" s="133" t="s">
        <v>152</v>
      </c>
      <c r="AL87" s="167">
        <v>22699</v>
      </c>
      <c r="AM87" s="176">
        <v>13102</v>
      </c>
      <c r="AN87" s="176">
        <v>1158806380</v>
      </c>
      <c r="AO87" s="177">
        <f t="shared" si="100"/>
        <v>0.18222784739704306</v>
      </c>
      <c r="AP87" s="177">
        <f t="shared" si="78"/>
        <v>0.57720604431913303</v>
      </c>
      <c r="AQ87" s="171">
        <f t="shared" si="79"/>
        <v>88444.999236757751</v>
      </c>
      <c r="AR87" s="374"/>
      <c r="AS87" s="133" t="s">
        <v>152</v>
      </c>
      <c r="AT87" s="167">
        <v>10822</v>
      </c>
      <c r="AU87" s="176">
        <v>5756</v>
      </c>
      <c r="AV87" s="176">
        <v>544445050</v>
      </c>
      <c r="AW87" s="177">
        <f t="shared" si="101"/>
        <v>0.16878280503181539</v>
      </c>
      <c r="AX87" s="177">
        <f t="shared" si="80"/>
        <v>0.53187950471262246</v>
      </c>
      <c r="AY87" s="171">
        <f t="shared" si="81"/>
        <v>94587.395760945103</v>
      </c>
      <c r="AZ87" s="374"/>
      <c r="BA87" s="133" t="s">
        <v>152</v>
      </c>
      <c r="BB87" s="167">
        <v>3540</v>
      </c>
      <c r="BC87" s="176">
        <v>1771</v>
      </c>
      <c r="BD87" s="176">
        <v>192269330</v>
      </c>
      <c r="BE87" s="177">
        <f t="shared" si="96"/>
        <v>0.14285714285714285</v>
      </c>
      <c r="BF87" s="177">
        <f t="shared" si="82"/>
        <v>0.50028248587570623</v>
      </c>
      <c r="BG87" s="171">
        <f t="shared" si="83"/>
        <v>108565.40372670807</v>
      </c>
      <c r="BH87" s="374"/>
      <c r="BI87" s="133" t="s">
        <v>152</v>
      </c>
      <c r="BJ87" s="167">
        <f t="shared" si="84"/>
        <v>99151</v>
      </c>
      <c r="BK87" s="176">
        <f t="shared" si="68"/>
        <v>59061</v>
      </c>
      <c r="BL87" s="176">
        <f t="shared" si="69"/>
        <v>4969615300</v>
      </c>
      <c r="BM87" s="177">
        <f>IFERROR(BK87/$BH$84,"-")</f>
        <v>0.16478659855081765</v>
      </c>
      <c r="BN87" s="177">
        <f>IFERROR(BK87/BJ87,"-")</f>
        <v>0.59566721465239891</v>
      </c>
      <c r="BO87" s="171">
        <f>IFERROR(BL87/BK87,"-")</f>
        <v>84143.77169367265</v>
      </c>
    </row>
    <row r="88" spans="2:67" s="92" customFormat="1">
      <c r="B88" s="370"/>
      <c r="C88" s="372"/>
      <c r="D88" s="374"/>
      <c r="E88" s="133" t="s">
        <v>171</v>
      </c>
      <c r="F88" s="167">
        <v>516</v>
      </c>
      <c r="G88" s="176">
        <v>276</v>
      </c>
      <c r="H88" s="176">
        <v>29808280</v>
      </c>
      <c r="I88" s="177">
        <f t="shared" si="95"/>
        <v>0.17783505154639176</v>
      </c>
      <c r="J88" s="177">
        <f t="shared" si="70"/>
        <v>0.53488372093023251</v>
      </c>
      <c r="K88" s="205">
        <f t="shared" si="71"/>
        <v>108001.01449275362</v>
      </c>
      <c r="L88" s="374"/>
      <c r="M88" s="133" t="s">
        <v>171</v>
      </c>
      <c r="N88" s="167">
        <v>1250</v>
      </c>
      <c r="O88" s="176">
        <v>738</v>
      </c>
      <c r="P88" s="176">
        <v>82390130</v>
      </c>
      <c r="Q88" s="177">
        <f t="shared" si="97"/>
        <v>0.23295454545454544</v>
      </c>
      <c r="R88" s="177">
        <f t="shared" si="72"/>
        <v>0.59040000000000004</v>
      </c>
      <c r="S88" s="171">
        <f t="shared" si="103"/>
        <v>111639.74254742547</v>
      </c>
      <c r="T88" s="374"/>
      <c r="U88" s="133" t="s">
        <v>171</v>
      </c>
      <c r="V88" s="167">
        <v>32924</v>
      </c>
      <c r="W88" s="176">
        <v>20745</v>
      </c>
      <c r="X88" s="176">
        <v>1650603360</v>
      </c>
      <c r="Y88" s="177">
        <f t="shared" si="98"/>
        <v>0.15791516959990257</v>
      </c>
      <c r="Z88" s="177">
        <f t="shared" si="74"/>
        <v>0.63008747418296684</v>
      </c>
      <c r="AA88" s="171">
        <f t="shared" si="75"/>
        <v>79566.322487346348</v>
      </c>
      <c r="AB88" s="374"/>
      <c r="AC88" s="133" t="s">
        <v>171</v>
      </c>
      <c r="AD88" s="167">
        <v>33164</v>
      </c>
      <c r="AE88" s="176">
        <v>20466</v>
      </c>
      <c r="AF88" s="176">
        <v>1748361050</v>
      </c>
      <c r="AG88" s="177">
        <f t="shared" si="99"/>
        <v>0.19693616366120745</v>
      </c>
      <c r="AH88" s="177">
        <f t="shared" si="76"/>
        <v>0.6171149439150887</v>
      </c>
      <c r="AI88" s="171">
        <f t="shared" si="77"/>
        <v>85427.589660901009</v>
      </c>
      <c r="AJ88" s="374"/>
      <c r="AK88" s="133" t="s">
        <v>171</v>
      </c>
      <c r="AL88" s="167">
        <v>25092</v>
      </c>
      <c r="AM88" s="176">
        <v>14691</v>
      </c>
      <c r="AN88" s="176">
        <v>1381800470</v>
      </c>
      <c r="AO88" s="177">
        <f t="shared" si="100"/>
        <v>0.20432829385666004</v>
      </c>
      <c r="AP88" s="177">
        <f t="shared" si="78"/>
        <v>0.58548541367766616</v>
      </c>
      <c r="AQ88" s="171">
        <f t="shared" si="79"/>
        <v>94057.61826968893</v>
      </c>
      <c r="AR88" s="374"/>
      <c r="AS88" s="133" t="s">
        <v>171</v>
      </c>
      <c r="AT88" s="167">
        <v>11598</v>
      </c>
      <c r="AU88" s="176">
        <v>6303</v>
      </c>
      <c r="AV88" s="176">
        <v>646732020</v>
      </c>
      <c r="AW88" s="177">
        <f t="shared" si="101"/>
        <v>0.18482244963786176</v>
      </c>
      <c r="AX88" s="177">
        <f t="shared" si="80"/>
        <v>0.54345576823590269</v>
      </c>
      <c r="AY88" s="171">
        <f t="shared" si="81"/>
        <v>102607.01570680628</v>
      </c>
      <c r="AZ88" s="374"/>
      <c r="BA88" s="133" t="s">
        <v>171</v>
      </c>
      <c r="BB88" s="167">
        <v>3839</v>
      </c>
      <c r="BC88" s="176">
        <v>1985</v>
      </c>
      <c r="BD88" s="176">
        <v>220284820</v>
      </c>
      <c r="BE88" s="177">
        <f t="shared" si="96"/>
        <v>0.16011938372186818</v>
      </c>
      <c r="BF88" s="177">
        <f t="shared" si="82"/>
        <v>0.51706173482677775</v>
      </c>
      <c r="BG88" s="171">
        <f t="shared" si="83"/>
        <v>110974.72040302267</v>
      </c>
      <c r="BH88" s="374"/>
      <c r="BI88" s="133" t="s">
        <v>171</v>
      </c>
      <c r="BJ88" s="167">
        <f t="shared" si="84"/>
        <v>108383</v>
      </c>
      <c r="BK88" s="176">
        <f t="shared" si="68"/>
        <v>65204</v>
      </c>
      <c r="BL88" s="176">
        <f t="shared" si="69"/>
        <v>5759980130</v>
      </c>
      <c r="BM88" s="177">
        <f t="shared" si="102"/>
        <v>0.18192623511128347</v>
      </c>
      <c r="BN88" s="177">
        <f t="shared" si="85"/>
        <v>0.6016072631316719</v>
      </c>
      <c r="BO88" s="171">
        <f t="shared" si="86"/>
        <v>88337.834028587196</v>
      </c>
    </row>
    <row r="89" spans="2:67" s="92" customFormat="1">
      <c r="B89" s="370"/>
      <c r="C89" s="372"/>
      <c r="D89" s="374"/>
      <c r="E89" s="133" t="s">
        <v>172</v>
      </c>
      <c r="F89" s="167">
        <v>328</v>
      </c>
      <c r="G89" s="176">
        <v>164</v>
      </c>
      <c r="H89" s="176">
        <v>13380140</v>
      </c>
      <c r="I89" s="177">
        <f t="shared" si="95"/>
        <v>0.1056701030927835</v>
      </c>
      <c r="J89" s="177">
        <f t="shared" si="70"/>
        <v>0.5</v>
      </c>
      <c r="K89" s="205">
        <f t="shared" si="71"/>
        <v>81586.219512195123</v>
      </c>
      <c r="L89" s="374"/>
      <c r="M89" s="133" t="s">
        <v>172</v>
      </c>
      <c r="N89" s="167">
        <v>734</v>
      </c>
      <c r="O89" s="176">
        <v>416</v>
      </c>
      <c r="P89" s="176">
        <v>39458610</v>
      </c>
      <c r="Q89" s="177">
        <f t="shared" si="97"/>
        <v>0.13131313131313133</v>
      </c>
      <c r="R89" s="177">
        <f t="shared" ref="R89:R94" si="104">IFERROR(O89/N89,"-")</f>
        <v>0.56675749318801094</v>
      </c>
      <c r="S89" s="171">
        <f t="shared" si="103"/>
        <v>94852.42788461539</v>
      </c>
      <c r="T89" s="374"/>
      <c r="U89" s="133" t="s">
        <v>172</v>
      </c>
      <c r="V89" s="167">
        <v>18511</v>
      </c>
      <c r="W89" s="176">
        <v>11983</v>
      </c>
      <c r="X89" s="176">
        <v>909275620</v>
      </c>
      <c r="Y89" s="177">
        <f t="shared" si="98"/>
        <v>9.1217039157176785E-2</v>
      </c>
      <c r="Z89" s="177">
        <f t="shared" si="74"/>
        <v>0.64734482199773102</v>
      </c>
      <c r="AA89" s="171">
        <f t="shared" si="75"/>
        <v>75880.46565968456</v>
      </c>
      <c r="AB89" s="374"/>
      <c r="AC89" s="133" t="s">
        <v>172</v>
      </c>
      <c r="AD89" s="167">
        <v>17278</v>
      </c>
      <c r="AE89" s="176">
        <v>10921</v>
      </c>
      <c r="AF89" s="176">
        <v>886652200</v>
      </c>
      <c r="AG89" s="177">
        <f t="shared" si="99"/>
        <v>0.10508843170839668</v>
      </c>
      <c r="AH89" s="177">
        <f t="shared" ref="AH89:AH102" si="105">IFERROR(AE89/AD89,"-")</f>
        <v>0.63207547169811318</v>
      </c>
      <c r="AI89" s="171">
        <f t="shared" si="77"/>
        <v>81187.821628056045</v>
      </c>
      <c r="AJ89" s="374"/>
      <c r="AK89" s="133" t="s">
        <v>172</v>
      </c>
      <c r="AL89" s="167">
        <v>11404</v>
      </c>
      <c r="AM89" s="176">
        <v>6909</v>
      </c>
      <c r="AN89" s="176">
        <v>593275980</v>
      </c>
      <c r="AO89" s="177">
        <f t="shared" si="100"/>
        <v>9.6093130641594457E-2</v>
      </c>
      <c r="AP89" s="177">
        <f t="shared" si="78"/>
        <v>0.60584005612065939</v>
      </c>
      <c r="AQ89" s="171">
        <f t="shared" ref="AQ89:AQ96" si="106">IFERROR(AN89/AM89,"-")</f>
        <v>85870.021710811983</v>
      </c>
      <c r="AR89" s="374"/>
      <c r="AS89" s="133" t="s">
        <v>172</v>
      </c>
      <c r="AT89" s="167">
        <v>4295</v>
      </c>
      <c r="AU89" s="176">
        <v>2414</v>
      </c>
      <c r="AV89" s="176">
        <v>213682480</v>
      </c>
      <c r="AW89" s="177">
        <f t="shared" si="101"/>
        <v>7.0785561387561216E-2</v>
      </c>
      <c r="AX89" s="177">
        <f t="shared" si="80"/>
        <v>0.56204889406286385</v>
      </c>
      <c r="AY89" s="171">
        <f t="shared" si="81"/>
        <v>88518.011599005797</v>
      </c>
      <c r="AZ89" s="374"/>
      <c r="BA89" s="133" t="s">
        <v>172</v>
      </c>
      <c r="BB89" s="167">
        <v>1075</v>
      </c>
      <c r="BC89" s="176">
        <v>579</v>
      </c>
      <c r="BD89" s="176">
        <v>58570720</v>
      </c>
      <c r="BE89" s="177">
        <f t="shared" si="96"/>
        <v>4.6704847947083974E-2</v>
      </c>
      <c r="BF89" s="177">
        <f t="shared" si="82"/>
        <v>0.53860465116279066</v>
      </c>
      <c r="BG89" s="171">
        <f t="shared" si="83"/>
        <v>101158.41105354059</v>
      </c>
      <c r="BH89" s="374"/>
      <c r="BI89" s="133" t="s">
        <v>172</v>
      </c>
      <c r="BJ89" s="167">
        <f t="shared" si="84"/>
        <v>53625</v>
      </c>
      <c r="BK89" s="176">
        <f t="shared" si="68"/>
        <v>33386</v>
      </c>
      <c r="BL89" s="176">
        <f t="shared" si="69"/>
        <v>2714295750</v>
      </c>
      <c r="BM89" s="177">
        <f t="shared" si="102"/>
        <v>9.3150562625380504E-2</v>
      </c>
      <c r="BN89" s="177">
        <f t="shared" si="85"/>
        <v>0.62258275058275059</v>
      </c>
      <c r="BO89" s="171">
        <f t="shared" si="86"/>
        <v>81300.41783981309</v>
      </c>
    </row>
    <row r="90" spans="2:67" s="92" customFormat="1">
      <c r="B90" s="370"/>
      <c r="C90" s="372"/>
      <c r="D90" s="374"/>
      <c r="E90" s="133" t="s">
        <v>173</v>
      </c>
      <c r="F90" s="167">
        <v>321</v>
      </c>
      <c r="G90" s="176">
        <v>143</v>
      </c>
      <c r="H90" s="176">
        <v>10756320</v>
      </c>
      <c r="I90" s="177">
        <f t="shared" si="95"/>
        <v>9.2139175257731964E-2</v>
      </c>
      <c r="J90" s="177">
        <f>IFERROR(G90/F90,"-")</f>
        <v>0.4454828660436137</v>
      </c>
      <c r="K90" s="205">
        <f t="shared" si="71"/>
        <v>75219.020979020977</v>
      </c>
      <c r="L90" s="374"/>
      <c r="M90" s="133" t="s">
        <v>173</v>
      </c>
      <c r="N90" s="167">
        <v>717</v>
      </c>
      <c r="O90" s="176">
        <v>384</v>
      </c>
      <c r="P90" s="176">
        <v>35433700</v>
      </c>
      <c r="Q90" s="177">
        <f t="shared" si="97"/>
        <v>0.12121212121212122</v>
      </c>
      <c r="R90" s="177">
        <f t="shared" si="104"/>
        <v>0.53556485355648531</v>
      </c>
      <c r="S90" s="171">
        <f t="shared" si="103"/>
        <v>92275.260416666672</v>
      </c>
      <c r="T90" s="374"/>
      <c r="U90" s="133" t="s">
        <v>173</v>
      </c>
      <c r="V90" s="167">
        <v>8827</v>
      </c>
      <c r="W90" s="176">
        <v>5116</v>
      </c>
      <c r="X90" s="176">
        <v>400239010</v>
      </c>
      <c r="Y90" s="177">
        <f t="shared" si="98"/>
        <v>3.8944035077035505E-2</v>
      </c>
      <c r="Z90" s="177">
        <f t="shared" si="74"/>
        <v>0.57958536309051778</v>
      </c>
      <c r="AA90" s="171">
        <f t="shared" si="75"/>
        <v>78232.801016419078</v>
      </c>
      <c r="AB90" s="374"/>
      <c r="AC90" s="133" t="s">
        <v>173</v>
      </c>
      <c r="AD90" s="167">
        <v>9993</v>
      </c>
      <c r="AE90" s="176">
        <v>5728</v>
      </c>
      <c r="AF90" s="176">
        <v>478814560</v>
      </c>
      <c r="AG90" s="177">
        <f t="shared" si="99"/>
        <v>5.5118261773253019E-2</v>
      </c>
      <c r="AH90" s="177">
        <f t="shared" si="105"/>
        <v>0.57320124086860802</v>
      </c>
      <c r="AI90" s="171">
        <f t="shared" si="77"/>
        <v>83591.927374301682</v>
      </c>
      <c r="AJ90" s="374"/>
      <c r="AK90" s="133" t="s">
        <v>173</v>
      </c>
      <c r="AL90" s="167">
        <v>8815</v>
      </c>
      <c r="AM90" s="176">
        <v>4822</v>
      </c>
      <c r="AN90" s="176">
        <v>443628070</v>
      </c>
      <c r="AO90" s="177">
        <f t="shared" si="100"/>
        <v>6.7066301339378853E-2</v>
      </c>
      <c r="AP90" s="177">
        <f t="shared" si="78"/>
        <v>0.54702212138400452</v>
      </c>
      <c r="AQ90" s="171">
        <f t="shared" si="106"/>
        <v>92000.84404811282</v>
      </c>
      <c r="AR90" s="374"/>
      <c r="AS90" s="133" t="s">
        <v>173</v>
      </c>
      <c r="AT90" s="167">
        <v>4913</v>
      </c>
      <c r="AU90" s="176">
        <v>2487</v>
      </c>
      <c r="AV90" s="176">
        <v>246438920</v>
      </c>
      <c r="AW90" s="177">
        <f t="shared" si="101"/>
        <v>7.2926135530598485E-2</v>
      </c>
      <c r="AX90" s="177">
        <f t="shared" si="80"/>
        <v>0.50620801953999595</v>
      </c>
      <c r="AY90" s="171">
        <f t="shared" si="81"/>
        <v>99090.840369923608</v>
      </c>
      <c r="AZ90" s="374"/>
      <c r="BA90" s="133" t="s">
        <v>173</v>
      </c>
      <c r="BB90" s="167">
        <v>1825</v>
      </c>
      <c r="BC90" s="176">
        <v>926</v>
      </c>
      <c r="BD90" s="176">
        <v>96923040</v>
      </c>
      <c r="BE90" s="177">
        <f t="shared" si="96"/>
        <v>7.4695490844559162E-2</v>
      </c>
      <c r="BF90" s="177">
        <f t="shared" si="82"/>
        <v>0.50739726027397258</v>
      </c>
      <c r="BG90" s="171">
        <f t="shared" si="83"/>
        <v>104668.50971922246</v>
      </c>
      <c r="BH90" s="374"/>
      <c r="BI90" s="133" t="s">
        <v>173</v>
      </c>
      <c r="BJ90" s="167">
        <f t="shared" si="84"/>
        <v>35411</v>
      </c>
      <c r="BK90" s="176">
        <f t="shared" si="68"/>
        <v>19606</v>
      </c>
      <c r="BL90" s="176">
        <f t="shared" si="69"/>
        <v>1712233620</v>
      </c>
      <c r="BM90" s="177">
        <f t="shared" si="102"/>
        <v>5.4702867394512973E-2</v>
      </c>
      <c r="BN90" s="177">
        <f t="shared" si="85"/>
        <v>0.55366976363276943</v>
      </c>
      <c r="BO90" s="171">
        <f t="shared" ref="BO90:BO99" si="107">IFERROR(BL90/BK90,"-")</f>
        <v>87332.123839640932</v>
      </c>
    </row>
    <row r="91" spans="2:67" s="92" customFormat="1">
      <c r="B91" s="370"/>
      <c r="C91" s="372"/>
      <c r="D91" s="374"/>
      <c r="E91" s="133" t="s">
        <v>174</v>
      </c>
      <c r="F91" s="167">
        <v>156</v>
      </c>
      <c r="G91" s="176">
        <v>103</v>
      </c>
      <c r="H91" s="176">
        <v>9220340</v>
      </c>
      <c r="I91" s="177">
        <f t="shared" si="95"/>
        <v>6.6365979381443299E-2</v>
      </c>
      <c r="J91" s="177">
        <f>IFERROR(G91/F91,"-")</f>
        <v>0.66025641025641024</v>
      </c>
      <c r="K91" s="205">
        <f t="shared" si="71"/>
        <v>89517.864077669903</v>
      </c>
      <c r="L91" s="374"/>
      <c r="M91" s="133" t="s">
        <v>174</v>
      </c>
      <c r="N91" s="167">
        <v>310</v>
      </c>
      <c r="O91" s="176">
        <v>197</v>
      </c>
      <c r="P91" s="176">
        <v>21916190</v>
      </c>
      <c r="Q91" s="177">
        <f t="shared" si="97"/>
        <v>6.2184343434343432E-2</v>
      </c>
      <c r="R91" s="177">
        <f t="shared" si="104"/>
        <v>0.63548387096774195</v>
      </c>
      <c r="S91" s="171">
        <f t="shared" si="103"/>
        <v>111249.69543147208</v>
      </c>
      <c r="T91" s="374"/>
      <c r="U91" s="133" t="s">
        <v>174</v>
      </c>
      <c r="V91" s="167">
        <v>7584</v>
      </c>
      <c r="W91" s="176">
        <v>4982</v>
      </c>
      <c r="X91" s="176">
        <v>419506300</v>
      </c>
      <c r="Y91" s="177">
        <f t="shared" si="98"/>
        <v>3.7923999756409477E-2</v>
      </c>
      <c r="Z91" s="177">
        <f t="shared" si="74"/>
        <v>0.65690928270042193</v>
      </c>
      <c r="AA91" s="171">
        <f t="shared" si="75"/>
        <v>84204.395824969892</v>
      </c>
      <c r="AB91" s="374"/>
      <c r="AC91" s="133" t="s">
        <v>174</v>
      </c>
      <c r="AD91" s="167">
        <v>7894</v>
      </c>
      <c r="AE91" s="176">
        <v>5072</v>
      </c>
      <c r="AF91" s="176">
        <v>475058270</v>
      </c>
      <c r="AG91" s="177">
        <f t="shared" si="99"/>
        <v>4.8805835145589962E-2</v>
      </c>
      <c r="AH91" s="177">
        <f t="shared" si="105"/>
        <v>0.64251330124144923</v>
      </c>
      <c r="AI91" s="171">
        <f t="shared" si="77"/>
        <v>93662.908123028392</v>
      </c>
      <c r="AJ91" s="374"/>
      <c r="AK91" s="133" t="s">
        <v>174</v>
      </c>
      <c r="AL91" s="167">
        <v>6151</v>
      </c>
      <c r="AM91" s="176">
        <v>3810</v>
      </c>
      <c r="AN91" s="176">
        <v>394289100</v>
      </c>
      <c r="AO91" s="177">
        <f t="shared" si="100"/>
        <v>5.2991001265664334E-2</v>
      </c>
      <c r="AP91" s="177">
        <f t="shared" si="78"/>
        <v>0.61941147780848638</v>
      </c>
      <c r="AQ91" s="171">
        <f t="shared" si="106"/>
        <v>103487.95275590551</v>
      </c>
      <c r="AR91" s="374"/>
      <c r="AS91" s="133" t="s">
        <v>174</v>
      </c>
      <c r="AT91" s="167">
        <v>2680</v>
      </c>
      <c r="AU91" s="176">
        <v>1619</v>
      </c>
      <c r="AV91" s="176">
        <v>176805870</v>
      </c>
      <c r="AW91" s="177">
        <f t="shared" si="101"/>
        <v>4.7473829281881361E-2</v>
      </c>
      <c r="AX91" s="177">
        <f t="shared" si="80"/>
        <v>0.6041044776119403</v>
      </c>
      <c r="AY91" s="171">
        <f t="shared" si="81"/>
        <v>109206.83755404571</v>
      </c>
      <c r="AZ91" s="374"/>
      <c r="BA91" s="133" t="s">
        <v>174</v>
      </c>
      <c r="BB91" s="167">
        <v>763</v>
      </c>
      <c r="BC91" s="176">
        <v>455</v>
      </c>
      <c r="BD91" s="176">
        <v>55177940</v>
      </c>
      <c r="BE91" s="177">
        <f t="shared" si="96"/>
        <v>3.6702428006775832E-2</v>
      </c>
      <c r="BF91" s="177">
        <f t="shared" si="82"/>
        <v>0.59633027522935778</v>
      </c>
      <c r="BG91" s="171">
        <f t="shared" si="83"/>
        <v>121270.1978021978</v>
      </c>
      <c r="BH91" s="374"/>
      <c r="BI91" s="133" t="s">
        <v>174</v>
      </c>
      <c r="BJ91" s="167">
        <f t="shared" si="84"/>
        <v>25538</v>
      </c>
      <c r="BK91" s="176">
        <f t="shared" si="68"/>
        <v>16238</v>
      </c>
      <c r="BL91" s="176">
        <f t="shared" si="69"/>
        <v>1551974010</v>
      </c>
      <c r="BM91" s="177">
        <f t="shared" si="102"/>
        <v>4.5305781941859719E-2</v>
      </c>
      <c r="BN91" s="177">
        <f t="shared" si="85"/>
        <v>0.63583679223118494</v>
      </c>
      <c r="BO91" s="171">
        <f t="shared" si="107"/>
        <v>95576.672619780758</v>
      </c>
    </row>
    <row r="92" spans="2:67" s="92" customFormat="1">
      <c r="B92" s="370"/>
      <c r="C92" s="372"/>
      <c r="D92" s="374"/>
      <c r="E92" s="133" t="s">
        <v>175</v>
      </c>
      <c r="F92" s="167">
        <v>654</v>
      </c>
      <c r="G92" s="176">
        <v>379</v>
      </c>
      <c r="H92" s="176">
        <v>34315350</v>
      </c>
      <c r="I92" s="177">
        <f t="shared" si="95"/>
        <v>0.24420103092783504</v>
      </c>
      <c r="J92" s="177">
        <f t="shared" si="70"/>
        <v>0.57951070336391441</v>
      </c>
      <c r="K92" s="205">
        <f t="shared" si="71"/>
        <v>90541.82058047493</v>
      </c>
      <c r="L92" s="374"/>
      <c r="M92" s="133" t="s">
        <v>175</v>
      </c>
      <c r="N92" s="167">
        <v>1442</v>
      </c>
      <c r="O92" s="176">
        <v>874</v>
      </c>
      <c r="P92" s="176">
        <v>80463070</v>
      </c>
      <c r="Q92" s="177">
        <f t="shared" si="97"/>
        <v>0.2758838383838384</v>
      </c>
      <c r="R92" s="177">
        <f t="shared" si="104"/>
        <v>0.60610263522884877</v>
      </c>
      <c r="S92" s="171">
        <f t="shared" si="103"/>
        <v>92063.009153318082</v>
      </c>
      <c r="T92" s="374"/>
      <c r="U92" s="133" t="s">
        <v>175</v>
      </c>
      <c r="V92" s="167">
        <v>55050</v>
      </c>
      <c r="W92" s="176">
        <v>35762</v>
      </c>
      <c r="X92" s="176">
        <v>2724549530</v>
      </c>
      <c r="Y92" s="177">
        <f t="shared" si="98"/>
        <v>0.27222763534498506</v>
      </c>
      <c r="Z92" s="177">
        <f t="shared" si="74"/>
        <v>0.64962761126248869</v>
      </c>
      <c r="AA92" s="171">
        <f t="shared" si="75"/>
        <v>76185.602874559583</v>
      </c>
      <c r="AB92" s="374"/>
      <c r="AC92" s="133" t="s">
        <v>175</v>
      </c>
      <c r="AD92" s="167">
        <v>47019</v>
      </c>
      <c r="AE92" s="176">
        <v>29680</v>
      </c>
      <c r="AF92" s="176">
        <v>2444069810</v>
      </c>
      <c r="AG92" s="177">
        <f t="shared" si="99"/>
        <v>0.28559881449548702</v>
      </c>
      <c r="AH92" s="177">
        <f t="shared" si="105"/>
        <v>0.63123418192645531</v>
      </c>
      <c r="AI92" s="171">
        <f>IFERROR(AF92/AE92,"-")</f>
        <v>82347.365566037741</v>
      </c>
      <c r="AJ92" s="374"/>
      <c r="AK92" s="133" t="s">
        <v>175</v>
      </c>
      <c r="AL92" s="167">
        <v>30487</v>
      </c>
      <c r="AM92" s="176">
        <v>18081</v>
      </c>
      <c r="AN92" s="176">
        <v>1576449130</v>
      </c>
      <c r="AO92" s="177">
        <f t="shared" si="100"/>
        <v>0.25147776742374722</v>
      </c>
      <c r="AP92" s="177">
        <f t="shared" si="78"/>
        <v>0.59307245711286782</v>
      </c>
      <c r="AQ92" s="171">
        <f t="shared" si="106"/>
        <v>87188.160499972349</v>
      </c>
      <c r="AR92" s="374"/>
      <c r="AS92" s="133" t="s">
        <v>175</v>
      </c>
      <c r="AT92" s="167">
        <v>12198</v>
      </c>
      <c r="AU92" s="176">
        <v>6610</v>
      </c>
      <c r="AV92" s="176">
        <v>606433350</v>
      </c>
      <c r="AW92" s="177">
        <f t="shared" si="101"/>
        <v>0.19382459021200482</v>
      </c>
      <c r="AX92" s="177">
        <f t="shared" si="80"/>
        <v>0.54189211346122312</v>
      </c>
      <c r="AY92" s="171">
        <f t="shared" si="81"/>
        <v>91744.833585476546</v>
      </c>
      <c r="AZ92" s="374"/>
      <c r="BA92" s="133" t="s">
        <v>175</v>
      </c>
      <c r="BB92" s="167">
        <v>3382</v>
      </c>
      <c r="BC92" s="176">
        <v>1769</v>
      </c>
      <c r="BD92" s="176">
        <v>182836280</v>
      </c>
      <c r="BE92" s="177">
        <f t="shared" si="96"/>
        <v>0.14269581350326693</v>
      </c>
      <c r="BF92" s="177">
        <f t="shared" si="82"/>
        <v>0.52306327616794801</v>
      </c>
      <c r="BG92" s="171">
        <f t="shared" si="83"/>
        <v>103355.72639909554</v>
      </c>
      <c r="BH92" s="374"/>
      <c r="BI92" s="133" t="s">
        <v>175</v>
      </c>
      <c r="BJ92" s="167">
        <f t="shared" si="84"/>
        <v>150232</v>
      </c>
      <c r="BK92" s="176">
        <f t="shared" si="68"/>
        <v>93155</v>
      </c>
      <c r="BL92" s="176">
        <f t="shared" si="69"/>
        <v>7649116520</v>
      </c>
      <c r="BM92" s="177">
        <f>IFERROR(BK92/$BH$84,"-")</f>
        <v>0.25991255799938062</v>
      </c>
      <c r="BN92" s="177">
        <f t="shared" si="85"/>
        <v>0.62007428510570317</v>
      </c>
      <c r="BO92" s="171">
        <f t="shared" si="107"/>
        <v>82111.711878052709</v>
      </c>
    </row>
    <row r="93" spans="2:67" s="92" customFormat="1">
      <c r="B93" s="370"/>
      <c r="C93" s="372"/>
      <c r="D93" s="374"/>
      <c r="E93" s="133" t="s">
        <v>176</v>
      </c>
      <c r="F93" s="167">
        <v>204</v>
      </c>
      <c r="G93" s="176">
        <v>120</v>
      </c>
      <c r="H93" s="176">
        <v>13463710</v>
      </c>
      <c r="I93" s="177">
        <f t="shared" si="95"/>
        <v>7.7319587628865982E-2</v>
      </c>
      <c r="J93" s="177">
        <f t="shared" si="70"/>
        <v>0.58823529411764708</v>
      </c>
      <c r="K93" s="205">
        <f t="shared" si="71"/>
        <v>112197.58333333333</v>
      </c>
      <c r="L93" s="374"/>
      <c r="M93" s="133" t="s">
        <v>176</v>
      </c>
      <c r="N93" s="167">
        <v>469</v>
      </c>
      <c r="O93" s="176">
        <v>285</v>
      </c>
      <c r="P93" s="176">
        <v>29320560</v>
      </c>
      <c r="Q93" s="177">
        <f t="shared" si="97"/>
        <v>8.9962121212121215E-2</v>
      </c>
      <c r="R93" s="177">
        <f t="shared" si="104"/>
        <v>0.60767590618336886</v>
      </c>
      <c r="S93" s="171">
        <f t="shared" si="103"/>
        <v>102879.15789473684</v>
      </c>
      <c r="T93" s="374"/>
      <c r="U93" s="133" t="s">
        <v>176</v>
      </c>
      <c r="V93" s="167">
        <v>11752</v>
      </c>
      <c r="W93" s="176">
        <v>7307</v>
      </c>
      <c r="X93" s="176">
        <v>593546000</v>
      </c>
      <c r="Y93" s="177">
        <f t="shared" si="98"/>
        <v>5.5622373789659584E-2</v>
      </c>
      <c r="Z93" s="177">
        <f t="shared" si="74"/>
        <v>0.62176650782845477</v>
      </c>
      <c r="AA93" s="171">
        <f t="shared" si="75"/>
        <v>81229.779663336521</v>
      </c>
      <c r="AB93" s="374"/>
      <c r="AC93" s="133" t="s">
        <v>176</v>
      </c>
      <c r="AD93" s="167">
        <v>13211</v>
      </c>
      <c r="AE93" s="176">
        <v>8063</v>
      </c>
      <c r="AF93" s="176">
        <v>721652940</v>
      </c>
      <c r="AG93" s="177">
        <f t="shared" si="99"/>
        <v>7.7587036431169529E-2</v>
      </c>
      <c r="AH93" s="177">
        <f t="shared" si="105"/>
        <v>0.61032472939217319</v>
      </c>
      <c r="AI93" s="171">
        <f>IFERROR(AF93/AE93,"-")</f>
        <v>89501.790896688573</v>
      </c>
      <c r="AJ93" s="374"/>
      <c r="AK93" s="133" t="s">
        <v>176</v>
      </c>
      <c r="AL93" s="167">
        <v>11717</v>
      </c>
      <c r="AM93" s="176">
        <v>6758</v>
      </c>
      <c r="AN93" s="176">
        <v>667727450</v>
      </c>
      <c r="AO93" s="177">
        <f t="shared" si="100"/>
        <v>9.3992962349963141E-2</v>
      </c>
      <c r="AP93" s="177">
        <f t="shared" si="78"/>
        <v>0.57676879747375609</v>
      </c>
      <c r="AQ93" s="171">
        <f t="shared" si="106"/>
        <v>98805.482391240017</v>
      </c>
      <c r="AR93" s="374"/>
      <c r="AS93" s="133" t="s">
        <v>176</v>
      </c>
      <c r="AT93" s="167">
        <v>7037</v>
      </c>
      <c r="AU93" s="176">
        <v>3856</v>
      </c>
      <c r="AV93" s="176">
        <v>413646610</v>
      </c>
      <c r="AW93" s="177">
        <f t="shared" si="101"/>
        <v>0.11306923144591385</v>
      </c>
      <c r="AX93" s="177">
        <f t="shared" si="80"/>
        <v>0.54796077874094073</v>
      </c>
      <c r="AY93" s="171">
        <f t="shared" si="81"/>
        <v>107273.49844398341</v>
      </c>
      <c r="AZ93" s="374"/>
      <c r="BA93" s="133" t="s">
        <v>176</v>
      </c>
      <c r="BB93" s="167">
        <v>2950</v>
      </c>
      <c r="BC93" s="176">
        <v>1510</v>
      </c>
      <c r="BD93" s="176">
        <v>166754020</v>
      </c>
      <c r="BE93" s="177">
        <f t="shared" si="96"/>
        <v>0.12180366217633298</v>
      </c>
      <c r="BF93" s="177">
        <f t="shared" si="82"/>
        <v>0.51186440677966105</v>
      </c>
      <c r="BG93" s="171">
        <f t="shared" si="83"/>
        <v>110433.12582781457</v>
      </c>
      <c r="BH93" s="374"/>
      <c r="BI93" s="133" t="s">
        <v>176</v>
      </c>
      <c r="BJ93" s="167">
        <f t="shared" si="84"/>
        <v>47340</v>
      </c>
      <c r="BK93" s="176">
        <f t="shared" si="68"/>
        <v>27899</v>
      </c>
      <c r="BL93" s="176">
        <f t="shared" si="69"/>
        <v>2606111290</v>
      </c>
      <c r="BM93" s="177">
        <f>IFERROR(BK93/$BH$84,"-")</f>
        <v>7.7841237245716483E-2</v>
      </c>
      <c r="BN93" s="177">
        <f t="shared" si="85"/>
        <v>0.58933248838191798</v>
      </c>
      <c r="BO93" s="171">
        <f t="shared" si="107"/>
        <v>93412.354923115519</v>
      </c>
    </row>
    <row r="94" spans="2:67" s="92" customFormat="1" ht="14.25" thickBot="1">
      <c r="B94" s="370"/>
      <c r="C94" s="398"/>
      <c r="D94" s="397"/>
      <c r="E94" s="134" t="s">
        <v>167</v>
      </c>
      <c r="F94" s="167">
        <v>122</v>
      </c>
      <c r="G94" s="176">
        <v>77</v>
      </c>
      <c r="H94" s="176">
        <v>8600150</v>
      </c>
      <c r="I94" s="177">
        <f t="shared" si="95"/>
        <v>4.9613402061855667E-2</v>
      </c>
      <c r="J94" s="177">
        <f t="shared" si="70"/>
        <v>0.63114754098360659</v>
      </c>
      <c r="K94" s="205">
        <f t="shared" si="71"/>
        <v>111690.25974025975</v>
      </c>
      <c r="L94" s="397"/>
      <c r="M94" s="134" t="s">
        <v>167</v>
      </c>
      <c r="N94" s="167">
        <v>164</v>
      </c>
      <c r="O94" s="176">
        <v>82</v>
      </c>
      <c r="P94" s="176">
        <v>10068020</v>
      </c>
      <c r="Q94" s="177">
        <f t="shared" si="97"/>
        <v>2.5883838383838384E-2</v>
      </c>
      <c r="R94" s="177">
        <f t="shared" si="104"/>
        <v>0.5</v>
      </c>
      <c r="S94" s="171">
        <f t="shared" si="103"/>
        <v>122780.73170731707</v>
      </c>
      <c r="T94" s="397"/>
      <c r="U94" s="134" t="s">
        <v>167</v>
      </c>
      <c r="V94" s="167">
        <v>10351</v>
      </c>
      <c r="W94" s="176">
        <v>5741</v>
      </c>
      <c r="X94" s="176">
        <v>406687510</v>
      </c>
      <c r="Y94" s="177">
        <f t="shared" si="98"/>
        <v>4.3701662505328545E-2</v>
      </c>
      <c r="Z94" s="177">
        <f t="shared" si="74"/>
        <v>0.55463240266640901</v>
      </c>
      <c r="AA94" s="171">
        <f t="shared" si="75"/>
        <v>70839.141264588048</v>
      </c>
      <c r="AB94" s="374"/>
      <c r="AC94" s="134" t="s">
        <v>167</v>
      </c>
      <c r="AD94" s="167">
        <v>5544</v>
      </c>
      <c r="AE94" s="176">
        <v>2927</v>
      </c>
      <c r="AF94" s="176">
        <v>254269660</v>
      </c>
      <c r="AG94" s="177">
        <f t="shared" si="99"/>
        <v>2.8165354785319761E-2</v>
      </c>
      <c r="AH94" s="177">
        <f t="shared" si="105"/>
        <v>0.52795815295815296</v>
      </c>
      <c r="AI94" s="171">
        <f>IFERROR(AF94/AE94,"-")</f>
        <v>86870.399726682605</v>
      </c>
      <c r="AJ94" s="397"/>
      <c r="AK94" s="134" t="s">
        <v>167</v>
      </c>
      <c r="AL94" s="167">
        <v>3252</v>
      </c>
      <c r="AM94" s="176">
        <v>1575</v>
      </c>
      <c r="AN94" s="176">
        <v>176735710</v>
      </c>
      <c r="AO94" s="177">
        <f t="shared" si="100"/>
        <v>2.1905728869664392E-2</v>
      </c>
      <c r="AP94" s="177">
        <f t="shared" si="78"/>
        <v>0.48431734317343172</v>
      </c>
      <c r="AQ94" s="171">
        <f t="shared" si="106"/>
        <v>112213.1492063492</v>
      </c>
      <c r="AR94" s="397"/>
      <c r="AS94" s="134" t="s">
        <v>167</v>
      </c>
      <c r="AT94" s="167">
        <v>1708</v>
      </c>
      <c r="AU94" s="176">
        <v>759</v>
      </c>
      <c r="AV94" s="176">
        <v>101940420</v>
      </c>
      <c r="AW94" s="177">
        <f t="shared" si="101"/>
        <v>2.2256106500894348E-2</v>
      </c>
      <c r="AX94" s="177">
        <f t="shared" si="80"/>
        <v>0.44437939110070257</v>
      </c>
      <c r="AY94" s="171">
        <f t="shared" si="81"/>
        <v>134308.8537549407</v>
      </c>
      <c r="AZ94" s="397"/>
      <c r="BA94" s="134" t="s">
        <v>167</v>
      </c>
      <c r="BB94" s="167">
        <v>906</v>
      </c>
      <c r="BC94" s="176">
        <v>376</v>
      </c>
      <c r="BD94" s="176">
        <v>53644560</v>
      </c>
      <c r="BE94" s="177">
        <f t="shared" si="96"/>
        <v>3.0329918528676291E-2</v>
      </c>
      <c r="BF94" s="177">
        <f t="shared" si="82"/>
        <v>0.41501103752759383</v>
      </c>
      <c r="BG94" s="171">
        <f t="shared" si="83"/>
        <v>142671.70212765958</v>
      </c>
      <c r="BH94" s="397"/>
      <c r="BI94" s="134" t="s">
        <v>167</v>
      </c>
      <c r="BJ94" s="167">
        <f t="shared" si="84"/>
        <v>22047</v>
      </c>
      <c r="BK94" s="176">
        <f t="shared" si="68"/>
        <v>11537</v>
      </c>
      <c r="BL94" s="176">
        <f t="shared" si="69"/>
        <v>1011946030</v>
      </c>
      <c r="BM94" s="177">
        <f>IFERROR(BK94/$BH$84,"-")</f>
        <v>3.2189481848949104E-2</v>
      </c>
      <c r="BN94" s="177">
        <f t="shared" si="85"/>
        <v>0.52329115072345445</v>
      </c>
      <c r="BO94" s="171">
        <f t="shared" si="107"/>
        <v>87713.099592615064</v>
      </c>
    </row>
    <row r="95" spans="2:67" s="92" customFormat="1" ht="14.25" thickTop="1">
      <c r="B95" s="391" t="s">
        <v>151</v>
      </c>
      <c r="C95" s="392"/>
      <c r="D95" s="390">
        <f>BS16</f>
        <v>4117</v>
      </c>
      <c r="E95" s="135" t="s">
        <v>144</v>
      </c>
      <c r="F95" s="168">
        <v>2037</v>
      </c>
      <c r="G95" s="178">
        <v>1152</v>
      </c>
      <c r="H95" s="178">
        <v>99296630</v>
      </c>
      <c r="I95" s="179">
        <f>IFERROR(G95/$D$95,"-")</f>
        <v>0.27981539956278845</v>
      </c>
      <c r="J95" s="179">
        <f>IFERROR(G95/F95,"-")</f>
        <v>0.56553755522827687</v>
      </c>
      <c r="K95" s="243">
        <f>IFERROR(H95/G95,"-")</f>
        <v>86194.991319444438</v>
      </c>
      <c r="L95" s="390">
        <f>BT16</f>
        <v>8366</v>
      </c>
      <c r="M95" s="135" t="s">
        <v>144</v>
      </c>
      <c r="N95" s="168">
        <v>4578</v>
      </c>
      <c r="O95" s="178">
        <v>2679</v>
      </c>
      <c r="P95" s="178">
        <v>253881740</v>
      </c>
      <c r="Q95" s="179">
        <f>IFERROR(O95/$L$95,"-")</f>
        <v>0.3202247191011236</v>
      </c>
      <c r="R95" s="179">
        <f>IFERROR(O95/N95,"-")</f>
        <v>0.58519003931847968</v>
      </c>
      <c r="S95" s="172">
        <f>IFERROR(P95/O95,"-")</f>
        <v>94767.353490108246</v>
      </c>
      <c r="T95" s="390">
        <f>BU16</f>
        <v>505709</v>
      </c>
      <c r="U95" s="135" t="s">
        <v>144</v>
      </c>
      <c r="V95" s="168">
        <v>240802</v>
      </c>
      <c r="W95" s="178">
        <v>151416</v>
      </c>
      <c r="X95" s="178">
        <v>10791377340</v>
      </c>
      <c r="Y95" s="179">
        <f>IFERROR(W95/$T$95,"-")</f>
        <v>0.29941329895255969</v>
      </c>
      <c r="Z95" s="179">
        <f>IFERROR(W95/V95,"-")</f>
        <v>0.62879876412986602</v>
      </c>
      <c r="AA95" s="172">
        <f>IFERROR(X95/W95,"-")</f>
        <v>71269.729354889845</v>
      </c>
      <c r="AB95" s="390">
        <f>BV16</f>
        <v>369540</v>
      </c>
      <c r="AC95" s="135" t="s">
        <v>144</v>
      </c>
      <c r="AD95" s="168">
        <v>193525</v>
      </c>
      <c r="AE95" s="178">
        <v>119483</v>
      </c>
      <c r="AF95" s="178">
        <v>9277211470</v>
      </c>
      <c r="AG95" s="179">
        <f>IFERROR(AE95/$AB$95,"-")</f>
        <v>0.32332900362612976</v>
      </c>
      <c r="AH95" s="179">
        <f t="shared" si="105"/>
        <v>0.61740343624854666</v>
      </c>
      <c r="AI95" s="172">
        <f>IFERROR(AF95/AE95,"-")</f>
        <v>77644.614463982318</v>
      </c>
      <c r="AJ95" s="390">
        <f>BW16</f>
        <v>234461</v>
      </c>
      <c r="AK95" s="135" t="s">
        <v>144</v>
      </c>
      <c r="AL95" s="168">
        <v>119154</v>
      </c>
      <c r="AM95" s="178">
        <v>67848</v>
      </c>
      <c r="AN95" s="178">
        <v>5598658880</v>
      </c>
      <c r="AO95" s="179">
        <f>IFERROR(AM95/$AJ$95,"-")</f>
        <v>0.28937861733934428</v>
      </c>
      <c r="AP95" s="179">
        <f>IFERROR(AM95/AL95,"-")</f>
        <v>0.56941437131779038</v>
      </c>
      <c r="AQ95" s="172">
        <f t="shared" si="106"/>
        <v>82517.670086074751</v>
      </c>
      <c r="AR95" s="390">
        <f>BX16</f>
        <v>109041</v>
      </c>
      <c r="AS95" s="135" t="s">
        <v>144</v>
      </c>
      <c r="AT95" s="168">
        <v>48189</v>
      </c>
      <c r="AU95" s="178">
        <v>24889</v>
      </c>
      <c r="AV95" s="178">
        <v>2176648920</v>
      </c>
      <c r="AW95" s="179">
        <f>IFERROR(AU95/$AR$95,"-")</f>
        <v>0.22825359268532019</v>
      </c>
      <c r="AX95" s="179">
        <f>IFERROR(AU95/AT95,"-")</f>
        <v>0.51648716512067072</v>
      </c>
      <c r="AY95" s="172">
        <f>IFERROR(AV95/AU95,"-")</f>
        <v>87454.253686367476</v>
      </c>
      <c r="AZ95" s="390">
        <f>BY16</f>
        <v>39056</v>
      </c>
      <c r="BA95" s="135" t="s">
        <v>200</v>
      </c>
      <c r="BB95" s="168">
        <v>13594</v>
      </c>
      <c r="BC95" s="178">
        <v>6387</v>
      </c>
      <c r="BD95" s="178">
        <v>621204590</v>
      </c>
      <c r="BE95" s="179">
        <f>IFERROR(BC95/$AZ$95,"-")</f>
        <v>0.16353441212617781</v>
      </c>
      <c r="BF95" s="179">
        <f>IFERROR(BC95/BB95,"-")</f>
        <v>0.46983963513314697</v>
      </c>
      <c r="BG95" s="172">
        <f>IFERROR(BD95/BC95,"-")</f>
        <v>97260.778143103176</v>
      </c>
      <c r="BH95" s="390">
        <f>BZ16</f>
        <v>1252666</v>
      </c>
      <c r="BI95" s="135" t="s">
        <v>144</v>
      </c>
      <c r="BJ95" s="168">
        <f t="shared" ref="BJ95:BJ105" si="108">SUM(F95,N95,V95,AD95,AL95,AT95,BB95)</f>
        <v>621879</v>
      </c>
      <c r="BK95" s="178">
        <f t="shared" ref="BK95:BK100" si="109">SUM(G95,O95,W95,AE95,AM95,AU95,BC95)</f>
        <v>373854</v>
      </c>
      <c r="BL95" s="178">
        <f>SUM(H95,P95,X95,AF95,AN95,AV95,BD95)</f>
        <v>28818279570</v>
      </c>
      <c r="BM95" s="179">
        <f>IFERROR(BK95/$BH$95,"-")</f>
        <v>0.29844667293596217</v>
      </c>
      <c r="BN95" s="179">
        <f>IFERROR(BK95/BJ95,"-")</f>
        <v>0.60116839449474901</v>
      </c>
      <c r="BO95" s="172">
        <f>IFERROR(BL95/BK95,"-")</f>
        <v>77084.315187212123</v>
      </c>
    </row>
    <row r="96" spans="2:67" s="92" customFormat="1">
      <c r="B96" s="393"/>
      <c r="C96" s="394"/>
      <c r="D96" s="374"/>
      <c r="E96" s="132" t="s">
        <v>194</v>
      </c>
      <c r="F96" s="167">
        <v>1596</v>
      </c>
      <c r="G96" s="176">
        <v>903</v>
      </c>
      <c r="H96" s="176">
        <v>77133300</v>
      </c>
      <c r="I96" s="177">
        <f>IFERROR(G96/$D$95,"-")</f>
        <v>0.21933446684478988</v>
      </c>
      <c r="J96" s="177">
        <f>IFERROR(G96/F96,"-")</f>
        <v>0.56578947368421051</v>
      </c>
      <c r="K96" s="205">
        <f>IFERROR(H96/G96,"-")</f>
        <v>85418.936877076412</v>
      </c>
      <c r="L96" s="374"/>
      <c r="M96" s="132" t="s">
        <v>194</v>
      </c>
      <c r="N96" s="167">
        <v>3657</v>
      </c>
      <c r="O96" s="176">
        <v>2176</v>
      </c>
      <c r="P96" s="176">
        <v>186125450</v>
      </c>
      <c r="Q96" s="177">
        <f t="shared" ref="Q96:Q105" si="110">IFERROR(O96/$L$95,"-")</f>
        <v>0.26010040640688503</v>
      </c>
      <c r="R96" s="177">
        <f t="shared" ref="R96:R105" si="111">IFERROR(O96/N96,"-")</f>
        <v>0.59502324309543342</v>
      </c>
      <c r="S96" s="171">
        <f t="shared" ref="S96:S105" si="112">IFERROR(P96/O96,"-")</f>
        <v>85535.59283088235</v>
      </c>
      <c r="T96" s="374"/>
      <c r="U96" s="132" t="s">
        <v>194</v>
      </c>
      <c r="V96" s="167">
        <v>225455</v>
      </c>
      <c r="W96" s="176">
        <v>143990</v>
      </c>
      <c r="X96" s="176">
        <v>9880171400</v>
      </c>
      <c r="Y96" s="177">
        <f t="shared" ref="Y96:Y105" si="113">IFERROR(W96/$T$95,"-")</f>
        <v>0.28472896468126929</v>
      </c>
      <c r="Z96" s="177">
        <f t="shared" ref="Z96:Z105" si="114">IFERROR(W96/V96,"-")</f>
        <v>0.63866403495154245</v>
      </c>
      <c r="AA96" s="171">
        <f t="shared" ref="AA96:AA105" si="115">IFERROR(X96/W96,"-")</f>
        <v>68617.066462948816</v>
      </c>
      <c r="AB96" s="374"/>
      <c r="AC96" s="132" t="s">
        <v>194</v>
      </c>
      <c r="AD96" s="167">
        <v>168051</v>
      </c>
      <c r="AE96" s="176">
        <v>105600</v>
      </c>
      <c r="AF96" s="176">
        <v>7920943220</v>
      </c>
      <c r="AG96" s="177">
        <f t="shared" ref="AG96:AG105" si="116">IFERROR(AE96/$AB$95,"-")</f>
        <v>0.28576067543432376</v>
      </c>
      <c r="AH96" s="177">
        <f t="shared" si="105"/>
        <v>0.62838067015370336</v>
      </c>
      <c r="AI96" s="171">
        <f>IFERROR(AF96/AE96,"-")</f>
        <v>75008.932007575757</v>
      </c>
      <c r="AJ96" s="374"/>
      <c r="AK96" s="132" t="s">
        <v>194</v>
      </c>
      <c r="AL96" s="167">
        <v>96659</v>
      </c>
      <c r="AM96" s="176">
        <v>55589</v>
      </c>
      <c r="AN96" s="176">
        <v>4361831090</v>
      </c>
      <c r="AO96" s="177">
        <f t="shared" ref="AO96:AO100" si="117">IFERROR(AM96/$AJ$95,"-")</f>
        <v>0.23709273610536508</v>
      </c>
      <c r="AP96" s="177">
        <f t="shared" ref="AP96:AP105" si="118">IFERROR(AM96/AL96,"-")</f>
        <v>0.57510423240463904</v>
      </c>
      <c r="AQ96" s="171">
        <f t="shared" si="106"/>
        <v>78465.723254600729</v>
      </c>
      <c r="AR96" s="374"/>
      <c r="AS96" s="132" t="s">
        <v>194</v>
      </c>
      <c r="AT96" s="167">
        <v>34511</v>
      </c>
      <c r="AU96" s="176">
        <v>17718</v>
      </c>
      <c r="AV96" s="176">
        <v>1446660270</v>
      </c>
      <c r="AW96" s="177">
        <f t="shared" ref="AW96:AW105" si="119">IFERROR(AU96/$AR$95,"-")</f>
        <v>0.16248933887253419</v>
      </c>
      <c r="AX96" s="177">
        <f t="shared" ref="AX96:AX105" si="120">IFERROR(AU96/AT96,"-")</f>
        <v>0.51340152415171969</v>
      </c>
      <c r="AY96" s="171">
        <f t="shared" ref="AY96:AY105" si="121">IFERROR(AV96/AU96,"-")</f>
        <v>81649.185573992552</v>
      </c>
      <c r="AZ96" s="374"/>
      <c r="BA96" s="132" t="s">
        <v>194</v>
      </c>
      <c r="BB96" s="167">
        <v>7933</v>
      </c>
      <c r="BC96" s="176">
        <v>3672</v>
      </c>
      <c r="BD96" s="176">
        <v>331604540</v>
      </c>
      <c r="BE96" s="177">
        <f>IFERROR(BC96/$AZ$95,"-")</f>
        <v>9.4018844735764037E-2</v>
      </c>
      <c r="BF96" s="177">
        <f>IFERROR(BC96/BB96,"-")</f>
        <v>0.46287659145342241</v>
      </c>
      <c r="BG96" s="171">
        <f t="shared" ref="BG96:BG105" si="122">IFERROR(BD96/BC96,"-")</f>
        <v>90306.24727668846</v>
      </c>
      <c r="BH96" s="374"/>
      <c r="BI96" s="132" t="s">
        <v>194</v>
      </c>
      <c r="BJ96" s="167">
        <f t="shared" si="108"/>
        <v>537862</v>
      </c>
      <c r="BK96" s="176">
        <f t="shared" si="109"/>
        <v>329648</v>
      </c>
      <c r="BL96" s="176">
        <f>SUM(H96,P96,X96,AF96,AN96,AV96,BD96)</f>
        <v>24204469270</v>
      </c>
      <c r="BM96" s="177">
        <f t="shared" ref="BM96:BM105" si="123">IFERROR(BK96/$BH$95,"-")</f>
        <v>0.26315713845510297</v>
      </c>
      <c r="BN96" s="177">
        <f t="shared" ref="BN96:BN105" si="124">IFERROR(BK96/BJ96,"-")</f>
        <v>0.61288583316910283</v>
      </c>
      <c r="BO96" s="171">
        <f t="shared" si="107"/>
        <v>73425.19678566228</v>
      </c>
    </row>
    <row r="97" spans="2:67" s="92" customFormat="1">
      <c r="B97" s="393"/>
      <c r="C97" s="394"/>
      <c r="D97" s="374"/>
      <c r="E97" s="133" t="s">
        <v>143</v>
      </c>
      <c r="F97" s="167">
        <v>2407</v>
      </c>
      <c r="G97" s="176">
        <v>1358</v>
      </c>
      <c r="H97" s="176">
        <v>122170920</v>
      </c>
      <c r="I97" s="177">
        <f t="shared" ref="I97:I105" si="125">IFERROR(G97/$D$95,"-")</f>
        <v>0.32985183385960654</v>
      </c>
      <c r="J97" s="177">
        <f t="shared" ref="J97:J105" si="126">IFERROR(G97/F97,"-")</f>
        <v>0.56418778562525962</v>
      </c>
      <c r="K97" s="205">
        <f t="shared" ref="K97:K105" si="127">IFERROR(H97/G97,"-")</f>
        <v>89963.8586156112</v>
      </c>
      <c r="L97" s="374"/>
      <c r="M97" s="133" t="s">
        <v>143</v>
      </c>
      <c r="N97" s="167">
        <v>5434</v>
      </c>
      <c r="O97" s="176">
        <v>3196</v>
      </c>
      <c r="P97" s="176">
        <v>295453750</v>
      </c>
      <c r="Q97" s="177">
        <f t="shared" si="110"/>
        <v>0.38202247191011235</v>
      </c>
      <c r="R97" s="177">
        <f t="shared" si="111"/>
        <v>0.58814869341185128</v>
      </c>
      <c r="S97" s="171">
        <f t="shared" si="112"/>
        <v>92444.852941176476</v>
      </c>
      <c r="T97" s="374"/>
      <c r="U97" s="133" t="s">
        <v>143</v>
      </c>
      <c r="V97" s="167">
        <v>303653</v>
      </c>
      <c r="W97" s="176">
        <v>186902</v>
      </c>
      <c r="X97" s="176">
        <v>13198560030</v>
      </c>
      <c r="Y97" s="177">
        <f t="shared" si="113"/>
        <v>0.36958408887324529</v>
      </c>
      <c r="Z97" s="177">
        <f t="shared" si="114"/>
        <v>0.61551178483334601</v>
      </c>
      <c r="AA97" s="171">
        <f t="shared" si="115"/>
        <v>70617.543043948172</v>
      </c>
      <c r="AB97" s="374"/>
      <c r="AC97" s="133" t="s">
        <v>143</v>
      </c>
      <c r="AD97" s="167">
        <v>248034</v>
      </c>
      <c r="AE97" s="176">
        <v>151183</v>
      </c>
      <c r="AF97" s="176">
        <v>11747940650</v>
      </c>
      <c r="AG97" s="177">
        <f t="shared" si="116"/>
        <v>0.40911132759647129</v>
      </c>
      <c r="AH97" s="177">
        <f t="shared" si="105"/>
        <v>0.60952530701436092</v>
      </c>
      <c r="AI97" s="171">
        <f t="shared" ref="AI97:AI105" si="128">IFERROR(AF97/AE97,"-")</f>
        <v>77706.757042789206</v>
      </c>
      <c r="AJ97" s="374"/>
      <c r="AK97" s="133" t="s">
        <v>143</v>
      </c>
      <c r="AL97" s="167">
        <v>165056</v>
      </c>
      <c r="AM97" s="176">
        <v>92734</v>
      </c>
      <c r="AN97" s="176">
        <v>7749858950</v>
      </c>
      <c r="AO97" s="177">
        <f t="shared" si="117"/>
        <v>0.39551993721770357</v>
      </c>
      <c r="AP97" s="177">
        <f t="shared" si="118"/>
        <v>0.56183355951919345</v>
      </c>
      <c r="AQ97" s="171">
        <f t="shared" ref="AQ97:AQ105" si="129">IFERROR(AN97/AM97,"-")</f>
        <v>83570.847262061376</v>
      </c>
      <c r="AR97" s="374"/>
      <c r="AS97" s="133" t="s">
        <v>143</v>
      </c>
      <c r="AT97" s="167">
        <v>74657</v>
      </c>
      <c r="AU97" s="176">
        <v>38283</v>
      </c>
      <c r="AV97" s="176">
        <v>3494306210</v>
      </c>
      <c r="AW97" s="177">
        <f t="shared" si="119"/>
        <v>0.3510881228161884</v>
      </c>
      <c r="AX97" s="177">
        <f t="shared" si="120"/>
        <v>0.51278513736153342</v>
      </c>
      <c r="AY97" s="171">
        <f t="shared" si="121"/>
        <v>91275.663088054745</v>
      </c>
      <c r="AZ97" s="374"/>
      <c r="BA97" s="133" t="s">
        <v>143</v>
      </c>
      <c r="BB97" s="167">
        <v>24280</v>
      </c>
      <c r="BC97" s="176">
        <v>11540</v>
      </c>
      <c r="BD97" s="176">
        <v>1176798080</v>
      </c>
      <c r="BE97" s="177">
        <f t="shared" ref="BE97:BE105" si="130">IFERROR(BC97/$AZ$95,"-")</f>
        <v>0.29547316673494467</v>
      </c>
      <c r="BF97" s="177">
        <f t="shared" ref="BF97:BF105" si="131">IFERROR(BC97/BB97,"-")</f>
        <v>0.47528830313014825</v>
      </c>
      <c r="BG97" s="171">
        <f t="shared" si="122"/>
        <v>101975.57019064124</v>
      </c>
      <c r="BH97" s="374"/>
      <c r="BI97" s="133" t="s">
        <v>143</v>
      </c>
      <c r="BJ97" s="167">
        <f t="shared" si="108"/>
        <v>823521</v>
      </c>
      <c r="BK97" s="176">
        <f t="shared" si="109"/>
        <v>485196</v>
      </c>
      <c r="BL97" s="176">
        <f>SUM(H97,P97,X97,AF97,AN97,AV97,BD97)</f>
        <v>37785088590</v>
      </c>
      <c r="BM97" s="177">
        <f t="shared" si="123"/>
        <v>0.38733070108073503</v>
      </c>
      <c r="BN97" s="177">
        <f t="shared" si="124"/>
        <v>0.58917258940573469</v>
      </c>
      <c r="BO97" s="171">
        <f t="shared" si="107"/>
        <v>77875.927645734919</v>
      </c>
    </row>
    <row r="98" spans="2:67" s="92" customFormat="1">
      <c r="B98" s="393"/>
      <c r="C98" s="394"/>
      <c r="D98" s="374"/>
      <c r="E98" s="133" t="s">
        <v>152</v>
      </c>
      <c r="F98" s="167">
        <v>1093</v>
      </c>
      <c r="G98" s="176">
        <v>591</v>
      </c>
      <c r="H98" s="176">
        <v>47430860</v>
      </c>
      <c r="I98" s="177">
        <f t="shared" si="125"/>
        <v>0.14355112946320137</v>
      </c>
      <c r="J98" s="177">
        <f t="shared" si="126"/>
        <v>0.54071363220494051</v>
      </c>
      <c r="K98" s="205">
        <f t="shared" si="127"/>
        <v>80255.262267343482</v>
      </c>
      <c r="L98" s="374"/>
      <c r="M98" s="133" t="s">
        <v>152</v>
      </c>
      <c r="N98" s="167">
        <v>2649</v>
      </c>
      <c r="O98" s="176">
        <v>1539</v>
      </c>
      <c r="P98" s="176">
        <v>138891590</v>
      </c>
      <c r="Q98" s="177">
        <f t="shared" si="110"/>
        <v>0.18395888118575185</v>
      </c>
      <c r="R98" s="177">
        <f t="shared" si="111"/>
        <v>0.58097395243488104</v>
      </c>
      <c r="S98" s="171">
        <f t="shared" si="112"/>
        <v>90247.946718648469</v>
      </c>
      <c r="T98" s="374"/>
      <c r="U98" s="133" t="s">
        <v>152</v>
      </c>
      <c r="V98" s="167">
        <v>109240</v>
      </c>
      <c r="W98" s="176">
        <v>69449</v>
      </c>
      <c r="X98" s="176">
        <v>4982673850</v>
      </c>
      <c r="Y98" s="177">
        <f t="shared" si="113"/>
        <v>0.1373299664431521</v>
      </c>
      <c r="Z98" s="177">
        <f t="shared" si="114"/>
        <v>0.6357469791285244</v>
      </c>
      <c r="AA98" s="171">
        <f t="shared" si="115"/>
        <v>71745.796915722327</v>
      </c>
      <c r="AB98" s="374"/>
      <c r="AC98" s="133" t="s">
        <v>152</v>
      </c>
      <c r="AD98" s="167">
        <v>99715</v>
      </c>
      <c r="AE98" s="176">
        <v>62473</v>
      </c>
      <c r="AF98" s="176">
        <v>4903109810</v>
      </c>
      <c r="AG98" s="177">
        <f t="shared" si="116"/>
        <v>0.16905612382962601</v>
      </c>
      <c r="AH98" s="177">
        <f t="shared" si="105"/>
        <v>0.62651556937271224</v>
      </c>
      <c r="AI98" s="171">
        <f t="shared" si="128"/>
        <v>78483.661901941639</v>
      </c>
      <c r="AJ98" s="374"/>
      <c r="AK98" s="133" t="s">
        <v>152</v>
      </c>
      <c r="AL98" s="167">
        <v>70677</v>
      </c>
      <c r="AM98" s="176">
        <v>40654</v>
      </c>
      <c r="AN98" s="176">
        <v>3369541480</v>
      </c>
      <c r="AO98" s="177">
        <f t="shared" si="117"/>
        <v>0.17339344283270991</v>
      </c>
      <c r="AP98" s="177">
        <f t="shared" si="118"/>
        <v>0.57520834217637984</v>
      </c>
      <c r="AQ98" s="171">
        <f t="shared" si="129"/>
        <v>82883.39351601318</v>
      </c>
      <c r="AR98" s="374"/>
      <c r="AS98" s="133" t="s">
        <v>152</v>
      </c>
      <c r="AT98" s="167">
        <v>33306</v>
      </c>
      <c r="AU98" s="176">
        <v>17457</v>
      </c>
      <c r="AV98" s="176">
        <v>1579429040</v>
      </c>
      <c r="AW98" s="177">
        <f t="shared" si="119"/>
        <v>0.16009574380278976</v>
      </c>
      <c r="AX98" s="177">
        <f t="shared" si="120"/>
        <v>0.52413979463159788</v>
      </c>
      <c r="AY98" s="171">
        <f t="shared" si="121"/>
        <v>90475.398980351718</v>
      </c>
      <c r="AZ98" s="374"/>
      <c r="BA98" s="133" t="s">
        <v>152</v>
      </c>
      <c r="BB98" s="167">
        <v>10932</v>
      </c>
      <c r="BC98" s="176">
        <v>5222</v>
      </c>
      <c r="BD98" s="176">
        <v>524623610</v>
      </c>
      <c r="BE98" s="177">
        <f t="shared" si="130"/>
        <v>0.13370544858664482</v>
      </c>
      <c r="BF98" s="177">
        <f t="shared" si="131"/>
        <v>0.47768020490303698</v>
      </c>
      <c r="BG98" s="171">
        <f t="shared" si="122"/>
        <v>100464.11528150133</v>
      </c>
      <c r="BH98" s="374"/>
      <c r="BI98" s="133" t="s">
        <v>152</v>
      </c>
      <c r="BJ98" s="167">
        <f t="shared" si="108"/>
        <v>327612</v>
      </c>
      <c r="BK98" s="176">
        <f t="shared" si="109"/>
        <v>197385</v>
      </c>
      <c r="BL98" s="176">
        <f t="shared" ref="BL98:BL105" si="132">SUM(H98,P98,X98,AF98,AN98,AV98,BD98)</f>
        <v>15545700240</v>
      </c>
      <c r="BM98" s="177">
        <f t="shared" si="123"/>
        <v>0.15757193058644522</v>
      </c>
      <c r="BN98" s="177">
        <f t="shared" si="124"/>
        <v>0.60249624555877079</v>
      </c>
      <c r="BO98" s="171">
        <f t="shared" si="107"/>
        <v>78758.265521696172</v>
      </c>
    </row>
    <row r="99" spans="2:67" s="92" customFormat="1">
      <c r="B99" s="393"/>
      <c r="C99" s="394"/>
      <c r="D99" s="374"/>
      <c r="E99" s="133" t="s">
        <v>171</v>
      </c>
      <c r="F99" s="167">
        <v>1333</v>
      </c>
      <c r="G99" s="176">
        <v>751</v>
      </c>
      <c r="H99" s="176">
        <v>74525950</v>
      </c>
      <c r="I99" s="177">
        <f t="shared" si="125"/>
        <v>0.18241437940247754</v>
      </c>
      <c r="J99" s="177">
        <f t="shared" si="126"/>
        <v>0.56339084771192793</v>
      </c>
      <c r="K99" s="205">
        <f t="shared" si="127"/>
        <v>99235.61917443409</v>
      </c>
      <c r="L99" s="374"/>
      <c r="M99" s="133" t="s">
        <v>171</v>
      </c>
      <c r="N99" s="167">
        <v>3151</v>
      </c>
      <c r="O99" s="176">
        <v>1864</v>
      </c>
      <c r="P99" s="176">
        <v>190303290</v>
      </c>
      <c r="Q99" s="177">
        <f t="shared" si="110"/>
        <v>0.22280659813530959</v>
      </c>
      <c r="R99" s="177">
        <f t="shared" si="111"/>
        <v>0.59155823548079978</v>
      </c>
      <c r="S99" s="171">
        <f t="shared" si="112"/>
        <v>102094.03969957081</v>
      </c>
      <c r="T99" s="374"/>
      <c r="U99" s="133" t="s">
        <v>171</v>
      </c>
      <c r="V99" s="167">
        <v>120326</v>
      </c>
      <c r="W99" s="176">
        <v>77425</v>
      </c>
      <c r="X99" s="176">
        <v>5778832190</v>
      </c>
      <c r="Y99" s="177">
        <f t="shared" si="113"/>
        <v>0.15310188270329378</v>
      </c>
      <c r="Z99" s="177">
        <f t="shared" si="114"/>
        <v>0.64346026627661523</v>
      </c>
      <c r="AA99" s="171">
        <f t="shared" si="115"/>
        <v>74637.806780755564</v>
      </c>
      <c r="AB99" s="374"/>
      <c r="AC99" s="133" t="s">
        <v>171</v>
      </c>
      <c r="AD99" s="167">
        <v>113198</v>
      </c>
      <c r="AE99" s="176">
        <v>70968</v>
      </c>
      <c r="AF99" s="176">
        <v>5752096000</v>
      </c>
      <c r="AG99" s="177">
        <f t="shared" si="116"/>
        <v>0.19204416301347621</v>
      </c>
      <c r="AH99" s="177">
        <f t="shared" si="105"/>
        <v>0.62693687167617806</v>
      </c>
      <c r="AI99" s="171">
        <f t="shared" si="128"/>
        <v>81051.967083756055</v>
      </c>
      <c r="AJ99" s="374"/>
      <c r="AK99" s="133" t="s">
        <v>171</v>
      </c>
      <c r="AL99" s="167">
        <v>79301</v>
      </c>
      <c r="AM99" s="176">
        <v>46372</v>
      </c>
      <c r="AN99" s="176">
        <v>4090889140</v>
      </c>
      <c r="AO99" s="177">
        <f t="shared" si="117"/>
        <v>0.19778129411714529</v>
      </c>
      <c r="AP99" s="177">
        <f t="shared" si="118"/>
        <v>0.58475933468682617</v>
      </c>
      <c r="AQ99" s="171">
        <f t="shared" si="129"/>
        <v>88218.949797291469</v>
      </c>
      <c r="AR99" s="374"/>
      <c r="AS99" s="133" t="s">
        <v>171</v>
      </c>
      <c r="AT99" s="167">
        <v>35877</v>
      </c>
      <c r="AU99" s="176">
        <v>19192</v>
      </c>
      <c r="AV99" s="176">
        <v>1865269540</v>
      </c>
      <c r="AW99" s="177">
        <f t="shared" si="119"/>
        <v>0.17600718995607156</v>
      </c>
      <c r="AX99" s="177">
        <f t="shared" si="120"/>
        <v>0.53493881874181226</v>
      </c>
      <c r="AY99" s="171">
        <f t="shared" si="121"/>
        <v>97189.951021258865</v>
      </c>
      <c r="AZ99" s="374"/>
      <c r="BA99" s="133" t="s">
        <v>171</v>
      </c>
      <c r="BB99" s="167">
        <v>11717</v>
      </c>
      <c r="BC99" s="176">
        <v>5823</v>
      </c>
      <c r="BD99" s="176">
        <v>605347610</v>
      </c>
      <c r="BE99" s="177">
        <f t="shared" si="130"/>
        <v>0.14909360917656697</v>
      </c>
      <c r="BF99" s="177">
        <f t="shared" si="131"/>
        <v>0.49697021421865667</v>
      </c>
      <c r="BG99" s="171">
        <f t="shared" si="122"/>
        <v>103958.03022496995</v>
      </c>
      <c r="BH99" s="374"/>
      <c r="BI99" s="133" t="s">
        <v>171</v>
      </c>
      <c r="BJ99" s="167">
        <f t="shared" si="108"/>
        <v>364903</v>
      </c>
      <c r="BK99" s="176">
        <f t="shared" si="109"/>
        <v>222395</v>
      </c>
      <c r="BL99" s="176">
        <f>SUM(H99,P99,X99,AF99,AN99,AV99,BD99)</f>
        <v>18357263720</v>
      </c>
      <c r="BM99" s="177">
        <f t="shared" si="123"/>
        <v>0.17753734834345308</v>
      </c>
      <c r="BN99" s="177">
        <f>IFERROR(BK99/BJ99,"-")</f>
        <v>0.60946333683197995</v>
      </c>
      <c r="BO99" s="171">
        <f t="shared" si="107"/>
        <v>82543.509161626833</v>
      </c>
    </row>
    <row r="100" spans="2:67" s="92" customFormat="1">
      <c r="B100" s="393"/>
      <c r="C100" s="394"/>
      <c r="D100" s="374"/>
      <c r="E100" s="133" t="s">
        <v>172</v>
      </c>
      <c r="F100" s="167">
        <v>734</v>
      </c>
      <c r="G100" s="176">
        <v>404</v>
      </c>
      <c r="H100" s="176">
        <v>31525580</v>
      </c>
      <c r="I100" s="177">
        <f t="shared" si="125"/>
        <v>9.8129706096672334E-2</v>
      </c>
      <c r="J100" s="177">
        <f t="shared" si="126"/>
        <v>0.55040871934604907</v>
      </c>
      <c r="K100" s="205">
        <f t="shared" si="127"/>
        <v>78033.61386138614</v>
      </c>
      <c r="L100" s="374"/>
      <c r="M100" s="133" t="s">
        <v>172</v>
      </c>
      <c r="N100" s="167">
        <v>1760</v>
      </c>
      <c r="O100" s="176">
        <v>1017</v>
      </c>
      <c r="P100" s="176">
        <v>86425370</v>
      </c>
      <c r="Q100" s="177">
        <f t="shared" si="110"/>
        <v>0.12156347119292374</v>
      </c>
      <c r="R100" s="177">
        <f t="shared" si="111"/>
        <v>0.57784090909090913</v>
      </c>
      <c r="S100" s="171">
        <f t="shared" si="112"/>
        <v>84980.698131760073</v>
      </c>
      <c r="T100" s="374"/>
      <c r="U100" s="133" t="s">
        <v>172</v>
      </c>
      <c r="V100" s="167">
        <v>64827</v>
      </c>
      <c r="W100" s="176">
        <v>42975</v>
      </c>
      <c r="X100" s="176">
        <v>3055933810</v>
      </c>
      <c r="Y100" s="177">
        <f t="shared" si="113"/>
        <v>8.4979701765244442E-2</v>
      </c>
      <c r="Z100" s="177">
        <f t="shared" si="114"/>
        <v>0.6629182285158961</v>
      </c>
      <c r="AA100" s="171">
        <f t="shared" si="115"/>
        <v>71109.570913321702</v>
      </c>
      <c r="AB100" s="374"/>
      <c r="AC100" s="133" t="s">
        <v>172</v>
      </c>
      <c r="AD100" s="167">
        <v>55083</v>
      </c>
      <c r="AE100" s="176">
        <v>35727</v>
      </c>
      <c r="AF100" s="176">
        <v>2733680750</v>
      </c>
      <c r="AG100" s="177">
        <f t="shared" si="116"/>
        <v>9.6679655788277322E-2</v>
      </c>
      <c r="AH100" s="177">
        <f t="shared" si="105"/>
        <v>0.64860301726485481</v>
      </c>
      <c r="AI100" s="171">
        <f t="shared" si="128"/>
        <v>76515.821367593133</v>
      </c>
      <c r="AJ100" s="374"/>
      <c r="AK100" s="133" t="s">
        <v>172</v>
      </c>
      <c r="AL100" s="167">
        <v>33548</v>
      </c>
      <c r="AM100" s="176">
        <v>20289</v>
      </c>
      <c r="AN100" s="176">
        <v>1621421720</v>
      </c>
      <c r="AO100" s="177">
        <f t="shared" si="117"/>
        <v>8.6534647553324434E-2</v>
      </c>
      <c r="AP100" s="177">
        <f t="shared" si="118"/>
        <v>0.60477524740670086</v>
      </c>
      <c r="AQ100" s="171">
        <f t="shared" si="129"/>
        <v>79916.295529597322</v>
      </c>
      <c r="AR100" s="374"/>
      <c r="AS100" s="133" t="s">
        <v>172</v>
      </c>
      <c r="AT100" s="167">
        <v>12359</v>
      </c>
      <c r="AU100" s="176">
        <v>6802</v>
      </c>
      <c r="AV100" s="176">
        <v>568738960</v>
      </c>
      <c r="AW100" s="177">
        <f t="shared" si="119"/>
        <v>6.2380205610733576E-2</v>
      </c>
      <c r="AX100" s="177">
        <f t="shared" si="120"/>
        <v>0.55036815276316853</v>
      </c>
      <c r="AY100" s="171">
        <f t="shared" si="121"/>
        <v>83613.490149955891</v>
      </c>
      <c r="AZ100" s="374"/>
      <c r="BA100" s="133" t="s">
        <v>172</v>
      </c>
      <c r="BB100" s="167">
        <v>3008</v>
      </c>
      <c r="BC100" s="176">
        <v>1517</v>
      </c>
      <c r="BD100" s="176">
        <v>145635480</v>
      </c>
      <c r="BE100" s="177">
        <f t="shared" si="130"/>
        <v>3.8841663252765259E-2</v>
      </c>
      <c r="BF100" s="177">
        <f t="shared" si="131"/>
        <v>0.50432180851063835</v>
      </c>
      <c r="BG100" s="171">
        <f t="shared" si="122"/>
        <v>96002.294001318398</v>
      </c>
      <c r="BH100" s="374"/>
      <c r="BI100" s="133" t="s">
        <v>172</v>
      </c>
      <c r="BJ100" s="167">
        <f t="shared" si="108"/>
        <v>171319</v>
      </c>
      <c r="BK100" s="176">
        <f t="shared" si="109"/>
        <v>108731</v>
      </c>
      <c r="BL100" s="176">
        <f>SUM(H100,P100,X100,AF100,AN100,AV100,BD100)</f>
        <v>8243361670</v>
      </c>
      <c r="BM100" s="177">
        <f t="shared" si="123"/>
        <v>8.6799673656026421E-2</v>
      </c>
      <c r="BN100" s="177">
        <f t="shared" si="124"/>
        <v>0.63466982646408165</v>
      </c>
      <c r="BO100" s="171">
        <f>IFERROR(BL100/BK100,"-")</f>
        <v>75814.272562562648</v>
      </c>
    </row>
    <row r="101" spans="2:67" s="92" customFormat="1">
      <c r="B101" s="393"/>
      <c r="C101" s="394"/>
      <c r="D101" s="374"/>
      <c r="E101" s="133" t="s">
        <v>173</v>
      </c>
      <c r="F101" s="167">
        <v>724</v>
      </c>
      <c r="G101" s="176">
        <v>357</v>
      </c>
      <c r="H101" s="176">
        <v>28706570</v>
      </c>
      <c r="I101" s="177">
        <f t="shared" si="125"/>
        <v>8.6713626427009957E-2</v>
      </c>
      <c r="J101" s="177">
        <f t="shared" si="126"/>
        <v>0.49309392265193369</v>
      </c>
      <c r="K101" s="205">
        <f t="shared" si="127"/>
        <v>80410.560224089641</v>
      </c>
      <c r="L101" s="374"/>
      <c r="M101" s="133" t="s">
        <v>173</v>
      </c>
      <c r="N101" s="167">
        <v>1645</v>
      </c>
      <c r="O101" s="176">
        <v>862</v>
      </c>
      <c r="P101" s="176">
        <v>76630380</v>
      </c>
      <c r="Q101" s="177">
        <f t="shared" si="110"/>
        <v>0.1030360984939039</v>
      </c>
      <c r="R101" s="177">
        <f t="shared" si="111"/>
        <v>0.52401215805471124</v>
      </c>
      <c r="S101" s="171">
        <f t="shared" si="112"/>
        <v>88898.352668213454</v>
      </c>
      <c r="T101" s="374"/>
      <c r="U101" s="133" t="s">
        <v>173</v>
      </c>
      <c r="V101" s="167">
        <v>30137</v>
      </c>
      <c r="W101" s="176">
        <v>17532</v>
      </c>
      <c r="X101" s="176">
        <v>1297245670</v>
      </c>
      <c r="Y101" s="177">
        <f t="shared" si="113"/>
        <v>3.4668158960983492E-2</v>
      </c>
      <c r="Z101" s="177">
        <f t="shared" si="114"/>
        <v>0.58174337193483094</v>
      </c>
      <c r="AA101" s="171">
        <f t="shared" si="115"/>
        <v>73993.022473191872</v>
      </c>
      <c r="AB101" s="374"/>
      <c r="AC101" s="133" t="s">
        <v>173</v>
      </c>
      <c r="AD101" s="167">
        <v>31604</v>
      </c>
      <c r="AE101" s="176">
        <v>18228</v>
      </c>
      <c r="AF101" s="176">
        <v>1443300980</v>
      </c>
      <c r="AG101" s="177">
        <f t="shared" si="116"/>
        <v>4.9326189316447472E-2</v>
      </c>
      <c r="AH101" s="177">
        <f t="shared" si="105"/>
        <v>0.57676243513479308</v>
      </c>
      <c r="AI101" s="171">
        <f t="shared" si="128"/>
        <v>79180.435593592279</v>
      </c>
      <c r="AJ101" s="374"/>
      <c r="AK101" s="133" t="s">
        <v>173</v>
      </c>
      <c r="AL101" s="167">
        <v>26658</v>
      </c>
      <c r="AM101" s="176">
        <v>14436</v>
      </c>
      <c r="AN101" s="176">
        <v>1237859450</v>
      </c>
      <c r="AO101" s="177">
        <f>IFERROR(AM101/$AJ$95,"-")</f>
        <v>6.1571007544964834E-2</v>
      </c>
      <c r="AP101" s="177">
        <f t="shared" si="118"/>
        <v>0.54152599594868334</v>
      </c>
      <c r="AQ101" s="171">
        <f t="shared" si="129"/>
        <v>85748.091576614024</v>
      </c>
      <c r="AR101" s="374"/>
      <c r="AS101" s="133" t="s">
        <v>173</v>
      </c>
      <c r="AT101" s="167">
        <v>14770</v>
      </c>
      <c r="AU101" s="176">
        <v>7373</v>
      </c>
      <c r="AV101" s="176">
        <v>681059740</v>
      </c>
      <c r="AW101" s="177">
        <f t="shared" si="119"/>
        <v>6.7616768004695488E-2</v>
      </c>
      <c r="AX101" s="177">
        <f t="shared" si="120"/>
        <v>0.49918754231550438</v>
      </c>
      <c r="AY101" s="171">
        <f t="shared" si="121"/>
        <v>92372.13345992133</v>
      </c>
      <c r="AZ101" s="374"/>
      <c r="BA101" s="133" t="s">
        <v>173</v>
      </c>
      <c r="BB101" s="167">
        <v>5433</v>
      </c>
      <c r="BC101" s="176">
        <v>2557</v>
      </c>
      <c r="BD101" s="176">
        <v>246599590</v>
      </c>
      <c r="BE101" s="177">
        <f t="shared" si="130"/>
        <v>6.5470094223678818E-2</v>
      </c>
      <c r="BF101" s="177">
        <f t="shared" si="131"/>
        <v>0.4706423706975888</v>
      </c>
      <c r="BG101" s="171">
        <f t="shared" si="122"/>
        <v>96440.981619084865</v>
      </c>
      <c r="BH101" s="374"/>
      <c r="BI101" s="133" t="s">
        <v>173</v>
      </c>
      <c r="BJ101" s="167">
        <f t="shared" si="108"/>
        <v>110971</v>
      </c>
      <c r="BK101" s="176">
        <f t="shared" ref="BK101:BK105" si="133">SUM(G101,O101,W101,AE101,AM101,AU101,BC101)</f>
        <v>61345</v>
      </c>
      <c r="BL101" s="176">
        <f>SUM(H101,P101,X101,AF101,AN101,AV101,BD101)</f>
        <v>5011402380</v>
      </c>
      <c r="BM101" s="177">
        <f t="shared" si="123"/>
        <v>4.8971553470757566E-2</v>
      </c>
      <c r="BN101" s="177">
        <f t="shared" si="124"/>
        <v>0.55280208342720172</v>
      </c>
      <c r="BO101" s="171">
        <f t="shared" ref="BO101:BO105" si="134">IFERROR(BL101/BK101,"-")</f>
        <v>81692.108240280388</v>
      </c>
    </row>
    <row r="102" spans="2:67" s="92" customFormat="1">
      <c r="B102" s="393"/>
      <c r="C102" s="394"/>
      <c r="D102" s="374"/>
      <c r="E102" s="133" t="s">
        <v>174</v>
      </c>
      <c r="F102" s="167">
        <v>440</v>
      </c>
      <c r="G102" s="176">
        <v>263</v>
      </c>
      <c r="H102" s="176">
        <v>25387630</v>
      </c>
      <c r="I102" s="177">
        <f t="shared" si="125"/>
        <v>6.3881467087685204E-2</v>
      </c>
      <c r="J102" s="177">
        <f t="shared" si="126"/>
        <v>0.59772727272727277</v>
      </c>
      <c r="K102" s="205">
        <f t="shared" si="127"/>
        <v>96530.912547528511</v>
      </c>
      <c r="L102" s="374"/>
      <c r="M102" s="133" t="s">
        <v>174</v>
      </c>
      <c r="N102" s="167">
        <v>825</v>
      </c>
      <c r="O102" s="176">
        <v>521</v>
      </c>
      <c r="P102" s="176">
        <v>54109400</v>
      </c>
      <c r="Q102" s="177">
        <f t="shared" si="110"/>
        <v>6.2275878556060246E-2</v>
      </c>
      <c r="R102" s="177">
        <f t="shared" si="111"/>
        <v>0.63151515151515147</v>
      </c>
      <c r="S102" s="171">
        <f t="shared" si="112"/>
        <v>103856.81381957773</v>
      </c>
      <c r="T102" s="374"/>
      <c r="U102" s="133" t="s">
        <v>174</v>
      </c>
      <c r="V102" s="167">
        <v>27968</v>
      </c>
      <c r="W102" s="176">
        <v>18498</v>
      </c>
      <c r="X102" s="176">
        <v>1460728380</v>
      </c>
      <c r="Y102" s="177">
        <f t="shared" si="113"/>
        <v>3.657834841776595E-2</v>
      </c>
      <c r="Z102" s="177">
        <f t="shared" si="114"/>
        <v>0.66139874141876431</v>
      </c>
      <c r="AA102" s="171">
        <f t="shared" si="115"/>
        <v>78966.827765163805</v>
      </c>
      <c r="AB102" s="374"/>
      <c r="AC102" s="133" t="s">
        <v>174</v>
      </c>
      <c r="AD102" s="167">
        <v>26680</v>
      </c>
      <c r="AE102" s="176">
        <v>17384</v>
      </c>
      <c r="AF102" s="176">
        <v>1530942760</v>
      </c>
      <c r="AG102" s="177">
        <f t="shared" si="116"/>
        <v>4.7042268766574663E-2</v>
      </c>
      <c r="AH102" s="177">
        <f t="shared" si="105"/>
        <v>0.65157421289355322</v>
      </c>
      <c r="AI102" s="171">
        <f t="shared" si="128"/>
        <v>88066.196502531064</v>
      </c>
      <c r="AJ102" s="374"/>
      <c r="AK102" s="133" t="s">
        <v>174</v>
      </c>
      <c r="AL102" s="167">
        <v>19572</v>
      </c>
      <c r="AM102" s="176">
        <v>12038</v>
      </c>
      <c r="AN102" s="176">
        <v>1162354860</v>
      </c>
      <c r="AO102" s="177">
        <f>IFERROR(AM102/$AJ$95,"-")</f>
        <v>5.1343293767406949E-2</v>
      </c>
      <c r="AP102" s="177">
        <f t="shared" si="118"/>
        <v>0.61506233394645415</v>
      </c>
      <c r="AQ102" s="171">
        <f t="shared" si="129"/>
        <v>96557.140721050004</v>
      </c>
      <c r="AR102" s="374"/>
      <c r="AS102" s="133" t="s">
        <v>174</v>
      </c>
      <c r="AT102" s="167">
        <v>8589</v>
      </c>
      <c r="AU102" s="176">
        <v>5067</v>
      </c>
      <c r="AV102" s="176">
        <v>525545490</v>
      </c>
      <c r="AW102" s="177">
        <f t="shared" si="119"/>
        <v>4.6468759457451783E-2</v>
      </c>
      <c r="AX102" s="177">
        <f t="shared" si="120"/>
        <v>0.5899406217254628</v>
      </c>
      <c r="AY102" s="171">
        <f t="shared" si="121"/>
        <v>103719.25991711071</v>
      </c>
      <c r="AZ102" s="374"/>
      <c r="BA102" s="133" t="s">
        <v>174</v>
      </c>
      <c r="BB102" s="167">
        <v>2406</v>
      </c>
      <c r="BC102" s="176">
        <v>1375</v>
      </c>
      <c r="BD102" s="176">
        <v>151761540</v>
      </c>
      <c r="BE102" s="177">
        <f t="shared" si="130"/>
        <v>3.52058582548136E-2</v>
      </c>
      <c r="BF102" s="177">
        <f t="shared" si="131"/>
        <v>0.57148794679966752</v>
      </c>
      <c r="BG102" s="171">
        <f t="shared" si="122"/>
        <v>110372.0290909091</v>
      </c>
      <c r="BH102" s="374"/>
      <c r="BI102" s="133" t="s">
        <v>174</v>
      </c>
      <c r="BJ102" s="167">
        <f t="shared" si="108"/>
        <v>86480</v>
      </c>
      <c r="BK102" s="176">
        <f>SUM(G102,O102,W102,AE102,AM102,AU102,BC102)</f>
        <v>55146</v>
      </c>
      <c r="BL102" s="176">
        <f t="shared" si="132"/>
        <v>4910830060</v>
      </c>
      <c r="BM102" s="177">
        <f t="shared" si="123"/>
        <v>4.4022907941941428E-2</v>
      </c>
      <c r="BN102" s="177">
        <f t="shared" si="124"/>
        <v>0.63767345050878821</v>
      </c>
      <c r="BO102" s="171">
        <f>IFERROR(BL102/BK102,"-")</f>
        <v>89051.428208754936</v>
      </c>
    </row>
    <row r="103" spans="2:67" s="92" customFormat="1">
      <c r="B103" s="393"/>
      <c r="C103" s="394"/>
      <c r="D103" s="374"/>
      <c r="E103" s="133" t="s">
        <v>175</v>
      </c>
      <c r="F103" s="167">
        <v>1593</v>
      </c>
      <c r="G103" s="176">
        <v>941</v>
      </c>
      <c r="H103" s="176">
        <v>81824050</v>
      </c>
      <c r="I103" s="177">
        <f t="shared" si="125"/>
        <v>0.228564488705368</v>
      </c>
      <c r="J103" s="177">
        <f t="shared" si="126"/>
        <v>0.59070935342121778</v>
      </c>
      <c r="K103" s="205">
        <f t="shared" si="127"/>
        <v>86954.357066950048</v>
      </c>
      <c r="L103" s="374"/>
      <c r="M103" s="133" t="s">
        <v>175</v>
      </c>
      <c r="N103" s="167">
        <v>3676</v>
      </c>
      <c r="O103" s="176">
        <v>2259</v>
      </c>
      <c r="P103" s="176">
        <v>205878710</v>
      </c>
      <c r="Q103" s="177">
        <f t="shared" si="110"/>
        <v>0.27002151565861821</v>
      </c>
      <c r="R103" s="177">
        <f t="shared" si="111"/>
        <v>0.61452665941240481</v>
      </c>
      <c r="S103" s="171">
        <f t="shared" si="112"/>
        <v>91137.100486941126</v>
      </c>
      <c r="T103" s="374"/>
      <c r="U103" s="133" t="s">
        <v>175</v>
      </c>
      <c r="V103" s="167">
        <v>204168</v>
      </c>
      <c r="W103" s="176">
        <v>136384</v>
      </c>
      <c r="X103" s="176">
        <v>9784781900</v>
      </c>
      <c r="Y103" s="177">
        <f t="shared" si="113"/>
        <v>0.2696886944863548</v>
      </c>
      <c r="Z103" s="177">
        <f t="shared" si="114"/>
        <v>0.66799890286430785</v>
      </c>
      <c r="AA103" s="171">
        <f t="shared" si="115"/>
        <v>71744.353443219152</v>
      </c>
      <c r="AB103" s="374"/>
      <c r="AC103" s="133" t="s">
        <v>175</v>
      </c>
      <c r="AD103" s="167">
        <v>161454</v>
      </c>
      <c r="AE103" s="176">
        <v>104435</v>
      </c>
      <c r="AF103" s="176">
        <v>8121912910</v>
      </c>
      <c r="AG103" s="177">
        <f t="shared" si="116"/>
        <v>0.28260810737673864</v>
      </c>
      <c r="AH103" s="177">
        <f t="shared" ref="AH103:AH105" si="135">IFERROR(AE103/AD103,"-")</f>
        <v>0.64684058617315143</v>
      </c>
      <c r="AI103" s="171">
        <f t="shared" si="128"/>
        <v>77770.028342988458</v>
      </c>
      <c r="AJ103" s="374"/>
      <c r="AK103" s="133" t="s">
        <v>175</v>
      </c>
      <c r="AL103" s="167">
        <v>95717</v>
      </c>
      <c r="AM103" s="176">
        <v>57058</v>
      </c>
      <c r="AN103" s="176">
        <v>4680354850</v>
      </c>
      <c r="AO103" s="177">
        <f>IFERROR(AM103/$AJ$95,"-")</f>
        <v>0.24335817044199248</v>
      </c>
      <c r="AP103" s="177">
        <f t="shared" si="118"/>
        <v>0.59611145355579465</v>
      </c>
      <c r="AQ103" s="171">
        <f t="shared" si="129"/>
        <v>82028.021486908052</v>
      </c>
      <c r="AR103" s="374"/>
      <c r="AS103" s="133" t="s">
        <v>175</v>
      </c>
      <c r="AT103" s="167">
        <v>36974</v>
      </c>
      <c r="AU103" s="176">
        <v>19958</v>
      </c>
      <c r="AV103" s="176">
        <v>1741719510</v>
      </c>
      <c r="AW103" s="177">
        <f t="shared" si="119"/>
        <v>0.18303207050558964</v>
      </c>
      <c r="AX103" s="177">
        <f t="shared" si="120"/>
        <v>0.53978471358251745</v>
      </c>
      <c r="AY103" s="171">
        <f t="shared" si="121"/>
        <v>87269.240905902392</v>
      </c>
      <c r="AZ103" s="374"/>
      <c r="BA103" s="133" t="s">
        <v>175</v>
      </c>
      <c r="BB103" s="167">
        <v>9991</v>
      </c>
      <c r="BC103" s="176">
        <v>4992</v>
      </c>
      <c r="BD103" s="176">
        <v>486509390</v>
      </c>
      <c r="BE103" s="177">
        <f t="shared" si="130"/>
        <v>0.1278164686603851</v>
      </c>
      <c r="BF103" s="177">
        <f t="shared" si="131"/>
        <v>0.4996496847162446</v>
      </c>
      <c r="BG103" s="171">
        <f t="shared" si="122"/>
        <v>97457.810496794875</v>
      </c>
      <c r="BH103" s="374"/>
      <c r="BI103" s="133" t="s">
        <v>175</v>
      </c>
      <c r="BJ103" s="167">
        <f t="shared" si="108"/>
        <v>513573</v>
      </c>
      <c r="BK103" s="176">
        <f t="shared" si="133"/>
        <v>326027</v>
      </c>
      <c r="BL103" s="176">
        <f t="shared" si="132"/>
        <v>25102981320</v>
      </c>
      <c r="BM103" s="177">
        <f t="shared" si="123"/>
        <v>0.26026650360111953</v>
      </c>
      <c r="BN103" s="177">
        <f>IFERROR(BK103/BJ103,"-")</f>
        <v>0.63482114519260169</v>
      </c>
      <c r="BO103" s="171">
        <f t="shared" si="134"/>
        <v>76996.63316228411</v>
      </c>
    </row>
    <row r="104" spans="2:67" s="92" customFormat="1">
      <c r="B104" s="393"/>
      <c r="C104" s="394"/>
      <c r="D104" s="374"/>
      <c r="E104" s="133" t="s">
        <v>176</v>
      </c>
      <c r="F104" s="167">
        <v>515</v>
      </c>
      <c r="G104" s="176">
        <v>298</v>
      </c>
      <c r="H104" s="176">
        <v>31866860</v>
      </c>
      <c r="I104" s="177">
        <f t="shared" si="125"/>
        <v>7.2382803011901864E-2</v>
      </c>
      <c r="J104" s="177">
        <f t="shared" si="126"/>
        <v>0.57864077669902914</v>
      </c>
      <c r="K104" s="205">
        <f t="shared" si="127"/>
        <v>106935.77181208054</v>
      </c>
      <c r="L104" s="374"/>
      <c r="M104" s="133" t="s">
        <v>176</v>
      </c>
      <c r="N104" s="167">
        <v>1212</v>
      </c>
      <c r="O104" s="176">
        <v>732</v>
      </c>
      <c r="P104" s="176">
        <v>78964080</v>
      </c>
      <c r="Q104" s="177">
        <f t="shared" si="110"/>
        <v>8.7497011714080808E-2</v>
      </c>
      <c r="R104" s="177">
        <f t="shared" si="111"/>
        <v>0.60396039603960394</v>
      </c>
      <c r="S104" s="171">
        <f t="shared" si="112"/>
        <v>107874.4262295082</v>
      </c>
      <c r="T104" s="374"/>
      <c r="U104" s="133" t="s">
        <v>176</v>
      </c>
      <c r="V104" s="167">
        <v>41635</v>
      </c>
      <c r="W104" s="176">
        <v>26356</v>
      </c>
      <c r="X104" s="176">
        <v>2035594100</v>
      </c>
      <c r="Y104" s="177">
        <f t="shared" si="113"/>
        <v>5.2116928905754097E-2</v>
      </c>
      <c r="Z104" s="177">
        <f t="shared" si="114"/>
        <v>0.63302509907529725</v>
      </c>
      <c r="AA104" s="171">
        <f t="shared" si="115"/>
        <v>77234.561390195784</v>
      </c>
      <c r="AB104" s="374"/>
      <c r="AC104" s="133" t="s">
        <v>176</v>
      </c>
      <c r="AD104" s="167">
        <v>44160</v>
      </c>
      <c r="AE104" s="176">
        <v>27092</v>
      </c>
      <c r="AF104" s="176">
        <v>2288316060</v>
      </c>
      <c r="AG104" s="177">
        <f t="shared" si="116"/>
        <v>7.3312767224116462E-2</v>
      </c>
      <c r="AH104" s="177">
        <f t="shared" si="135"/>
        <v>0.61349637681159419</v>
      </c>
      <c r="AI104" s="171">
        <f t="shared" si="128"/>
        <v>84464.641222501101</v>
      </c>
      <c r="AJ104" s="374"/>
      <c r="AK104" s="133" t="s">
        <v>176</v>
      </c>
      <c r="AL104" s="167">
        <v>37210</v>
      </c>
      <c r="AM104" s="176">
        <v>21288</v>
      </c>
      <c r="AN104" s="176">
        <v>1967901170</v>
      </c>
      <c r="AO104" s="177">
        <f>IFERROR(AM104/$AJ$95,"-")</f>
        <v>9.0795484110363769E-2</v>
      </c>
      <c r="AP104" s="177">
        <f t="shared" si="118"/>
        <v>0.57210427304488043</v>
      </c>
      <c r="AQ104" s="171">
        <f t="shared" si="129"/>
        <v>92441.80618188651</v>
      </c>
      <c r="AR104" s="374"/>
      <c r="AS104" s="133" t="s">
        <v>176</v>
      </c>
      <c r="AT104" s="167">
        <v>21840</v>
      </c>
      <c r="AU104" s="176">
        <v>11708</v>
      </c>
      <c r="AV104" s="176">
        <v>1174714440</v>
      </c>
      <c r="AW104" s="177">
        <f t="shared" si="119"/>
        <v>0.1073724562320595</v>
      </c>
      <c r="AX104" s="177">
        <f t="shared" si="120"/>
        <v>0.53608058608058606</v>
      </c>
      <c r="AY104" s="171">
        <f t="shared" si="121"/>
        <v>100334.33891356338</v>
      </c>
      <c r="AZ104" s="374"/>
      <c r="BA104" s="133" t="s">
        <v>176</v>
      </c>
      <c r="BB104" s="167">
        <v>9270</v>
      </c>
      <c r="BC104" s="176">
        <v>4584</v>
      </c>
      <c r="BD104" s="176">
        <v>480243160</v>
      </c>
      <c r="BE104" s="177">
        <f t="shared" si="130"/>
        <v>0.1173699303564113</v>
      </c>
      <c r="BF104" s="177">
        <f t="shared" si="131"/>
        <v>0.49449838187702266</v>
      </c>
      <c r="BG104" s="171">
        <f t="shared" si="122"/>
        <v>104765.08726003491</v>
      </c>
      <c r="BH104" s="374"/>
      <c r="BI104" s="133" t="s">
        <v>176</v>
      </c>
      <c r="BJ104" s="167">
        <f t="shared" si="108"/>
        <v>155842</v>
      </c>
      <c r="BK104" s="176">
        <f t="shared" si="133"/>
        <v>92058</v>
      </c>
      <c r="BL104" s="176">
        <f t="shared" si="132"/>
        <v>8057599870</v>
      </c>
      <c r="BM104" s="177">
        <f t="shared" si="123"/>
        <v>7.3489661250484964E-2</v>
      </c>
      <c r="BN104" s="177">
        <f t="shared" si="124"/>
        <v>0.59071367153912291</v>
      </c>
      <c r="BO104" s="171">
        <f t="shared" si="134"/>
        <v>87527.426948228298</v>
      </c>
    </row>
    <row r="105" spans="2:67" s="92" customFormat="1">
      <c r="B105" s="395"/>
      <c r="C105" s="396"/>
      <c r="D105" s="386"/>
      <c r="E105" s="130" t="s">
        <v>167</v>
      </c>
      <c r="F105" s="169">
        <v>390</v>
      </c>
      <c r="G105" s="180">
        <v>227</v>
      </c>
      <c r="H105" s="180">
        <v>24036760</v>
      </c>
      <c r="I105" s="181">
        <f t="shared" si="125"/>
        <v>5.5137235851348068E-2</v>
      </c>
      <c r="J105" s="181">
        <f t="shared" si="126"/>
        <v>0.58205128205128209</v>
      </c>
      <c r="K105" s="242">
        <f t="shared" si="127"/>
        <v>105888.81057268723</v>
      </c>
      <c r="L105" s="386"/>
      <c r="M105" s="130" t="s">
        <v>167</v>
      </c>
      <c r="N105" s="169">
        <v>531</v>
      </c>
      <c r="O105" s="180">
        <v>280</v>
      </c>
      <c r="P105" s="180">
        <v>29906960</v>
      </c>
      <c r="Q105" s="181">
        <f t="shared" si="110"/>
        <v>3.3468802295003583E-2</v>
      </c>
      <c r="R105" s="181">
        <f t="shared" si="111"/>
        <v>0.52730696798493404</v>
      </c>
      <c r="S105" s="173">
        <f t="shared" si="112"/>
        <v>106810.57142857143</v>
      </c>
      <c r="T105" s="386"/>
      <c r="U105" s="130" t="s">
        <v>167</v>
      </c>
      <c r="V105" s="169">
        <v>44497</v>
      </c>
      <c r="W105" s="180">
        <v>25640</v>
      </c>
      <c r="X105" s="180">
        <v>1710991880</v>
      </c>
      <c r="Y105" s="181">
        <f t="shared" si="113"/>
        <v>5.0701094898449504E-2</v>
      </c>
      <c r="Z105" s="181">
        <f t="shared" si="114"/>
        <v>0.57621862148009984</v>
      </c>
      <c r="AA105" s="173">
        <f t="shared" si="115"/>
        <v>66731.352574102959</v>
      </c>
      <c r="AB105" s="386"/>
      <c r="AC105" s="130" t="s">
        <v>167</v>
      </c>
      <c r="AD105" s="169">
        <v>22753</v>
      </c>
      <c r="AE105" s="180">
        <v>12510</v>
      </c>
      <c r="AF105" s="180">
        <v>992612560</v>
      </c>
      <c r="AG105" s="181">
        <f t="shared" si="116"/>
        <v>3.3852898197759378E-2</v>
      </c>
      <c r="AH105" s="181">
        <f t="shared" si="135"/>
        <v>0.54981760646947653</v>
      </c>
      <c r="AI105" s="173">
        <f t="shared" si="128"/>
        <v>79345.528377298164</v>
      </c>
      <c r="AJ105" s="386"/>
      <c r="AK105" s="130" t="s">
        <v>167</v>
      </c>
      <c r="AL105" s="169">
        <v>12132</v>
      </c>
      <c r="AM105" s="180">
        <v>5887</v>
      </c>
      <c r="AN105" s="180">
        <v>583531060</v>
      </c>
      <c r="AO105" s="181">
        <f>IFERROR(AM105/$AJ$95,"-")</f>
        <v>2.5108653464755333E-2</v>
      </c>
      <c r="AP105" s="181">
        <f t="shared" si="118"/>
        <v>0.48524563138806465</v>
      </c>
      <c r="AQ105" s="173">
        <f t="shared" si="129"/>
        <v>99121.973840665873</v>
      </c>
      <c r="AR105" s="386"/>
      <c r="AS105" s="130" t="s">
        <v>167</v>
      </c>
      <c r="AT105" s="169">
        <v>6234</v>
      </c>
      <c r="AU105" s="180">
        <v>2702</v>
      </c>
      <c r="AV105" s="180">
        <v>333418310</v>
      </c>
      <c r="AW105" s="181">
        <f t="shared" si="119"/>
        <v>2.4779670032373143E-2</v>
      </c>
      <c r="AX105" s="181">
        <f t="shared" si="120"/>
        <v>0.43342957972409368</v>
      </c>
      <c r="AY105" s="173">
        <f t="shared" si="121"/>
        <v>123396.8578830496</v>
      </c>
      <c r="AZ105" s="386"/>
      <c r="BA105" s="130" t="s">
        <v>167</v>
      </c>
      <c r="BB105" s="169">
        <v>3030</v>
      </c>
      <c r="BC105" s="180">
        <v>1257</v>
      </c>
      <c r="BD105" s="180">
        <v>169836940</v>
      </c>
      <c r="BE105" s="181">
        <f t="shared" si="130"/>
        <v>3.218455551003687E-2</v>
      </c>
      <c r="BF105" s="181">
        <f t="shared" si="131"/>
        <v>0.41485148514851483</v>
      </c>
      <c r="BG105" s="173">
        <f t="shared" si="122"/>
        <v>135112.91964996021</v>
      </c>
      <c r="BH105" s="386"/>
      <c r="BI105" s="130" t="s">
        <v>167</v>
      </c>
      <c r="BJ105" s="169">
        <f t="shared" si="108"/>
        <v>89567</v>
      </c>
      <c r="BK105" s="180">
        <f t="shared" si="133"/>
        <v>48503</v>
      </c>
      <c r="BL105" s="180">
        <f t="shared" si="132"/>
        <v>3844334470</v>
      </c>
      <c r="BM105" s="181">
        <f t="shared" si="123"/>
        <v>3.8719818371377529E-2</v>
      </c>
      <c r="BN105" s="181">
        <f t="shared" si="124"/>
        <v>0.54152757153862474</v>
      </c>
      <c r="BO105" s="173">
        <f t="shared" si="134"/>
        <v>79259.725583984502</v>
      </c>
    </row>
    <row r="106" spans="2:67" s="92" customFormat="1">
      <c r="D106" s="93"/>
      <c r="E106" s="95"/>
      <c r="K106" s="227"/>
      <c r="L106" s="228"/>
      <c r="M106" s="95"/>
      <c r="T106" s="93"/>
      <c r="U106" s="95"/>
      <c r="AB106" s="93"/>
      <c r="AC106" s="95"/>
      <c r="AJ106" s="93"/>
      <c r="AK106" s="95"/>
      <c r="AR106" s="93"/>
      <c r="AS106" s="95"/>
      <c r="AZ106" s="93"/>
      <c r="BA106" s="95"/>
      <c r="BH106" s="93"/>
      <c r="BI106" s="95"/>
    </row>
  </sheetData>
  <mergeCells count="155">
    <mergeCell ref="D5:D6"/>
    <mergeCell ref="L5:L6"/>
    <mergeCell ref="E4:E6"/>
    <mergeCell ref="M4:M6"/>
    <mergeCell ref="AM5:AM6"/>
    <mergeCell ref="AN5:AN6"/>
    <mergeCell ref="AO5:AP5"/>
    <mergeCell ref="AQ5:AQ6"/>
    <mergeCell ref="AT5:AT6"/>
    <mergeCell ref="AD5:AD6"/>
    <mergeCell ref="AE5:AE6"/>
    <mergeCell ref="AF5:AF6"/>
    <mergeCell ref="AG5:AH5"/>
    <mergeCell ref="AI5:AI6"/>
    <mergeCell ref="AL5:AL6"/>
    <mergeCell ref="K5:K6"/>
    <mergeCell ref="N5:N6"/>
    <mergeCell ref="O5:O6"/>
    <mergeCell ref="P5:P6"/>
    <mergeCell ref="Q5:R5"/>
    <mergeCell ref="AS4:AS6"/>
    <mergeCell ref="S5:S6"/>
    <mergeCell ref="BK5:BK6"/>
    <mergeCell ref="BL5:BL6"/>
    <mergeCell ref="BM5:BN5"/>
    <mergeCell ref="BO5:BO6"/>
    <mergeCell ref="AW5:AX5"/>
    <mergeCell ref="AY5:AY6"/>
    <mergeCell ref="BB5:BB6"/>
    <mergeCell ref="BC5:BC6"/>
    <mergeCell ref="BD5:BD6"/>
    <mergeCell ref="BE5:BF5"/>
    <mergeCell ref="BG5:BG6"/>
    <mergeCell ref="BA4:BA6"/>
    <mergeCell ref="BI4:BI6"/>
    <mergeCell ref="BH5:BH6"/>
    <mergeCell ref="AU5:AU6"/>
    <mergeCell ref="AV5:AV6"/>
    <mergeCell ref="T5:T6"/>
    <mergeCell ref="AB5:AB6"/>
    <mergeCell ref="AJ5:AJ6"/>
    <mergeCell ref="AR5:AR6"/>
    <mergeCell ref="AZ5:AZ6"/>
    <mergeCell ref="BJ5:BJ6"/>
    <mergeCell ref="AK4:AK6"/>
    <mergeCell ref="AC4:AC6"/>
    <mergeCell ref="V5:V6"/>
    <mergeCell ref="W5:W6"/>
    <mergeCell ref="X5:X6"/>
    <mergeCell ref="Y5:Z5"/>
    <mergeCell ref="AA5:AA6"/>
    <mergeCell ref="U4:U6"/>
    <mergeCell ref="BH95:BH105"/>
    <mergeCell ref="B95:C105"/>
    <mergeCell ref="D95:D105"/>
    <mergeCell ref="L95:L105"/>
    <mergeCell ref="T95:T105"/>
    <mergeCell ref="AB95:AB105"/>
    <mergeCell ref="AJ95:AJ105"/>
    <mergeCell ref="BH84:BH94"/>
    <mergeCell ref="B84:B94"/>
    <mergeCell ref="C84:C94"/>
    <mergeCell ref="D84:D94"/>
    <mergeCell ref="L84:L94"/>
    <mergeCell ref="T84:T94"/>
    <mergeCell ref="AB84:AB94"/>
    <mergeCell ref="AJ84:AJ94"/>
    <mergeCell ref="AR84:AR94"/>
    <mergeCell ref="AZ84:AZ94"/>
    <mergeCell ref="AR95:AR105"/>
    <mergeCell ref="AZ95:AZ105"/>
    <mergeCell ref="BH62:BH72"/>
    <mergeCell ref="B73:B83"/>
    <mergeCell ref="C73:C83"/>
    <mergeCell ref="D73:D83"/>
    <mergeCell ref="L73:L83"/>
    <mergeCell ref="T73:T83"/>
    <mergeCell ref="AB73:AB83"/>
    <mergeCell ref="AJ73:AJ83"/>
    <mergeCell ref="AR73:AR83"/>
    <mergeCell ref="AZ73:AZ83"/>
    <mergeCell ref="BH73:BH83"/>
    <mergeCell ref="B62:B72"/>
    <mergeCell ref="C62:C72"/>
    <mergeCell ref="D62:D72"/>
    <mergeCell ref="L62:L72"/>
    <mergeCell ref="T62:T72"/>
    <mergeCell ref="AB62:AB72"/>
    <mergeCell ref="AJ62:AJ72"/>
    <mergeCell ref="AR62:AR72"/>
    <mergeCell ref="AZ62:AZ72"/>
    <mergeCell ref="BH40:BH50"/>
    <mergeCell ref="B51:B61"/>
    <mergeCell ref="C51:C61"/>
    <mergeCell ref="D51:D61"/>
    <mergeCell ref="L51:L61"/>
    <mergeCell ref="T51:T61"/>
    <mergeCell ref="AB51:AB61"/>
    <mergeCell ref="AJ51:AJ61"/>
    <mergeCell ref="AR51:AR61"/>
    <mergeCell ref="AZ51:AZ61"/>
    <mergeCell ref="BH51:BH61"/>
    <mergeCell ref="B40:B50"/>
    <mergeCell ref="C40:C50"/>
    <mergeCell ref="D40:D50"/>
    <mergeCell ref="L40:L50"/>
    <mergeCell ref="T40:T50"/>
    <mergeCell ref="AB40:AB50"/>
    <mergeCell ref="AJ40:AJ50"/>
    <mergeCell ref="AR40:AR50"/>
    <mergeCell ref="AZ40:AZ50"/>
    <mergeCell ref="BH18:BH28"/>
    <mergeCell ref="B29:B39"/>
    <mergeCell ref="C29:C39"/>
    <mergeCell ref="D29:D39"/>
    <mergeCell ref="L29:L39"/>
    <mergeCell ref="T29:T39"/>
    <mergeCell ref="AB29:AB39"/>
    <mergeCell ref="AJ29:AJ39"/>
    <mergeCell ref="AR29:AR39"/>
    <mergeCell ref="AZ29:AZ39"/>
    <mergeCell ref="BH29:BH39"/>
    <mergeCell ref="B18:B28"/>
    <mergeCell ref="C18:C28"/>
    <mergeCell ref="D18:D28"/>
    <mergeCell ref="L18:L28"/>
    <mergeCell ref="T18:T28"/>
    <mergeCell ref="AB18:AB28"/>
    <mergeCell ref="AJ18:AJ28"/>
    <mergeCell ref="AR18:AR28"/>
    <mergeCell ref="AZ18:AZ28"/>
    <mergeCell ref="AJ3:AQ3"/>
    <mergeCell ref="AR3:AY3"/>
    <mergeCell ref="AZ3:BG3"/>
    <mergeCell ref="BH3:BO3"/>
    <mergeCell ref="B7:B17"/>
    <mergeCell ref="C7:C17"/>
    <mergeCell ref="D7:D17"/>
    <mergeCell ref="L7:L17"/>
    <mergeCell ref="T7:T17"/>
    <mergeCell ref="AB7:AB17"/>
    <mergeCell ref="B3:B6"/>
    <mergeCell ref="C3:C6"/>
    <mergeCell ref="D3:K3"/>
    <mergeCell ref="L3:S3"/>
    <mergeCell ref="T3:AA3"/>
    <mergeCell ref="AB3:AI3"/>
    <mergeCell ref="AJ7:AJ17"/>
    <mergeCell ref="AR7:AR17"/>
    <mergeCell ref="AZ7:AZ17"/>
    <mergeCell ref="BH7:BH17"/>
    <mergeCell ref="F5:F6"/>
    <mergeCell ref="G5:G6"/>
    <mergeCell ref="H5:H6"/>
    <mergeCell ref="I5:J5"/>
  </mergeCells>
  <phoneticPr fontId="4"/>
  <pageMargins left="0.70866141732283472" right="0.43307086614173229" top="0.74803149606299213" bottom="0.74803149606299213" header="0.31496062992125984" footer="0.31496062992125984"/>
  <pageSetup paperSize="8" scale="65" orientation="landscape" r:id="rId1"/>
  <headerFooter scaleWithDoc="0" alignWithMargins="0">
    <oddHeader>&amp;R&amp;"ＭＳ 明朝,標準"&amp;9 2-5.歯科医療費の状況</oddHeader>
  </headerFooter>
  <rowBreaks count="1" manualBreakCount="1">
    <brk id="72" max="66" man="1"/>
  </rowBreaks>
  <colBreaks count="2" manualBreakCount="2">
    <brk id="27" max="105" man="1"/>
    <brk id="51" max="10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Z832"/>
  <sheetViews>
    <sheetView showGridLines="0" zoomScaleNormal="100" zoomScaleSheetLayoutView="100" workbookViewId="0"/>
  </sheetViews>
  <sheetFormatPr defaultColWidth="9" defaultRowHeight="13.5"/>
  <cols>
    <col min="1" max="1" width="4.625" style="90" customWidth="1"/>
    <col min="2" max="2" width="4" style="90" customWidth="1"/>
    <col min="3" max="3" width="14" style="90" customWidth="1"/>
    <col min="4" max="4" width="9.125" style="93" customWidth="1"/>
    <col min="5" max="5" width="14.75" style="94" customWidth="1"/>
    <col min="6" max="6" width="8.625" style="90" customWidth="1"/>
    <col min="7" max="7" width="12.125" style="90" customWidth="1"/>
    <col min="8" max="11" width="8.625" style="90" customWidth="1"/>
    <col min="12" max="12" width="9.125" style="246" customWidth="1"/>
    <col min="13" max="13" width="14.75" style="94" customWidth="1"/>
    <col min="14" max="14" width="8.625" style="90" customWidth="1"/>
    <col min="15" max="15" width="12.125" style="90" customWidth="1"/>
    <col min="16" max="19" width="8.625" style="90" customWidth="1"/>
    <col min="20" max="20" width="8.875" style="93" customWidth="1"/>
    <col min="21" max="21" width="14.75" style="94" customWidth="1"/>
    <col min="22" max="22" width="8.625" style="90" customWidth="1"/>
    <col min="23" max="23" width="12.125" style="90" customWidth="1"/>
    <col min="24" max="27" width="8.625" style="90" customWidth="1"/>
    <col min="28" max="28" width="9.125" style="93" customWidth="1"/>
    <col min="29" max="29" width="14.75" style="94" customWidth="1"/>
    <col min="30" max="30" width="8.625" style="90" customWidth="1"/>
    <col min="31" max="31" width="12.125" style="90" customWidth="1"/>
    <col min="32" max="35" width="8.625" style="90" customWidth="1"/>
    <col min="36" max="36" width="9.125" style="93" customWidth="1"/>
    <col min="37" max="37" width="14.75" style="94" customWidth="1"/>
    <col min="38" max="38" width="8.625" style="90" customWidth="1"/>
    <col min="39" max="39" width="12.125" style="90" customWidth="1"/>
    <col min="40" max="43" width="8.625" style="90" customWidth="1"/>
    <col min="44" max="44" width="9.125" style="93" customWidth="1"/>
    <col min="45" max="45" width="14.75" style="94" customWidth="1"/>
    <col min="46" max="46" width="8.625" style="90" customWidth="1"/>
    <col min="47" max="47" width="12.125" style="90" customWidth="1"/>
    <col min="48" max="51" width="8.625" style="90" customWidth="1"/>
    <col min="52" max="52" width="9.125" style="246" customWidth="1"/>
    <col min="53" max="53" width="14.75" style="94" customWidth="1"/>
    <col min="54" max="54" width="8.625" style="90" customWidth="1"/>
    <col min="55" max="55" width="12.125" style="90" customWidth="1"/>
    <col min="56" max="59" width="8.625" style="90" customWidth="1"/>
    <col min="60" max="60" width="9.125" style="246" customWidth="1"/>
    <col min="61" max="61" width="14.75" style="94" customWidth="1"/>
    <col min="62" max="62" width="8.625" style="90" customWidth="1"/>
    <col min="63" max="63" width="15.625" style="90" customWidth="1"/>
    <col min="64" max="67" width="8.625" style="90" customWidth="1"/>
    <col min="68" max="69" width="9" style="90"/>
    <col min="70" max="70" width="14.25" style="90" customWidth="1"/>
    <col min="71" max="78" width="12.25" style="90" customWidth="1"/>
    <col min="79" max="16384" width="9" style="90"/>
  </cols>
  <sheetData>
    <row r="1" spans="1:78">
      <c r="A1" s="223" t="s">
        <v>246</v>
      </c>
      <c r="B1" s="91"/>
      <c r="C1" s="91"/>
      <c r="D1" s="91"/>
    </row>
    <row r="2" spans="1:78">
      <c r="A2" s="224" t="s">
        <v>98</v>
      </c>
      <c r="AJ2" s="249"/>
      <c r="AK2" s="250"/>
      <c r="AL2" s="251"/>
      <c r="AM2" s="251"/>
      <c r="AN2" s="251"/>
      <c r="AO2" s="251"/>
      <c r="AP2" s="251"/>
      <c r="AQ2" s="251"/>
      <c r="AR2" s="249"/>
      <c r="AS2" s="250"/>
      <c r="AT2" s="251"/>
      <c r="AU2" s="251"/>
      <c r="AV2" s="251"/>
      <c r="AW2" s="251"/>
      <c r="AX2" s="251"/>
      <c r="AY2" s="251"/>
      <c r="AZ2" s="249"/>
      <c r="BA2" s="250"/>
      <c r="BB2" s="251"/>
      <c r="BC2" s="251"/>
      <c r="BD2" s="251"/>
      <c r="BE2" s="251"/>
      <c r="BF2" s="251"/>
      <c r="BG2" s="251"/>
      <c r="BH2" s="249"/>
      <c r="BI2" s="250"/>
      <c r="BJ2" s="251"/>
      <c r="BK2" s="251"/>
      <c r="BL2" s="251"/>
      <c r="BM2" s="251"/>
      <c r="BN2" s="251"/>
      <c r="BO2" s="251"/>
    </row>
    <row r="3" spans="1:78">
      <c r="B3" s="416"/>
      <c r="C3" s="378" t="s">
        <v>96</v>
      </c>
      <c r="D3" s="366" t="s">
        <v>181</v>
      </c>
      <c r="E3" s="366"/>
      <c r="F3" s="366"/>
      <c r="G3" s="366"/>
      <c r="H3" s="366"/>
      <c r="I3" s="366"/>
      <c r="J3" s="366"/>
      <c r="K3" s="367"/>
      <c r="L3" s="381" t="s">
        <v>182</v>
      </c>
      <c r="M3" s="366"/>
      <c r="N3" s="366"/>
      <c r="O3" s="366"/>
      <c r="P3" s="366"/>
      <c r="Q3" s="366"/>
      <c r="R3" s="366"/>
      <c r="S3" s="367"/>
      <c r="T3" s="366" t="s">
        <v>183</v>
      </c>
      <c r="U3" s="366"/>
      <c r="V3" s="366"/>
      <c r="W3" s="366"/>
      <c r="X3" s="366"/>
      <c r="Y3" s="366"/>
      <c r="Z3" s="366"/>
      <c r="AA3" s="367"/>
      <c r="AB3" s="366" t="s">
        <v>184</v>
      </c>
      <c r="AC3" s="366"/>
      <c r="AD3" s="366"/>
      <c r="AE3" s="366"/>
      <c r="AF3" s="366"/>
      <c r="AG3" s="366"/>
      <c r="AH3" s="366"/>
      <c r="AI3" s="367"/>
      <c r="AJ3" s="366" t="s">
        <v>185</v>
      </c>
      <c r="AK3" s="366"/>
      <c r="AL3" s="366"/>
      <c r="AM3" s="366"/>
      <c r="AN3" s="366"/>
      <c r="AO3" s="366"/>
      <c r="AP3" s="366"/>
      <c r="AQ3" s="367"/>
      <c r="AR3" s="366" t="s">
        <v>186</v>
      </c>
      <c r="AS3" s="366"/>
      <c r="AT3" s="366"/>
      <c r="AU3" s="366"/>
      <c r="AV3" s="366"/>
      <c r="AW3" s="366"/>
      <c r="AX3" s="366"/>
      <c r="AY3" s="367"/>
      <c r="AZ3" s="381" t="s">
        <v>187</v>
      </c>
      <c r="BA3" s="366"/>
      <c r="BB3" s="366"/>
      <c r="BC3" s="366"/>
      <c r="BD3" s="366"/>
      <c r="BE3" s="366"/>
      <c r="BF3" s="366"/>
      <c r="BG3" s="367"/>
      <c r="BH3" s="368" t="s">
        <v>188</v>
      </c>
      <c r="BI3" s="368"/>
      <c r="BJ3" s="368"/>
      <c r="BK3" s="368"/>
      <c r="BL3" s="368"/>
      <c r="BM3" s="368"/>
      <c r="BN3" s="368"/>
      <c r="BO3" s="369"/>
    </row>
    <row r="4" spans="1:78" ht="13.15" customHeight="1">
      <c r="B4" s="416"/>
      <c r="C4" s="417"/>
      <c r="D4" s="210" t="s">
        <v>209</v>
      </c>
      <c r="E4" s="402" t="s">
        <v>277</v>
      </c>
      <c r="F4" s="208" t="s">
        <v>203</v>
      </c>
      <c r="G4" s="208" t="s">
        <v>210</v>
      </c>
      <c r="H4" s="208" t="s">
        <v>211</v>
      </c>
      <c r="I4" s="209" t="s">
        <v>202</v>
      </c>
      <c r="J4" s="208" t="s">
        <v>207</v>
      </c>
      <c r="K4" s="105" t="s">
        <v>212</v>
      </c>
      <c r="L4" s="210" t="s">
        <v>209</v>
      </c>
      <c r="M4" s="402" t="s">
        <v>277</v>
      </c>
      <c r="N4" s="208" t="s">
        <v>203</v>
      </c>
      <c r="O4" s="208" t="s">
        <v>210</v>
      </c>
      <c r="P4" s="208" t="s">
        <v>211</v>
      </c>
      <c r="Q4" s="209" t="s">
        <v>202</v>
      </c>
      <c r="R4" s="208" t="s">
        <v>207</v>
      </c>
      <c r="S4" s="215" t="s">
        <v>212</v>
      </c>
      <c r="T4" s="210" t="s">
        <v>209</v>
      </c>
      <c r="U4" s="402" t="s">
        <v>277</v>
      </c>
      <c r="V4" s="208" t="s">
        <v>203</v>
      </c>
      <c r="W4" s="208" t="s">
        <v>210</v>
      </c>
      <c r="X4" s="208" t="s">
        <v>211</v>
      </c>
      <c r="Y4" s="209" t="s">
        <v>202</v>
      </c>
      <c r="Z4" s="208" t="s">
        <v>207</v>
      </c>
      <c r="AA4" s="247" t="s">
        <v>212</v>
      </c>
      <c r="AB4" s="210" t="s">
        <v>209</v>
      </c>
      <c r="AC4" s="402" t="s">
        <v>277</v>
      </c>
      <c r="AD4" s="208" t="s">
        <v>203</v>
      </c>
      <c r="AE4" s="208" t="s">
        <v>210</v>
      </c>
      <c r="AF4" s="208" t="s">
        <v>211</v>
      </c>
      <c r="AG4" s="209" t="s">
        <v>202</v>
      </c>
      <c r="AH4" s="208" t="s">
        <v>207</v>
      </c>
      <c r="AI4" s="215" t="s">
        <v>212</v>
      </c>
      <c r="AJ4" s="210" t="s">
        <v>209</v>
      </c>
      <c r="AK4" s="402" t="s">
        <v>277</v>
      </c>
      <c r="AL4" s="208" t="s">
        <v>203</v>
      </c>
      <c r="AM4" s="208" t="s">
        <v>210</v>
      </c>
      <c r="AN4" s="208" t="s">
        <v>211</v>
      </c>
      <c r="AO4" s="209" t="s">
        <v>202</v>
      </c>
      <c r="AP4" s="208" t="s">
        <v>207</v>
      </c>
      <c r="AQ4" s="215" t="s">
        <v>212</v>
      </c>
      <c r="AR4" s="210" t="s">
        <v>209</v>
      </c>
      <c r="AS4" s="402" t="s">
        <v>277</v>
      </c>
      <c r="AT4" s="208" t="s">
        <v>203</v>
      </c>
      <c r="AU4" s="208" t="s">
        <v>210</v>
      </c>
      <c r="AV4" s="208" t="s">
        <v>211</v>
      </c>
      <c r="AW4" s="209" t="s">
        <v>202</v>
      </c>
      <c r="AX4" s="208" t="s">
        <v>207</v>
      </c>
      <c r="AY4" s="247" t="s">
        <v>212</v>
      </c>
      <c r="AZ4" s="210" t="s">
        <v>209</v>
      </c>
      <c r="BA4" s="402" t="s">
        <v>277</v>
      </c>
      <c r="BB4" s="208" t="s">
        <v>203</v>
      </c>
      <c r="BC4" s="208" t="s">
        <v>210</v>
      </c>
      <c r="BD4" s="208" t="s">
        <v>211</v>
      </c>
      <c r="BE4" s="209" t="s">
        <v>202</v>
      </c>
      <c r="BF4" s="208" t="s">
        <v>207</v>
      </c>
      <c r="BG4" s="105" t="s">
        <v>212</v>
      </c>
      <c r="BH4" s="210" t="s">
        <v>209</v>
      </c>
      <c r="BI4" s="402" t="s">
        <v>277</v>
      </c>
      <c r="BJ4" s="208" t="s">
        <v>203</v>
      </c>
      <c r="BK4" s="208" t="s">
        <v>210</v>
      </c>
      <c r="BL4" s="208" t="s">
        <v>211</v>
      </c>
      <c r="BM4" s="209" t="s">
        <v>202</v>
      </c>
      <c r="BN4" s="208" t="s">
        <v>207</v>
      </c>
      <c r="BO4" s="222" t="s">
        <v>212</v>
      </c>
      <c r="BP4" s="218"/>
    </row>
    <row r="5" spans="1:78" ht="22.9" customHeight="1">
      <c r="B5" s="416"/>
      <c r="C5" s="417"/>
      <c r="D5" s="399" t="s">
        <v>242</v>
      </c>
      <c r="E5" s="403"/>
      <c r="F5" s="382" t="s">
        <v>189</v>
      </c>
      <c r="G5" s="360" t="s">
        <v>193</v>
      </c>
      <c r="H5" s="360" t="s">
        <v>190</v>
      </c>
      <c r="I5" s="384" t="s">
        <v>191</v>
      </c>
      <c r="J5" s="385"/>
      <c r="K5" s="405" t="s">
        <v>179</v>
      </c>
      <c r="L5" s="401" t="s">
        <v>242</v>
      </c>
      <c r="M5" s="403"/>
      <c r="N5" s="382" t="s">
        <v>189</v>
      </c>
      <c r="O5" s="360" t="s">
        <v>193</v>
      </c>
      <c r="P5" s="360" t="s">
        <v>190</v>
      </c>
      <c r="Q5" s="384" t="s">
        <v>191</v>
      </c>
      <c r="R5" s="385"/>
      <c r="S5" s="419" t="s">
        <v>179</v>
      </c>
      <c r="T5" s="399" t="s">
        <v>242</v>
      </c>
      <c r="U5" s="403"/>
      <c r="V5" s="382" t="s">
        <v>189</v>
      </c>
      <c r="W5" s="360" t="s">
        <v>193</v>
      </c>
      <c r="X5" s="360" t="s">
        <v>190</v>
      </c>
      <c r="Y5" s="384" t="s">
        <v>191</v>
      </c>
      <c r="Z5" s="385"/>
      <c r="AA5" s="419" t="s">
        <v>179</v>
      </c>
      <c r="AB5" s="401" t="s">
        <v>242</v>
      </c>
      <c r="AC5" s="403"/>
      <c r="AD5" s="382" t="s">
        <v>189</v>
      </c>
      <c r="AE5" s="360" t="s">
        <v>193</v>
      </c>
      <c r="AF5" s="360" t="s">
        <v>190</v>
      </c>
      <c r="AG5" s="384" t="s">
        <v>191</v>
      </c>
      <c r="AH5" s="385"/>
      <c r="AI5" s="419" t="s">
        <v>179</v>
      </c>
      <c r="AJ5" s="399" t="s">
        <v>242</v>
      </c>
      <c r="AK5" s="403"/>
      <c r="AL5" s="382" t="s">
        <v>189</v>
      </c>
      <c r="AM5" s="360" t="s">
        <v>193</v>
      </c>
      <c r="AN5" s="360" t="s">
        <v>190</v>
      </c>
      <c r="AO5" s="384" t="s">
        <v>191</v>
      </c>
      <c r="AP5" s="385"/>
      <c r="AQ5" s="419" t="s">
        <v>179</v>
      </c>
      <c r="AR5" s="399" t="s">
        <v>242</v>
      </c>
      <c r="AS5" s="403"/>
      <c r="AT5" s="382" t="s">
        <v>189</v>
      </c>
      <c r="AU5" s="360" t="s">
        <v>193</v>
      </c>
      <c r="AV5" s="360" t="s">
        <v>190</v>
      </c>
      <c r="AW5" s="384" t="s">
        <v>191</v>
      </c>
      <c r="AX5" s="385"/>
      <c r="AY5" s="419" t="s">
        <v>179</v>
      </c>
      <c r="AZ5" s="401" t="s">
        <v>242</v>
      </c>
      <c r="BA5" s="403"/>
      <c r="BB5" s="382" t="s">
        <v>189</v>
      </c>
      <c r="BC5" s="360" t="s">
        <v>193</v>
      </c>
      <c r="BD5" s="360" t="s">
        <v>190</v>
      </c>
      <c r="BE5" s="384" t="s">
        <v>191</v>
      </c>
      <c r="BF5" s="385"/>
      <c r="BG5" s="364" t="s">
        <v>179</v>
      </c>
      <c r="BH5" s="399" t="s">
        <v>242</v>
      </c>
      <c r="BI5" s="403"/>
      <c r="BJ5" s="382" t="s">
        <v>189</v>
      </c>
      <c r="BK5" s="360" t="s">
        <v>193</v>
      </c>
      <c r="BL5" s="360" t="s">
        <v>190</v>
      </c>
      <c r="BM5" s="384" t="s">
        <v>191</v>
      </c>
      <c r="BN5" s="385"/>
      <c r="BO5" s="419" t="s">
        <v>179</v>
      </c>
      <c r="BP5" s="218"/>
    </row>
    <row r="6" spans="1:78" ht="48.4" customHeight="1">
      <c r="B6" s="416"/>
      <c r="C6" s="418"/>
      <c r="D6" s="400"/>
      <c r="E6" s="404"/>
      <c r="F6" s="383"/>
      <c r="G6" s="361"/>
      <c r="H6" s="361"/>
      <c r="I6" s="115" t="s">
        <v>180</v>
      </c>
      <c r="J6" s="115" t="s">
        <v>192</v>
      </c>
      <c r="K6" s="406"/>
      <c r="L6" s="400"/>
      <c r="M6" s="404"/>
      <c r="N6" s="383"/>
      <c r="O6" s="361"/>
      <c r="P6" s="361"/>
      <c r="Q6" s="115" t="s">
        <v>180</v>
      </c>
      <c r="R6" s="115" t="s">
        <v>192</v>
      </c>
      <c r="S6" s="419"/>
      <c r="T6" s="400"/>
      <c r="U6" s="404"/>
      <c r="V6" s="383"/>
      <c r="W6" s="361"/>
      <c r="X6" s="361"/>
      <c r="Y6" s="115" t="s">
        <v>180</v>
      </c>
      <c r="Z6" s="115" t="s">
        <v>192</v>
      </c>
      <c r="AA6" s="419"/>
      <c r="AB6" s="400"/>
      <c r="AC6" s="404"/>
      <c r="AD6" s="383"/>
      <c r="AE6" s="361"/>
      <c r="AF6" s="361"/>
      <c r="AG6" s="115" t="s">
        <v>180</v>
      </c>
      <c r="AH6" s="115" t="s">
        <v>192</v>
      </c>
      <c r="AI6" s="419"/>
      <c r="AJ6" s="400"/>
      <c r="AK6" s="404"/>
      <c r="AL6" s="383"/>
      <c r="AM6" s="361"/>
      <c r="AN6" s="361"/>
      <c r="AO6" s="115" t="s">
        <v>180</v>
      </c>
      <c r="AP6" s="115" t="s">
        <v>192</v>
      </c>
      <c r="AQ6" s="419"/>
      <c r="AR6" s="400"/>
      <c r="AS6" s="404"/>
      <c r="AT6" s="383"/>
      <c r="AU6" s="361"/>
      <c r="AV6" s="361"/>
      <c r="AW6" s="115" t="s">
        <v>180</v>
      </c>
      <c r="AX6" s="115" t="s">
        <v>192</v>
      </c>
      <c r="AY6" s="419"/>
      <c r="AZ6" s="400"/>
      <c r="BA6" s="404"/>
      <c r="BB6" s="383"/>
      <c r="BC6" s="361"/>
      <c r="BD6" s="361"/>
      <c r="BE6" s="115" t="s">
        <v>180</v>
      </c>
      <c r="BF6" s="115" t="s">
        <v>192</v>
      </c>
      <c r="BG6" s="364"/>
      <c r="BH6" s="400"/>
      <c r="BI6" s="404"/>
      <c r="BJ6" s="383"/>
      <c r="BK6" s="361"/>
      <c r="BL6" s="361"/>
      <c r="BM6" s="115" t="s">
        <v>180</v>
      </c>
      <c r="BN6" s="115" t="s">
        <v>192</v>
      </c>
      <c r="BO6" s="419"/>
      <c r="BP6" s="218"/>
      <c r="BR6" s="3" t="s">
        <v>263</v>
      </c>
      <c r="BS6" s="3"/>
      <c r="BT6" s="3"/>
      <c r="BU6" s="3"/>
      <c r="BV6" s="3"/>
      <c r="BW6" s="3"/>
      <c r="BX6" s="3"/>
      <c r="BY6" s="3"/>
      <c r="BZ6" s="3"/>
    </row>
    <row r="7" spans="1:78" s="92" customFormat="1">
      <c r="B7" s="370">
        <v>1</v>
      </c>
      <c r="C7" s="407" t="s">
        <v>58</v>
      </c>
      <c r="D7" s="373">
        <f>BS8</f>
        <v>1552</v>
      </c>
      <c r="E7" s="126" t="s">
        <v>144</v>
      </c>
      <c r="F7" s="166">
        <v>790</v>
      </c>
      <c r="G7" s="174">
        <v>435</v>
      </c>
      <c r="H7" s="174">
        <v>39750960</v>
      </c>
      <c r="I7" s="175">
        <f>IFERROR(G7/$D$7,"-")</f>
        <v>0.28028350515463918</v>
      </c>
      <c r="J7" s="175">
        <f>IFERROR(G7/F7,"-")</f>
        <v>0.55063291139240511</v>
      </c>
      <c r="K7" s="204">
        <f>IFERROR(H7/G7,"-")</f>
        <v>91381.517241379304</v>
      </c>
      <c r="L7" s="373">
        <f>BT8</f>
        <v>3168</v>
      </c>
      <c r="M7" s="126" t="s">
        <v>144</v>
      </c>
      <c r="N7" s="166">
        <v>1768</v>
      </c>
      <c r="O7" s="174">
        <v>1032</v>
      </c>
      <c r="P7" s="174">
        <v>105584480</v>
      </c>
      <c r="Q7" s="175">
        <f>IFERROR(O7/$L$7,"-")</f>
        <v>0.32575757575757575</v>
      </c>
      <c r="R7" s="175">
        <f>IFERROR(O7/N7,"-")</f>
        <v>0.58371040723981904</v>
      </c>
      <c r="S7" s="170">
        <f>IFERROR(P7/O7,"-")</f>
        <v>102310.54263565892</v>
      </c>
      <c r="T7" s="373">
        <f>BU8</f>
        <v>131368</v>
      </c>
      <c r="U7" s="126" t="s">
        <v>144</v>
      </c>
      <c r="V7" s="166">
        <v>64323</v>
      </c>
      <c r="W7" s="174">
        <v>39475</v>
      </c>
      <c r="X7" s="174">
        <v>2991707270</v>
      </c>
      <c r="Y7" s="175">
        <f>IFERROR(W7/$T$7,"-")</f>
        <v>0.30049174837098835</v>
      </c>
      <c r="Z7" s="175">
        <f>IFERROR(W7/V7,"-")</f>
        <v>0.61369960978188209</v>
      </c>
      <c r="AA7" s="174">
        <f>IFERROR(X7/W7,"-")</f>
        <v>75787.391260291319</v>
      </c>
      <c r="AB7" s="373">
        <f>BV8</f>
        <v>103922</v>
      </c>
      <c r="AC7" s="126" t="s">
        <v>144</v>
      </c>
      <c r="AD7" s="166">
        <v>55092</v>
      </c>
      <c r="AE7" s="174">
        <v>33392</v>
      </c>
      <c r="AF7" s="174">
        <v>2743854270</v>
      </c>
      <c r="AG7" s="175">
        <f>IFERROR(AE7/$AB$7,"-")</f>
        <v>0.321317911510556</v>
      </c>
      <c r="AH7" s="175">
        <f>IFERROR(AE7/AD7,"-")</f>
        <v>0.60611341029550569</v>
      </c>
      <c r="AI7" s="170">
        <f>IFERROR(AF7/AE7,"-")</f>
        <v>82171.007127455683</v>
      </c>
      <c r="AJ7" s="373">
        <f>BW8</f>
        <v>71899</v>
      </c>
      <c r="AK7" s="126" t="s">
        <v>144</v>
      </c>
      <c r="AL7" s="166">
        <v>36728</v>
      </c>
      <c r="AM7" s="174">
        <v>20848</v>
      </c>
      <c r="AN7" s="174">
        <v>1829661120</v>
      </c>
      <c r="AO7" s="175">
        <f>IFERROR(AM7/$AJ$7,"-")</f>
        <v>0.28996230823794489</v>
      </c>
      <c r="AP7" s="175">
        <f>IFERROR(AM7/AL7,"-")</f>
        <v>0.56763232411239384</v>
      </c>
      <c r="AQ7" s="170">
        <f>IFERROR(AN7/AM7,"-")</f>
        <v>87761.949347659247</v>
      </c>
      <c r="AR7" s="373">
        <f>BX8</f>
        <v>34103</v>
      </c>
      <c r="AS7" s="126" t="s">
        <v>144</v>
      </c>
      <c r="AT7" s="166">
        <v>15049</v>
      </c>
      <c r="AU7" s="174">
        <v>7847</v>
      </c>
      <c r="AV7" s="174">
        <v>726283630</v>
      </c>
      <c r="AW7" s="175">
        <f>IFERROR(AU7/$AR$7,"-")</f>
        <v>0.23009705890977333</v>
      </c>
      <c r="AX7" s="175">
        <f>IFERROR(AU7/AT7,"-")</f>
        <v>0.52142999534852819</v>
      </c>
      <c r="AY7" s="174">
        <f>IFERROR(AV7/AU7,"-")</f>
        <v>92555.579202242894</v>
      </c>
      <c r="AZ7" s="373">
        <f>BY8</f>
        <v>12397</v>
      </c>
      <c r="BA7" s="126" t="s">
        <v>144</v>
      </c>
      <c r="BB7" s="166">
        <v>4249</v>
      </c>
      <c r="BC7" s="174">
        <v>2076</v>
      </c>
      <c r="BD7" s="174">
        <v>216069440</v>
      </c>
      <c r="BE7" s="175">
        <f>IFERROR(BC7/$AZ$7,"-")</f>
        <v>0.16745986932322335</v>
      </c>
      <c r="BF7" s="175">
        <f>IFERROR(BC7/BB7,"-")</f>
        <v>0.48858554954106848</v>
      </c>
      <c r="BG7" s="204">
        <f>IFERROR(BD7/BC7,"-")</f>
        <v>104079.69171483623</v>
      </c>
      <c r="BH7" s="373">
        <f>BZ8</f>
        <v>358409</v>
      </c>
      <c r="BI7" s="126" t="s">
        <v>144</v>
      </c>
      <c r="BJ7" s="166">
        <f>SUM(F7,N7,V7,AD7,AL7,AT7,BB7)</f>
        <v>177999</v>
      </c>
      <c r="BK7" s="174">
        <f t="shared" ref="BK7:BK70" si="0">SUM(G7,O7,W7,AE7,AM7,AU7,BC7)</f>
        <v>105105</v>
      </c>
      <c r="BL7" s="174">
        <f t="shared" ref="BL7:BL70" si="1">SUM(H7,P7,X7,AF7,AN7,AV7,BD7)</f>
        <v>8652911170</v>
      </c>
      <c r="BM7" s="175">
        <f>IFERROR(BK7/$BH$7,"-")</f>
        <v>0.29325435466185279</v>
      </c>
      <c r="BN7" s="175">
        <f>IFERROR(BK7/BJ7,"-")</f>
        <v>0.59048084539800783</v>
      </c>
      <c r="BO7" s="174">
        <f>IFERROR(BL7/BK7,"-")</f>
        <v>82326.35145806575</v>
      </c>
      <c r="BP7" s="248"/>
      <c r="BR7" s="275"/>
      <c r="BS7" s="276" t="s">
        <v>264</v>
      </c>
      <c r="BT7" s="276" t="s">
        <v>265</v>
      </c>
      <c r="BU7" s="276" t="s">
        <v>266</v>
      </c>
      <c r="BV7" s="276" t="s">
        <v>267</v>
      </c>
      <c r="BW7" s="276" t="s">
        <v>268</v>
      </c>
      <c r="BX7" s="276" t="s">
        <v>269</v>
      </c>
      <c r="BY7" s="276" t="s">
        <v>270</v>
      </c>
      <c r="BZ7" s="269" t="s">
        <v>188</v>
      </c>
    </row>
    <row r="8" spans="1:78" s="92" customFormat="1" ht="13.5" customHeight="1">
      <c r="B8" s="370"/>
      <c r="C8" s="408"/>
      <c r="D8" s="374"/>
      <c r="E8" s="127" t="s">
        <v>194</v>
      </c>
      <c r="F8" s="167">
        <v>633</v>
      </c>
      <c r="G8" s="176">
        <v>353</v>
      </c>
      <c r="H8" s="176">
        <v>32052750</v>
      </c>
      <c r="I8" s="177">
        <f t="shared" ref="I8:I17" si="2">IFERROR(G8/$D$7,"-")</f>
        <v>0.22744845360824742</v>
      </c>
      <c r="J8" s="177">
        <f t="shared" ref="J8:J71" si="3">IFERROR(G8/F8,"-")</f>
        <v>0.55766192733017372</v>
      </c>
      <c r="K8" s="205">
        <f t="shared" ref="K8:K71" si="4">IFERROR(H8/G8,"-")</f>
        <v>90800.991501416429</v>
      </c>
      <c r="L8" s="374"/>
      <c r="M8" s="127" t="s">
        <v>194</v>
      </c>
      <c r="N8" s="167">
        <v>1416</v>
      </c>
      <c r="O8" s="176">
        <v>832</v>
      </c>
      <c r="P8" s="176">
        <v>73356270</v>
      </c>
      <c r="Q8" s="177">
        <f>IFERROR(O8/$L$7,"-")</f>
        <v>0.26262626262626265</v>
      </c>
      <c r="R8" s="177">
        <f t="shared" ref="R8:R71" si="5">IFERROR(O8/N8,"-")</f>
        <v>0.58757062146892658</v>
      </c>
      <c r="S8" s="171">
        <f t="shared" ref="S8:S71" si="6">IFERROR(P8/O8,"-")</f>
        <v>88168.59375</v>
      </c>
      <c r="T8" s="374"/>
      <c r="U8" s="127" t="s">
        <v>194</v>
      </c>
      <c r="V8" s="167">
        <v>60543</v>
      </c>
      <c r="W8" s="176">
        <v>37728</v>
      </c>
      <c r="X8" s="176">
        <v>2763534110</v>
      </c>
      <c r="Y8" s="177">
        <f t="shared" ref="Y8:Y17" si="7">IFERROR(W8/$T$7,"-")</f>
        <v>0.28719322818342369</v>
      </c>
      <c r="Z8" s="177">
        <f t="shared" ref="Z8:Z71" si="8">IFERROR(W8/V8,"-")</f>
        <v>0.62316039839452952</v>
      </c>
      <c r="AA8" s="176">
        <f t="shared" ref="AA8:AA71" si="9">IFERROR(X8/W8,"-")</f>
        <v>73248.889684054287</v>
      </c>
      <c r="AB8" s="374"/>
      <c r="AC8" s="127" t="s">
        <v>194</v>
      </c>
      <c r="AD8" s="167">
        <v>49105</v>
      </c>
      <c r="AE8" s="176">
        <v>30244</v>
      </c>
      <c r="AF8" s="176">
        <v>2412435970</v>
      </c>
      <c r="AG8" s="177">
        <f t="shared" ref="AG8:AG17" si="10">IFERROR(AE8/$AB$7,"-")</f>
        <v>0.29102596177902657</v>
      </c>
      <c r="AH8" s="177">
        <f t="shared" ref="AH8:AH71" si="11">IFERROR(AE8/AD8,"-")</f>
        <v>0.61590469402301196</v>
      </c>
      <c r="AI8" s="171">
        <f t="shared" ref="AI8:AI71" si="12">IFERROR(AF8/AE8,"-")</f>
        <v>79765.770731384735</v>
      </c>
      <c r="AJ8" s="374"/>
      <c r="AK8" s="127" t="s">
        <v>194</v>
      </c>
      <c r="AL8" s="167">
        <v>30682</v>
      </c>
      <c r="AM8" s="176">
        <v>17446</v>
      </c>
      <c r="AN8" s="176">
        <v>1466995780</v>
      </c>
      <c r="AO8" s="177">
        <f t="shared" ref="AO8:AO17" si="13">IFERROR(AM8/$AJ$7,"-")</f>
        <v>0.24264593387946981</v>
      </c>
      <c r="AP8" s="177">
        <f t="shared" ref="AP8:AP71" si="14">IFERROR(AM8/AL8,"-")</f>
        <v>0.56860700084740234</v>
      </c>
      <c r="AQ8" s="171">
        <f t="shared" ref="AQ8:AQ71" si="15">IFERROR(AN8/AM8,"-")</f>
        <v>84087.80121517826</v>
      </c>
      <c r="AR8" s="374"/>
      <c r="AS8" s="127" t="s">
        <v>194</v>
      </c>
      <c r="AT8" s="167">
        <v>11282</v>
      </c>
      <c r="AU8" s="176">
        <v>5829</v>
      </c>
      <c r="AV8" s="176">
        <v>503434550</v>
      </c>
      <c r="AW8" s="177">
        <f t="shared" ref="AW8:AW17" si="16">IFERROR(AU8/$AR$7,"-")</f>
        <v>0.17092337917485265</v>
      </c>
      <c r="AX8" s="177">
        <f t="shared" ref="AX8:AX71" si="17">IFERROR(AU8/AT8,"-")</f>
        <v>0.51666371210778228</v>
      </c>
      <c r="AY8" s="176">
        <f t="shared" ref="AY8:AY71" si="18">IFERROR(AV8/AU8,"-")</f>
        <v>86367.22422370904</v>
      </c>
      <c r="AZ8" s="374"/>
      <c r="BA8" s="127" t="s">
        <v>194</v>
      </c>
      <c r="BB8" s="167">
        <v>2577</v>
      </c>
      <c r="BC8" s="176">
        <v>1251</v>
      </c>
      <c r="BD8" s="176">
        <v>120707520</v>
      </c>
      <c r="BE8" s="177">
        <f t="shared" ref="BE8:BE17" si="19">IFERROR(BC8/$AZ$7,"-")</f>
        <v>0.10091151084939905</v>
      </c>
      <c r="BF8" s="177">
        <f t="shared" ref="BF8:BF71" si="20">IFERROR(BC8/BB8,"-")</f>
        <v>0.48544819557625146</v>
      </c>
      <c r="BG8" s="205">
        <f t="shared" ref="BG8:BG71" si="21">IFERROR(BD8/BC8,"-")</f>
        <v>96488.824940047954</v>
      </c>
      <c r="BH8" s="374"/>
      <c r="BI8" s="127" t="s">
        <v>194</v>
      </c>
      <c r="BJ8" s="167">
        <f t="shared" ref="BJ8:BJ71" si="22">SUM(F8,N8,V8,AD8,AL8,AT8,BB8)</f>
        <v>156238</v>
      </c>
      <c r="BK8" s="176">
        <f t="shared" si="0"/>
        <v>93683</v>
      </c>
      <c r="BL8" s="176">
        <f t="shared" si="1"/>
        <v>7372516950</v>
      </c>
      <c r="BM8" s="177">
        <f>IFERROR(BK8/$BH$7,"-")</f>
        <v>0.26138573529124548</v>
      </c>
      <c r="BN8" s="177">
        <f>IFERROR(BK8/BJ8,"-")</f>
        <v>0.5996172506048465</v>
      </c>
      <c r="BO8" s="176">
        <f>IFERROR(BL8/BK8,"-")</f>
        <v>78696.422509953787</v>
      </c>
      <c r="BP8" s="248"/>
      <c r="BR8" s="277" t="s">
        <v>58</v>
      </c>
      <c r="BS8" s="144">
        <v>1552</v>
      </c>
      <c r="BT8" s="144">
        <v>3168</v>
      </c>
      <c r="BU8" s="144">
        <v>131368</v>
      </c>
      <c r="BV8" s="144">
        <v>103922</v>
      </c>
      <c r="BW8" s="144">
        <v>71899</v>
      </c>
      <c r="BX8" s="144">
        <v>34103</v>
      </c>
      <c r="BY8" s="144">
        <v>12397</v>
      </c>
      <c r="BZ8" s="144">
        <f>市区町村別_歯科医療費!D6</f>
        <v>358409</v>
      </c>
    </row>
    <row r="9" spans="1:78" s="92" customFormat="1" ht="13.5" customHeight="1">
      <c r="B9" s="370"/>
      <c r="C9" s="408"/>
      <c r="D9" s="374"/>
      <c r="E9" s="127" t="s">
        <v>143</v>
      </c>
      <c r="F9" s="167">
        <v>949</v>
      </c>
      <c r="G9" s="176">
        <v>516</v>
      </c>
      <c r="H9" s="176">
        <v>49746780</v>
      </c>
      <c r="I9" s="177">
        <f t="shared" si="2"/>
        <v>0.3324742268041237</v>
      </c>
      <c r="J9" s="177">
        <f t="shared" si="3"/>
        <v>0.54373024236037937</v>
      </c>
      <c r="K9" s="205">
        <f t="shared" si="4"/>
        <v>96408.488372093023</v>
      </c>
      <c r="L9" s="374"/>
      <c r="M9" s="127" t="s">
        <v>143</v>
      </c>
      <c r="N9" s="167">
        <v>2090</v>
      </c>
      <c r="O9" s="176">
        <v>1219</v>
      </c>
      <c r="P9" s="176">
        <v>122872190</v>
      </c>
      <c r="Q9" s="177">
        <f t="shared" ref="Q9:Q17" si="23">IFERROR(O9/$L$7,"-")</f>
        <v>0.38478535353535354</v>
      </c>
      <c r="R9" s="177">
        <f>IFERROR(O9/N9,"-")</f>
        <v>0.58325358851674636</v>
      </c>
      <c r="S9" s="171">
        <f t="shared" si="6"/>
        <v>100797.53076292043</v>
      </c>
      <c r="T9" s="374"/>
      <c r="U9" s="127" t="s">
        <v>143</v>
      </c>
      <c r="V9" s="167">
        <v>80297</v>
      </c>
      <c r="W9" s="176">
        <v>48177</v>
      </c>
      <c r="X9" s="176">
        <v>3601327860</v>
      </c>
      <c r="Y9" s="177">
        <f t="shared" si="7"/>
        <v>0.36673314658059802</v>
      </c>
      <c r="Z9" s="177">
        <f t="shared" si="8"/>
        <v>0.59998505548152481</v>
      </c>
      <c r="AA9" s="176">
        <f t="shared" si="9"/>
        <v>74752.015692135246</v>
      </c>
      <c r="AB9" s="374"/>
      <c r="AC9" s="127" t="s">
        <v>143</v>
      </c>
      <c r="AD9" s="167">
        <v>70436</v>
      </c>
      <c r="AE9" s="176">
        <v>42120</v>
      </c>
      <c r="AF9" s="176">
        <v>3459894230</v>
      </c>
      <c r="AG9" s="177">
        <f t="shared" si="10"/>
        <v>0.40530397798348761</v>
      </c>
      <c r="AH9" s="177">
        <f t="shared" si="11"/>
        <v>0.59798966437617129</v>
      </c>
      <c r="AI9" s="171">
        <f t="shared" si="12"/>
        <v>82143.737654320983</v>
      </c>
      <c r="AJ9" s="374"/>
      <c r="AK9" s="127" t="s">
        <v>143</v>
      </c>
      <c r="AL9" s="167">
        <v>50463</v>
      </c>
      <c r="AM9" s="176">
        <v>28222</v>
      </c>
      <c r="AN9" s="176">
        <v>2511454800</v>
      </c>
      <c r="AO9" s="177">
        <f t="shared" si="13"/>
        <v>0.3925228445458212</v>
      </c>
      <c r="AP9" s="177">
        <f t="shared" si="14"/>
        <v>0.55926124090918095</v>
      </c>
      <c r="AQ9" s="171">
        <f t="shared" si="15"/>
        <v>88989.256608319745</v>
      </c>
      <c r="AR9" s="374"/>
      <c r="AS9" s="127" t="s">
        <v>143</v>
      </c>
      <c r="AT9" s="167">
        <v>22924</v>
      </c>
      <c r="AU9" s="176">
        <v>11886</v>
      </c>
      <c r="AV9" s="176">
        <v>1138435370</v>
      </c>
      <c r="AW9" s="177">
        <f t="shared" si="16"/>
        <v>0.3485323871800135</v>
      </c>
      <c r="AX9" s="177">
        <f t="shared" si="17"/>
        <v>0.51849589949398012</v>
      </c>
      <c r="AY9" s="176">
        <f t="shared" si="18"/>
        <v>95779.519602894157</v>
      </c>
      <c r="AZ9" s="374"/>
      <c r="BA9" s="127" t="s">
        <v>143</v>
      </c>
      <c r="BB9" s="167">
        <v>7470</v>
      </c>
      <c r="BC9" s="176">
        <v>3708</v>
      </c>
      <c r="BD9" s="176">
        <v>402606490</v>
      </c>
      <c r="BE9" s="177">
        <f t="shared" si="19"/>
        <v>0.29910462208598854</v>
      </c>
      <c r="BF9" s="177">
        <f t="shared" si="20"/>
        <v>0.4963855421686747</v>
      </c>
      <c r="BG9" s="205">
        <f t="shared" si="21"/>
        <v>108577.80204962243</v>
      </c>
      <c r="BH9" s="374"/>
      <c r="BI9" s="127" t="s">
        <v>143</v>
      </c>
      <c r="BJ9" s="167">
        <f t="shared" si="22"/>
        <v>234629</v>
      </c>
      <c r="BK9" s="176">
        <f t="shared" si="0"/>
        <v>135848</v>
      </c>
      <c r="BL9" s="176">
        <f t="shared" si="1"/>
        <v>11286337720</v>
      </c>
      <c r="BM9" s="177">
        <f t="shared" ref="BM9:BM17" si="24">IFERROR(BK9/$BH$7,"-")</f>
        <v>0.37903066050238693</v>
      </c>
      <c r="BN9" s="177">
        <f t="shared" ref="BN9:BN71" si="25">IFERROR(BK9/BJ9,"-")</f>
        <v>0.5789906618533941</v>
      </c>
      <c r="BO9" s="176">
        <f t="shared" ref="BO9:BO71" si="26">IFERROR(BL9/BK9,"-")</f>
        <v>83080.632177139152</v>
      </c>
      <c r="BP9" s="248"/>
      <c r="BR9" s="277" t="s">
        <v>78</v>
      </c>
      <c r="BS9" s="144">
        <v>43</v>
      </c>
      <c r="BT9" s="144">
        <v>125</v>
      </c>
      <c r="BU9" s="144">
        <v>4838</v>
      </c>
      <c r="BV9" s="144">
        <v>3765</v>
      </c>
      <c r="BW9" s="144">
        <v>2888</v>
      </c>
      <c r="BX9" s="144">
        <v>1366</v>
      </c>
      <c r="BY9" s="144">
        <v>457</v>
      </c>
      <c r="BZ9" s="144">
        <f>市区町村別_歯科医療費!D7</f>
        <v>13481</v>
      </c>
    </row>
    <row r="10" spans="1:78" s="92" customFormat="1" ht="13.5" customHeight="1">
      <c r="B10" s="370"/>
      <c r="C10" s="408"/>
      <c r="D10" s="374"/>
      <c r="E10" s="128" t="s">
        <v>152</v>
      </c>
      <c r="F10" s="167">
        <v>463</v>
      </c>
      <c r="G10" s="176">
        <v>235</v>
      </c>
      <c r="H10" s="176">
        <v>19872800</v>
      </c>
      <c r="I10" s="177">
        <f t="shared" si="2"/>
        <v>0.15141752577319587</v>
      </c>
      <c r="J10" s="177">
        <f t="shared" si="3"/>
        <v>0.50755939524838012</v>
      </c>
      <c r="K10" s="205">
        <f t="shared" si="4"/>
        <v>84565.106382978716</v>
      </c>
      <c r="L10" s="374"/>
      <c r="M10" s="128" t="s">
        <v>152</v>
      </c>
      <c r="N10" s="167">
        <v>1067</v>
      </c>
      <c r="O10" s="176">
        <v>613</v>
      </c>
      <c r="P10" s="176">
        <v>60111280</v>
      </c>
      <c r="Q10" s="177">
        <f t="shared" si="23"/>
        <v>0.19349747474747475</v>
      </c>
      <c r="R10" s="177">
        <f t="shared" si="5"/>
        <v>0.57450796626054357</v>
      </c>
      <c r="S10" s="171">
        <f t="shared" si="6"/>
        <v>98060.815660685155</v>
      </c>
      <c r="T10" s="374"/>
      <c r="U10" s="128" t="s">
        <v>152</v>
      </c>
      <c r="V10" s="167">
        <v>30674</v>
      </c>
      <c r="W10" s="176">
        <v>19152</v>
      </c>
      <c r="X10" s="176">
        <v>1452473380</v>
      </c>
      <c r="Y10" s="177">
        <f t="shared" si="7"/>
        <v>0.14578892881066927</v>
      </c>
      <c r="Z10" s="177">
        <f t="shared" si="8"/>
        <v>0.624372432679142</v>
      </c>
      <c r="AA10" s="176">
        <f t="shared" si="9"/>
        <v>75839.253341687552</v>
      </c>
      <c r="AB10" s="374"/>
      <c r="AC10" s="128" t="s">
        <v>152</v>
      </c>
      <c r="AD10" s="167">
        <v>29886</v>
      </c>
      <c r="AE10" s="176">
        <v>18432</v>
      </c>
      <c r="AF10" s="176">
        <v>1541637080</v>
      </c>
      <c r="AG10" s="177">
        <f t="shared" si="10"/>
        <v>0.17736379207482536</v>
      </c>
      <c r="AH10" s="177">
        <f t="shared" si="11"/>
        <v>0.61674362577795627</v>
      </c>
      <c r="AI10" s="171">
        <f t="shared" si="12"/>
        <v>83639.164496527781</v>
      </c>
      <c r="AJ10" s="374"/>
      <c r="AK10" s="128" t="s">
        <v>152</v>
      </c>
      <c r="AL10" s="167">
        <v>22699</v>
      </c>
      <c r="AM10" s="176">
        <v>13102</v>
      </c>
      <c r="AN10" s="176">
        <v>1158806380</v>
      </c>
      <c r="AO10" s="177">
        <f t="shared" si="13"/>
        <v>0.18222784739704306</v>
      </c>
      <c r="AP10" s="177">
        <f t="shared" si="14"/>
        <v>0.57720604431913303</v>
      </c>
      <c r="AQ10" s="171">
        <f t="shared" si="15"/>
        <v>88444.999236757751</v>
      </c>
      <c r="AR10" s="374"/>
      <c r="AS10" s="128" t="s">
        <v>152</v>
      </c>
      <c r="AT10" s="167">
        <v>10822</v>
      </c>
      <c r="AU10" s="176">
        <v>5756</v>
      </c>
      <c r="AV10" s="176">
        <v>544445050</v>
      </c>
      <c r="AW10" s="177">
        <f t="shared" si="16"/>
        <v>0.16878280503181539</v>
      </c>
      <c r="AX10" s="177">
        <f t="shared" si="17"/>
        <v>0.53187950471262246</v>
      </c>
      <c r="AY10" s="176">
        <f t="shared" si="18"/>
        <v>94587.395760945103</v>
      </c>
      <c r="AZ10" s="374"/>
      <c r="BA10" s="128" t="s">
        <v>152</v>
      </c>
      <c r="BB10" s="167">
        <v>3540</v>
      </c>
      <c r="BC10" s="176">
        <v>1771</v>
      </c>
      <c r="BD10" s="176">
        <v>192269330</v>
      </c>
      <c r="BE10" s="177">
        <f t="shared" si="19"/>
        <v>0.14285714285714285</v>
      </c>
      <c r="BF10" s="177">
        <f t="shared" si="20"/>
        <v>0.50028248587570623</v>
      </c>
      <c r="BG10" s="205">
        <f t="shared" si="21"/>
        <v>108565.40372670807</v>
      </c>
      <c r="BH10" s="374"/>
      <c r="BI10" s="128" t="s">
        <v>152</v>
      </c>
      <c r="BJ10" s="167">
        <f t="shared" si="22"/>
        <v>99151</v>
      </c>
      <c r="BK10" s="176">
        <f t="shared" si="0"/>
        <v>59061</v>
      </c>
      <c r="BL10" s="176">
        <f t="shared" si="1"/>
        <v>4969615300</v>
      </c>
      <c r="BM10" s="177">
        <f t="shared" si="24"/>
        <v>0.16478659855081765</v>
      </c>
      <c r="BN10" s="177">
        <f t="shared" si="25"/>
        <v>0.59566721465239891</v>
      </c>
      <c r="BO10" s="176">
        <f t="shared" si="26"/>
        <v>84143.77169367265</v>
      </c>
      <c r="BP10" s="248"/>
      <c r="BR10" s="277" t="s">
        <v>79</v>
      </c>
      <c r="BS10" s="144">
        <v>36</v>
      </c>
      <c r="BT10" s="144">
        <v>96</v>
      </c>
      <c r="BU10" s="144">
        <v>3030</v>
      </c>
      <c r="BV10" s="144">
        <v>2353</v>
      </c>
      <c r="BW10" s="144">
        <v>1795</v>
      </c>
      <c r="BX10" s="144">
        <v>854</v>
      </c>
      <c r="BY10" s="144">
        <v>324</v>
      </c>
      <c r="BZ10" s="144">
        <f>市区町村別_歯科医療費!D8</f>
        <v>8488</v>
      </c>
    </row>
    <row r="11" spans="1:78" s="92" customFormat="1" ht="13.5" customHeight="1">
      <c r="B11" s="370"/>
      <c r="C11" s="408"/>
      <c r="D11" s="374"/>
      <c r="E11" s="128" t="s">
        <v>171</v>
      </c>
      <c r="F11" s="167">
        <v>516</v>
      </c>
      <c r="G11" s="176">
        <v>276</v>
      </c>
      <c r="H11" s="176">
        <v>29808280</v>
      </c>
      <c r="I11" s="177">
        <f t="shared" si="2"/>
        <v>0.17783505154639176</v>
      </c>
      <c r="J11" s="177">
        <f t="shared" si="3"/>
        <v>0.53488372093023251</v>
      </c>
      <c r="K11" s="205">
        <f t="shared" si="4"/>
        <v>108001.01449275362</v>
      </c>
      <c r="L11" s="374"/>
      <c r="M11" s="128" t="s">
        <v>171</v>
      </c>
      <c r="N11" s="167">
        <v>1250</v>
      </c>
      <c r="O11" s="176">
        <v>738</v>
      </c>
      <c r="P11" s="176">
        <v>82390130</v>
      </c>
      <c r="Q11" s="177">
        <f t="shared" si="23"/>
        <v>0.23295454545454544</v>
      </c>
      <c r="R11" s="177">
        <f t="shared" si="5"/>
        <v>0.59040000000000004</v>
      </c>
      <c r="S11" s="171">
        <f>IFERROR(P11/O11,"-")</f>
        <v>111639.74254742547</v>
      </c>
      <c r="T11" s="374"/>
      <c r="U11" s="128" t="s">
        <v>171</v>
      </c>
      <c r="V11" s="167">
        <v>32924</v>
      </c>
      <c r="W11" s="176">
        <v>20745</v>
      </c>
      <c r="X11" s="176">
        <v>1650603360</v>
      </c>
      <c r="Y11" s="177">
        <f t="shared" si="7"/>
        <v>0.15791516959990257</v>
      </c>
      <c r="Z11" s="177">
        <f t="shared" si="8"/>
        <v>0.63008747418296684</v>
      </c>
      <c r="AA11" s="176">
        <f t="shared" si="9"/>
        <v>79566.322487346348</v>
      </c>
      <c r="AB11" s="374"/>
      <c r="AC11" s="128" t="s">
        <v>171</v>
      </c>
      <c r="AD11" s="167">
        <v>33164</v>
      </c>
      <c r="AE11" s="176">
        <v>20466</v>
      </c>
      <c r="AF11" s="176">
        <v>1748361050</v>
      </c>
      <c r="AG11" s="177">
        <f t="shared" si="10"/>
        <v>0.19693616366120745</v>
      </c>
      <c r="AH11" s="177">
        <f t="shared" si="11"/>
        <v>0.6171149439150887</v>
      </c>
      <c r="AI11" s="171">
        <f t="shared" si="12"/>
        <v>85427.589660901009</v>
      </c>
      <c r="AJ11" s="374"/>
      <c r="AK11" s="128" t="s">
        <v>171</v>
      </c>
      <c r="AL11" s="167">
        <v>25092</v>
      </c>
      <c r="AM11" s="176">
        <v>14691</v>
      </c>
      <c r="AN11" s="176">
        <v>1381800470</v>
      </c>
      <c r="AO11" s="177">
        <f t="shared" si="13"/>
        <v>0.20432829385666004</v>
      </c>
      <c r="AP11" s="177">
        <f t="shared" si="14"/>
        <v>0.58548541367766616</v>
      </c>
      <c r="AQ11" s="171">
        <f t="shared" si="15"/>
        <v>94057.61826968893</v>
      </c>
      <c r="AR11" s="374"/>
      <c r="AS11" s="128" t="s">
        <v>171</v>
      </c>
      <c r="AT11" s="167">
        <v>11598</v>
      </c>
      <c r="AU11" s="176">
        <v>6303</v>
      </c>
      <c r="AV11" s="176">
        <v>646732020</v>
      </c>
      <c r="AW11" s="177">
        <f t="shared" si="16"/>
        <v>0.18482244963786176</v>
      </c>
      <c r="AX11" s="177">
        <f t="shared" si="17"/>
        <v>0.54345576823590269</v>
      </c>
      <c r="AY11" s="176">
        <f t="shared" si="18"/>
        <v>102607.01570680628</v>
      </c>
      <c r="AZ11" s="374"/>
      <c r="BA11" s="128" t="s">
        <v>171</v>
      </c>
      <c r="BB11" s="167">
        <v>3839</v>
      </c>
      <c r="BC11" s="176">
        <v>1985</v>
      </c>
      <c r="BD11" s="176">
        <v>220284820</v>
      </c>
      <c r="BE11" s="177">
        <f t="shared" si="19"/>
        <v>0.16011938372186818</v>
      </c>
      <c r="BF11" s="177">
        <f t="shared" si="20"/>
        <v>0.51706173482677775</v>
      </c>
      <c r="BG11" s="205">
        <f t="shared" si="21"/>
        <v>110974.72040302267</v>
      </c>
      <c r="BH11" s="374"/>
      <c r="BI11" s="128" t="s">
        <v>171</v>
      </c>
      <c r="BJ11" s="167">
        <f t="shared" si="22"/>
        <v>108383</v>
      </c>
      <c r="BK11" s="176">
        <f t="shared" si="0"/>
        <v>65204</v>
      </c>
      <c r="BL11" s="176">
        <f t="shared" si="1"/>
        <v>5759980130</v>
      </c>
      <c r="BM11" s="177">
        <f t="shared" si="24"/>
        <v>0.18192623511128347</v>
      </c>
      <c r="BN11" s="177">
        <f t="shared" si="25"/>
        <v>0.6016072631316719</v>
      </c>
      <c r="BO11" s="176">
        <f t="shared" si="26"/>
        <v>88337.834028587196</v>
      </c>
      <c r="BP11" s="248"/>
      <c r="BR11" s="277" t="s">
        <v>80</v>
      </c>
      <c r="BS11" s="144">
        <v>48</v>
      </c>
      <c r="BT11" s="144">
        <v>83</v>
      </c>
      <c r="BU11" s="144">
        <v>3547</v>
      </c>
      <c r="BV11" s="144">
        <v>3006</v>
      </c>
      <c r="BW11" s="144">
        <v>1917</v>
      </c>
      <c r="BX11" s="144">
        <v>896</v>
      </c>
      <c r="BY11" s="144">
        <v>325</v>
      </c>
      <c r="BZ11" s="144">
        <f>市区町村別_歯科医療費!D9</f>
        <v>9819</v>
      </c>
    </row>
    <row r="12" spans="1:78" s="92" customFormat="1">
      <c r="B12" s="370"/>
      <c r="C12" s="408"/>
      <c r="D12" s="374"/>
      <c r="E12" s="128" t="s">
        <v>172</v>
      </c>
      <c r="F12" s="167">
        <v>328</v>
      </c>
      <c r="G12" s="176">
        <v>164</v>
      </c>
      <c r="H12" s="176">
        <v>13380140</v>
      </c>
      <c r="I12" s="177">
        <f t="shared" si="2"/>
        <v>0.1056701030927835</v>
      </c>
      <c r="J12" s="177">
        <f t="shared" si="3"/>
        <v>0.5</v>
      </c>
      <c r="K12" s="205">
        <f t="shared" si="4"/>
        <v>81586.219512195123</v>
      </c>
      <c r="L12" s="374"/>
      <c r="M12" s="128" t="s">
        <v>172</v>
      </c>
      <c r="N12" s="167">
        <v>734</v>
      </c>
      <c r="O12" s="176">
        <v>416</v>
      </c>
      <c r="P12" s="176">
        <v>39458610</v>
      </c>
      <c r="Q12" s="177">
        <f t="shared" si="23"/>
        <v>0.13131313131313133</v>
      </c>
      <c r="R12" s="177">
        <f t="shared" si="5"/>
        <v>0.56675749318801094</v>
      </c>
      <c r="S12" s="171">
        <f t="shared" si="6"/>
        <v>94852.42788461539</v>
      </c>
      <c r="T12" s="374"/>
      <c r="U12" s="128" t="s">
        <v>172</v>
      </c>
      <c r="V12" s="167">
        <v>18511</v>
      </c>
      <c r="W12" s="176">
        <v>11983</v>
      </c>
      <c r="X12" s="176">
        <v>909275620</v>
      </c>
      <c r="Y12" s="177">
        <f t="shared" si="7"/>
        <v>9.1217039157176785E-2</v>
      </c>
      <c r="Z12" s="177">
        <f t="shared" si="8"/>
        <v>0.64734482199773102</v>
      </c>
      <c r="AA12" s="176">
        <f t="shared" si="9"/>
        <v>75880.46565968456</v>
      </c>
      <c r="AB12" s="374"/>
      <c r="AC12" s="128" t="s">
        <v>172</v>
      </c>
      <c r="AD12" s="167">
        <v>17278</v>
      </c>
      <c r="AE12" s="176">
        <v>10921</v>
      </c>
      <c r="AF12" s="176">
        <v>886652200</v>
      </c>
      <c r="AG12" s="177">
        <f t="shared" si="10"/>
        <v>0.10508843170839668</v>
      </c>
      <c r="AH12" s="177">
        <f t="shared" si="11"/>
        <v>0.63207547169811318</v>
      </c>
      <c r="AI12" s="171">
        <f t="shared" si="12"/>
        <v>81187.821628056045</v>
      </c>
      <c r="AJ12" s="374"/>
      <c r="AK12" s="128" t="s">
        <v>172</v>
      </c>
      <c r="AL12" s="167">
        <v>11404</v>
      </c>
      <c r="AM12" s="176">
        <v>6909</v>
      </c>
      <c r="AN12" s="176">
        <v>593275980</v>
      </c>
      <c r="AO12" s="177">
        <f t="shared" si="13"/>
        <v>9.6093130641594457E-2</v>
      </c>
      <c r="AP12" s="177">
        <f t="shared" si="14"/>
        <v>0.60584005612065939</v>
      </c>
      <c r="AQ12" s="171">
        <f t="shared" si="15"/>
        <v>85870.021710811983</v>
      </c>
      <c r="AR12" s="374"/>
      <c r="AS12" s="128" t="s">
        <v>172</v>
      </c>
      <c r="AT12" s="167">
        <v>4295</v>
      </c>
      <c r="AU12" s="176">
        <v>2414</v>
      </c>
      <c r="AV12" s="176">
        <v>213682480</v>
      </c>
      <c r="AW12" s="177">
        <f t="shared" si="16"/>
        <v>7.0785561387561216E-2</v>
      </c>
      <c r="AX12" s="177">
        <f t="shared" si="17"/>
        <v>0.56204889406286385</v>
      </c>
      <c r="AY12" s="176">
        <f t="shared" si="18"/>
        <v>88518.011599005797</v>
      </c>
      <c r="AZ12" s="374"/>
      <c r="BA12" s="128" t="s">
        <v>172</v>
      </c>
      <c r="BB12" s="167">
        <v>1075</v>
      </c>
      <c r="BC12" s="176">
        <v>579</v>
      </c>
      <c r="BD12" s="176">
        <v>58570720</v>
      </c>
      <c r="BE12" s="177">
        <f t="shared" si="19"/>
        <v>4.6704847947083974E-2</v>
      </c>
      <c r="BF12" s="177">
        <f t="shared" si="20"/>
        <v>0.53860465116279066</v>
      </c>
      <c r="BG12" s="205">
        <f t="shared" si="21"/>
        <v>101158.41105354059</v>
      </c>
      <c r="BH12" s="374"/>
      <c r="BI12" s="128" t="s">
        <v>172</v>
      </c>
      <c r="BJ12" s="167">
        <f t="shared" si="22"/>
        <v>53625</v>
      </c>
      <c r="BK12" s="176">
        <f t="shared" si="0"/>
        <v>33386</v>
      </c>
      <c r="BL12" s="176">
        <f t="shared" si="1"/>
        <v>2714295750</v>
      </c>
      <c r="BM12" s="177">
        <f t="shared" si="24"/>
        <v>9.3150562625380504E-2</v>
      </c>
      <c r="BN12" s="177">
        <f t="shared" si="25"/>
        <v>0.62258275058275059</v>
      </c>
      <c r="BO12" s="176">
        <f t="shared" si="26"/>
        <v>81300.41783981309</v>
      </c>
      <c r="BP12" s="248"/>
      <c r="BR12" s="277" t="s">
        <v>81</v>
      </c>
      <c r="BS12" s="144">
        <v>35</v>
      </c>
      <c r="BT12" s="144">
        <v>68</v>
      </c>
      <c r="BU12" s="144">
        <v>3044</v>
      </c>
      <c r="BV12" s="144">
        <v>2423</v>
      </c>
      <c r="BW12" s="144">
        <v>1614</v>
      </c>
      <c r="BX12" s="144">
        <v>857</v>
      </c>
      <c r="BY12" s="144">
        <v>325</v>
      </c>
      <c r="BZ12" s="144">
        <f>市区町村別_歯科医療費!D10</f>
        <v>8365</v>
      </c>
    </row>
    <row r="13" spans="1:78" s="92" customFormat="1">
      <c r="B13" s="370"/>
      <c r="C13" s="408"/>
      <c r="D13" s="374"/>
      <c r="E13" s="128" t="s">
        <v>173</v>
      </c>
      <c r="F13" s="167">
        <v>321</v>
      </c>
      <c r="G13" s="176">
        <v>143</v>
      </c>
      <c r="H13" s="176">
        <v>10756320</v>
      </c>
      <c r="I13" s="177">
        <f t="shared" si="2"/>
        <v>9.2139175257731964E-2</v>
      </c>
      <c r="J13" s="177">
        <f t="shared" si="3"/>
        <v>0.4454828660436137</v>
      </c>
      <c r="K13" s="205">
        <f t="shared" si="4"/>
        <v>75219.020979020977</v>
      </c>
      <c r="L13" s="374"/>
      <c r="M13" s="128" t="s">
        <v>173</v>
      </c>
      <c r="N13" s="167">
        <v>717</v>
      </c>
      <c r="O13" s="176">
        <v>384</v>
      </c>
      <c r="P13" s="176">
        <v>35433700</v>
      </c>
      <c r="Q13" s="177">
        <f t="shared" si="23"/>
        <v>0.12121212121212122</v>
      </c>
      <c r="R13" s="177">
        <f t="shared" si="5"/>
        <v>0.53556485355648531</v>
      </c>
      <c r="S13" s="171">
        <f t="shared" si="6"/>
        <v>92275.260416666672</v>
      </c>
      <c r="T13" s="374"/>
      <c r="U13" s="128" t="s">
        <v>173</v>
      </c>
      <c r="V13" s="167">
        <v>8827</v>
      </c>
      <c r="W13" s="176">
        <v>5116</v>
      </c>
      <c r="X13" s="176">
        <v>400239010</v>
      </c>
      <c r="Y13" s="177">
        <f t="shared" si="7"/>
        <v>3.8944035077035505E-2</v>
      </c>
      <c r="Z13" s="177">
        <f t="shared" si="8"/>
        <v>0.57958536309051778</v>
      </c>
      <c r="AA13" s="176">
        <f t="shared" si="9"/>
        <v>78232.801016419078</v>
      </c>
      <c r="AB13" s="374"/>
      <c r="AC13" s="128" t="s">
        <v>173</v>
      </c>
      <c r="AD13" s="167">
        <v>9993</v>
      </c>
      <c r="AE13" s="176">
        <v>5728</v>
      </c>
      <c r="AF13" s="176">
        <v>478814560</v>
      </c>
      <c r="AG13" s="177">
        <f t="shared" si="10"/>
        <v>5.5118261773253019E-2</v>
      </c>
      <c r="AH13" s="177">
        <f t="shared" si="11"/>
        <v>0.57320124086860802</v>
      </c>
      <c r="AI13" s="171">
        <f t="shared" si="12"/>
        <v>83591.927374301682</v>
      </c>
      <c r="AJ13" s="374"/>
      <c r="AK13" s="128" t="s">
        <v>173</v>
      </c>
      <c r="AL13" s="167">
        <v>8815</v>
      </c>
      <c r="AM13" s="176">
        <v>4822</v>
      </c>
      <c r="AN13" s="176">
        <v>443628070</v>
      </c>
      <c r="AO13" s="177">
        <f t="shared" si="13"/>
        <v>6.7066301339378853E-2</v>
      </c>
      <c r="AP13" s="177">
        <f t="shared" si="14"/>
        <v>0.54702212138400452</v>
      </c>
      <c r="AQ13" s="171">
        <f t="shared" si="15"/>
        <v>92000.84404811282</v>
      </c>
      <c r="AR13" s="374"/>
      <c r="AS13" s="128" t="s">
        <v>173</v>
      </c>
      <c r="AT13" s="167">
        <v>4913</v>
      </c>
      <c r="AU13" s="176">
        <v>2487</v>
      </c>
      <c r="AV13" s="176">
        <v>246438920</v>
      </c>
      <c r="AW13" s="177">
        <f t="shared" si="16"/>
        <v>7.2926135530598485E-2</v>
      </c>
      <c r="AX13" s="177">
        <f t="shared" si="17"/>
        <v>0.50620801953999595</v>
      </c>
      <c r="AY13" s="176">
        <f t="shared" si="18"/>
        <v>99090.840369923608</v>
      </c>
      <c r="AZ13" s="374"/>
      <c r="BA13" s="128" t="s">
        <v>173</v>
      </c>
      <c r="BB13" s="167">
        <v>1825</v>
      </c>
      <c r="BC13" s="176">
        <v>926</v>
      </c>
      <c r="BD13" s="176">
        <v>96923040</v>
      </c>
      <c r="BE13" s="177">
        <f t="shared" si="19"/>
        <v>7.4695490844559162E-2</v>
      </c>
      <c r="BF13" s="177">
        <f t="shared" si="20"/>
        <v>0.50739726027397258</v>
      </c>
      <c r="BG13" s="205">
        <f t="shared" si="21"/>
        <v>104668.50971922246</v>
      </c>
      <c r="BH13" s="374"/>
      <c r="BI13" s="128" t="s">
        <v>173</v>
      </c>
      <c r="BJ13" s="167">
        <f t="shared" si="22"/>
        <v>35411</v>
      </c>
      <c r="BK13" s="176">
        <f t="shared" si="0"/>
        <v>19606</v>
      </c>
      <c r="BL13" s="176">
        <f t="shared" si="1"/>
        <v>1712233620</v>
      </c>
      <c r="BM13" s="177">
        <f t="shared" si="24"/>
        <v>5.4702867394512973E-2</v>
      </c>
      <c r="BN13" s="177">
        <f t="shared" si="25"/>
        <v>0.55366976363276943</v>
      </c>
      <c r="BO13" s="176">
        <f t="shared" si="26"/>
        <v>87332.123839640932</v>
      </c>
      <c r="BP13" s="248"/>
      <c r="BR13" s="277" t="s">
        <v>82</v>
      </c>
      <c r="BS13" s="144">
        <v>59</v>
      </c>
      <c r="BT13" s="144">
        <v>134</v>
      </c>
      <c r="BU13" s="144">
        <v>4527</v>
      </c>
      <c r="BV13" s="144">
        <v>3537</v>
      </c>
      <c r="BW13" s="144">
        <v>2448</v>
      </c>
      <c r="BX13" s="144">
        <v>1073</v>
      </c>
      <c r="BY13" s="144">
        <v>373</v>
      </c>
      <c r="BZ13" s="144">
        <f>市区町村別_歯科医療費!D11</f>
        <v>12149</v>
      </c>
    </row>
    <row r="14" spans="1:78" s="92" customFormat="1" ht="13.5" customHeight="1">
      <c r="B14" s="370"/>
      <c r="C14" s="408"/>
      <c r="D14" s="374"/>
      <c r="E14" s="129" t="s">
        <v>174</v>
      </c>
      <c r="F14" s="167">
        <v>156</v>
      </c>
      <c r="G14" s="176">
        <v>103</v>
      </c>
      <c r="H14" s="176">
        <v>9220340</v>
      </c>
      <c r="I14" s="177">
        <f t="shared" si="2"/>
        <v>6.6365979381443299E-2</v>
      </c>
      <c r="J14" s="177">
        <f t="shared" si="3"/>
        <v>0.66025641025641024</v>
      </c>
      <c r="K14" s="205">
        <f t="shared" si="4"/>
        <v>89517.864077669903</v>
      </c>
      <c r="L14" s="374"/>
      <c r="M14" s="129" t="s">
        <v>174</v>
      </c>
      <c r="N14" s="167">
        <v>310</v>
      </c>
      <c r="O14" s="176">
        <v>197</v>
      </c>
      <c r="P14" s="176">
        <v>21916190</v>
      </c>
      <c r="Q14" s="177">
        <f t="shared" si="23"/>
        <v>6.2184343434343432E-2</v>
      </c>
      <c r="R14" s="177">
        <f t="shared" si="5"/>
        <v>0.63548387096774195</v>
      </c>
      <c r="S14" s="171">
        <f t="shared" si="6"/>
        <v>111249.69543147208</v>
      </c>
      <c r="T14" s="374"/>
      <c r="U14" s="129" t="s">
        <v>174</v>
      </c>
      <c r="V14" s="167">
        <v>7584</v>
      </c>
      <c r="W14" s="176">
        <v>4982</v>
      </c>
      <c r="X14" s="176">
        <v>419506300</v>
      </c>
      <c r="Y14" s="177">
        <f t="shared" si="7"/>
        <v>3.7923999756409477E-2</v>
      </c>
      <c r="Z14" s="177">
        <f t="shared" si="8"/>
        <v>0.65690928270042193</v>
      </c>
      <c r="AA14" s="176">
        <f t="shared" si="9"/>
        <v>84204.395824969892</v>
      </c>
      <c r="AB14" s="374"/>
      <c r="AC14" s="129" t="s">
        <v>174</v>
      </c>
      <c r="AD14" s="167">
        <v>7894</v>
      </c>
      <c r="AE14" s="176">
        <v>5072</v>
      </c>
      <c r="AF14" s="176">
        <v>475058270</v>
      </c>
      <c r="AG14" s="177">
        <f t="shared" si="10"/>
        <v>4.8805835145589962E-2</v>
      </c>
      <c r="AH14" s="177">
        <f t="shared" si="11"/>
        <v>0.64251330124144923</v>
      </c>
      <c r="AI14" s="171">
        <f t="shared" si="12"/>
        <v>93662.908123028392</v>
      </c>
      <c r="AJ14" s="374"/>
      <c r="AK14" s="129" t="s">
        <v>174</v>
      </c>
      <c r="AL14" s="167">
        <v>6151</v>
      </c>
      <c r="AM14" s="176">
        <v>3810</v>
      </c>
      <c r="AN14" s="176">
        <v>394289100</v>
      </c>
      <c r="AO14" s="177">
        <f t="shared" si="13"/>
        <v>5.2991001265664334E-2</v>
      </c>
      <c r="AP14" s="177">
        <f t="shared" si="14"/>
        <v>0.61941147780848638</v>
      </c>
      <c r="AQ14" s="171">
        <f t="shared" si="15"/>
        <v>103487.95275590551</v>
      </c>
      <c r="AR14" s="374"/>
      <c r="AS14" s="129" t="s">
        <v>174</v>
      </c>
      <c r="AT14" s="167">
        <v>2680</v>
      </c>
      <c r="AU14" s="176">
        <v>1619</v>
      </c>
      <c r="AV14" s="176">
        <v>176805870</v>
      </c>
      <c r="AW14" s="177">
        <f t="shared" si="16"/>
        <v>4.7473829281881361E-2</v>
      </c>
      <c r="AX14" s="177">
        <f t="shared" si="17"/>
        <v>0.6041044776119403</v>
      </c>
      <c r="AY14" s="176">
        <f t="shared" si="18"/>
        <v>109206.83755404571</v>
      </c>
      <c r="AZ14" s="374"/>
      <c r="BA14" s="129" t="s">
        <v>174</v>
      </c>
      <c r="BB14" s="167">
        <v>763</v>
      </c>
      <c r="BC14" s="176">
        <v>455</v>
      </c>
      <c r="BD14" s="176">
        <v>55177940</v>
      </c>
      <c r="BE14" s="177">
        <f t="shared" si="19"/>
        <v>3.6702428006775832E-2</v>
      </c>
      <c r="BF14" s="177">
        <f t="shared" si="20"/>
        <v>0.59633027522935778</v>
      </c>
      <c r="BG14" s="205">
        <f t="shared" si="21"/>
        <v>121270.1978021978</v>
      </c>
      <c r="BH14" s="374"/>
      <c r="BI14" s="129" t="s">
        <v>174</v>
      </c>
      <c r="BJ14" s="167">
        <f t="shared" si="22"/>
        <v>25538</v>
      </c>
      <c r="BK14" s="176">
        <f t="shared" si="0"/>
        <v>16238</v>
      </c>
      <c r="BL14" s="176">
        <f t="shared" si="1"/>
        <v>1551974010</v>
      </c>
      <c r="BM14" s="177">
        <f t="shared" si="24"/>
        <v>4.5305781941859719E-2</v>
      </c>
      <c r="BN14" s="177">
        <f t="shared" si="25"/>
        <v>0.63583679223118494</v>
      </c>
      <c r="BO14" s="176">
        <f t="shared" si="26"/>
        <v>95576.672619780758</v>
      </c>
      <c r="BP14" s="248"/>
      <c r="BR14" s="277" t="s">
        <v>83</v>
      </c>
      <c r="BS14" s="144">
        <v>61</v>
      </c>
      <c r="BT14" s="144">
        <v>117</v>
      </c>
      <c r="BU14" s="144">
        <v>4122</v>
      </c>
      <c r="BV14" s="144">
        <v>3162</v>
      </c>
      <c r="BW14" s="144">
        <v>2003</v>
      </c>
      <c r="BX14" s="144">
        <v>937</v>
      </c>
      <c r="BY14" s="144">
        <v>355</v>
      </c>
      <c r="BZ14" s="144">
        <f>市区町村別_歯科医療費!D12</f>
        <v>10756</v>
      </c>
    </row>
    <row r="15" spans="1:78" s="92" customFormat="1">
      <c r="B15" s="370"/>
      <c r="C15" s="408"/>
      <c r="D15" s="374"/>
      <c r="E15" s="129" t="s">
        <v>175</v>
      </c>
      <c r="F15" s="167">
        <v>654</v>
      </c>
      <c r="G15" s="176">
        <v>379</v>
      </c>
      <c r="H15" s="176">
        <v>34315350</v>
      </c>
      <c r="I15" s="177">
        <f t="shared" si="2"/>
        <v>0.24420103092783504</v>
      </c>
      <c r="J15" s="177">
        <f t="shared" si="3"/>
        <v>0.57951070336391441</v>
      </c>
      <c r="K15" s="205">
        <f t="shared" si="4"/>
        <v>90541.82058047493</v>
      </c>
      <c r="L15" s="374"/>
      <c r="M15" s="129" t="s">
        <v>175</v>
      </c>
      <c r="N15" s="167">
        <v>1442</v>
      </c>
      <c r="O15" s="176">
        <v>874</v>
      </c>
      <c r="P15" s="176">
        <v>80463070</v>
      </c>
      <c r="Q15" s="177">
        <f t="shared" si="23"/>
        <v>0.2758838383838384</v>
      </c>
      <c r="R15" s="177">
        <f t="shared" si="5"/>
        <v>0.60610263522884877</v>
      </c>
      <c r="S15" s="171">
        <f t="shared" si="6"/>
        <v>92063.009153318082</v>
      </c>
      <c r="T15" s="374"/>
      <c r="U15" s="129" t="s">
        <v>175</v>
      </c>
      <c r="V15" s="167">
        <v>55050</v>
      </c>
      <c r="W15" s="176">
        <v>35762</v>
      </c>
      <c r="X15" s="176">
        <v>2724549530</v>
      </c>
      <c r="Y15" s="177">
        <f t="shared" si="7"/>
        <v>0.27222763534498506</v>
      </c>
      <c r="Z15" s="177">
        <f t="shared" si="8"/>
        <v>0.64962761126248869</v>
      </c>
      <c r="AA15" s="176">
        <f t="shared" si="9"/>
        <v>76185.602874559583</v>
      </c>
      <c r="AB15" s="374"/>
      <c r="AC15" s="129" t="s">
        <v>175</v>
      </c>
      <c r="AD15" s="167">
        <v>47019</v>
      </c>
      <c r="AE15" s="176">
        <v>29680</v>
      </c>
      <c r="AF15" s="176">
        <v>2444069810</v>
      </c>
      <c r="AG15" s="177">
        <f t="shared" si="10"/>
        <v>0.28559881449548702</v>
      </c>
      <c r="AH15" s="177">
        <f t="shared" si="11"/>
        <v>0.63123418192645531</v>
      </c>
      <c r="AI15" s="171">
        <f t="shared" si="12"/>
        <v>82347.365566037741</v>
      </c>
      <c r="AJ15" s="374"/>
      <c r="AK15" s="129" t="s">
        <v>175</v>
      </c>
      <c r="AL15" s="167">
        <v>30487</v>
      </c>
      <c r="AM15" s="176">
        <v>18081</v>
      </c>
      <c r="AN15" s="176">
        <v>1576449130</v>
      </c>
      <c r="AO15" s="177">
        <f t="shared" si="13"/>
        <v>0.25147776742374722</v>
      </c>
      <c r="AP15" s="177">
        <f t="shared" si="14"/>
        <v>0.59307245711286782</v>
      </c>
      <c r="AQ15" s="171">
        <f t="shared" si="15"/>
        <v>87188.160499972349</v>
      </c>
      <c r="AR15" s="374"/>
      <c r="AS15" s="129" t="s">
        <v>175</v>
      </c>
      <c r="AT15" s="167">
        <v>12198</v>
      </c>
      <c r="AU15" s="176">
        <v>6610</v>
      </c>
      <c r="AV15" s="176">
        <v>606433350</v>
      </c>
      <c r="AW15" s="177">
        <f t="shared" si="16"/>
        <v>0.19382459021200482</v>
      </c>
      <c r="AX15" s="177">
        <f t="shared" si="17"/>
        <v>0.54189211346122312</v>
      </c>
      <c r="AY15" s="176">
        <f t="shared" si="18"/>
        <v>91744.833585476546</v>
      </c>
      <c r="AZ15" s="374"/>
      <c r="BA15" s="129" t="s">
        <v>175</v>
      </c>
      <c r="BB15" s="167">
        <v>3382</v>
      </c>
      <c r="BC15" s="176">
        <v>1769</v>
      </c>
      <c r="BD15" s="176">
        <v>182836280</v>
      </c>
      <c r="BE15" s="177">
        <f t="shared" si="19"/>
        <v>0.14269581350326693</v>
      </c>
      <c r="BF15" s="177">
        <f t="shared" si="20"/>
        <v>0.52306327616794801</v>
      </c>
      <c r="BG15" s="205">
        <f t="shared" si="21"/>
        <v>103355.72639909554</v>
      </c>
      <c r="BH15" s="374"/>
      <c r="BI15" s="129" t="s">
        <v>175</v>
      </c>
      <c r="BJ15" s="167">
        <f t="shared" si="22"/>
        <v>150232</v>
      </c>
      <c r="BK15" s="176">
        <f t="shared" si="0"/>
        <v>93155</v>
      </c>
      <c r="BL15" s="176">
        <f t="shared" si="1"/>
        <v>7649116520</v>
      </c>
      <c r="BM15" s="177">
        <f t="shared" si="24"/>
        <v>0.25991255799938062</v>
      </c>
      <c r="BN15" s="177">
        <f t="shared" si="25"/>
        <v>0.62007428510570317</v>
      </c>
      <c r="BO15" s="176">
        <f t="shared" si="26"/>
        <v>82111.711878052709</v>
      </c>
      <c r="BP15" s="248"/>
      <c r="BR15" s="277" t="s">
        <v>59</v>
      </c>
      <c r="BS15" s="144">
        <v>39</v>
      </c>
      <c r="BT15" s="144">
        <v>73</v>
      </c>
      <c r="BU15" s="144">
        <v>2907</v>
      </c>
      <c r="BV15" s="144">
        <v>2441</v>
      </c>
      <c r="BW15" s="144">
        <v>1882</v>
      </c>
      <c r="BX15" s="144">
        <v>983</v>
      </c>
      <c r="BY15" s="144">
        <v>347</v>
      </c>
      <c r="BZ15" s="144">
        <f>市区町村別_歯科医療費!D13</f>
        <v>8668</v>
      </c>
    </row>
    <row r="16" spans="1:78" s="92" customFormat="1">
      <c r="B16" s="370"/>
      <c r="C16" s="408"/>
      <c r="D16" s="374"/>
      <c r="E16" s="129" t="s">
        <v>176</v>
      </c>
      <c r="F16" s="167">
        <v>204</v>
      </c>
      <c r="G16" s="176">
        <v>120</v>
      </c>
      <c r="H16" s="176">
        <v>13463710</v>
      </c>
      <c r="I16" s="177">
        <f t="shared" si="2"/>
        <v>7.7319587628865982E-2</v>
      </c>
      <c r="J16" s="177">
        <f t="shared" si="3"/>
        <v>0.58823529411764708</v>
      </c>
      <c r="K16" s="205">
        <f t="shared" si="4"/>
        <v>112197.58333333333</v>
      </c>
      <c r="L16" s="374"/>
      <c r="M16" s="129" t="s">
        <v>176</v>
      </c>
      <c r="N16" s="167">
        <v>469</v>
      </c>
      <c r="O16" s="176">
        <v>285</v>
      </c>
      <c r="P16" s="176">
        <v>29320560</v>
      </c>
      <c r="Q16" s="177">
        <f t="shared" si="23"/>
        <v>8.9962121212121215E-2</v>
      </c>
      <c r="R16" s="177">
        <f t="shared" si="5"/>
        <v>0.60767590618336886</v>
      </c>
      <c r="S16" s="171">
        <f t="shared" si="6"/>
        <v>102879.15789473684</v>
      </c>
      <c r="T16" s="374"/>
      <c r="U16" s="129" t="s">
        <v>176</v>
      </c>
      <c r="V16" s="167">
        <v>11752</v>
      </c>
      <c r="W16" s="176">
        <v>7307</v>
      </c>
      <c r="X16" s="176">
        <v>593546000</v>
      </c>
      <c r="Y16" s="177">
        <f t="shared" si="7"/>
        <v>5.5622373789659584E-2</v>
      </c>
      <c r="Z16" s="177">
        <f t="shared" si="8"/>
        <v>0.62176650782845477</v>
      </c>
      <c r="AA16" s="176">
        <f t="shared" si="9"/>
        <v>81229.779663336521</v>
      </c>
      <c r="AB16" s="374"/>
      <c r="AC16" s="129" t="s">
        <v>176</v>
      </c>
      <c r="AD16" s="167">
        <v>13211</v>
      </c>
      <c r="AE16" s="176">
        <v>8063</v>
      </c>
      <c r="AF16" s="176">
        <v>721652940</v>
      </c>
      <c r="AG16" s="177">
        <f t="shared" si="10"/>
        <v>7.7587036431169529E-2</v>
      </c>
      <c r="AH16" s="177">
        <f t="shared" si="11"/>
        <v>0.61032472939217319</v>
      </c>
      <c r="AI16" s="171">
        <f t="shared" si="12"/>
        <v>89501.790896688573</v>
      </c>
      <c r="AJ16" s="374"/>
      <c r="AK16" s="129" t="s">
        <v>176</v>
      </c>
      <c r="AL16" s="167">
        <v>11717</v>
      </c>
      <c r="AM16" s="176">
        <v>6758</v>
      </c>
      <c r="AN16" s="176">
        <v>667727450</v>
      </c>
      <c r="AO16" s="177">
        <f t="shared" si="13"/>
        <v>9.3992962349963141E-2</v>
      </c>
      <c r="AP16" s="177">
        <f t="shared" si="14"/>
        <v>0.57676879747375609</v>
      </c>
      <c r="AQ16" s="171">
        <f t="shared" si="15"/>
        <v>98805.482391240017</v>
      </c>
      <c r="AR16" s="374"/>
      <c r="AS16" s="129" t="s">
        <v>176</v>
      </c>
      <c r="AT16" s="167">
        <v>7037</v>
      </c>
      <c r="AU16" s="176">
        <v>3856</v>
      </c>
      <c r="AV16" s="176">
        <v>413646610</v>
      </c>
      <c r="AW16" s="177">
        <f t="shared" si="16"/>
        <v>0.11306923144591385</v>
      </c>
      <c r="AX16" s="177">
        <f t="shared" si="17"/>
        <v>0.54796077874094073</v>
      </c>
      <c r="AY16" s="176">
        <f t="shared" si="18"/>
        <v>107273.49844398341</v>
      </c>
      <c r="AZ16" s="374"/>
      <c r="BA16" s="129" t="s">
        <v>176</v>
      </c>
      <c r="BB16" s="167">
        <v>2950</v>
      </c>
      <c r="BC16" s="176">
        <v>1510</v>
      </c>
      <c r="BD16" s="176">
        <v>166754020</v>
      </c>
      <c r="BE16" s="177">
        <f t="shared" si="19"/>
        <v>0.12180366217633298</v>
      </c>
      <c r="BF16" s="177">
        <f t="shared" si="20"/>
        <v>0.51186440677966105</v>
      </c>
      <c r="BG16" s="205">
        <f t="shared" si="21"/>
        <v>110433.12582781457</v>
      </c>
      <c r="BH16" s="374"/>
      <c r="BI16" s="129" t="s">
        <v>176</v>
      </c>
      <c r="BJ16" s="167">
        <f t="shared" si="22"/>
        <v>47340</v>
      </c>
      <c r="BK16" s="176">
        <f t="shared" si="0"/>
        <v>27899</v>
      </c>
      <c r="BL16" s="176">
        <f t="shared" si="1"/>
        <v>2606111290</v>
      </c>
      <c r="BM16" s="177">
        <f t="shared" si="24"/>
        <v>7.7841237245716483E-2</v>
      </c>
      <c r="BN16" s="177">
        <f t="shared" si="25"/>
        <v>0.58933248838191798</v>
      </c>
      <c r="BO16" s="176">
        <f t="shared" si="26"/>
        <v>93412.354923115519</v>
      </c>
      <c r="BP16" s="248"/>
      <c r="BR16" s="277" t="s">
        <v>84</v>
      </c>
      <c r="BS16" s="144">
        <v>18</v>
      </c>
      <c r="BT16" s="144">
        <v>58</v>
      </c>
      <c r="BU16" s="144">
        <v>2063</v>
      </c>
      <c r="BV16" s="144">
        <v>1584</v>
      </c>
      <c r="BW16" s="144">
        <v>1097</v>
      </c>
      <c r="BX16" s="144">
        <v>542</v>
      </c>
      <c r="BY16" s="144">
        <v>216</v>
      </c>
      <c r="BZ16" s="144">
        <f>市区町村別_歯科医療費!D14</f>
        <v>5575</v>
      </c>
    </row>
    <row r="17" spans="2:78" s="92" customFormat="1">
      <c r="B17" s="370"/>
      <c r="C17" s="408"/>
      <c r="D17" s="374"/>
      <c r="E17" s="130" t="s">
        <v>167</v>
      </c>
      <c r="F17" s="167">
        <v>122</v>
      </c>
      <c r="G17" s="176">
        <v>77</v>
      </c>
      <c r="H17" s="176">
        <v>8600150</v>
      </c>
      <c r="I17" s="177">
        <f t="shared" si="2"/>
        <v>4.9613402061855667E-2</v>
      </c>
      <c r="J17" s="177">
        <f t="shared" si="3"/>
        <v>0.63114754098360659</v>
      </c>
      <c r="K17" s="205">
        <f t="shared" si="4"/>
        <v>111690.25974025975</v>
      </c>
      <c r="L17" s="374"/>
      <c r="M17" s="130" t="s">
        <v>167</v>
      </c>
      <c r="N17" s="167">
        <v>164</v>
      </c>
      <c r="O17" s="176">
        <v>82</v>
      </c>
      <c r="P17" s="176">
        <v>10068020</v>
      </c>
      <c r="Q17" s="177">
        <f t="shared" si="23"/>
        <v>2.5883838383838384E-2</v>
      </c>
      <c r="R17" s="177">
        <f t="shared" si="5"/>
        <v>0.5</v>
      </c>
      <c r="S17" s="171">
        <f t="shared" si="6"/>
        <v>122780.73170731707</v>
      </c>
      <c r="T17" s="374"/>
      <c r="U17" s="130" t="s">
        <v>167</v>
      </c>
      <c r="V17" s="167">
        <v>10351</v>
      </c>
      <c r="W17" s="176">
        <v>5741</v>
      </c>
      <c r="X17" s="176">
        <v>406687510</v>
      </c>
      <c r="Y17" s="177">
        <f t="shared" si="7"/>
        <v>4.3701662505328545E-2</v>
      </c>
      <c r="Z17" s="177">
        <f t="shared" si="8"/>
        <v>0.55463240266640901</v>
      </c>
      <c r="AA17" s="180">
        <f t="shared" si="9"/>
        <v>70839.141264588048</v>
      </c>
      <c r="AB17" s="386"/>
      <c r="AC17" s="130" t="s">
        <v>167</v>
      </c>
      <c r="AD17" s="167">
        <v>5544</v>
      </c>
      <c r="AE17" s="176">
        <v>2927</v>
      </c>
      <c r="AF17" s="176">
        <v>254269660</v>
      </c>
      <c r="AG17" s="177">
        <f t="shared" si="10"/>
        <v>2.8165354785319761E-2</v>
      </c>
      <c r="AH17" s="177">
        <f t="shared" si="11"/>
        <v>0.52795815295815296</v>
      </c>
      <c r="AI17" s="171">
        <f t="shared" si="12"/>
        <v>86870.399726682605</v>
      </c>
      <c r="AJ17" s="374"/>
      <c r="AK17" s="130" t="s">
        <v>167</v>
      </c>
      <c r="AL17" s="167">
        <v>3252</v>
      </c>
      <c r="AM17" s="176">
        <v>1575</v>
      </c>
      <c r="AN17" s="176">
        <v>176735710</v>
      </c>
      <c r="AO17" s="177">
        <f t="shared" si="13"/>
        <v>2.1905728869664392E-2</v>
      </c>
      <c r="AP17" s="177">
        <f t="shared" si="14"/>
        <v>0.48431734317343172</v>
      </c>
      <c r="AQ17" s="171">
        <f t="shared" si="15"/>
        <v>112213.1492063492</v>
      </c>
      <c r="AR17" s="374"/>
      <c r="AS17" s="130" t="s">
        <v>167</v>
      </c>
      <c r="AT17" s="167">
        <v>1708</v>
      </c>
      <c r="AU17" s="176">
        <v>759</v>
      </c>
      <c r="AV17" s="176">
        <v>101940420</v>
      </c>
      <c r="AW17" s="177">
        <f t="shared" si="16"/>
        <v>2.2256106500894348E-2</v>
      </c>
      <c r="AX17" s="177">
        <f t="shared" si="17"/>
        <v>0.44437939110070257</v>
      </c>
      <c r="AY17" s="176">
        <f t="shared" si="18"/>
        <v>134308.8537549407</v>
      </c>
      <c r="AZ17" s="374"/>
      <c r="BA17" s="130" t="s">
        <v>167</v>
      </c>
      <c r="BB17" s="167">
        <v>906</v>
      </c>
      <c r="BC17" s="176">
        <v>376</v>
      </c>
      <c r="BD17" s="176">
        <v>53644560</v>
      </c>
      <c r="BE17" s="177">
        <f t="shared" si="19"/>
        <v>3.0329918528676291E-2</v>
      </c>
      <c r="BF17" s="177">
        <f t="shared" si="20"/>
        <v>0.41501103752759383</v>
      </c>
      <c r="BG17" s="205">
        <f t="shared" si="21"/>
        <v>142671.70212765958</v>
      </c>
      <c r="BH17" s="374"/>
      <c r="BI17" s="130" t="s">
        <v>167</v>
      </c>
      <c r="BJ17" s="167">
        <f t="shared" si="22"/>
        <v>22047</v>
      </c>
      <c r="BK17" s="176">
        <f t="shared" si="0"/>
        <v>11537</v>
      </c>
      <c r="BL17" s="176">
        <f t="shared" si="1"/>
        <v>1011946030</v>
      </c>
      <c r="BM17" s="177">
        <f t="shared" si="24"/>
        <v>3.2189481848949104E-2</v>
      </c>
      <c r="BN17" s="177">
        <f t="shared" si="25"/>
        <v>0.52329115072345445</v>
      </c>
      <c r="BO17" s="176">
        <f t="shared" si="26"/>
        <v>87713.099592615064</v>
      </c>
      <c r="BP17" s="248"/>
      <c r="BR17" s="277" t="s">
        <v>60</v>
      </c>
      <c r="BS17" s="144">
        <v>46</v>
      </c>
      <c r="BT17" s="144">
        <v>95</v>
      </c>
      <c r="BU17" s="144">
        <v>4908</v>
      </c>
      <c r="BV17" s="144">
        <v>3827</v>
      </c>
      <c r="BW17" s="144">
        <v>2474</v>
      </c>
      <c r="BX17" s="144">
        <v>1207</v>
      </c>
      <c r="BY17" s="144">
        <v>432</v>
      </c>
      <c r="BZ17" s="144">
        <f>市区町村別_歯科医療費!D15</f>
        <v>12988</v>
      </c>
    </row>
    <row r="18" spans="2:78" s="92" customFormat="1">
      <c r="B18" s="370">
        <v>2</v>
      </c>
      <c r="C18" s="407" t="s">
        <v>78</v>
      </c>
      <c r="D18" s="373">
        <f>BS9</f>
        <v>43</v>
      </c>
      <c r="E18" s="131" t="s">
        <v>144</v>
      </c>
      <c r="F18" s="166">
        <v>21</v>
      </c>
      <c r="G18" s="174">
        <v>14</v>
      </c>
      <c r="H18" s="174">
        <v>1335150</v>
      </c>
      <c r="I18" s="175">
        <f>IFERROR(G18/$D$18,"-")</f>
        <v>0.32558139534883723</v>
      </c>
      <c r="J18" s="175">
        <f t="shared" si="3"/>
        <v>0.66666666666666663</v>
      </c>
      <c r="K18" s="204">
        <f t="shared" si="4"/>
        <v>95367.857142857145</v>
      </c>
      <c r="L18" s="373">
        <f>BT9</f>
        <v>125</v>
      </c>
      <c r="M18" s="131" t="s">
        <v>144</v>
      </c>
      <c r="N18" s="166">
        <v>61</v>
      </c>
      <c r="O18" s="174">
        <v>38</v>
      </c>
      <c r="P18" s="174">
        <v>3504780</v>
      </c>
      <c r="Q18" s="175">
        <f>IFERROR(O18/$L$18,"-")</f>
        <v>0.30399999999999999</v>
      </c>
      <c r="R18" s="175">
        <f t="shared" si="5"/>
        <v>0.62295081967213117</v>
      </c>
      <c r="S18" s="170">
        <f t="shared" si="6"/>
        <v>92231.052631578947</v>
      </c>
      <c r="T18" s="373">
        <f>BU9</f>
        <v>4838</v>
      </c>
      <c r="U18" s="131" t="s">
        <v>144</v>
      </c>
      <c r="V18" s="166">
        <v>2248</v>
      </c>
      <c r="W18" s="174">
        <v>1480</v>
      </c>
      <c r="X18" s="174">
        <v>118653230</v>
      </c>
      <c r="Y18" s="175">
        <f>IFERROR(W18/$T$18,"-")</f>
        <v>0.30591153369160812</v>
      </c>
      <c r="Z18" s="175">
        <f t="shared" si="8"/>
        <v>0.65836298932384341</v>
      </c>
      <c r="AA18" s="174">
        <f t="shared" si="9"/>
        <v>80171.101351351346</v>
      </c>
      <c r="AB18" s="373">
        <f>BV9</f>
        <v>3765</v>
      </c>
      <c r="AC18" s="131" t="s">
        <v>144</v>
      </c>
      <c r="AD18" s="166">
        <v>1921</v>
      </c>
      <c r="AE18" s="174">
        <v>1246</v>
      </c>
      <c r="AF18" s="174">
        <v>105061880</v>
      </c>
      <c r="AG18" s="175">
        <f>IFERROR(AE18/$AB$18,"-")</f>
        <v>0.33094289508632135</v>
      </c>
      <c r="AH18" s="175">
        <f t="shared" si="11"/>
        <v>0.648620510150963</v>
      </c>
      <c r="AI18" s="170">
        <f t="shared" si="12"/>
        <v>84319.325842696635</v>
      </c>
      <c r="AJ18" s="373">
        <f>BW9</f>
        <v>2888</v>
      </c>
      <c r="AK18" s="131" t="s">
        <v>144</v>
      </c>
      <c r="AL18" s="166">
        <v>1344</v>
      </c>
      <c r="AM18" s="174">
        <v>794</v>
      </c>
      <c r="AN18" s="174">
        <v>70311700</v>
      </c>
      <c r="AO18" s="175">
        <f>IFERROR(AM18/$AJ$18,"-")</f>
        <v>0.27493074792243766</v>
      </c>
      <c r="AP18" s="175">
        <f t="shared" si="14"/>
        <v>0.59077380952380953</v>
      </c>
      <c r="AQ18" s="170">
        <f t="shared" si="15"/>
        <v>88553.77833753149</v>
      </c>
      <c r="AR18" s="373">
        <f>BX9</f>
        <v>1366</v>
      </c>
      <c r="AS18" s="131" t="s">
        <v>144</v>
      </c>
      <c r="AT18" s="166">
        <v>568</v>
      </c>
      <c r="AU18" s="174">
        <v>310</v>
      </c>
      <c r="AV18" s="174">
        <v>29614280</v>
      </c>
      <c r="AW18" s="175">
        <f>IFERROR(AU18/$AR$18,"-")</f>
        <v>0.22693997071742314</v>
      </c>
      <c r="AX18" s="175">
        <f t="shared" si="17"/>
        <v>0.54577464788732399</v>
      </c>
      <c r="AY18" s="174">
        <f t="shared" si="18"/>
        <v>95529.93548387097</v>
      </c>
      <c r="AZ18" s="373">
        <f>BY9</f>
        <v>457</v>
      </c>
      <c r="BA18" s="131" t="s">
        <v>144</v>
      </c>
      <c r="BB18" s="166">
        <v>145</v>
      </c>
      <c r="BC18" s="174">
        <v>70</v>
      </c>
      <c r="BD18" s="174">
        <v>7707710</v>
      </c>
      <c r="BE18" s="175">
        <f>IFERROR(BC18/$AZ$18,"-")</f>
        <v>0.15317286652078774</v>
      </c>
      <c r="BF18" s="175">
        <f t="shared" si="20"/>
        <v>0.48275862068965519</v>
      </c>
      <c r="BG18" s="204">
        <f t="shared" si="21"/>
        <v>110110.14285714286</v>
      </c>
      <c r="BH18" s="373">
        <f>BZ9</f>
        <v>13481</v>
      </c>
      <c r="BI18" s="131" t="s">
        <v>144</v>
      </c>
      <c r="BJ18" s="166">
        <f t="shared" si="22"/>
        <v>6308</v>
      </c>
      <c r="BK18" s="174">
        <f t="shared" si="0"/>
        <v>3952</v>
      </c>
      <c r="BL18" s="174">
        <f t="shared" si="1"/>
        <v>336188730</v>
      </c>
      <c r="BM18" s="175">
        <f>IFERROR(BK18/$BH$18,"-")</f>
        <v>0.29315332690453233</v>
      </c>
      <c r="BN18" s="175">
        <f t="shared" si="25"/>
        <v>0.62650602409638556</v>
      </c>
      <c r="BO18" s="174">
        <f t="shared" si="26"/>
        <v>85067.998481781382</v>
      </c>
      <c r="BP18" s="248"/>
      <c r="BR18" s="277" t="s">
        <v>61</v>
      </c>
      <c r="BS18" s="144">
        <v>108</v>
      </c>
      <c r="BT18" s="144">
        <v>183</v>
      </c>
      <c r="BU18" s="144">
        <v>8542</v>
      </c>
      <c r="BV18" s="144">
        <v>6579</v>
      </c>
      <c r="BW18" s="144">
        <v>4383</v>
      </c>
      <c r="BX18" s="144">
        <v>2065</v>
      </c>
      <c r="BY18" s="144">
        <v>698</v>
      </c>
      <c r="BZ18" s="144">
        <f>市区町村別_歯科医療費!D16</f>
        <v>22549</v>
      </c>
    </row>
    <row r="19" spans="2:78" s="92" customFormat="1" ht="13.5" customHeight="1">
      <c r="B19" s="370"/>
      <c r="C19" s="408"/>
      <c r="D19" s="374"/>
      <c r="E19" s="132" t="s">
        <v>194</v>
      </c>
      <c r="F19" s="167">
        <v>14</v>
      </c>
      <c r="G19" s="176">
        <v>12</v>
      </c>
      <c r="H19" s="176">
        <v>1423330</v>
      </c>
      <c r="I19" s="177">
        <f t="shared" ref="I19:I28" si="27">IFERROR(G19/$D$18,"-")</f>
        <v>0.27906976744186046</v>
      </c>
      <c r="J19" s="177">
        <f t="shared" si="3"/>
        <v>0.8571428571428571</v>
      </c>
      <c r="K19" s="205">
        <f t="shared" si="4"/>
        <v>118610.83333333333</v>
      </c>
      <c r="L19" s="374"/>
      <c r="M19" s="132" t="s">
        <v>194</v>
      </c>
      <c r="N19" s="167">
        <v>56</v>
      </c>
      <c r="O19" s="176">
        <v>34</v>
      </c>
      <c r="P19" s="176">
        <v>3003780</v>
      </c>
      <c r="Q19" s="177">
        <f t="shared" ref="Q19:Q28" si="28">IFERROR(O19/$L$18,"-")</f>
        <v>0.27200000000000002</v>
      </c>
      <c r="R19" s="177">
        <f t="shared" si="5"/>
        <v>0.6071428571428571</v>
      </c>
      <c r="S19" s="171">
        <f t="shared" si="6"/>
        <v>88346.470588235301</v>
      </c>
      <c r="T19" s="374"/>
      <c r="U19" s="132" t="s">
        <v>194</v>
      </c>
      <c r="V19" s="167">
        <v>2118</v>
      </c>
      <c r="W19" s="176">
        <v>1423</v>
      </c>
      <c r="X19" s="176">
        <v>106536150</v>
      </c>
      <c r="Y19" s="177">
        <f t="shared" ref="Y19:Y28" si="29">IFERROR(W19/$T$18,"-")</f>
        <v>0.29412980570483671</v>
      </c>
      <c r="Z19" s="177">
        <f t="shared" si="8"/>
        <v>0.67186024551463641</v>
      </c>
      <c r="AA19" s="176">
        <f t="shared" si="9"/>
        <v>74867.287420941677</v>
      </c>
      <c r="AB19" s="374"/>
      <c r="AC19" s="132" t="s">
        <v>194</v>
      </c>
      <c r="AD19" s="167">
        <v>1659</v>
      </c>
      <c r="AE19" s="176">
        <v>1093</v>
      </c>
      <c r="AF19" s="176">
        <v>89975010</v>
      </c>
      <c r="AG19" s="177">
        <f t="shared" ref="AG19:AG28" si="30">IFERROR(AE19/$AB$18,"-")</f>
        <v>0.29030544488711818</v>
      </c>
      <c r="AH19" s="177">
        <f t="shared" si="11"/>
        <v>0.65883062085593735</v>
      </c>
      <c r="AI19" s="171">
        <f t="shared" si="12"/>
        <v>82319.313815187561</v>
      </c>
      <c r="AJ19" s="374"/>
      <c r="AK19" s="132" t="s">
        <v>194</v>
      </c>
      <c r="AL19" s="167">
        <v>1153</v>
      </c>
      <c r="AM19" s="176">
        <v>660</v>
      </c>
      <c r="AN19" s="176">
        <v>55836540</v>
      </c>
      <c r="AO19" s="177">
        <f t="shared" ref="AO19:AO28" si="31">IFERROR(AM19/$AJ$18,"-")</f>
        <v>0.22853185595567868</v>
      </c>
      <c r="AP19" s="177">
        <f t="shared" si="14"/>
        <v>0.57241977450130099</v>
      </c>
      <c r="AQ19" s="171">
        <f t="shared" si="15"/>
        <v>84600.818181818177</v>
      </c>
      <c r="AR19" s="374"/>
      <c r="AS19" s="132" t="s">
        <v>194</v>
      </c>
      <c r="AT19" s="167">
        <v>388</v>
      </c>
      <c r="AU19" s="176">
        <v>213</v>
      </c>
      <c r="AV19" s="176">
        <v>18324520</v>
      </c>
      <c r="AW19" s="177">
        <f t="shared" ref="AW19:AW28" si="32">IFERROR(AU19/$AR$18,"-")</f>
        <v>0.15592972181551976</v>
      </c>
      <c r="AX19" s="177">
        <f t="shared" si="17"/>
        <v>0.5489690721649485</v>
      </c>
      <c r="AY19" s="176">
        <f t="shared" si="18"/>
        <v>86030.610328638504</v>
      </c>
      <c r="AZ19" s="374"/>
      <c r="BA19" s="132" t="s">
        <v>194</v>
      </c>
      <c r="BB19" s="167">
        <v>79</v>
      </c>
      <c r="BC19" s="176">
        <v>37</v>
      </c>
      <c r="BD19" s="176">
        <v>3069290</v>
      </c>
      <c r="BE19" s="177">
        <f t="shared" ref="BE19:BE28" si="33">IFERROR(BC19/$AZ$18,"-")</f>
        <v>8.0962800875273522E-2</v>
      </c>
      <c r="BF19" s="177">
        <f t="shared" si="20"/>
        <v>0.46835443037974683</v>
      </c>
      <c r="BG19" s="205">
        <f t="shared" si="21"/>
        <v>82953.783783783787</v>
      </c>
      <c r="BH19" s="374"/>
      <c r="BI19" s="132" t="s">
        <v>194</v>
      </c>
      <c r="BJ19" s="167">
        <f t="shared" si="22"/>
        <v>5467</v>
      </c>
      <c r="BK19" s="176">
        <f t="shared" si="0"/>
        <v>3472</v>
      </c>
      <c r="BL19" s="176">
        <f t="shared" si="1"/>
        <v>278168620</v>
      </c>
      <c r="BM19" s="177">
        <f t="shared" ref="BM19:BM28" si="34">IFERROR(BK19/$BH$18,"-")</f>
        <v>0.25754765966916399</v>
      </c>
      <c r="BN19" s="177">
        <f t="shared" si="25"/>
        <v>0.63508322663252237</v>
      </c>
      <c r="BO19" s="176">
        <f t="shared" si="26"/>
        <v>80117.690092165896</v>
      </c>
      <c r="BP19" s="248"/>
      <c r="BR19" s="277" t="s">
        <v>85</v>
      </c>
      <c r="BS19" s="144">
        <v>54</v>
      </c>
      <c r="BT19" s="144">
        <v>86</v>
      </c>
      <c r="BU19" s="144">
        <v>4055</v>
      </c>
      <c r="BV19" s="144">
        <v>3371</v>
      </c>
      <c r="BW19" s="144">
        <v>2457</v>
      </c>
      <c r="BX19" s="144">
        <v>1244</v>
      </c>
      <c r="BY19" s="144">
        <v>497</v>
      </c>
      <c r="BZ19" s="144">
        <f>市区町村別_歯科医療費!D17</f>
        <v>11762</v>
      </c>
    </row>
    <row r="20" spans="2:78" s="92" customFormat="1" ht="13.5" customHeight="1">
      <c r="B20" s="370"/>
      <c r="C20" s="408"/>
      <c r="D20" s="374"/>
      <c r="E20" s="133" t="s">
        <v>143</v>
      </c>
      <c r="F20" s="167">
        <v>22</v>
      </c>
      <c r="G20" s="176">
        <v>15</v>
      </c>
      <c r="H20" s="176">
        <v>1294180</v>
      </c>
      <c r="I20" s="177">
        <f t="shared" si="27"/>
        <v>0.34883720930232559</v>
      </c>
      <c r="J20" s="177">
        <f t="shared" si="3"/>
        <v>0.68181818181818177</v>
      </c>
      <c r="K20" s="205">
        <f t="shared" si="4"/>
        <v>86278.666666666672</v>
      </c>
      <c r="L20" s="374"/>
      <c r="M20" s="133" t="s">
        <v>143</v>
      </c>
      <c r="N20" s="167">
        <v>84</v>
      </c>
      <c r="O20" s="176">
        <v>55</v>
      </c>
      <c r="P20" s="176">
        <v>5199660</v>
      </c>
      <c r="Q20" s="177">
        <f t="shared" si="28"/>
        <v>0.44</v>
      </c>
      <c r="R20" s="177">
        <f t="shared" si="5"/>
        <v>0.65476190476190477</v>
      </c>
      <c r="S20" s="171">
        <f t="shared" si="6"/>
        <v>94539.272727272721</v>
      </c>
      <c r="T20" s="374"/>
      <c r="U20" s="133" t="s">
        <v>143</v>
      </c>
      <c r="V20" s="167">
        <v>2831</v>
      </c>
      <c r="W20" s="176">
        <v>1829</v>
      </c>
      <c r="X20" s="176">
        <v>141419380</v>
      </c>
      <c r="Y20" s="177">
        <f t="shared" si="29"/>
        <v>0.37804878048780488</v>
      </c>
      <c r="Z20" s="177">
        <f t="shared" si="8"/>
        <v>0.64606146238078421</v>
      </c>
      <c r="AA20" s="176">
        <f t="shared" si="9"/>
        <v>77320.601421541825</v>
      </c>
      <c r="AB20" s="374"/>
      <c r="AC20" s="133" t="s">
        <v>143</v>
      </c>
      <c r="AD20" s="167">
        <v>2359</v>
      </c>
      <c r="AE20" s="176">
        <v>1496</v>
      </c>
      <c r="AF20" s="176">
        <v>127566900</v>
      </c>
      <c r="AG20" s="177">
        <f t="shared" si="30"/>
        <v>0.39734395750332008</v>
      </c>
      <c r="AH20" s="177">
        <f t="shared" si="11"/>
        <v>0.63416701992369651</v>
      </c>
      <c r="AI20" s="171">
        <f t="shared" si="12"/>
        <v>85271.991978609629</v>
      </c>
      <c r="AJ20" s="374"/>
      <c r="AK20" s="133" t="s">
        <v>143</v>
      </c>
      <c r="AL20" s="167">
        <v>1852</v>
      </c>
      <c r="AM20" s="176">
        <v>1055</v>
      </c>
      <c r="AN20" s="176">
        <v>94370570</v>
      </c>
      <c r="AO20" s="177">
        <f t="shared" si="31"/>
        <v>0.36530470914127422</v>
      </c>
      <c r="AP20" s="177">
        <f t="shared" si="14"/>
        <v>0.56965442764578833</v>
      </c>
      <c r="AQ20" s="171">
        <f t="shared" si="15"/>
        <v>89450.777251184831</v>
      </c>
      <c r="AR20" s="374"/>
      <c r="AS20" s="133" t="s">
        <v>143</v>
      </c>
      <c r="AT20" s="167">
        <v>862</v>
      </c>
      <c r="AU20" s="176">
        <v>466</v>
      </c>
      <c r="AV20" s="176">
        <v>43542840</v>
      </c>
      <c r="AW20" s="177">
        <f t="shared" si="32"/>
        <v>0.34114202049780379</v>
      </c>
      <c r="AX20" s="177">
        <f t="shared" si="17"/>
        <v>0.54060324825986084</v>
      </c>
      <c r="AY20" s="176">
        <f t="shared" si="18"/>
        <v>93439.570815450643</v>
      </c>
      <c r="AZ20" s="374"/>
      <c r="BA20" s="133" t="s">
        <v>143</v>
      </c>
      <c r="BB20" s="167">
        <v>255</v>
      </c>
      <c r="BC20" s="176">
        <v>125</v>
      </c>
      <c r="BD20" s="176">
        <v>13582310</v>
      </c>
      <c r="BE20" s="177">
        <f t="shared" si="33"/>
        <v>0.2735229759299781</v>
      </c>
      <c r="BF20" s="177">
        <f t="shared" si="20"/>
        <v>0.49019607843137253</v>
      </c>
      <c r="BG20" s="205">
        <f t="shared" si="21"/>
        <v>108658.48</v>
      </c>
      <c r="BH20" s="374"/>
      <c r="BI20" s="133" t="s">
        <v>143</v>
      </c>
      <c r="BJ20" s="167">
        <f t="shared" si="22"/>
        <v>8265</v>
      </c>
      <c r="BK20" s="176">
        <f t="shared" si="0"/>
        <v>5041</v>
      </c>
      <c r="BL20" s="176">
        <f t="shared" si="1"/>
        <v>426975840</v>
      </c>
      <c r="BM20" s="177">
        <f t="shared" si="34"/>
        <v>0.37393368444477415</v>
      </c>
      <c r="BN20" s="177">
        <f t="shared" si="25"/>
        <v>0.6099213551119177</v>
      </c>
      <c r="BO20" s="176">
        <f t="shared" si="26"/>
        <v>84700.622892283282</v>
      </c>
      <c r="BP20" s="248"/>
      <c r="BR20" s="277" t="s">
        <v>86</v>
      </c>
      <c r="BS20" s="144">
        <v>123</v>
      </c>
      <c r="BT20" s="144">
        <v>201</v>
      </c>
      <c r="BU20" s="144">
        <v>7208</v>
      </c>
      <c r="BV20" s="144">
        <v>5983</v>
      </c>
      <c r="BW20" s="144">
        <v>4104</v>
      </c>
      <c r="BX20" s="144">
        <v>1953</v>
      </c>
      <c r="BY20" s="144">
        <v>857</v>
      </c>
      <c r="BZ20" s="144">
        <f>市区町村別_歯科医療費!D18</f>
        <v>20420</v>
      </c>
    </row>
    <row r="21" spans="2:78" s="92" customFormat="1" ht="13.5" customHeight="1">
      <c r="B21" s="370"/>
      <c r="C21" s="408"/>
      <c r="D21" s="374"/>
      <c r="E21" s="133" t="s">
        <v>152</v>
      </c>
      <c r="F21" s="167">
        <v>9</v>
      </c>
      <c r="G21" s="176">
        <v>8</v>
      </c>
      <c r="H21" s="176">
        <v>559510</v>
      </c>
      <c r="I21" s="177">
        <f t="shared" si="27"/>
        <v>0.18604651162790697</v>
      </c>
      <c r="J21" s="177">
        <f t="shared" si="3"/>
        <v>0.88888888888888884</v>
      </c>
      <c r="K21" s="205">
        <f t="shared" si="4"/>
        <v>69938.75</v>
      </c>
      <c r="L21" s="374"/>
      <c r="M21" s="133" t="s">
        <v>152</v>
      </c>
      <c r="N21" s="167">
        <v>43</v>
      </c>
      <c r="O21" s="176">
        <v>23</v>
      </c>
      <c r="P21" s="176">
        <v>2383040</v>
      </c>
      <c r="Q21" s="177">
        <f t="shared" si="28"/>
        <v>0.184</v>
      </c>
      <c r="R21" s="177">
        <f t="shared" si="5"/>
        <v>0.53488372093023251</v>
      </c>
      <c r="S21" s="171">
        <f t="shared" si="6"/>
        <v>103610.43478260869</v>
      </c>
      <c r="T21" s="374"/>
      <c r="U21" s="133" t="s">
        <v>152</v>
      </c>
      <c r="V21" s="167">
        <v>1000</v>
      </c>
      <c r="W21" s="176">
        <v>652</v>
      </c>
      <c r="X21" s="176">
        <v>50811510</v>
      </c>
      <c r="Y21" s="177">
        <f t="shared" si="29"/>
        <v>0.13476643241008682</v>
      </c>
      <c r="Z21" s="177">
        <f t="shared" si="8"/>
        <v>0.65200000000000002</v>
      </c>
      <c r="AA21" s="176">
        <f t="shared" si="9"/>
        <v>77931.76380368098</v>
      </c>
      <c r="AB21" s="374"/>
      <c r="AC21" s="133" t="s">
        <v>152</v>
      </c>
      <c r="AD21" s="167">
        <v>919</v>
      </c>
      <c r="AE21" s="176">
        <v>611</v>
      </c>
      <c r="AF21" s="176">
        <v>52701130</v>
      </c>
      <c r="AG21" s="177">
        <f t="shared" si="30"/>
        <v>0.16228419654714477</v>
      </c>
      <c r="AH21" s="177">
        <f t="shared" si="11"/>
        <v>0.66485310119695318</v>
      </c>
      <c r="AI21" s="171">
        <f t="shared" si="12"/>
        <v>86253.895253682495</v>
      </c>
      <c r="AJ21" s="374"/>
      <c r="AK21" s="133" t="s">
        <v>152</v>
      </c>
      <c r="AL21" s="167">
        <v>796</v>
      </c>
      <c r="AM21" s="176">
        <v>453</v>
      </c>
      <c r="AN21" s="176">
        <v>40156730</v>
      </c>
      <c r="AO21" s="177">
        <f t="shared" si="31"/>
        <v>0.15685595567867036</v>
      </c>
      <c r="AP21" s="177">
        <f t="shared" si="14"/>
        <v>0.56909547738693467</v>
      </c>
      <c r="AQ21" s="171">
        <f t="shared" si="15"/>
        <v>88646.203090507726</v>
      </c>
      <c r="AR21" s="374"/>
      <c r="AS21" s="133" t="s">
        <v>152</v>
      </c>
      <c r="AT21" s="167">
        <v>357</v>
      </c>
      <c r="AU21" s="176">
        <v>200</v>
      </c>
      <c r="AV21" s="176">
        <v>19411860</v>
      </c>
      <c r="AW21" s="177">
        <f t="shared" si="32"/>
        <v>0.14641288433382138</v>
      </c>
      <c r="AX21" s="177">
        <f t="shared" si="17"/>
        <v>0.56022408963585435</v>
      </c>
      <c r="AY21" s="176">
        <f t="shared" si="18"/>
        <v>97059.3</v>
      </c>
      <c r="AZ21" s="374"/>
      <c r="BA21" s="133" t="s">
        <v>152</v>
      </c>
      <c r="BB21" s="167">
        <v>106</v>
      </c>
      <c r="BC21" s="176">
        <v>54</v>
      </c>
      <c r="BD21" s="176">
        <v>5860690</v>
      </c>
      <c r="BE21" s="177">
        <f t="shared" si="33"/>
        <v>0.11816192560175055</v>
      </c>
      <c r="BF21" s="177">
        <f t="shared" si="20"/>
        <v>0.50943396226415094</v>
      </c>
      <c r="BG21" s="205">
        <f t="shared" si="21"/>
        <v>108531.29629629629</v>
      </c>
      <c r="BH21" s="374"/>
      <c r="BI21" s="133" t="s">
        <v>152</v>
      </c>
      <c r="BJ21" s="167">
        <f t="shared" si="22"/>
        <v>3230</v>
      </c>
      <c r="BK21" s="176">
        <f t="shared" si="0"/>
        <v>2001</v>
      </c>
      <c r="BL21" s="176">
        <f t="shared" si="1"/>
        <v>171884470</v>
      </c>
      <c r="BM21" s="177">
        <f t="shared" si="34"/>
        <v>0.1484311252874416</v>
      </c>
      <c r="BN21" s="177">
        <f t="shared" si="25"/>
        <v>0.61950464396284832</v>
      </c>
      <c r="BO21" s="176">
        <f t="shared" si="26"/>
        <v>85899.285357321336</v>
      </c>
      <c r="BP21" s="248"/>
      <c r="BR21" s="277" t="s">
        <v>87</v>
      </c>
      <c r="BS21" s="144">
        <v>53</v>
      </c>
      <c r="BT21" s="144">
        <v>120</v>
      </c>
      <c r="BU21" s="144">
        <v>5244</v>
      </c>
      <c r="BV21" s="144">
        <v>4355</v>
      </c>
      <c r="BW21" s="144">
        <v>3312</v>
      </c>
      <c r="BX21" s="144">
        <v>1660</v>
      </c>
      <c r="BY21" s="144">
        <v>629</v>
      </c>
      <c r="BZ21" s="144">
        <f>市区町村別_歯科医療費!D19</f>
        <v>15367</v>
      </c>
    </row>
    <row r="22" spans="2:78" s="92" customFormat="1" ht="13.5" customHeight="1">
      <c r="B22" s="370"/>
      <c r="C22" s="408"/>
      <c r="D22" s="374"/>
      <c r="E22" s="133" t="s">
        <v>171</v>
      </c>
      <c r="F22" s="167">
        <v>11</v>
      </c>
      <c r="G22" s="176">
        <v>7</v>
      </c>
      <c r="H22" s="176">
        <v>616100</v>
      </c>
      <c r="I22" s="177">
        <f t="shared" si="27"/>
        <v>0.16279069767441862</v>
      </c>
      <c r="J22" s="177">
        <f t="shared" si="3"/>
        <v>0.63636363636363635</v>
      </c>
      <c r="K22" s="205">
        <f t="shared" si="4"/>
        <v>88014.28571428571</v>
      </c>
      <c r="L22" s="374"/>
      <c r="M22" s="133" t="s">
        <v>171</v>
      </c>
      <c r="N22" s="167">
        <v>44</v>
      </c>
      <c r="O22" s="176">
        <v>28</v>
      </c>
      <c r="P22" s="176">
        <v>2675010</v>
      </c>
      <c r="Q22" s="177">
        <f t="shared" si="28"/>
        <v>0.224</v>
      </c>
      <c r="R22" s="177">
        <f t="shared" si="5"/>
        <v>0.63636363636363635</v>
      </c>
      <c r="S22" s="171">
        <f t="shared" si="6"/>
        <v>95536.071428571435</v>
      </c>
      <c r="T22" s="374"/>
      <c r="U22" s="133" t="s">
        <v>171</v>
      </c>
      <c r="V22" s="167">
        <v>1039</v>
      </c>
      <c r="W22" s="176">
        <v>693</v>
      </c>
      <c r="X22" s="176">
        <v>55443400</v>
      </c>
      <c r="Y22" s="177">
        <f t="shared" si="29"/>
        <v>0.14324100868127326</v>
      </c>
      <c r="Z22" s="177">
        <f t="shared" si="8"/>
        <v>0.66698748796920115</v>
      </c>
      <c r="AA22" s="176">
        <f t="shared" si="9"/>
        <v>80004.906204906205</v>
      </c>
      <c r="AB22" s="374"/>
      <c r="AC22" s="133" t="s">
        <v>171</v>
      </c>
      <c r="AD22" s="167">
        <v>1033</v>
      </c>
      <c r="AE22" s="176">
        <v>677</v>
      </c>
      <c r="AF22" s="176">
        <v>62233520</v>
      </c>
      <c r="AG22" s="177">
        <f t="shared" si="30"/>
        <v>0.17981407702523242</v>
      </c>
      <c r="AH22" s="177">
        <f t="shared" si="11"/>
        <v>0.65537270087124877</v>
      </c>
      <c r="AI22" s="171">
        <f t="shared" si="12"/>
        <v>91925.435745937968</v>
      </c>
      <c r="AJ22" s="374"/>
      <c r="AK22" s="133" t="s">
        <v>171</v>
      </c>
      <c r="AL22" s="167">
        <v>812</v>
      </c>
      <c r="AM22" s="176">
        <v>474</v>
      </c>
      <c r="AN22" s="176">
        <v>44514280</v>
      </c>
      <c r="AO22" s="177">
        <f t="shared" si="31"/>
        <v>0.16412742382271467</v>
      </c>
      <c r="AP22" s="177">
        <f t="shared" si="14"/>
        <v>0.58374384236453203</v>
      </c>
      <c r="AQ22" s="171">
        <f t="shared" si="15"/>
        <v>93911.983122362872</v>
      </c>
      <c r="AR22" s="374"/>
      <c r="AS22" s="133" t="s">
        <v>171</v>
      </c>
      <c r="AT22" s="167">
        <v>395</v>
      </c>
      <c r="AU22" s="176">
        <v>231</v>
      </c>
      <c r="AV22" s="176">
        <v>24021470</v>
      </c>
      <c r="AW22" s="177">
        <f t="shared" si="32"/>
        <v>0.16910688140556368</v>
      </c>
      <c r="AX22" s="177">
        <f t="shared" si="17"/>
        <v>0.58481012658227849</v>
      </c>
      <c r="AY22" s="176">
        <f t="shared" si="18"/>
        <v>103989.04761904762</v>
      </c>
      <c r="AZ22" s="374"/>
      <c r="BA22" s="133" t="s">
        <v>171</v>
      </c>
      <c r="BB22" s="167">
        <v>99</v>
      </c>
      <c r="BC22" s="176">
        <v>55</v>
      </c>
      <c r="BD22" s="176">
        <v>6897780</v>
      </c>
      <c r="BE22" s="177">
        <f t="shared" si="33"/>
        <v>0.12035010940919037</v>
      </c>
      <c r="BF22" s="177">
        <f t="shared" si="20"/>
        <v>0.55555555555555558</v>
      </c>
      <c r="BG22" s="205">
        <f t="shared" si="21"/>
        <v>125414.18181818182</v>
      </c>
      <c r="BH22" s="374"/>
      <c r="BI22" s="133" t="s">
        <v>171</v>
      </c>
      <c r="BJ22" s="167">
        <f t="shared" si="22"/>
        <v>3433</v>
      </c>
      <c r="BK22" s="176">
        <f t="shared" si="0"/>
        <v>2165</v>
      </c>
      <c r="BL22" s="176">
        <f t="shared" si="1"/>
        <v>196401560</v>
      </c>
      <c r="BM22" s="177">
        <f t="shared" si="34"/>
        <v>0.16059639492619243</v>
      </c>
      <c r="BN22" s="177">
        <f t="shared" si="25"/>
        <v>0.63064375182056509</v>
      </c>
      <c r="BO22" s="176">
        <f t="shared" si="26"/>
        <v>90716.655889145492</v>
      </c>
      <c r="BP22" s="248"/>
      <c r="BR22" s="277" t="s">
        <v>88</v>
      </c>
      <c r="BS22" s="144">
        <v>113</v>
      </c>
      <c r="BT22" s="144">
        <v>229</v>
      </c>
      <c r="BU22" s="144">
        <v>9039</v>
      </c>
      <c r="BV22" s="144">
        <v>7008</v>
      </c>
      <c r="BW22" s="144">
        <v>4952</v>
      </c>
      <c r="BX22" s="144">
        <v>2258</v>
      </c>
      <c r="BY22" s="144">
        <v>822</v>
      </c>
      <c r="BZ22" s="144">
        <f>市区町村別_歯科医療費!D20</f>
        <v>24419</v>
      </c>
    </row>
    <row r="23" spans="2:78" s="92" customFormat="1">
      <c r="B23" s="370"/>
      <c r="C23" s="408"/>
      <c r="D23" s="374"/>
      <c r="E23" s="133" t="s">
        <v>172</v>
      </c>
      <c r="F23" s="167">
        <v>8</v>
      </c>
      <c r="G23" s="176">
        <v>7</v>
      </c>
      <c r="H23" s="176">
        <v>259350</v>
      </c>
      <c r="I23" s="177">
        <f t="shared" si="27"/>
        <v>0.16279069767441862</v>
      </c>
      <c r="J23" s="177">
        <f t="shared" si="3"/>
        <v>0.875</v>
      </c>
      <c r="K23" s="205">
        <f t="shared" si="4"/>
        <v>37050</v>
      </c>
      <c r="L23" s="374"/>
      <c r="M23" s="133" t="s">
        <v>172</v>
      </c>
      <c r="N23" s="167">
        <v>20</v>
      </c>
      <c r="O23" s="176">
        <v>15</v>
      </c>
      <c r="P23" s="176">
        <v>1631200</v>
      </c>
      <c r="Q23" s="177">
        <f t="shared" si="28"/>
        <v>0.12</v>
      </c>
      <c r="R23" s="177">
        <f t="shared" si="5"/>
        <v>0.75</v>
      </c>
      <c r="S23" s="171">
        <f t="shared" si="6"/>
        <v>108746.66666666667</v>
      </c>
      <c r="T23" s="374"/>
      <c r="U23" s="133" t="s">
        <v>172</v>
      </c>
      <c r="V23" s="167">
        <v>535</v>
      </c>
      <c r="W23" s="176">
        <v>381</v>
      </c>
      <c r="X23" s="176">
        <v>29608560</v>
      </c>
      <c r="Y23" s="177">
        <f t="shared" si="29"/>
        <v>7.8751550227366685E-2</v>
      </c>
      <c r="Z23" s="177">
        <f t="shared" si="8"/>
        <v>0.71214953271028036</v>
      </c>
      <c r="AA23" s="176">
        <f t="shared" si="9"/>
        <v>77712.755905511818</v>
      </c>
      <c r="AB23" s="374"/>
      <c r="AC23" s="133" t="s">
        <v>172</v>
      </c>
      <c r="AD23" s="167">
        <v>461</v>
      </c>
      <c r="AE23" s="176">
        <v>337</v>
      </c>
      <c r="AF23" s="176">
        <v>28818190</v>
      </c>
      <c r="AG23" s="177">
        <f t="shared" si="30"/>
        <v>8.9508632138114205E-2</v>
      </c>
      <c r="AH23" s="177">
        <f t="shared" si="11"/>
        <v>0.73101952277657267</v>
      </c>
      <c r="AI23" s="171">
        <f t="shared" si="12"/>
        <v>85513.916913946581</v>
      </c>
      <c r="AJ23" s="374"/>
      <c r="AK23" s="133" t="s">
        <v>172</v>
      </c>
      <c r="AL23" s="167">
        <v>337</v>
      </c>
      <c r="AM23" s="176">
        <v>191</v>
      </c>
      <c r="AN23" s="176">
        <v>19317310</v>
      </c>
      <c r="AO23" s="177">
        <f t="shared" si="31"/>
        <v>6.6135734072022168E-2</v>
      </c>
      <c r="AP23" s="177">
        <f t="shared" si="14"/>
        <v>0.56676557863501487</v>
      </c>
      <c r="AQ23" s="171">
        <f t="shared" si="15"/>
        <v>101137.74869109948</v>
      </c>
      <c r="AR23" s="374"/>
      <c r="AS23" s="133" t="s">
        <v>172</v>
      </c>
      <c r="AT23" s="167">
        <v>143</v>
      </c>
      <c r="AU23" s="176">
        <v>87</v>
      </c>
      <c r="AV23" s="176">
        <v>7504910</v>
      </c>
      <c r="AW23" s="177">
        <f t="shared" si="32"/>
        <v>6.36896046852123E-2</v>
      </c>
      <c r="AX23" s="177">
        <f t="shared" si="17"/>
        <v>0.60839160839160844</v>
      </c>
      <c r="AY23" s="176">
        <f t="shared" si="18"/>
        <v>86263.333333333328</v>
      </c>
      <c r="AZ23" s="374"/>
      <c r="BA23" s="133" t="s">
        <v>172</v>
      </c>
      <c r="BB23" s="167">
        <v>29</v>
      </c>
      <c r="BC23" s="176">
        <v>21</v>
      </c>
      <c r="BD23" s="176">
        <v>2302180</v>
      </c>
      <c r="BE23" s="177">
        <f t="shared" si="33"/>
        <v>4.5951859956236324E-2</v>
      </c>
      <c r="BF23" s="177">
        <f t="shared" si="20"/>
        <v>0.72413793103448276</v>
      </c>
      <c r="BG23" s="205">
        <f t="shared" si="21"/>
        <v>109627.61904761905</v>
      </c>
      <c r="BH23" s="374"/>
      <c r="BI23" s="133" t="s">
        <v>172</v>
      </c>
      <c r="BJ23" s="167">
        <f t="shared" si="22"/>
        <v>1533</v>
      </c>
      <c r="BK23" s="176">
        <f t="shared" si="0"/>
        <v>1039</v>
      </c>
      <c r="BL23" s="176">
        <f t="shared" si="1"/>
        <v>89441700</v>
      </c>
      <c r="BM23" s="177">
        <f t="shared" si="34"/>
        <v>7.707143386989096E-2</v>
      </c>
      <c r="BN23" s="177">
        <f t="shared" si="25"/>
        <v>0.6777560339204175</v>
      </c>
      <c r="BO23" s="176">
        <f t="shared" si="26"/>
        <v>86084.408084696828</v>
      </c>
      <c r="BP23" s="248"/>
      <c r="BR23" s="277" t="s">
        <v>62</v>
      </c>
      <c r="BS23" s="144">
        <v>49</v>
      </c>
      <c r="BT23" s="144">
        <v>131</v>
      </c>
      <c r="BU23" s="144">
        <v>5413</v>
      </c>
      <c r="BV23" s="144">
        <v>4602</v>
      </c>
      <c r="BW23" s="144">
        <v>3668</v>
      </c>
      <c r="BX23" s="144">
        <v>1917</v>
      </c>
      <c r="BY23" s="144">
        <v>705</v>
      </c>
      <c r="BZ23" s="144">
        <f>市区町村別_歯科医療費!D21</f>
        <v>16481</v>
      </c>
    </row>
    <row r="24" spans="2:78" s="92" customFormat="1">
      <c r="B24" s="370"/>
      <c r="C24" s="408"/>
      <c r="D24" s="374"/>
      <c r="E24" s="133" t="s">
        <v>173</v>
      </c>
      <c r="F24" s="167">
        <v>9</v>
      </c>
      <c r="G24" s="176">
        <v>6</v>
      </c>
      <c r="H24" s="176">
        <v>154120</v>
      </c>
      <c r="I24" s="177">
        <f t="shared" si="27"/>
        <v>0.13953488372093023</v>
      </c>
      <c r="J24" s="177">
        <f t="shared" si="3"/>
        <v>0.66666666666666663</v>
      </c>
      <c r="K24" s="205">
        <f t="shared" si="4"/>
        <v>25686.666666666668</v>
      </c>
      <c r="L24" s="374"/>
      <c r="M24" s="133" t="s">
        <v>173</v>
      </c>
      <c r="N24" s="167">
        <v>30</v>
      </c>
      <c r="O24" s="176">
        <v>17</v>
      </c>
      <c r="P24" s="176">
        <v>1558820</v>
      </c>
      <c r="Q24" s="177">
        <f t="shared" si="28"/>
        <v>0.13600000000000001</v>
      </c>
      <c r="R24" s="177">
        <f t="shared" si="5"/>
        <v>0.56666666666666665</v>
      </c>
      <c r="S24" s="171">
        <f t="shared" si="6"/>
        <v>91695.294117647063</v>
      </c>
      <c r="T24" s="374"/>
      <c r="U24" s="133" t="s">
        <v>173</v>
      </c>
      <c r="V24" s="167">
        <v>297</v>
      </c>
      <c r="W24" s="176">
        <v>180</v>
      </c>
      <c r="X24" s="176">
        <v>16582020</v>
      </c>
      <c r="Y24" s="177">
        <f t="shared" si="29"/>
        <v>3.7205456800330716E-2</v>
      </c>
      <c r="Z24" s="177">
        <f t="shared" si="8"/>
        <v>0.60606060606060608</v>
      </c>
      <c r="AA24" s="176">
        <f t="shared" si="9"/>
        <v>92122.333333333328</v>
      </c>
      <c r="AB24" s="374"/>
      <c r="AC24" s="133" t="s">
        <v>173</v>
      </c>
      <c r="AD24" s="167">
        <v>350</v>
      </c>
      <c r="AE24" s="176">
        <v>218</v>
      </c>
      <c r="AF24" s="176">
        <v>21176560</v>
      </c>
      <c r="AG24" s="177">
        <f t="shared" si="30"/>
        <v>5.790172642762284E-2</v>
      </c>
      <c r="AH24" s="177">
        <f t="shared" si="11"/>
        <v>0.62285714285714289</v>
      </c>
      <c r="AI24" s="171">
        <f t="shared" si="12"/>
        <v>97140.183486238529</v>
      </c>
      <c r="AJ24" s="374"/>
      <c r="AK24" s="133" t="s">
        <v>173</v>
      </c>
      <c r="AL24" s="167">
        <v>291</v>
      </c>
      <c r="AM24" s="176">
        <v>163</v>
      </c>
      <c r="AN24" s="176">
        <v>14512040</v>
      </c>
      <c r="AO24" s="177">
        <f t="shared" si="31"/>
        <v>5.6440443213296401E-2</v>
      </c>
      <c r="AP24" s="177">
        <f t="shared" si="14"/>
        <v>0.56013745704467355</v>
      </c>
      <c r="AQ24" s="171">
        <f t="shared" si="15"/>
        <v>89030.920245398767</v>
      </c>
      <c r="AR24" s="374"/>
      <c r="AS24" s="133" t="s">
        <v>173</v>
      </c>
      <c r="AT24" s="167">
        <v>170</v>
      </c>
      <c r="AU24" s="176">
        <v>95</v>
      </c>
      <c r="AV24" s="176">
        <v>10776060</v>
      </c>
      <c r="AW24" s="177">
        <f t="shared" si="32"/>
        <v>6.9546120058565156E-2</v>
      </c>
      <c r="AX24" s="177">
        <f t="shared" si="17"/>
        <v>0.55882352941176472</v>
      </c>
      <c r="AY24" s="176">
        <f t="shared" si="18"/>
        <v>113432.21052631579</v>
      </c>
      <c r="AZ24" s="374"/>
      <c r="BA24" s="133" t="s">
        <v>173</v>
      </c>
      <c r="BB24" s="167">
        <v>51</v>
      </c>
      <c r="BC24" s="176">
        <v>30</v>
      </c>
      <c r="BD24" s="176">
        <v>3112880</v>
      </c>
      <c r="BE24" s="177">
        <f t="shared" si="33"/>
        <v>6.5645514223194742E-2</v>
      </c>
      <c r="BF24" s="177">
        <f t="shared" si="20"/>
        <v>0.58823529411764708</v>
      </c>
      <c r="BG24" s="205">
        <f t="shared" si="21"/>
        <v>103762.66666666667</v>
      </c>
      <c r="BH24" s="374"/>
      <c r="BI24" s="133" t="s">
        <v>173</v>
      </c>
      <c r="BJ24" s="167">
        <f t="shared" si="22"/>
        <v>1198</v>
      </c>
      <c r="BK24" s="176">
        <f t="shared" si="0"/>
        <v>709</v>
      </c>
      <c r="BL24" s="176">
        <f t="shared" si="1"/>
        <v>67872500</v>
      </c>
      <c r="BM24" s="177">
        <f t="shared" si="34"/>
        <v>5.2592537645575255E-2</v>
      </c>
      <c r="BN24" s="177">
        <f t="shared" si="25"/>
        <v>0.59181969949916524</v>
      </c>
      <c r="BO24" s="176">
        <f t="shared" si="26"/>
        <v>95729.901269393507</v>
      </c>
      <c r="BP24" s="248"/>
      <c r="BR24" s="277" t="s">
        <v>89</v>
      </c>
      <c r="BS24" s="144">
        <v>102</v>
      </c>
      <c r="BT24" s="144">
        <v>202</v>
      </c>
      <c r="BU24" s="144">
        <v>7981</v>
      </c>
      <c r="BV24" s="144">
        <v>6731</v>
      </c>
      <c r="BW24" s="144">
        <v>5030</v>
      </c>
      <c r="BX24" s="144">
        <v>2462</v>
      </c>
      <c r="BY24" s="144">
        <v>891</v>
      </c>
      <c r="BZ24" s="144">
        <f>市区町村別_歯科医療費!D22</f>
        <v>23393</v>
      </c>
    </row>
    <row r="25" spans="2:78" s="92" customFormat="1" ht="13.5" customHeight="1">
      <c r="B25" s="370"/>
      <c r="C25" s="408"/>
      <c r="D25" s="374"/>
      <c r="E25" s="133" t="s">
        <v>174</v>
      </c>
      <c r="F25" s="167">
        <v>4</v>
      </c>
      <c r="G25" s="176">
        <v>4</v>
      </c>
      <c r="H25" s="176">
        <v>176960</v>
      </c>
      <c r="I25" s="177">
        <f t="shared" si="27"/>
        <v>9.3023255813953487E-2</v>
      </c>
      <c r="J25" s="177">
        <f t="shared" si="3"/>
        <v>1</v>
      </c>
      <c r="K25" s="205">
        <f t="shared" si="4"/>
        <v>44240</v>
      </c>
      <c r="L25" s="374"/>
      <c r="M25" s="133" t="s">
        <v>174</v>
      </c>
      <c r="N25" s="167">
        <v>10</v>
      </c>
      <c r="O25" s="176">
        <v>8</v>
      </c>
      <c r="P25" s="176">
        <v>719230</v>
      </c>
      <c r="Q25" s="177">
        <f t="shared" si="28"/>
        <v>6.4000000000000001E-2</v>
      </c>
      <c r="R25" s="177">
        <f t="shared" si="5"/>
        <v>0.8</v>
      </c>
      <c r="S25" s="171">
        <f t="shared" si="6"/>
        <v>89903.75</v>
      </c>
      <c r="T25" s="374"/>
      <c r="U25" s="133" t="s">
        <v>174</v>
      </c>
      <c r="V25" s="167">
        <v>260</v>
      </c>
      <c r="W25" s="176">
        <v>184</v>
      </c>
      <c r="X25" s="176">
        <v>18948430</v>
      </c>
      <c r="Y25" s="177">
        <f t="shared" si="29"/>
        <v>3.8032244729226956E-2</v>
      </c>
      <c r="Z25" s="177">
        <f t="shared" si="8"/>
        <v>0.70769230769230773</v>
      </c>
      <c r="AA25" s="176">
        <f t="shared" si="9"/>
        <v>102980.59782608696</v>
      </c>
      <c r="AB25" s="374"/>
      <c r="AC25" s="133" t="s">
        <v>174</v>
      </c>
      <c r="AD25" s="167">
        <v>248</v>
      </c>
      <c r="AE25" s="176">
        <v>169</v>
      </c>
      <c r="AF25" s="176">
        <v>17053530</v>
      </c>
      <c r="AG25" s="177">
        <f t="shared" si="30"/>
        <v>4.4887118193891101E-2</v>
      </c>
      <c r="AH25" s="177">
        <f t="shared" si="11"/>
        <v>0.68145161290322576</v>
      </c>
      <c r="AI25" s="171">
        <f t="shared" si="12"/>
        <v>100908.46153846153</v>
      </c>
      <c r="AJ25" s="374"/>
      <c r="AK25" s="133" t="s">
        <v>174</v>
      </c>
      <c r="AL25" s="167">
        <v>210</v>
      </c>
      <c r="AM25" s="176">
        <v>133</v>
      </c>
      <c r="AN25" s="176">
        <v>12626000</v>
      </c>
      <c r="AO25" s="177">
        <f t="shared" si="31"/>
        <v>4.6052631578947366E-2</v>
      </c>
      <c r="AP25" s="177">
        <f t="shared" si="14"/>
        <v>0.6333333333333333</v>
      </c>
      <c r="AQ25" s="171">
        <f t="shared" si="15"/>
        <v>94932.330827067664</v>
      </c>
      <c r="AR25" s="374"/>
      <c r="AS25" s="133" t="s">
        <v>174</v>
      </c>
      <c r="AT25" s="167">
        <v>69</v>
      </c>
      <c r="AU25" s="176">
        <v>48</v>
      </c>
      <c r="AV25" s="176">
        <v>4907770</v>
      </c>
      <c r="AW25" s="177">
        <f t="shared" si="32"/>
        <v>3.5139092240117131E-2</v>
      </c>
      <c r="AX25" s="177">
        <f t="shared" si="17"/>
        <v>0.69565217391304346</v>
      </c>
      <c r="AY25" s="176">
        <f t="shared" si="18"/>
        <v>102245.20833333333</v>
      </c>
      <c r="AZ25" s="374"/>
      <c r="BA25" s="133" t="s">
        <v>174</v>
      </c>
      <c r="BB25" s="167">
        <v>24</v>
      </c>
      <c r="BC25" s="176">
        <v>12</v>
      </c>
      <c r="BD25" s="176">
        <v>1717830</v>
      </c>
      <c r="BE25" s="177">
        <f t="shared" si="33"/>
        <v>2.6258205689277898E-2</v>
      </c>
      <c r="BF25" s="177">
        <f t="shared" si="20"/>
        <v>0.5</v>
      </c>
      <c r="BG25" s="205">
        <f t="shared" si="21"/>
        <v>143152.5</v>
      </c>
      <c r="BH25" s="374"/>
      <c r="BI25" s="133" t="s">
        <v>174</v>
      </c>
      <c r="BJ25" s="167">
        <f t="shared" si="22"/>
        <v>825</v>
      </c>
      <c r="BK25" s="176">
        <f t="shared" si="0"/>
        <v>558</v>
      </c>
      <c r="BL25" s="176">
        <f t="shared" si="1"/>
        <v>56149750</v>
      </c>
      <c r="BM25" s="177">
        <f t="shared" si="34"/>
        <v>4.1391588161115642E-2</v>
      </c>
      <c r="BN25" s="177">
        <f t="shared" si="25"/>
        <v>0.67636363636363639</v>
      </c>
      <c r="BO25" s="176">
        <f t="shared" si="26"/>
        <v>100626.79211469534</v>
      </c>
      <c r="BP25" s="248"/>
      <c r="BR25" s="277" t="s">
        <v>63</v>
      </c>
      <c r="BS25" s="144">
        <v>69</v>
      </c>
      <c r="BT25" s="144">
        <v>148</v>
      </c>
      <c r="BU25" s="144">
        <v>7292</v>
      </c>
      <c r="BV25" s="144">
        <v>6045</v>
      </c>
      <c r="BW25" s="144">
        <v>4470</v>
      </c>
      <c r="BX25" s="144">
        <v>2290</v>
      </c>
      <c r="BY25" s="144">
        <v>842</v>
      </c>
      <c r="BZ25" s="144">
        <f>市区町村別_歯科医療費!D23</f>
        <v>21155</v>
      </c>
    </row>
    <row r="26" spans="2:78" s="92" customFormat="1">
      <c r="B26" s="370"/>
      <c r="C26" s="408"/>
      <c r="D26" s="374"/>
      <c r="E26" s="133" t="s">
        <v>175</v>
      </c>
      <c r="F26" s="167">
        <v>15</v>
      </c>
      <c r="G26" s="176">
        <v>9</v>
      </c>
      <c r="H26" s="176">
        <v>739110</v>
      </c>
      <c r="I26" s="177">
        <f t="shared" si="27"/>
        <v>0.20930232558139536</v>
      </c>
      <c r="J26" s="177">
        <f t="shared" si="3"/>
        <v>0.6</v>
      </c>
      <c r="K26" s="205">
        <f t="shared" si="4"/>
        <v>82123.333333333328</v>
      </c>
      <c r="L26" s="374"/>
      <c r="M26" s="133" t="s">
        <v>175</v>
      </c>
      <c r="N26" s="167">
        <v>55</v>
      </c>
      <c r="O26" s="176">
        <v>34</v>
      </c>
      <c r="P26" s="176">
        <v>2892920</v>
      </c>
      <c r="Q26" s="177">
        <f t="shared" si="28"/>
        <v>0.27200000000000002</v>
      </c>
      <c r="R26" s="177">
        <f t="shared" si="5"/>
        <v>0.61818181818181817</v>
      </c>
      <c r="S26" s="171">
        <f t="shared" si="6"/>
        <v>85085.882352941175</v>
      </c>
      <c r="T26" s="374"/>
      <c r="U26" s="133" t="s">
        <v>175</v>
      </c>
      <c r="V26" s="167">
        <v>1903</v>
      </c>
      <c r="W26" s="176">
        <v>1313</v>
      </c>
      <c r="X26" s="176">
        <v>110872330</v>
      </c>
      <c r="Y26" s="177">
        <f t="shared" si="29"/>
        <v>0.27139313766019019</v>
      </c>
      <c r="Z26" s="177">
        <f t="shared" si="8"/>
        <v>0.68996321597477672</v>
      </c>
      <c r="AA26" s="176">
        <f t="shared" si="9"/>
        <v>84441.98781416603</v>
      </c>
      <c r="AB26" s="374"/>
      <c r="AC26" s="133" t="s">
        <v>175</v>
      </c>
      <c r="AD26" s="167">
        <v>1631</v>
      </c>
      <c r="AE26" s="176">
        <v>1103</v>
      </c>
      <c r="AF26" s="176">
        <v>90370390</v>
      </c>
      <c r="AG26" s="177">
        <f t="shared" si="30"/>
        <v>0.29296148738379812</v>
      </c>
      <c r="AH26" s="177">
        <f t="shared" si="11"/>
        <v>0.6762722256284488</v>
      </c>
      <c r="AI26" s="171">
        <f t="shared" si="12"/>
        <v>81931.450589301909</v>
      </c>
      <c r="AJ26" s="374"/>
      <c r="AK26" s="133" t="s">
        <v>175</v>
      </c>
      <c r="AL26" s="167">
        <v>1043</v>
      </c>
      <c r="AM26" s="176">
        <v>652</v>
      </c>
      <c r="AN26" s="176">
        <v>57704520</v>
      </c>
      <c r="AO26" s="177">
        <f t="shared" si="31"/>
        <v>0.2257617728531856</v>
      </c>
      <c r="AP26" s="177">
        <f t="shared" si="14"/>
        <v>0.62511984659635667</v>
      </c>
      <c r="AQ26" s="171">
        <f t="shared" si="15"/>
        <v>88503.865030674846</v>
      </c>
      <c r="AR26" s="374"/>
      <c r="AS26" s="133" t="s">
        <v>175</v>
      </c>
      <c r="AT26" s="167">
        <v>420</v>
      </c>
      <c r="AU26" s="176">
        <v>248</v>
      </c>
      <c r="AV26" s="176">
        <v>24248840</v>
      </c>
      <c r="AW26" s="177">
        <f t="shared" si="32"/>
        <v>0.18155197657393851</v>
      </c>
      <c r="AX26" s="177">
        <f t="shared" si="17"/>
        <v>0.59047619047619049</v>
      </c>
      <c r="AY26" s="176">
        <f t="shared" si="18"/>
        <v>97777.580645161288</v>
      </c>
      <c r="AZ26" s="374"/>
      <c r="BA26" s="133" t="s">
        <v>175</v>
      </c>
      <c r="BB26" s="167">
        <v>81</v>
      </c>
      <c r="BC26" s="176">
        <v>36</v>
      </c>
      <c r="BD26" s="176">
        <v>2869770</v>
      </c>
      <c r="BE26" s="177">
        <f t="shared" si="33"/>
        <v>7.8774617067833702E-2</v>
      </c>
      <c r="BF26" s="177">
        <f t="shared" si="20"/>
        <v>0.44444444444444442</v>
      </c>
      <c r="BG26" s="205">
        <f t="shared" si="21"/>
        <v>79715.833333333328</v>
      </c>
      <c r="BH26" s="374"/>
      <c r="BI26" s="133" t="s">
        <v>175</v>
      </c>
      <c r="BJ26" s="167">
        <f t="shared" si="22"/>
        <v>5148</v>
      </c>
      <c r="BK26" s="176">
        <f t="shared" si="0"/>
        <v>3395</v>
      </c>
      <c r="BL26" s="176">
        <f t="shared" si="1"/>
        <v>289697880</v>
      </c>
      <c r="BM26" s="177">
        <f t="shared" si="34"/>
        <v>0.25183591721682369</v>
      </c>
      <c r="BN26" s="177">
        <f t="shared" si="25"/>
        <v>0.65947940947940953</v>
      </c>
      <c r="BO26" s="176">
        <f t="shared" si="26"/>
        <v>85330.745213549337</v>
      </c>
      <c r="BP26" s="248"/>
      <c r="BR26" s="277" t="s">
        <v>90</v>
      </c>
      <c r="BS26" s="144">
        <v>102</v>
      </c>
      <c r="BT26" s="144">
        <v>155</v>
      </c>
      <c r="BU26" s="144">
        <v>5295</v>
      </c>
      <c r="BV26" s="144">
        <v>4269</v>
      </c>
      <c r="BW26" s="144">
        <v>2910</v>
      </c>
      <c r="BX26" s="144">
        <v>1450</v>
      </c>
      <c r="BY26" s="144">
        <v>532</v>
      </c>
      <c r="BZ26" s="144">
        <f>市区町村別_歯科医療費!D24</f>
        <v>14704</v>
      </c>
    </row>
    <row r="27" spans="2:78" s="92" customFormat="1">
      <c r="B27" s="370"/>
      <c r="C27" s="408"/>
      <c r="D27" s="374"/>
      <c r="E27" s="133" t="s">
        <v>176</v>
      </c>
      <c r="F27" s="167">
        <v>1</v>
      </c>
      <c r="G27" s="176">
        <v>0</v>
      </c>
      <c r="H27" s="176">
        <v>0</v>
      </c>
      <c r="I27" s="177">
        <f t="shared" si="27"/>
        <v>0</v>
      </c>
      <c r="J27" s="177">
        <f t="shared" si="3"/>
        <v>0</v>
      </c>
      <c r="K27" s="205" t="str">
        <f t="shared" si="4"/>
        <v>-</v>
      </c>
      <c r="L27" s="374"/>
      <c r="M27" s="133" t="s">
        <v>176</v>
      </c>
      <c r="N27" s="167">
        <v>19</v>
      </c>
      <c r="O27" s="176">
        <v>15</v>
      </c>
      <c r="P27" s="176">
        <v>2416470</v>
      </c>
      <c r="Q27" s="177">
        <f t="shared" si="28"/>
        <v>0.12</v>
      </c>
      <c r="R27" s="177">
        <f t="shared" si="5"/>
        <v>0.78947368421052633</v>
      </c>
      <c r="S27" s="171">
        <f t="shared" si="6"/>
        <v>161098</v>
      </c>
      <c r="T27" s="374"/>
      <c r="U27" s="133" t="s">
        <v>176</v>
      </c>
      <c r="V27" s="167">
        <v>362</v>
      </c>
      <c r="W27" s="176">
        <v>218</v>
      </c>
      <c r="X27" s="176">
        <v>18122350</v>
      </c>
      <c r="Y27" s="177">
        <f t="shared" si="29"/>
        <v>4.505994212484498E-2</v>
      </c>
      <c r="Z27" s="177">
        <f t="shared" si="8"/>
        <v>0.60220994475138123</v>
      </c>
      <c r="AA27" s="176">
        <f t="shared" si="9"/>
        <v>83130.045871559632</v>
      </c>
      <c r="AB27" s="374"/>
      <c r="AC27" s="133" t="s">
        <v>176</v>
      </c>
      <c r="AD27" s="167">
        <v>354</v>
      </c>
      <c r="AE27" s="176">
        <v>245</v>
      </c>
      <c r="AF27" s="176">
        <v>22985250</v>
      </c>
      <c r="AG27" s="177">
        <f t="shared" si="30"/>
        <v>6.5073041168658696E-2</v>
      </c>
      <c r="AH27" s="177">
        <f t="shared" si="11"/>
        <v>0.69209039548022599</v>
      </c>
      <c r="AI27" s="171">
        <f t="shared" si="12"/>
        <v>93817.346938775503</v>
      </c>
      <c r="AJ27" s="374"/>
      <c r="AK27" s="133" t="s">
        <v>176</v>
      </c>
      <c r="AL27" s="167">
        <v>388</v>
      </c>
      <c r="AM27" s="176">
        <v>228</v>
      </c>
      <c r="AN27" s="176">
        <v>22262960</v>
      </c>
      <c r="AO27" s="177">
        <f t="shared" si="31"/>
        <v>7.8947368421052627E-2</v>
      </c>
      <c r="AP27" s="177">
        <f t="shared" si="14"/>
        <v>0.58762886597938147</v>
      </c>
      <c r="AQ27" s="171">
        <f t="shared" si="15"/>
        <v>97644.561403508778</v>
      </c>
      <c r="AR27" s="374"/>
      <c r="AS27" s="133" t="s">
        <v>176</v>
      </c>
      <c r="AT27" s="167">
        <v>257</v>
      </c>
      <c r="AU27" s="176">
        <v>153</v>
      </c>
      <c r="AV27" s="176">
        <v>16049110</v>
      </c>
      <c r="AW27" s="177">
        <f t="shared" si="32"/>
        <v>0.11200585651537336</v>
      </c>
      <c r="AX27" s="177">
        <f t="shared" si="17"/>
        <v>0.59533073929961089</v>
      </c>
      <c r="AY27" s="176">
        <f t="shared" si="18"/>
        <v>104896.14379084967</v>
      </c>
      <c r="AZ27" s="374"/>
      <c r="BA27" s="133" t="s">
        <v>176</v>
      </c>
      <c r="BB27" s="167">
        <v>64</v>
      </c>
      <c r="BC27" s="176">
        <v>39</v>
      </c>
      <c r="BD27" s="176">
        <v>4993390</v>
      </c>
      <c r="BE27" s="177">
        <f t="shared" si="33"/>
        <v>8.5339168490153175E-2</v>
      </c>
      <c r="BF27" s="177">
        <f t="shared" si="20"/>
        <v>0.609375</v>
      </c>
      <c r="BG27" s="205">
        <f t="shared" si="21"/>
        <v>128035.64102564103</v>
      </c>
      <c r="BH27" s="374"/>
      <c r="BI27" s="133" t="s">
        <v>176</v>
      </c>
      <c r="BJ27" s="167">
        <f t="shared" si="22"/>
        <v>1445</v>
      </c>
      <c r="BK27" s="176">
        <f t="shared" si="0"/>
        <v>898</v>
      </c>
      <c r="BL27" s="176">
        <f t="shared" si="1"/>
        <v>86829530</v>
      </c>
      <c r="BM27" s="177">
        <f t="shared" si="34"/>
        <v>6.6612269119501522E-2</v>
      </c>
      <c r="BN27" s="177">
        <f t="shared" si="25"/>
        <v>0.62145328719723181</v>
      </c>
      <c r="BO27" s="176">
        <f t="shared" si="26"/>
        <v>96692.126948775054</v>
      </c>
      <c r="BP27" s="248"/>
      <c r="BR27" s="277" t="s">
        <v>91</v>
      </c>
      <c r="BS27" s="144">
        <v>84</v>
      </c>
      <c r="BT27" s="144">
        <v>200</v>
      </c>
      <c r="BU27" s="144">
        <v>8179</v>
      </c>
      <c r="BV27" s="144">
        <v>6227</v>
      </c>
      <c r="BW27" s="144">
        <v>4297</v>
      </c>
      <c r="BX27" s="144">
        <v>2027</v>
      </c>
      <c r="BY27" s="144">
        <v>785</v>
      </c>
      <c r="BZ27" s="144">
        <f>市区町村別_歯科医療費!D25</f>
        <v>21797</v>
      </c>
    </row>
    <row r="28" spans="2:78" s="92" customFormat="1">
      <c r="B28" s="370"/>
      <c r="C28" s="408"/>
      <c r="D28" s="374"/>
      <c r="E28" s="130" t="s">
        <v>167</v>
      </c>
      <c r="F28" s="167">
        <v>6</v>
      </c>
      <c r="G28" s="176">
        <v>3</v>
      </c>
      <c r="H28" s="176">
        <v>136380</v>
      </c>
      <c r="I28" s="177">
        <f t="shared" si="27"/>
        <v>6.9767441860465115E-2</v>
      </c>
      <c r="J28" s="177">
        <f t="shared" si="3"/>
        <v>0.5</v>
      </c>
      <c r="K28" s="205">
        <f t="shared" si="4"/>
        <v>45460</v>
      </c>
      <c r="L28" s="374"/>
      <c r="M28" s="134" t="s">
        <v>167</v>
      </c>
      <c r="N28" s="167">
        <v>7</v>
      </c>
      <c r="O28" s="176">
        <v>3</v>
      </c>
      <c r="P28" s="176">
        <v>759160</v>
      </c>
      <c r="Q28" s="177">
        <f t="shared" si="28"/>
        <v>2.4E-2</v>
      </c>
      <c r="R28" s="177">
        <f t="shared" si="5"/>
        <v>0.42857142857142855</v>
      </c>
      <c r="S28" s="171">
        <f t="shared" si="6"/>
        <v>253053.33333333334</v>
      </c>
      <c r="T28" s="374"/>
      <c r="U28" s="134" t="s">
        <v>167</v>
      </c>
      <c r="V28" s="167">
        <v>423</v>
      </c>
      <c r="W28" s="176">
        <v>258</v>
      </c>
      <c r="X28" s="176">
        <v>20062450</v>
      </c>
      <c r="Y28" s="177">
        <f t="shared" si="29"/>
        <v>5.3327821413807361E-2</v>
      </c>
      <c r="Z28" s="177">
        <f t="shared" si="8"/>
        <v>0.60992907801418439</v>
      </c>
      <c r="AA28" s="176">
        <f t="shared" si="9"/>
        <v>77761.43410852713</v>
      </c>
      <c r="AB28" s="374"/>
      <c r="AC28" s="134" t="s">
        <v>167</v>
      </c>
      <c r="AD28" s="167">
        <v>226</v>
      </c>
      <c r="AE28" s="176">
        <v>116</v>
      </c>
      <c r="AF28" s="176">
        <v>8790970</v>
      </c>
      <c r="AG28" s="177">
        <f t="shared" si="30"/>
        <v>3.0810092961487383E-2</v>
      </c>
      <c r="AH28" s="177">
        <f t="shared" si="11"/>
        <v>0.51327433628318586</v>
      </c>
      <c r="AI28" s="171">
        <f t="shared" si="12"/>
        <v>75784.224137931029</v>
      </c>
      <c r="AJ28" s="374"/>
      <c r="AK28" s="134" t="s">
        <v>167</v>
      </c>
      <c r="AL28" s="167">
        <v>138</v>
      </c>
      <c r="AM28" s="176">
        <v>71</v>
      </c>
      <c r="AN28" s="176">
        <v>7411850</v>
      </c>
      <c r="AO28" s="177">
        <f t="shared" si="31"/>
        <v>2.458448753462604E-2</v>
      </c>
      <c r="AP28" s="177">
        <f t="shared" si="14"/>
        <v>0.51449275362318836</v>
      </c>
      <c r="AQ28" s="171">
        <f t="shared" si="15"/>
        <v>104392.25352112677</v>
      </c>
      <c r="AR28" s="374"/>
      <c r="AS28" s="134" t="s">
        <v>167</v>
      </c>
      <c r="AT28" s="167">
        <v>64</v>
      </c>
      <c r="AU28" s="176">
        <v>29</v>
      </c>
      <c r="AV28" s="176">
        <v>3422520</v>
      </c>
      <c r="AW28" s="177">
        <f t="shared" si="32"/>
        <v>2.12298682284041E-2</v>
      </c>
      <c r="AX28" s="177">
        <f t="shared" si="17"/>
        <v>0.453125</v>
      </c>
      <c r="AY28" s="176">
        <f t="shared" si="18"/>
        <v>118017.93103448275</v>
      </c>
      <c r="AZ28" s="374"/>
      <c r="BA28" s="134" t="s">
        <v>167</v>
      </c>
      <c r="BB28" s="167">
        <v>46</v>
      </c>
      <c r="BC28" s="176">
        <v>16</v>
      </c>
      <c r="BD28" s="176">
        <v>3425760</v>
      </c>
      <c r="BE28" s="177">
        <f t="shared" si="33"/>
        <v>3.5010940919037198E-2</v>
      </c>
      <c r="BF28" s="177">
        <f t="shared" si="20"/>
        <v>0.34782608695652173</v>
      </c>
      <c r="BG28" s="205">
        <f t="shared" si="21"/>
        <v>214110</v>
      </c>
      <c r="BH28" s="374"/>
      <c r="BI28" s="134" t="s">
        <v>167</v>
      </c>
      <c r="BJ28" s="167">
        <f t="shared" si="22"/>
        <v>910</v>
      </c>
      <c r="BK28" s="176">
        <f t="shared" si="0"/>
        <v>496</v>
      </c>
      <c r="BL28" s="176">
        <f t="shared" si="1"/>
        <v>44009090</v>
      </c>
      <c r="BM28" s="177">
        <f t="shared" si="34"/>
        <v>3.6792522809880573E-2</v>
      </c>
      <c r="BN28" s="177">
        <f t="shared" si="25"/>
        <v>0.54505494505494501</v>
      </c>
      <c r="BO28" s="176">
        <f t="shared" si="26"/>
        <v>88728.004032258061</v>
      </c>
      <c r="BP28" s="248"/>
      <c r="BR28" s="277" t="s">
        <v>92</v>
      </c>
      <c r="BS28" s="144">
        <v>61</v>
      </c>
      <c r="BT28" s="144">
        <v>112</v>
      </c>
      <c r="BU28" s="144">
        <v>5493</v>
      </c>
      <c r="BV28" s="144">
        <v>4420</v>
      </c>
      <c r="BW28" s="144">
        <v>2895</v>
      </c>
      <c r="BX28" s="144">
        <v>1175</v>
      </c>
      <c r="BY28" s="144">
        <v>380</v>
      </c>
      <c r="BZ28" s="144">
        <f>市区町村別_歯科医療費!D26</f>
        <v>14535</v>
      </c>
    </row>
    <row r="29" spans="2:78" s="92" customFormat="1">
      <c r="B29" s="370">
        <v>3</v>
      </c>
      <c r="C29" s="407" t="s">
        <v>79</v>
      </c>
      <c r="D29" s="373">
        <f>BS10</f>
        <v>36</v>
      </c>
      <c r="E29" s="131" t="s">
        <v>144</v>
      </c>
      <c r="F29" s="166">
        <v>15</v>
      </c>
      <c r="G29" s="174">
        <v>7</v>
      </c>
      <c r="H29" s="174">
        <v>548500</v>
      </c>
      <c r="I29" s="175">
        <f>IFERROR(G29/$D$29,"-")</f>
        <v>0.19444444444444445</v>
      </c>
      <c r="J29" s="175">
        <f t="shared" si="3"/>
        <v>0.46666666666666667</v>
      </c>
      <c r="K29" s="204">
        <f t="shared" si="4"/>
        <v>78357.142857142855</v>
      </c>
      <c r="L29" s="373">
        <f>BT10</f>
        <v>96</v>
      </c>
      <c r="M29" s="131" t="s">
        <v>144</v>
      </c>
      <c r="N29" s="166">
        <v>54</v>
      </c>
      <c r="O29" s="174">
        <v>27</v>
      </c>
      <c r="P29" s="174">
        <v>2848890</v>
      </c>
      <c r="Q29" s="175">
        <f>IFERROR(O29/$L$29,"-")</f>
        <v>0.28125</v>
      </c>
      <c r="R29" s="175">
        <f t="shared" si="5"/>
        <v>0.5</v>
      </c>
      <c r="S29" s="170">
        <f t="shared" si="6"/>
        <v>105514.44444444444</v>
      </c>
      <c r="T29" s="373">
        <f>BU10</f>
        <v>3030</v>
      </c>
      <c r="U29" s="131" t="s">
        <v>144</v>
      </c>
      <c r="V29" s="166">
        <v>1519</v>
      </c>
      <c r="W29" s="174">
        <v>1061</v>
      </c>
      <c r="X29" s="174">
        <v>77805230</v>
      </c>
      <c r="Y29" s="175">
        <f>IFERROR(W29/$T$29,"-")</f>
        <v>0.35016501650165016</v>
      </c>
      <c r="Z29" s="175">
        <f t="shared" si="8"/>
        <v>0.69848584595128371</v>
      </c>
      <c r="AA29" s="174">
        <f t="shared" si="9"/>
        <v>73331.979264844485</v>
      </c>
      <c r="AB29" s="373">
        <f>BV10</f>
        <v>2353</v>
      </c>
      <c r="AC29" s="131" t="s">
        <v>144</v>
      </c>
      <c r="AD29" s="166">
        <v>1250</v>
      </c>
      <c r="AE29" s="174">
        <v>828</v>
      </c>
      <c r="AF29" s="174">
        <v>67064480</v>
      </c>
      <c r="AG29" s="175">
        <f>IFERROR(AE29/$AB$29,"-")</f>
        <v>0.35189120271993202</v>
      </c>
      <c r="AH29" s="175">
        <f t="shared" si="11"/>
        <v>0.66239999999999999</v>
      </c>
      <c r="AI29" s="170">
        <f t="shared" si="12"/>
        <v>80995.748792270533</v>
      </c>
      <c r="AJ29" s="373">
        <f>BW10</f>
        <v>1795</v>
      </c>
      <c r="AK29" s="131" t="s">
        <v>144</v>
      </c>
      <c r="AL29" s="166">
        <v>904</v>
      </c>
      <c r="AM29" s="174">
        <v>531</v>
      </c>
      <c r="AN29" s="174">
        <v>47056110</v>
      </c>
      <c r="AO29" s="175">
        <f>IFERROR(AM29/$AJ$29,"-")</f>
        <v>0.2958217270194986</v>
      </c>
      <c r="AP29" s="175">
        <f t="shared" si="14"/>
        <v>0.58738938053097345</v>
      </c>
      <c r="AQ29" s="170">
        <f t="shared" si="15"/>
        <v>88617.90960451978</v>
      </c>
      <c r="AR29" s="373">
        <f>BX10</f>
        <v>854</v>
      </c>
      <c r="AS29" s="131" t="s">
        <v>144</v>
      </c>
      <c r="AT29" s="166">
        <v>369</v>
      </c>
      <c r="AU29" s="174">
        <v>209</v>
      </c>
      <c r="AV29" s="174">
        <v>20065320</v>
      </c>
      <c r="AW29" s="175">
        <f>IFERROR(AU29/$AR$29,"-")</f>
        <v>0.24473067915690866</v>
      </c>
      <c r="AX29" s="175">
        <f t="shared" si="17"/>
        <v>0.56639566395663954</v>
      </c>
      <c r="AY29" s="174">
        <f t="shared" si="18"/>
        <v>96006.31578947368</v>
      </c>
      <c r="AZ29" s="373">
        <f>BY10</f>
        <v>324</v>
      </c>
      <c r="BA29" s="131" t="s">
        <v>144</v>
      </c>
      <c r="BB29" s="166">
        <v>112</v>
      </c>
      <c r="BC29" s="174">
        <v>48</v>
      </c>
      <c r="BD29" s="174">
        <v>4590970</v>
      </c>
      <c r="BE29" s="175">
        <f>IFERROR(BC29/$AZ$29,"-")</f>
        <v>0.14814814814814814</v>
      </c>
      <c r="BF29" s="175">
        <f t="shared" si="20"/>
        <v>0.42857142857142855</v>
      </c>
      <c r="BG29" s="204">
        <f t="shared" si="21"/>
        <v>95645.208333333328</v>
      </c>
      <c r="BH29" s="373">
        <f>BZ10</f>
        <v>8488</v>
      </c>
      <c r="BI29" s="131" t="s">
        <v>144</v>
      </c>
      <c r="BJ29" s="166">
        <f t="shared" si="22"/>
        <v>4223</v>
      </c>
      <c r="BK29" s="174">
        <f t="shared" si="0"/>
        <v>2711</v>
      </c>
      <c r="BL29" s="174">
        <f t="shared" si="1"/>
        <v>219979500</v>
      </c>
      <c r="BM29" s="175">
        <f>IFERROR(BK29/$BH$29,"-")</f>
        <v>0.31939208294062205</v>
      </c>
      <c r="BN29" s="175">
        <f t="shared" si="25"/>
        <v>0.64196069145157475</v>
      </c>
      <c r="BO29" s="174">
        <f t="shared" si="26"/>
        <v>81143.305053485805</v>
      </c>
      <c r="BP29" s="248"/>
      <c r="BR29" s="277" t="s">
        <v>64</v>
      </c>
      <c r="BS29" s="144">
        <v>85</v>
      </c>
      <c r="BT29" s="144">
        <v>191</v>
      </c>
      <c r="BU29" s="144">
        <v>7159</v>
      </c>
      <c r="BV29" s="144">
        <v>5375</v>
      </c>
      <c r="BW29" s="144">
        <v>3504</v>
      </c>
      <c r="BX29" s="144">
        <v>1606</v>
      </c>
      <c r="BY29" s="144">
        <v>625</v>
      </c>
      <c r="BZ29" s="144">
        <f>市区町村別_歯科医療費!D27</f>
        <v>18539</v>
      </c>
    </row>
    <row r="30" spans="2:78" s="92" customFormat="1" ht="13.5" customHeight="1">
      <c r="B30" s="370"/>
      <c r="C30" s="408"/>
      <c r="D30" s="374"/>
      <c r="E30" s="132" t="s">
        <v>194</v>
      </c>
      <c r="F30" s="167">
        <v>15</v>
      </c>
      <c r="G30" s="176">
        <v>6</v>
      </c>
      <c r="H30" s="176">
        <v>238590</v>
      </c>
      <c r="I30" s="177">
        <f t="shared" ref="I30:I39" si="35">IFERROR(G30/$D$29,"-")</f>
        <v>0.16666666666666666</v>
      </c>
      <c r="J30" s="177">
        <f t="shared" si="3"/>
        <v>0.4</v>
      </c>
      <c r="K30" s="205">
        <f t="shared" si="4"/>
        <v>39765</v>
      </c>
      <c r="L30" s="374"/>
      <c r="M30" s="132" t="s">
        <v>194</v>
      </c>
      <c r="N30" s="167">
        <v>37</v>
      </c>
      <c r="O30" s="176">
        <v>20</v>
      </c>
      <c r="P30" s="176">
        <v>1490840</v>
      </c>
      <c r="Q30" s="177">
        <f t="shared" ref="Q30:Q39" si="36">IFERROR(O30/$L$29,"-")</f>
        <v>0.20833333333333334</v>
      </c>
      <c r="R30" s="177">
        <f t="shared" si="5"/>
        <v>0.54054054054054057</v>
      </c>
      <c r="S30" s="171">
        <f t="shared" si="6"/>
        <v>74542</v>
      </c>
      <c r="T30" s="374"/>
      <c r="U30" s="132" t="s">
        <v>194</v>
      </c>
      <c r="V30" s="167">
        <v>1385</v>
      </c>
      <c r="W30" s="176">
        <v>981</v>
      </c>
      <c r="X30" s="176">
        <v>68671960</v>
      </c>
      <c r="Y30" s="177">
        <f t="shared" ref="Y30:Y39" si="37">IFERROR(W30/$T$29,"-")</f>
        <v>0.32376237623762377</v>
      </c>
      <c r="Z30" s="177">
        <f t="shared" si="8"/>
        <v>0.70830324909747289</v>
      </c>
      <c r="AA30" s="176">
        <f t="shared" si="9"/>
        <v>70001.997961264016</v>
      </c>
      <c r="AB30" s="374"/>
      <c r="AC30" s="132" t="s">
        <v>194</v>
      </c>
      <c r="AD30" s="167">
        <v>1096</v>
      </c>
      <c r="AE30" s="176">
        <v>746</v>
      </c>
      <c r="AF30" s="176">
        <v>58640660</v>
      </c>
      <c r="AG30" s="177">
        <f t="shared" ref="AG30:AG39" si="38">IFERROR(AE30/$AB$29,"-")</f>
        <v>0.31704207394815132</v>
      </c>
      <c r="AH30" s="177">
        <f t="shared" si="11"/>
        <v>0.68065693430656937</v>
      </c>
      <c r="AI30" s="171">
        <f t="shared" si="12"/>
        <v>78606.782841823049</v>
      </c>
      <c r="AJ30" s="374"/>
      <c r="AK30" s="132" t="s">
        <v>194</v>
      </c>
      <c r="AL30" s="167">
        <v>782</v>
      </c>
      <c r="AM30" s="176">
        <v>474</v>
      </c>
      <c r="AN30" s="176">
        <v>40466440</v>
      </c>
      <c r="AO30" s="177">
        <f t="shared" ref="AO30:AO39" si="39">IFERROR(AM30/$AJ$29,"-")</f>
        <v>0.26406685236768801</v>
      </c>
      <c r="AP30" s="177">
        <f t="shared" si="14"/>
        <v>0.60613810741687979</v>
      </c>
      <c r="AQ30" s="171">
        <f t="shared" si="15"/>
        <v>85372.236286919826</v>
      </c>
      <c r="AR30" s="374"/>
      <c r="AS30" s="132" t="s">
        <v>194</v>
      </c>
      <c r="AT30" s="167">
        <v>264</v>
      </c>
      <c r="AU30" s="176">
        <v>150</v>
      </c>
      <c r="AV30" s="176">
        <v>12930490</v>
      </c>
      <c r="AW30" s="177">
        <f t="shared" ref="AW30:AW39" si="40">IFERROR(AU30/$AR$29,"-")</f>
        <v>0.1756440281030445</v>
      </c>
      <c r="AX30" s="177">
        <f t="shared" si="17"/>
        <v>0.56818181818181823</v>
      </c>
      <c r="AY30" s="176">
        <f t="shared" si="18"/>
        <v>86203.266666666663</v>
      </c>
      <c r="AZ30" s="374"/>
      <c r="BA30" s="132" t="s">
        <v>194</v>
      </c>
      <c r="BB30" s="167">
        <v>74</v>
      </c>
      <c r="BC30" s="176">
        <v>36</v>
      </c>
      <c r="BD30" s="176">
        <v>2986400</v>
      </c>
      <c r="BE30" s="177">
        <f t="shared" ref="BE30:BE39" si="41">IFERROR(BC30/$AZ$29,"-")</f>
        <v>0.1111111111111111</v>
      </c>
      <c r="BF30" s="177">
        <f t="shared" si="20"/>
        <v>0.48648648648648651</v>
      </c>
      <c r="BG30" s="205">
        <f t="shared" si="21"/>
        <v>82955.555555555562</v>
      </c>
      <c r="BH30" s="374"/>
      <c r="BI30" s="132" t="s">
        <v>194</v>
      </c>
      <c r="BJ30" s="167">
        <f t="shared" si="22"/>
        <v>3653</v>
      </c>
      <c r="BK30" s="176">
        <f t="shared" si="0"/>
        <v>2413</v>
      </c>
      <c r="BL30" s="176">
        <f t="shared" si="1"/>
        <v>185425380</v>
      </c>
      <c r="BM30" s="177">
        <f t="shared" ref="BM30:BM39" si="42">IFERROR(BK30/$BH$29,"-")</f>
        <v>0.28428369462770969</v>
      </c>
      <c r="BN30" s="177">
        <f t="shared" si="25"/>
        <v>0.66055297016151104</v>
      </c>
      <c r="BO30" s="176">
        <f t="shared" si="26"/>
        <v>76844.334852880231</v>
      </c>
      <c r="BP30" s="248"/>
      <c r="BR30" s="277" t="s">
        <v>93</v>
      </c>
      <c r="BS30" s="144">
        <v>134</v>
      </c>
      <c r="BT30" s="144">
        <v>300</v>
      </c>
      <c r="BU30" s="144">
        <v>11581</v>
      </c>
      <c r="BV30" s="144">
        <v>9552</v>
      </c>
      <c r="BW30" s="144">
        <v>5930</v>
      </c>
      <c r="BX30" s="144">
        <v>2451</v>
      </c>
      <c r="BY30" s="144">
        <v>729</v>
      </c>
      <c r="BZ30" s="144">
        <f>市区町村別_歯科医療費!D28</f>
        <v>30667</v>
      </c>
    </row>
    <row r="31" spans="2:78" s="92" customFormat="1" ht="13.5" customHeight="1">
      <c r="B31" s="370"/>
      <c r="C31" s="408"/>
      <c r="D31" s="374"/>
      <c r="E31" s="133" t="s">
        <v>143</v>
      </c>
      <c r="F31" s="167">
        <v>20</v>
      </c>
      <c r="G31" s="176">
        <v>7</v>
      </c>
      <c r="H31" s="176">
        <v>324640</v>
      </c>
      <c r="I31" s="177">
        <f t="shared" si="35"/>
        <v>0.19444444444444445</v>
      </c>
      <c r="J31" s="177">
        <f t="shared" si="3"/>
        <v>0.35</v>
      </c>
      <c r="K31" s="205">
        <f t="shared" si="4"/>
        <v>46377.142857142855</v>
      </c>
      <c r="L31" s="374"/>
      <c r="M31" s="133" t="s">
        <v>143</v>
      </c>
      <c r="N31" s="167">
        <v>65</v>
      </c>
      <c r="O31" s="176">
        <v>34</v>
      </c>
      <c r="P31" s="176">
        <v>3268950</v>
      </c>
      <c r="Q31" s="177">
        <f t="shared" si="36"/>
        <v>0.35416666666666669</v>
      </c>
      <c r="R31" s="177">
        <f t="shared" si="5"/>
        <v>0.52307692307692311</v>
      </c>
      <c r="S31" s="171">
        <f t="shared" si="6"/>
        <v>96145.588235294112</v>
      </c>
      <c r="T31" s="374"/>
      <c r="U31" s="133" t="s">
        <v>143</v>
      </c>
      <c r="V31" s="167">
        <v>1763</v>
      </c>
      <c r="W31" s="176">
        <v>1181</v>
      </c>
      <c r="X31" s="176">
        <v>85305810</v>
      </c>
      <c r="Y31" s="177">
        <f t="shared" si="37"/>
        <v>0.38976897689768975</v>
      </c>
      <c r="Z31" s="177">
        <f t="shared" si="8"/>
        <v>0.66988088485536024</v>
      </c>
      <c r="AA31" s="176">
        <f t="shared" si="9"/>
        <v>72231.845893310747</v>
      </c>
      <c r="AB31" s="374"/>
      <c r="AC31" s="133" t="s">
        <v>143</v>
      </c>
      <c r="AD31" s="167">
        <v>1459</v>
      </c>
      <c r="AE31" s="176">
        <v>965</v>
      </c>
      <c r="AF31" s="176">
        <v>79594570</v>
      </c>
      <c r="AG31" s="177">
        <f t="shared" si="38"/>
        <v>0.41011474713132173</v>
      </c>
      <c r="AH31" s="177">
        <f t="shared" si="11"/>
        <v>0.6614119259766964</v>
      </c>
      <c r="AI31" s="171">
        <f t="shared" si="12"/>
        <v>82481.419689119168</v>
      </c>
      <c r="AJ31" s="374"/>
      <c r="AK31" s="133" t="s">
        <v>143</v>
      </c>
      <c r="AL31" s="167">
        <v>1187</v>
      </c>
      <c r="AM31" s="176">
        <v>700</v>
      </c>
      <c r="AN31" s="176">
        <v>63779900</v>
      </c>
      <c r="AO31" s="177">
        <f t="shared" si="39"/>
        <v>0.38997214484679665</v>
      </c>
      <c r="AP31" s="177">
        <f t="shared" si="14"/>
        <v>0.58972198820556021</v>
      </c>
      <c r="AQ31" s="171">
        <f t="shared" si="15"/>
        <v>91114.142857142855</v>
      </c>
      <c r="AR31" s="374"/>
      <c r="AS31" s="133" t="s">
        <v>143</v>
      </c>
      <c r="AT31" s="167">
        <v>532</v>
      </c>
      <c r="AU31" s="176">
        <v>299</v>
      </c>
      <c r="AV31" s="176">
        <v>28512130</v>
      </c>
      <c r="AW31" s="177">
        <f t="shared" si="40"/>
        <v>0.35011709601873536</v>
      </c>
      <c r="AX31" s="177">
        <f t="shared" si="17"/>
        <v>0.56203007518796988</v>
      </c>
      <c r="AY31" s="176">
        <f t="shared" si="18"/>
        <v>95358.294314381274</v>
      </c>
      <c r="AZ31" s="374"/>
      <c r="BA31" s="133" t="s">
        <v>143</v>
      </c>
      <c r="BB31" s="167">
        <v>199</v>
      </c>
      <c r="BC31" s="176">
        <v>96</v>
      </c>
      <c r="BD31" s="176">
        <v>9345090</v>
      </c>
      <c r="BE31" s="177">
        <f t="shared" si="41"/>
        <v>0.29629629629629628</v>
      </c>
      <c r="BF31" s="177">
        <f t="shared" si="20"/>
        <v>0.48241206030150752</v>
      </c>
      <c r="BG31" s="205">
        <f t="shared" si="21"/>
        <v>97344.6875</v>
      </c>
      <c r="BH31" s="374"/>
      <c r="BI31" s="133" t="s">
        <v>143</v>
      </c>
      <c r="BJ31" s="167">
        <f t="shared" si="22"/>
        <v>5225</v>
      </c>
      <c r="BK31" s="176">
        <f t="shared" si="0"/>
        <v>3282</v>
      </c>
      <c r="BL31" s="176">
        <f t="shared" si="1"/>
        <v>270131090</v>
      </c>
      <c r="BM31" s="177">
        <f t="shared" si="42"/>
        <v>0.3866635249764373</v>
      </c>
      <c r="BN31" s="177">
        <f t="shared" si="25"/>
        <v>0.62813397129186599</v>
      </c>
      <c r="BO31" s="176">
        <f t="shared" si="26"/>
        <v>82306.852528945761</v>
      </c>
      <c r="BP31" s="248"/>
      <c r="BR31" s="277" t="s">
        <v>94</v>
      </c>
      <c r="BS31" s="144">
        <v>52</v>
      </c>
      <c r="BT31" s="144">
        <v>107</v>
      </c>
      <c r="BU31" s="144">
        <v>4693</v>
      </c>
      <c r="BV31" s="144">
        <v>3791</v>
      </c>
      <c r="BW31" s="144">
        <v>2687</v>
      </c>
      <c r="BX31" s="144">
        <v>1317</v>
      </c>
      <c r="BY31" s="144">
        <v>479</v>
      </c>
      <c r="BZ31" s="144">
        <f>市区町村別_歯科医療費!D29</f>
        <v>13125</v>
      </c>
    </row>
    <row r="32" spans="2:78" s="92" customFormat="1" ht="13.5" customHeight="1">
      <c r="B32" s="370"/>
      <c r="C32" s="408"/>
      <c r="D32" s="374"/>
      <c r="E32" s="133" t="s">
        <v>152</v>
      </c>
      <c r="F32" s="167">
        <v>6</v>
      </c>
      <c r="G32" s="176">
        <v>2</v>
      </c>
      <c r="H32" s="176">
        <v>138240</v>
      </c>
      <c r="I32" s="177">
        <f t="shared" si="35"/>
        <v>5.5555555555555552E-2</v>
      </c>
      <c r="J32" s="177">
        <f t="shared" si="3"/>
        <v>0.33333333333333331</v>
      </c>
      <c r="K32" s="205">
        <f t="shared" si="4"/>
        <v>69120</v>
      </c>
      <c r="L32" s="374"/>
      <c r="M32" s="133" t="s">
        <v>152</v>
      </c>
      <c r="N32" s="167">
        <v>26</v>
      </c>
      <c r="O32" s="176">
        <v>16</v>
      </c>
      <c r="P32" s="176">
        <v>846380</v>
      </c>
      <c r="Q32" s="177">
        <f t="shared" si="36"/>
        <v>0.16666666666666666</v>
      </c>
      <c r="R32" s="177">
        <f t="shared" si="5"/>
        <v>0.61538461538461542</v>
      </c>
      <c r="S32" s="171">
        <f t="shared" si="6"/>
        <v>52898.75</v>
      </c>
      <c r="T32" s="374"/>
      <c r="U32" s="133" t="s">
        <v>152</v>
      </c>
      <c r="V32" s="167">
        <v>748</v>
      </c>
      <c r="W32" s="176">
        <v>550</v>
      </c>
      <c r="X32" s="176">
        <v>38828070</v>
      </c>
      <c r="Y32" s="177">
        <f t="shared" si="37"/>
        <v>0.18151815181518152</v>
      </c>
      <c r="Z32" s="177">
        <f t="shared" si="8"/>
        <v>0.73529411764705888</v>
      </c>
      <c r="AA32" s="176">
        <f t="shared" si="9"/>
        <v>70596.490909090906</v>
      </c>
      <c r="AB32" s="374"/>
      <c r="AC32" s="133" t="s">
        <v>152</v>
      </c>
      <c r="AD32" s="167">
        <v>655</v>
      </c>
      <c r="AE32" s="176">
        <v>439</v>
      </c>
      <c r="AF32" s="176">
        <v>36488440</v>
      </c>
      <c r="AG32" s="177">
        <f t="shared" si="38"/>
        <v>0.18657033574160645</v>
      </c>
      <c r="AH32" s="177">
        <f t="shared" si="11"/>
        <v>0.67022900763358784</v>
      </c>
      <c r="AI32" s="171">
        <f t="shared" si="12"/>
        <v>83117.175398633262</v>
      </c>
      <c r="AJ32" s="374"/>
      <c r="AK32" s="133" t="s">
        <v>152</v>
      </c>
      <c r="AL32" s="167">
        <v>536</v>
      </c>
      <c r="AM32" s="176">
        <v>338</v>
      </c>
      <c r="AN32" s="176">
        <v>27984330</v>
      </c>
      <c r="AO32" s="177">
        <f t="shared" si="39"/>
        <v>0.1883008356545961</v>
      </c>
      <c r="AP32" s="177">
        <f t="shared" si="14"/>
        <v>0.63059701492537312</v>
      </c>
      <c r="AQ32" s="171">
        <f t="shared" si="15"/>
        <v>82793.875739644966</v>
      </c>
      <c r="AR32" s="374"/>
      <c r="AS32" s="133" t="s">
        <v>152</v>
      </c>
      <c r="AT32" s="167">
        <v>235</v>
      </c>
      <c r="AU32" s="176">
        <v>135</v>
      </c>
      <c r="AV32" s="176">
        <v>13438390</v>
      </c>
      <c r="AW32" s="177">
        <f t="shared" si="40"/>
        <v>0.15807962529274006</v>
      </c>
      <c r="AX32" s="177">
        <f t="shared" si="17"/>
        <v>0.57446808510638303</v>
      </c>
      <c r="AY32" s="176">
        <f t="shared" si="18"/>
        <v>99543.629629629635</v>
      </c>
      <c r="AZ32" s="374"/>
      <c r="BA32" s="133" t="s">
        <v>152</v>
      </c>
      <c r="BB32" s="167">
        <v>88</v>
      </c>
      <c r="BC32" s="176">
        <v>38</v>
      </c>
      <c r="BD32" s="176">
        <v>3714210</v>
      </c>
      <c r="BE32" s="177">
        <f t="shared" si="41"/>
        <v>0.11728395061728394</v>
      </c>
      <c r="BF32" s="177">
        <f t="shared" si="20"/>
        <v>0.43181818181818182</v>
      </c>
      <c r="BG32" s="205">
        <f t="shared" si="21"/>
        <v>97742.368421052626</v>
      </c>
      <c r="BH32" s="374"/>
      <c r="BI32" s="133" t="s">
        <v>152</v>
      </c>
      <c r="BJ32" s="167">
        <f t="shared" si="22"/>
        <v>2294</v>
      </c>
      <c r="BK32" s="176">
        <f t="shared" si="0"/>
        <v>1518</v>
      </c>
      <c r="BL32" s="176">
        <f t="shared" si="1"/>
        <v>121438060</v>
      </c>
      <c r="BM32" s="177">
        <f t="shared" si="42"/>
        <v>0.17884071630537229</v>
      </c>
      <c r="BN32" s="177">
        <f t="shared" si="25"/>
        <v>0.66172624237140365</v>
      </c>
      <c r="BO32" s="176">
        <f t="shared" si="26"/>
        <v>79998.722002635041</v>
      </c>
      <c r="BP32" s="248"/>
      <c r="BR32" s="277" t="s">
        <v>95</v>
      </c>
      <c r="BS32" s="144">
        <v>18</v>
      </c>
      <c r="BT32" s="144">
        <v>68</v>
      </c>
      <c r="BU32" s="144">
        <v>3265</v>
      </c>
      <c r="BV32" s="144">
        <v>2527</v>
      </c>
      <c r="BW32" s="144">
        <v>1812</v>
      </c>
      <c r="BX32" s="144">
        <v>1043</v>
      </c>
      <c r="BY32" s="144">
        <v>365</v>
      </c>
      <c r="BZ32" s="144">
        <f>市区町村別_歯科医療費!D30</f>
        <v>9097</v>
      </c>
    </row>
    <row r="33" spans="2:78" s="92" customFormat="1" ht="13.5" customHeight="1">
      <c r="B33" s="370"/>
      <c r="C33" s="408"/>
      <c r="D33" s="374"/>
      <c r="E33" s="133" t="s">
        <v>171</v>
      </c>
      <c r="F33" s="167">
        <v>8</v>
      </c>
      <c r="G33" s="176">
        <v>3</v>
      </c>
      <c r="H33" s="176">
        <v>536430</v>
      </c>
      <c r="I33" s="177">
        <f t="shared" si="35"/>
        <v>8.3333333333333329E-2</v>
      </c>
      <c r="J33" s="177">
        <f t="shared" si="3"/>
        <v>0.375</v>
      </c>
      <c r="K33" s="205">
        <f t="shared" si="4"/>
        <v>178810</v>
      </c>
      <c r="L33" s="374"/>
      <c r="M33" s="133" t="s">
        <v>171</v>
      </c>
      <c r="N33" s="167">
        <v>41</v>
      </c>
      <c r="O33" s="176">
        <v>22</v>
      </c>
      <c r="P33" s="176">
        <v>1788870</v>
      </c>
      <c r="Q33" s="177">
        <f t="shared" si="36"/>
        <v>0.22916666666666666</v>
      </c>
      <c r="R33" s="177">
        <f t="shared" si="5"/>
        <v>0.53658536585365857</v>
      </c>
      <c r="S33" s="171">
        <f t="shared" si="6"/>
        <v>81312.272727272721</v>
      </c>
      <c r="T33" s="374"/>
      <c r="U33" s="133" t="s">
        <v>171</v>
      </c>
      <c r="V33" s="167">
        <v>686</v>
      </c>
      <c r="W33" s="176">
        <v>481</v>
      </c>
      <c r="X33" s="176">
        <v>40283710</v>
      </c>
      <c r="Y33" s="177">
        <f t="shared" si="37"/>
        <v>0.15874587458745876</v>
      </c>
      <c r="Z33" s="177">
        <f t="shared" si="8"/>
        <v>0.70116618075801751</v>
      </c>
      <c r="AA33" s="176">
        <f t="shared" si="9"/>
        <v>83749.916839916841</v>
      </c>
      <c r="AB33" s="374"/>
      <c r="AC33" s="133" t="s">
        <v>171</v>
      </c>
      <c r="AD33" s="167">
        <v>638</v>
      </c>
      <c r="AE33" s="176">
        <v>413</v>
      </c>
      <c r="AF33" s="176">
        <v>34186780</v>
      </c>
      <c r="AG33" s="177">
        <f t="shared" si="38"/>
        <v>0.17552061198470037</v>
      </c>
      <c r="AH33" s="177">
        <f t="shared" si="11"/>
        <v>0.64733542319749215</v>
      </c>
      <c r="AI33" s="171">
        <f t="shared" si="12"/>
        <v>82776.707021791764</v>
      </c>
      <c r="AJ33" s="374"/>
      <c r="AK33" s="133" t="s">
        <v>171</v>
      </c>
      <c r="AL33" s="167">
        <v>546</v>
      </c>
      <c r="AM33" s="176">
        <v>332</v>
      </c>
      <c r="AN33" s="176">
        <v>34937040</v>
      </c>
      <c r="AO33" s="177">
        <f t="shared" si="39"/>
        <v>0.18495821727019499</v>
      </c>
      <c r="AP33" s="177">
        <f t="shared" si="14"/>
        <v>0.60805860805860801</v>
      </c>
      <c r="AQ33" s="171">
        <f t="shared" si="15"/>
        <v>105232.04819277108</v>
      </c>
      <c r="AR33" s="374"/>
      <c r="AS33" s="133" t="s">
        <v>171</v>
      </c>
      <c r="AT33" s="167">
        <v>242</v>
      </c>
      <c r="AU33" s="176">
        <v>144</v>
      </c>
      <c r="AV33" s="176">
        <v>14123620</v>
      </c>
      <c r="AW33" s="177">
        <f t="shared" si="40"/>
        <v>0.16861826697892271</v>
      </c>
      <c r="AX33" s="177">
        <f t="shared" si="17"/>
        <v>0.5950413223140496</v>
      </c>
      <c r="AY33" s="176">
        <f t="shared" si="18"/>
        <v>98080.694444444438</v>
      </c>
      <c r="AZ33" s="374"/>
      <c r="BA33" s="133" t="s">
        <v>171</v>
      </c>
      <c r="BB33" s="167">
        <v>104</v>
      </c>
      <c r="BC33" s="176">
        <v>53</v>
      </c>
      <c r="BD33" s="176">
        <v>4607090</v>
      </c>
      <c r="BE33" s="177">
        <f t="shared" si="41"/>
        <v>0.16358024691358025</v>
      </c>
      <c r="BF33" s="177">
        <f t="shared" si="20"/>
        <v>0.50961538461538458</v>
      </c>
      <c r="BG33" s="205">
        <f t="shared" si="21"/>
        <v>86926.226415094337</v>
      </c>
      <c r="BH33" s="374"/>
      <c r="BI33" s="133" t="s">
        <v>171</v>
      </c>
      <c r="BJ33" s="167">
        <f t="shared" si="22"/>
        <v>2265</v>
      </c>
      <c r="BK33" s="176">
        <f t="shared" si="0"/>
        <v>1448</v>
      </c>
      <c r="BL33" s="176">
        <f t="shared" si="1"/>
        <v>130463540</v>
      </c>
      <c r="BM33" s="177">
        <f t="shared" si="42"/>
        <v>0.17059377945334589</v>
      </c>
      <c r="BN33" s="177">
        <f t="shared" si="25"/>
        <v>0.63929359823399556</v>
      </c>
      <c r="BO33" s="176">
        <f t="shared" si="26"/>
        <v>90099.129834254141</v>
      </c>
      <c r="BP33" s="248"/>
      <c r="BR33" s="277" t="s">
        <v>36</v>
      </c>
      <c r="BS33" s="144">
        <v>644</v>
      </c>
      <c r="BT33" s="144">
        <v>1185</v>
      </c>
      <c r="BU33" s="144">
        <v>51292</v>
      </c>
      <c r="BV33" s="144">
        <v>36161</v>
      </c>
      <c r="BW33" s="144">
        <v>22319</v>
      </c>
      <c r="BX33" s="144">
        <v>10529</v>
      </c>
      <c r="BY33" s="144">
        <v>3821</v>
      </c>
      <c r="BZ33" s="144">
        <f>市区町村別_歯科医療費!D31</f>
        <v>125950</v>
      </c>
    </row>
    <row r="34" spans="2:78" s="92" customFormat="1">
      <c r="B34" s="370"/>
      <c r="C34" s="408"/>
      <c r="D34" s="374"/>
      <c r="E34" s="133" t="s">
        <v>172</v>
      </c>
      <c r="F34" s="167">
        <v>8</v>
      </c>
      <c r="G34" s="176">
        <v>2</v>
      </c>
      <c r="H34" s="176">
        <v>130590</v>
      </c>
      <c r="I34" s="177">
        <f t="shared" si="35"/>
        <v>5.5555555555555552E-2</v>
      </c>
      <c r="J34" s="177">
        <f t="shared" si="3"/>
        <v>0.25</v>
      </c>
      <c r="K34" s="205">
        <f t="shared" si="4"/>
        <v>65295</v>
      </c>
      <c r="L34" s="374"/>
      <c r="M34" s="133" t="s">
        <v>172</v>
      </c>
      <c r="N34" s="167">
        <v>20</v>
      </c>
      <c r="O34" s="176">
        <v>14</v>
      </c>
      <c r="P34" s="176">
        <v>559670</v>
      </c>
      <c r="Q34" s="177">
        <f t="shared" si="36"/>
        <v>0.14583333333333334</v>
      </c>
      <c r="R34" s="177">
        <f t="shared" si="5"/>
        <v>0.7</v>
      </c>
      <c r="S34" s="171">
        <f t="shared" si="6"/>
        <v>39976.428571428572</v>
      </c>
      <c r="T34" s="374"/>
      <c r="U34" s="133" t="s">
        <v>172</v>
      </c>
      <c r="V34" s="167">
        <v>348</v>
      </c>
      <c r="W34" s="176">
        <v>244</v>
      </c>
      <c r="X34" s="176">
        <v>17822730</v>
      </c>
      <c r="Y34" s="177">
        <f t="shared" si="37"/>
        <v>8.0528052805280526E-2</v>
      </c>
      <c r="Z34" s="177">
        <f t="shared" si="8"/>
        <v>0.70114942528735635</v>
      </c>
      <c r="AA34" s="176">
        <f t="shared" si="9"/>
        <v>73043.975409836072</v>
      </c>
      <c r="AB34" s="374"/>
      <c r="AC34" s="133" t="s">
        <v>172</v>
      </c>
      <c r="AD34" s="167">
        <v>319</v>
      </c>
      <c r="AE34" s="176">
        <v>230</v>
      </c>
      <c r="AF34" s="176">
        <v>18098570</v>
      </c>
      <c r="AG34" s="177">
        <f t="shared" si="38"/>
        <v>9.7747556311092221E-2</v>
      </c>
      <c r="AH34" s="177">
        <f t="shared" si="11"/>
        <v>0.72100313479623823</v>
      </c>
      <c r="AI34" s="171">
        <f t="shared" si="12"/>
        <v>78689.434782608689</v>
      </c>
      <c r="AJ34" s="374"/>
      <c r="AK34" s="133" t="s">
        <v>172</v>
      </c>
      <c r="AL34" s="167">
        <v>265</v>
      </c>
      <c r="AM34" s="176">
        <v>171</v>
      </c>
      <c r="AN34" s="176">
        <v>14450310</v>
      </c>
      <c r="AO34" s="177">
        <f t="shared" si="39"/>
        <v>9.5264623955431754E-2</v>
      </c>
      <c r="AP34" s="177">
        <f t="shared" si="14"/>
        <v>0.6452830188679245</v>
      </c>
      <c r="AQ34" s="171">
        <f t="shared" si="15"/>
        <v>84504.736842105267</v>
      </c>
      <c r="AR34" s="374"/>
      <c r="AS34" s="133" t="s">
        <v>172</v>
      </c>
      <c r="AT34" s="167">
        <v>91</v>
      </c>
      <c r="AU34" s="176">
        <v>60</v>
      </c>
      <c r="AV34" s="176">
        <v>5196060</v>
      </c>
      <c r="AW34" s="177">
        <f t="shared" si="40"/>
        <v>7.0257611241217793E-2</v>
      </c>
      <c r="AX34" s="177">
        <f t="shared" si="17"/>
        <v>0.65934065934065933</v>
      </c>
      <c r="AY34" s="176">
        <f t="shared" si="18"/>
        <v>86601</v>
      </c>
      <c r="AZ34" s="374"/>
      <c r="BA34" s="133" t="s">
        <v>172</v>
      </c>
      <c r="BB34" s="167">
        <v>28</v>
      </c>
      <c r="BC34" s="176">
        <v>12</v>
      </c>
      <c r="BD34" s="176">
        <v>666590</v>
      </c>
      <c r="BE34" s="177">
        <f t="shared" si="41"/>
        <v>3.7037037037037035E-2</v>
      </c>
      <c r="BF34" s="177">
        <f t="shared" si="20"/>
        <v>0.42857142857142855</v>
      </c>
      <c r="BG34" s="205">
        <f t="shared" si="21"/>
        <v>55549.166666666664</v>
      </c>
      <c r="BH34" s="374"/>
      <c r="BI34" s="133" t="s">
        <v>172</v>
      </c>
      <c r="BJ34" s="167">
        <f t="shared" si="22"/>
        <v>1079</v>
      </c>
      <c r="BK34" s="176">
        <f t="shared" si="0"/>
        <v>733</v>
      </c>
      <c r="BL34" s="176">
        <f t="shared" si="1"/>
        <v>56924520</v>
      </c>
      <c r="BM34" s="177">
        <f t="shared" si="42"/>
        <v>8.6357210179076341E-2</v>
      </c>
      <c r="BN34" s="177">
        <f t="shared" si="25"/>
        <v>0.67933271547729379</v>
      </c>
      <c r="BO34" s="176">
        <f t="shared" si="26"/>
        <v>77659.645293315145</v>
      </c>
      <c r="BP34" s="248"/>
      <c r="BR34" s="277" t="s">
        <v>37</v>
      </c>
      <c r="BS34" s="144">
        <v>131</v>
      </c>
      <c r="BT34" s="144">
        <v>174</v>
      </c>
      <c r="BU34" s="144">
        <v>8055</v>
      </c>
      <c r="BV34" s="144">
        <v>6061</v>
      </c>
      <c r="BW34" s="144">
        <v>4344</v>
      </c>
      <c r="BX34" s="144">
        <v>2286</v>
      </c>
      <c r="BY34" s="144">
        <v>807</v>
      </c>
      <c r="BZ34" s="144">
        <f>市区町村別_歯科医療費!D32</f>
        <v>21854</v>
      </c>
    </row>
    <row r="35" spans="2:78" s="92" customFormat="1">
      <c r="B35" s="370"/>
      <c r="C35" s="408"/>
      <c r="D35" s="374"/>
      <c r="E35" s="133" t="s">
        <v>173</v>
      </c>
      <c r="F35" s="167">
        <v>7</v>
      </c>
      <c r="G35" s="176">
        <v>0</v>
      </c>
      <c r="H35" s="176">
        <v>0</v>
      </c>
      <c r="I35" s="177">
        <f t="shared" si="35"/>
        <v>0</v>
      </c>
      <c r="J35" s="177">
        <f t="shared" si="3"/>
        <v>0</v>
      </c>
      <c r="K35" s="205" t="str">
        <f t="shared" si="4"/>
        <v>-</v>
      </c>
      <c r="L35" s="374"/>
      <c r="M35" s="133" t="s">
        <v>173</v>
      </c>
      <c r="N35" s="167">
        <v>23</v>
      </c>
      <c r="O35" s="176">
        <v>17</v>
      </c>
      <c r="P35" s="176">
        <v>1455960</v>
      </c>
      <c r="Q35" s="177">
        <f t="shared" si="36"/>
        <v>0.17708333333333334</v>
      </c>
      <c r="R35" s="177">
        <f t="shared" si="5"/>
        <v>0.73913043478260865</v>
      </c>
      <c r="S35" s="171">
        <f t="shared" si="6"/>
        <v>85644.705882352937</v>
      </c>
      <c r="T35" s="374"/>
      <c r="U35" s="133" t="s">
        <v>173</v>
      </c>
      <c r="V35" s="167">
        <v>168</v>
      </c>
      <c r="W35" s="176">
        <v>94</v>
      </c>
      <c r="X35" s="176">
        <v>7166340</v>
      </c>
      <c r="Y35" s="177">
        <f t="shared" si="37"/>
        <v>3.1023102310231022E-2</v>
      </c>
      <c r="Z35" s="177">
        <f t="shared" si="8"/>
        <v>0.55952380952380953</v>
      </c>
      <c r="AA35" s="176">
        <f t="shared" si="9"/>
        <v>76237.659574468082</v>
      </c>
      <c r="AB35" s="374"/>
      <c r="AC35" s="133" t="s">
        <v>173</v>
      </c>
      <c r="AD35" s="167">
        <v>188</v>
      </c>
      <c r="AE35" s="176">
        <v>113</v>
      </c>
      <c r="AF35" s="176">
        <v>10444430</v>
      </c>
      <c r="AG35" s="177">
        <f t="shared" si="38"/>
        <v>4.8023799405014875E-2</v>
      </c>
      <c r="AH35" s="177">
        <f t="shared" si="11"/>
        <v>0.60106382978723405</v>
      </c>
      <c r="AI35" s="171">
        <f t="shared" si="12"/>
        <v>92428.584070796467</v>
      </c>
      <c r="AJ35" s="374"/>
      <c r="AK35" s="133" t="s">
        <v>173</v>
      </c>
      <c r="AL35" s="167">
        <v>180</v>
      </c>
      <c r="AM35" s="176">
        <v>110</v>
      </c>
      <c r="AN35" s="176">
        <v>9481080</v>
      </c>
      <c r="AO35" s="177">
        <f t="shared" si="39"/>
        <v>6.1281337047353758E-2</v>
      </c>
      <c r="AP35" s="177">
        <f t="shared" si="14"/>
        <v>0.61111111111111116</v>
      </c>
      <c r="AQ35" s="171">
        <f t="shared" si="15"/>
        <v>86191.636363636368</v>
      </c>
      <c r="AR35" s="374"/>
      <c r="AS35" s="133" t="s">
        <v>173</v>
      </c>
      <c r="AT35" s="167">
        <v>114</v>
      </c>
      <c r="AU35" s="176">
        <v>58</v>
      </c>
      <c r="AV35" s="176">
        <v>7877620</v>
      </c>
      <c r="AW35" s="177">
        <f t="shared" si="40"/>
        <v>6.7915690866510545E-2</v>
      </c>
      <c r="AX35" s="177">
        <f t="shared" si="17"/>
        <v>0.50877192982456143</v>
      </c>
      <c r="AY35" s="176">
        <f t="shared" si="18"/>
        <v>135821.03448275861</v>
      </c>
      <c r="AZ35" s="374"/>
      <c r="BA35" s="133" t="s">
        <v>173</v>
      </c>
      <c r="BB35" s="167">
        <v>45</v>
      </c>
      <c r="BC35" s="176">
        <v>19</v>
      </c>
      <c r="BD35" s="176">
        <v>1976910</v>
      </c>
      <c r="BE35" s="177">
        <f t="shared" si="41"/>
        <v>5.8641975308641972E-2</v>
      </c>
      <c r="BF35" s="177">
        <f t="shared" si="20"/>
        <v>0.42222222222222222</v>
      </c>
      <c r="BG35" s="205">
        <f t="shared" si="21"/>
        <v>104047.89473684211</v>
      </c>
      <c r="BH35" s="374"/>
      <c r="BI35" s="133" t="s">
        <v>173</v>
      </c>
      <c r="BJ35" s="167">
        <f t="shared" si="22"/>
        <v>725</v>
      </c>
      <c r="BK35" s="176">
        <f t="shared" si="0"/>
        <v>411</v>
      </c>
      <c r="BL35" s="176">
        <f t="shared" si="1"/>
        <v>38402340</v>
      </c>
      <c r="BM35" s="177">
        <f t="shared" si="42"/>
        <v>4.8421300659754946E-2</v>
      </c>
      <c r="BN35" s="177">
        <f t="shared" si="25"/>
        <v>0.56689655172413789</v>
      </c>
      <c r="BO35" s="176">
        <f t="shared" si="26"/>
        <v>93436.350364963509</v>
      </c>
      <c r="BP35" s="248"/>
      <c r="BR35" s="277" t="s">
        <v>271</v>
      </c>
      <c r="BS35" s="144">
        <v>107</v>
      </c>
      <c r="BT35" s="144">
        <v>183</v>
      </c>
      <c r="BU35" s="144">
        <v>7503</v>
      </c>
      <c r="BV35" s="144">
        <v>4899</v>
      </c>
      <c r="BW35" s="144">
        <v>2836</v>
      </c>
      <c r="BX35" s="144">
        <v>1260</v>
      </c>
      <c r="BY35" s="144">
        <v>516</v>
      </c>
      <c r="BZ35" s="144">
        <f>市区町村別_歯科医療費!D33</f>
        <v>17300</v>
      </c>
    </row>
    <row r="36" spans="2:78" s="92" customFormat="1" ht="13.5" customHeight="1">
      <c r="B36" s="370"/>
      <c r="C36" s="408"/>
      <c r="D36" s="374"/>
      <c r="E36" s="133" t="s">
        <v>174</v>
      </c>
      <c r="F36" s="167">
        <v>4</v>
      </c>
      <c r="G36" s="176">
        <v>3</v>
      </c>
      <c r="H36" s="176">
        <v>117470</v>
      </c>
      <c r="I36" s="177">
        <f t="shared" si="35"/>
        <v>8.3333333333333329E-2</v>
      </c>
      <c r="J36" s="177">
        <f t="shared" si="3"/>
        <v>0.75</v>
      </c>
      <c r="K36" s="205">
        <f t="shared" si="4"/>
        <v>39156.666666666664</v>
      </c>
      <c r="L36" s="374"/>
      <c r="M36" s="133" t="s">
        <v>174</v>
      </c>
      <c r="N36" s="167">
        <v>8</v>
      </c>
      <c r="O36" s="176">
        <v>3</v>
      </c>
      <c r="P36" s="176">
        <v>741520</v>
      </c>
      <c r="Q36" s="177">
        <f t="shared" si="36"/>
        <v>3.125E-2</v>
      </c>
      <c r="R36" s="177">
        <f t="shared" si="5"/>
        <v>0.375</v>
      </c>
      <c r="S36" s="171">
        <f t="shared" si="6"/>
        <v>247173.33333333334</v>
      </c>
      <c r="T36" s="374"/>
      <c r="U36" s="133" t="s">
        <v>174</v>
      </c>
      <c r="V36" s="167">
        <v>170</v>
      </c>
      <c r="W36" s="176">
        <v>111</v>
      </c>
      <c r="X36" s="176">
        <v>9735410</v>
      </c>
      <c r="Y36" s="177">
        <f t="shared" si="37"/>
        <v>3.6633663366336632E-2</v>
      </c>
      <c r="Z36" s="177">
        <f t="shared" si="8"/>
        <v>0.65294117647058825</v>
      </c>
      <c r="AA36" s="176">
        <f t="shared" si="9"/>
        <v>87706.396396396391</v>
      </c>
      <c r="AB36" s="374"/>
      <c r="AC36" s="133" t="s">
        <v>174</v>
      </c>
      <c r="AD36" s="167">
        <v>180</v>
      </c>
      <c r="AE36" s="176">
        <v>109</v>
      </c>
      <c r="AF36" s="176">
        <v>11804940</v>
      </c>
      <c r="AG36" s="177">
        <f t="shared" si="38"/>
        <v>4.6323841903952404E-2</v>
      </c>
      <c r="AH36" s="177">
        <f t="shared" si="11"/>
        <v>0.60555555555555551</v>
      </c>
      <c r="AI36" s="171">
        <f t="shared" si="12"/>
        <v>108302.20183486238</v>
      </c>
      <c r="AJ36" s="374"/>
      <c r="AK36" s="133" t="s">
        <v>174</v>
      </c>
      <c r="AL36" s="167">
        <v>167</v>
      </c>
      <c r="AM36" s="176">
        <v>99</v>
      </c>
      <c r="AN36" s="176">
        <v>10704330</v>
      </c>
      <c r="AO36" s="177">
        <f t="shared" si="39"/>
        <v>5.5153203342618383E-2</v>
      </c>
      <c r="AP36" s="177">
        <f t="shared" si="14"/>
        <v>0.59281437125748504</v>
      </c>
      <c r="AQ36" s="171">
        <f t="shared" si="15"/>
        <v>108124.54545454546</v>
      </c>
      <c r="AR36" s="374"/>
      <c r="AS36" s="133" t="s">
        <v>174</v>
      </c>
      <c r="AT36" s="167">
        <v>72</v>
      </c>
      <c r="AU36" s="176">
        <v>41</v>
      </c>
      <c r="AV36" s="176">
        <v>5595530</v>
      </c>
      <c r="AW36" s="177">
        <f t="shared" si="40"/>
        <v>4.8009367681498827E-2</v>
      </c>
      <c r="AX36" s="177">
        <f t="shared" si="17"/>
        <v>0.56944444444444442</v>
      </c>
      <c r="AY36" s="176">
        <f t="shared" si="18"/>
        <v>136476.34146341463</v>
      </c>
      <c r="AZ36" s="374"/>
      <c r="BA36" s="133" t="s">
        <v>174</v>
      </c>
      <c r="BB36" s="167">
        <v>25</v>
      </c>
      <c r="BC36" s="176">
        <v>12</v>
      </c>
      <c r="BD36" s="176">
        <v>1571080</v>
      </c>
      <c r="BE36" s="177">
        <f t="shared" si="41"/>
        <v>3.7037037037037035E-2</v>
      </c>
      <c r="BF36" s="177">
        <f t="shared" si="20"/>
        <v>0.48</v>
      </c>
      <c r="BG36" s="205">
        <f t="shared" si="21"/>
        <v>130923.33333333333</v>
      </c>
      <c r="BH36" s="374"/>
      <c r="BI36" s="133" t="s">
        <v>174</v>
      </c>
      <c r="BJ36" s="167">
        <f t="shared" si="22"/>
        <v>626</v>
      </c>
      <c r="BK36" s="176">
        <f t="shared" si="0"/>
        <v>378</v>
      </c>
      <c r="BL36" s="176">
        <f t="shared" si="1"/>
        <v>40270280</v>
      </c>
      <c r="BM36" s="177">
        <f t="shared" si="42"/>
        <v>4.4533459000942507E-2</v>
      </c>
      <c r="BN36" s="177">
        <f t="shared" si="25"/>
        <v>0.60383386581469645</v>
      </c>
      <c r="BO36" s="176">
        <f t="shared" si="26"/>
        <v>106535.13227513227</v>
      </c>
      <c r="BP36" s="248"/>
      <c r="BR36" s="277" t="s">
        <v>39</v>
      </c>
      <c r="BS36" s="144">
        <v>79</v>
      </c>
      <c r="BT36" s="144">
        <v>119</v>
      </c>
      <c r="BU36" s="144">
        <v>5895</v>
      </c>
      <c r="BV36" s="144">
        <v>4322</v>
      </c>
      <c r="BW36" s="144">
        <v>2706</v>
      </c>
      <c r="BX36" s="144">
        <v>1257</v>
      </c>
      <c r="BY36" s="144">
        <v>484</v>
      </c>
      <c r="BZ36" s="144">
        <f>市区町村別_歯科医療費!D34</f>
        <v>14861</v>
      </c>
    </row>
    <row r="37" spans="2:78" s="92" customFormat="1">
      <c r="B37" s="370"/>
      <c r="C37" s="408"/>
      <c r="D37" s="374"/>
      <c r="E37" s="133" t="s">
        <v>175</v>
      </c>
      <c r="F37" s="167">
        <v>13</v>
      </c>
      <c r="G37" s="176">
        <v>6</v>
      </c>
      <c r="H37" s="176">
        <v>501190</v>
      </c>
      <c r="I37" s="177">
        <f t="shared" si="35"/>
        <v>0.16666666666666666</v>
      </c>
      <c r="J37" s="177">
        <f t="shared" si="3"/>
        <v>0.46153846153846156</v>
      </c>
      <c r="K37" s="205">
        <f t="shared" si="4"/>
        <v>83531.666666666672</v>
      </c>
      <c r="L37" s="374"/>
      <c r="M37" s="133" t="s">
        <v>175</v>
      </c>
      <c r="N37" s="167">
        <v>38</v>
      </c>
      <c r="O37" s="176">
        <v>20</v>
      </c>
      <c r="P37" s="176">
        <v>1501080</v>
      </c>
      <c r="Q37" s="177">
        <f t="shared" si="36"/>
        <v>0.20833333333333334</v>
      </c>
      <c r="R37" s="177">
        <f t="shared" si="5"/>
        <v>0.52631578947368418</v>
      </c>
      <c r="S37" s="171">
        <f t="shared" si="6"/>
        <v>75054</v>
      </c>
      <c r="T37" s="374"/>
      <c r="U37" s="133" t="s">
        <v>175</v>
      </c>
      <c r="V37" s="167">
        <v>1259</v>
      </c>
      <c r="W37" s="176">
        <v>897</v>
      </c>
      <c r="X37" s="176">
        <v>65334830</v>
      </c>
      <c r="Y37" s="177">
        <f t="shared" si="37"/>
        <v>0.29603960396039602</v>
      </c>
      <c r="Z37" s="177">
        <f t="shared" si="8"/>
        <v>0.71247021445591741</v>
      </c>
      <c r="AA37" s="176">
        <f t="shared" si="9"/>
        <v>72837.045707915269</v>
      </c>
      <c r="AB37" s="374"/>
      <c r="AC37" s="133" t="s">
        <v>175</v>
      </c>
      <c r="AD37" s="167">
        <v>1016</v>
      </c>
      <c r="AE37" s="176">
        <v>720</v>
      </c>
      <c r="AF37" s="176">
        <v>59162580</v>
      </c>
      <c r="AG37" s="177">
        <f t="shared" si="38"/>
        <v>0.30599235019124521</v>
      </c>
      <c r="AH37" s="177">
        <f t="shared" si="11"/>
        <v>0.70866141732283461</v>
      </c>
      <c r="AI37" s="171">
        <f t="shared" si="12"/>
        <v>82170.25</v>
      </c>
      <c r="AJ37" s="374"/>
      <c r="AK37" s="133" t="s">
        <v>175</v>
      </c>
      <c r="AL37" s="167">
        <v>736</v>
      </c>
      <c r="AM37" s="176">
        <v>460</v>
      </c>
      <c r="AN37" s="176">
        <v>40080300</v>
      </c>
      <c r="AO37" s="177">
        <f t="shared" si="39"/>
        <v>0.25626740947075211</v>
      </c>
      <c r="AP37" s="177">
        <f t="shared" si="14"/>
        <v>0.625</v>
      </c>
      <c r="AQ37" s="171">
        <f t="shared" si="15"/>
        <v>87131.086956521744</v>
      </c>
      <c r="AR37" s="374"/>
      <c r="AS37" s="133" t="s">
        <v>175</v>
      </c>
      <c r="AT37" s="167">
        <v>282</v>
      </c>
      <c r="AU37" s="176">
        <v>162</v>
      </c>
      <c r="AV37" s="176">
        <v>14451620</v>
      </c>
      <c r="AW37" s="177">
        <f t="shared" si="40"/>
        <v>0.18969555035128804</v>
      </c>
      <c r="AX37" s="177">
        <f t="shared" si="17"/>
        <v>0.57446808510638303</v>
      </c>
      <c r="AY37" s="176">
        <f t="shared" si="18"/>
        <v>89207.530864197528</v>
      </c>
      <c r="AZ37" s="374"/>
      <c r="BA37" s="133" t="s">
        <v>175</v>
      </c>
      <c r="BB37" s="167">
        <v>74</v>
      </c>
      <c r="BC37" s="176">
        <v>41</v>
      </c>
      <c r="BD37" s="176">
        <v>4128140</v>
      </c>
      <c r="BE37" s="177">
        <f t="shared" si="41"/>
        <v>0.12654320987654322</v>
      </c>
      <c r="BF37" s="177">
        <f t="shared" si="20"/>
        <v>0.55405405405405406</v>
      </c>
      <c r="BG37" s="205">
        <f t="shared" si="21"/>
        <v>100686.34146341463</v>
      </c>
      <c r="BH37" s="374"/>
      <c r="BI37" s="133" t="s">
        <v>175</v>
      </c>
      <c r="BJ37" s="167">
        <f t="shared" si="22"/>
        <v>3418</v>
      </c>
      <c r="BK37" s="176">
        <f t="shared" si="0"/>
        <v>2306</v>
      </c>
      <c r="BL37" s="176">
        <f t="shared" si="1"/>
        <v>185159740</v>
      </c>
      <c r="BM37" s="177">
        <f t="shared" si="42"/>
        <v>0.27167766258246939</v>
      </c>
      <c r="BN37" s="177">
        <f t="shared" si="25"/>
        <v>0.67466354593329436</v>
      </c>
      <c r="BO37" s="176">
        <f t="shared" si="26"/>
        <v>80294.770164787507</v>
      </c>
      <c r="BP37" s="248"/>
      <c r="BR37" s="277" t="s">
        <v>40</v>
      </c>
      <c r="BS37" s="144">
        <v>91</v>
      </c>
      <c r="BT37" s="144">
        <v>129</v>
      </c>
      <c r="BU37" s="144">
        <v>7764</v>
      </c>
      <c r="BV37" s="144">
        <v>5776</v>
      </c>
      <c r="BW37" s="144">
        <v>3800</v>
      </c>
      <c r="BX37" s="144">
        <v>1883</v>
      </c>
      <c r="BY37" s="144">
        <v>671</v>
      </c>
      <c r="BZ37" s="144">
        <f>市区町村別_歯科医療費!D35</f>
        <v>20112</v>
      </c>
    </row>
    <row r="38" spans="2:78" s="92" customFormat="1">
      <c r="B38" s="370"/>
      <c r="C38" s="408"/>
      <c r="D38" s="374"/>
      <c r="E38" s="133" t="s">
        <v>176</v>
      </c>
      <c r="F38" s="167">
        <v>1</v>
      </c>
      <c r="G38" s="176">
        <v>1</v>
      </c>
      <c r="H38" s="176">
        <v>316170</v>
      </c>
      <c r="I38" s="177">
        <f t="shared" si="35"/>
        <v>2.7777777777777776E-2</v>
      </c>
      <c r="J38" s="177">
        <f t="shared" si="3"/>
        <v>1</v>
      </c>
      <c r="K38" s="205">
        <f t="shared" si="4"/>
        <v>316170</v>
      </c>
      <c r="L38" s="374"/>
      <c r="M38" s="133" t="s">
        <v>176</v>
      </c>
      <c r="N38" s="167">
        <v>17</v>
      </c>
      <c r="O38" s="176">
        <v>8</v>
      </c>
      <c r="P38" s="176">
        <v>554400</v>
      </c>
      <c r="Q38" s="177">
        <f t="shared" si="36"/>
        <v>8.3333333333333329E-2</v>
      </c>
      <c r="R38" s="177">
        <f t="shared" si="5"/>
        <v>0.47058823529411764</v>
      </c>
      <c r="S38" s="171">
        <f t="shared" si="6"/>
        <v>69300</v>
      </c>
      <c r="T38" s="374"/>
      <c r="U38" s="133" t="s">
        <v>176</v>
      </c>
      <c r="V38" s="167">
        <v>316</v>
      </c>
      <c r="W38" s="176">
        <v>211</v>
      </c>
      <c r="X38" s="176">
        <v>17000230</v>
      </c>
      <c r="Y38" s="177">
        <f t="shared" si="37"/>
        <v>6.9636963696369639E-2</v>
      </c>
      <c r="Z38" s="177">
        <f t="shared" si="8"/>
        <v>0.66772151898734178</v>
      </c>
      <c r="AA38" s="176">
        <f t="shared" si="9"/>
        <v>80569.81042654028</v>
      </c>
      <c r="AB38" s="374"/>
      <c r="AC38" s="133" t="s">
        <v>176</v>
      </c>
      <c r="AD38" s="167">
        <v>310</v>
      </c>
      <c r="AE38" s="176">
        <v>206</v>
      </c>
      <c r="AF38" s="176">
        <v>18261560</v>
      </c>
      <c r="AG38" s="177">
        <f t="shared" si="38"/>
        <v>8.7547811304717379E-2</v>
      </c>
      <c r="AH38" s="177">
        <f t="shared" si="11"/>
        <v>0.6645161290322581</v>
      </c>
      <c r="AI38" s="171">
        <f t="shared" si="12"/>
        <v>88648.349514563102</v>
      </c>
      <c r="AJ38" s="374"/>
      <c r="AK38" s="133" t="s">
        <v>176</v>
      </c>
      <c r="AL38" s="167">
        <v>291</v>
      </c>
      <c r="AM38" s="176">
        <v>167</v>
      </c>
      <c r="AN38" s="176">
        <v>16699600</v>
      </c>
      <c r="AO38" s="177">
        <f t="shared" si="39"/>
        <v>9.3036211699164345E-2</v>
      </c>
      <c r="AP38" s="177">
        <f t="shared" si="14"/>
        <v>0.57388316151202745</v>
      </c>
      <c r="AQ38" s="171">
        <f t="shared" si="15"/>
        <v>99997.604790419166</v>
      </c>
      <c r="AR38" s="374"/>
      <c r="AS38" s="133" t="s">
        <v>176</v>
      </c>
      <c r="AT38" s="167">
        <v>179</v>
      </c>
      <c r="AU38" s="176">
        <v>108</v>
      </c>
      <c r="AV38" s="176">
        <v>12948640</v>
      </c>
      <c r="AW38" s="177">
        <f t="shared" si="40"/>
        <v>0.12646370023419204</v>
      </c>
      <c r="AX38" s="177">
        <f t="shared" si="17"/>
        <v>0.6033519553072626</v>
      </c>
      <c r="AY38" s="176">
        <f t="shared" si="18"/>
        <v>119894.81481481482</v>
      </c>
      <c r="AZ38" s="374"/>
      <c r="BA38" s="133" t="s">
        <v>176</v>
      </c>
      <c r="BB38" s="167">
        <v>90</v>
      </c>
      <c r="BC38" s="176">
        <v>43</v>
      </c>
      <c r="BD38" s="176">
        <v>3733190</v>
      </c>
      <c r="BE38" s="177">
        <f t="shared" si="41"/>
        <v>0.13271604938271606</v>
      </c>
      <c r="BF38" s="177">
        <f t="shared" si="20"/>
        <v>0.4777777777777778</v>
      </c>
      <c r="BG38" s="205">
        <f t="shared" si="21"/>
        <v>86818.372093023252</v>
      </c>
      <c r="BH38" s="374"/>
      <c r="BI38" s="133" t="s">
        <v>176</v>
      </c>
      <c r="BJ38" s="167">
        <f t="shared" si="22"/>
        <v>1204</v>
      </c>
      <c r="BK38" s="176">
        <f t="shared" si="0"/>
        <v>744</v>
      </c>
      <c r="BL38" s="176">
        <f t="shared" si="1"/>
        <v>69513790</v>
      </c>
      <c r="BM38" s="177">
        <f t="shared" si="42"/>
        <v>8.7653157398680487E-2</v>
      </c>
      <c r="BN38" s="177">
        <f t="shared" si="25"/>
        <v>0.61794019933554822</v>
      </c>
      <c r="BO38" s="176">
        <f t="shared" si="26"/>
        <v>93432.513440860217</v>
      </c>
      <c r="BP38" s="248"/>
      <c r="BR38" s="277" t="s">
        <v>41</v>
      </c>
      <c r="BS38" s="144">
        <v>139</v>
      </c>
      <c r="BT38" s="144">
        <v>325</v>
      </c>
      <c r="BU38" s="144">
        <v>11112</v>
      </c>
      <c r="BV38" s="144">
        <v>7402</v>
      </c>
      <c r="BW38" s="144">
        <v>4202</v>
      </c>
      <c r="BX38" s="144">
        <v>1841</v>
      </c>
      <c r="BY38" s="144">
        <v>702</v>
      </c>
      <c r="BZ38" s="144">
        <f>市区町村別_歯科医療費!D36</f>
        <v>25718</v>
      </c>
    </row>
    <row r="39" spans="2:78" s="92" customFormat="1">
      <c r="B39" s="370"/>
      <c r="C39" s="408"/>
      <c r="D39" s="374"/>
      <c r="E39" s="130" t="s">
        <v>167</v>
      </c>
      <c r="F39" s="167">
        <v>2</v>
      </c>
      <c r="G39" s="176">
        <v>1</v>
      </c>
      <c r="H39" s="176">
        <v>55820</v>
      </c>
      <c r="I39" s="177">
        <f t="shared" si="35"/>
        <v>2.7777777777777776E-2</v>
      </c>
      <c r="J39" s="177">
        <f t="shared" si="3"/>
        <v>0.5</v>
      </c>
      <c r="K39" s="205">
        <f t="shared" si="4"/>
        <v>55820</v>
      </c>
      <c r="L39" s="374"/>
      <c r="M39" s="134" t="s">
        <v>167</v>
      </c>
      <c r="N39" s="167">
        <v>6</v>
      </c>
      <c r="O39" s="176">
        <v>3</v>
      </c>
      <c r="P39" s="176">
        <v>278450</v>
      </c>
      <c r="Q39" s="177">
        <f t="shared" si="36"/>
        <v>3.125E-2</v>
      </c>
      <c r="R39" s="177">
        <f t="shared" si="5"/>
        <v>0.5</v>
      </c>
      <c r="S39" s="171">
        <f t="shared" si="6"/>
        <v>92816.666666666672</v>
      </c>
      <c r="T39" s="374"/>
      <c r="U39" s="134" t="s">
        <v>167</v>
      </c>
      <c r="V39" s="167">
        <v>254</v>
      </c>
      <c r="W39" s="176">
        <v>149</v>
      </c>
      <c r="X39" s="176">
        <v>10657170</v>
      </c>
      <c r="Y39" s="177">
        <f t="shared" si="37"/>
        <v>4.9174917491749175E-2</v>
      </c>
      <c r="Z39" s="177">
        <f t="shared" si="8"/>
        <v>0.58661417322834641</v>
      </c>
      <c r="AA39" s="176">
        <f t="shared" si="9"/>
        <v>71524.63087248322</v>
      </c>
      <c r="AB39" s="374"/>
      <c r="AC39" s="134" t="s">
        <v>167</v>
      </c>
      <c r="AD39" s="167">
        <v>152</v>
      </c>
      <c r="AE39" s="176">
        <v>92</v>
      </c>
      <c r="AF39" s="176">
        <v>8042390</v>
      </c>
      <c r="AG39" s="177">
        <f t="shared" si="38"/>
        <v>3.9099022524436887E-2</v>
      </c>
      <c r="AH39" s="177">
        <f t="shared" si="11"/>
        <v>0.60526315789473684</v>
      </c>
      <c r="AI39" s="171">
        <f t="shared" si="12"/>
        <v>87417.282608695648</v>
      </c>
      <c r="AJ39" s="374"/>
      <c r="AK39" s="134" t="s">
        <v>167</v>
      </c>
      <c r="AL39" s="167">
        <v>77</v>
      </c>
      <c r="AM39" s="176">
        <v>42</v>
      </c>
      <c r="AN39" s="176">
        <v>4700720</v>
      </c>
      <c r="AO39" s="177">
        <f t="shared" si="39"/>
        <v>2.3398328690807799E-2</v>
      </c>
      <c r="AP39" s="177">
        <f t="shared" si="14"/>
        <v>0.54545454545454541</v>
      </c>
      <c r="AQ39" s="171">
        <f t="shared" si="15"/>
        <v>111921.90476190476</v>
      </c>
      <c r="AR39" s="374"/>
      <c r="AS39" s="134" t="s">
        <v>167</v>
      </c>
      <c r="AT39" s="167">
        <v>41</v>
      </c>
      <c r="AU39" s="176">
        <v>17</v>
      </c>
      <c r="AV39" s="176">
        <v>2364700</v>
      </c>
      <c r="AW39" s="177">
        <f t="shared" si="40"/>
        <v>1.9906323185011711E-2</v>
      </c>
      <c r="AX39" s="177">
        <f t="shared" si="17"/>
        <v>0.41463414634146339</v>
      </c>
      <c r="AY39" s="176">
        <f t="shared" si="18"/>
        <v>139100</v>
      </c>
      <c r="AZ39" s="374"/>
      <c r="BA39" s="134" t="s">
        <v>167</v>
      </c>
      <c r="BB39" s="167">
        <v>18</v>
      </c>
      <c r="BC39" s="176">
        <v>9</v>
      </c>
      <c r="BD39" s="176">
        <v>1364130</v>
      </c>
      <c r="BE39" s="177">
        <f t="shared" si="41"/>
        <v>2.7777777777777776E-2</v>
      </c>
      <c r="BF39" s="177">
        <f t="shared" si="20"/>
        <v>0.5</v>
      </c>
      <c r="BG39" s="205">
        <f t="shared" si="21"/>
        <v>151570</v>
      </c>
      <c r="BH39" s="374"/>
      <c r="BI39" s="134" t="s">
        <v>167</v>
      </c>
      <c r="BJ39" s="167">
        <f t="shared" si="22"/>
        <v>550</v>
      </c>
      <c r="BK39" s="176">
        <f t="shared" si="0"/>
        <v>313</v>
      </c>
      <c r="BL39" s="176">
        <f t="shared" si="1"/>
        <v>27463380</v>
      </c>
      <c r="BM39" s="177">
        <f t="shared" si="42"/>
        <v>3.6875589066917999E-2</v>
      </c>
      <c r="BN39" s="177">
        <f t="shared" si="25"/>
        <v>0.56909090909090909</v>
      </c>
      <c r="BO39" s="176">
        <f t="shared" si="26"/>
        <v>87742.42811501598</v>
      </c>
      <c r="BP39" s="248"/>
      <c r="BR39" s="277" t="s">
        <v>42</v>
      </c>
      <c r="BS39" s="144">
        <v>87</v>
      </c>
      <c r="BT39" s="144">
        <v>215</v>
      </c>
      <c r="BU39" s="144">
        <v>8796</v>
      </c>
      <c r="BV39" s="144">
        <v>6789</v>
      </c>
      <c r="BW39" s="144">
        <v>3991</v>
      </c>
      <c r="BX39" s="144">
        <v>1871</v>
      </c>
      <c r="BY39" s="144">
        <v>612</v>
      </c>
      <c r="BZ39" s="144">
        <f>市区町村別_歯科医療費!D37</f>
        <v>22357</v>
      </c>
    </row>
    <row r="40" spans="2:78" s="92" customFormat="1">
      <c r="B40" s="370">
        <v>4</v>
      </c>
      <c r="C40" s="407" t="s">
        <v>80</v>
      </c>
      <c r="D40" s="373">
        <f>BS11</f>
        <v>48</v>
      </c>
      <c r="E40" s="131" t="s">
        <v>144</v>
      </c>
      <c r="F40" s="166">
        <v>22</v>
      </c>
      <c r="G40" s="174">
        <v>11</v>
      </c>
      <c r="H40" s="174">
        <v>966730</v>
      </c>
      <c r="I40" s="175">
        <f>IFERROR(G40/$D$40,"-")</f>
        <v>0.22916666666666666</v>
      </c>
      <c r="J40" s="175">
        <f t="shared" si="3"/>
        <v>0.5</v>
      </c>
      <c r="K40" s="204">
        <f t="shared" si="4"/>
        <v>87884.545454545456</v>
      </c>
      <c r="L40" s="373">
        <f>BT11</f>
        <v>83</v>
      </c>
      <c r="M40" s="131" t="s">
        <v>144</v>
      </c>
      <c r="N40" s="166">
        <v>39</v>
      </c>
      <c r="O40" s="174">
        <v>27</v>
      </c>
      <c r="P40" s="174">
        <v>4691280</v>
      </c>
      <c r="Q40" s="175">
        <f>IFERROR(O40/$L$40,"-")</f>
        <v>0.3253012048192771</v>
      </c>
      <c r="R40" s="175">
        <f t="shared" si="5"/>
        <v>0.69230769230769229</v>
      </c>
      <c r="S40" s="170">
        <f t="shared" si="6"/>
        <v>173751.11111111112</v>
      </c>
      <c r="T40" s="373">
        <f>BU11</f>
        <v>3547</v>
      </c>
      <c r="U40" s="131" t="s">
        <v>144</v>
      </c>
      <c r="V40" s="166">
        <v>1738</v>
      </c>
      <c r="W40" s="174">
        <v>998</v>
      </c>
      <c r="X40" s="174">
        <v>78510580</v>
      </c>
      <c r="Y40" s="175">
        <f>IFERROR(W40/$T$40,"-")</f>
        <v>0.28136453340851425</v>
      </c>
      <c r="Z40" s="175">
        <f t="shared" si="8"/>
        <v>0.5742232451093211</v>
      </c>
      <c r="AA40" s="174">
        <f t="shared" si="9"/>
        <v>78667.915831663326</v>
      </c>
      <c r="AB40" s="373">
        <f>BV11</f>
        <v>3006</v>
      </c>
      <c r="AC40" s="131" t="s">
        <v>144</v>
      </c>
      <c r="AD40" s="166">
        <v>1603</v>
      </c>
      <c r="AE40" s="174">
        <v>902</v>
      </c>
      <c r="AF40" s="174">
        <v>80279010</v>
      </c>
      <c r="AG40" s="175">
        <f>IFERROR(AE40/$AB$40,"-")</f>
        <v>0.30006653359946772</v>
      </c>
      <c r="AH40" s="175">
        <f t="shared" si="11"/>
        <v>0.5626949469744229</v>
      </c>
      <c r="AI40" s="170">
        <f t="shared" si="12"/>
        <v>89001.119733924614</v>
      </c>
      <c r="AJ40" s="373">
        <f>BW11</f>
        <v>1917</v>
      </c>
      <c r="AK40" s="131" t="s">
        <v>144</v>
      </c>
      <c r="AL40" s="166">
        <v>955</v>
      </c>
      <c r="AM40" s="174">
        <v>497</v>
      </c>
      <c r="AN40" s="174">
        <v>46699080</v>
      </c>
      <c r="AO40" s="175">
        <f>IFERROR(AM40/$AJ$40,"-")</f>
        <v>0.25925925925925924</v>
      </c>
      <c r="AP40" s="175">
        <f t="shared" si="14"/>
        <v>0.52041884816753925</v>
      </c>
      <c r="AQ40" s="170">
        <f t="shared" si="15"/>
        <v>93961.931589537227</v>
      </c>
      <c r="AR40" s="373">
        <f>BX11</f>
        <v>896</v>
      </c>
      <c r="AS40" s="131" t="s">
        <v>144</v>
      </c>
      <c r="AT40" s="166">
        <v>347</v>
      </c>
      <c r="AU40" s="174">
        <v>158</v>
      </c>
      <c r="AV40" s="174">
        <v>18087880</v>
      </c>
      <c r="AW40" s="175">
        <f>IFERROR(AU40/$AR$40,"-")</f>
        <v>0.17633928571428573</v>
      </c>
      <c r="AX40" s="175">
        <f t="shared" si="17"/>
        <v>0.45533141210374639</v>
      </c>
      <c r="AY40" s="174">
        <f t="shared" si="18"/>
        <v>114480.25316455697</v>
      </c>
      <c r="AZ40" s="373">
        <f>BY11</f>
        <v>325</v>
      </c>
      <c r="BA40" s="131" t="s">
        <v>144</v>
      </c>
      <c r="BB40" s="166">
        <v>116</v>
      </c>
      <c r="BC40" s="174">
        <v>44</v>
      </c>
      <c r="BD40" s="174">
        <v>5250130</v>
      </c>
      <c r="BE40" s="175">
        <f>IFERROR(BC40/$AZ$40,"-")</f>
        <v>0.13538461538461538</v>
      </c>
      <c r="BF40" s="175">
        <f t="shared" si="20"/>
        <v>0.37931034482758619</v>
      </c>
      <c r="BG40" s="204">
        <f t="shared" si="21"/>
        <v>119321.13636363637</v>
      </c>
      <c r="BH40" s="373">
        <f>BZ11</f>
        <v>9819</v>
      </c>
      <c r="BI40" s="131" t="s">
        <v>144</v>
      </c>
      <c r="BJ40" s="166">
        <f t="shared" si="22"/>
        <v>4820</v>
      </c>
      <c r="BK40" s="174">
        <f t="shared" si="0"/>
        <v>2637</v>
      </c>
      <c r="BL40" s="174">
        <f t="shared" si="1"/>
        <v>234484690</v>
      </c>
      <c r="BM40" s="175">
        <f>IFERROR(BK40/$BH$40,"-")</f>
        <v>0.26856095325389551</v>
      </c>
      <c r="BN40" s="175">
        <f t="shared" si="25"/>
        <v>0.54709543568464736</v>
      </c>
      <c r="BO40" s="174">
        <f t="shared" si="26"/>
        <v>88921.004929844523</v>
      </c>
      <c r="BP40" s="248"/>
      <c r="BR40" s="277" t="s">
        <v>43</v>
      </c>
      <c r="BS40" s="144">
        <v>33</v>
      </c>
      <c r="BT40" s="144">
        <v>73</v>
      </c>
      <c r="BU40" s="144">
        <v>2655</v>
      </c>
      <c r="BV40" s="144">
        <v>1683</v>
      </c>
      <c r="BW40" s="144">
        <v>1055</v>
      </c>
      <c r="BX40" s="144">
        <v>533</v>
      </c>
      <c r="BY40" s="144">
        <v>182</v>
      </c>
      <c r="BZ40" s="144">
        <f>市区町村別_歯科医療費!D38</f>
        <v>6212</v>
      </c>
    </row>
    <row r="41" spans="2:78" s="92" customFormat="1">
      <c r="B41" s="370"/>
      <c r="C41" s="408"/>
      <c r="D41" s="374"/>
      <c r="E41" s="132" t="s">
        <v>194</v>
      </c>
      <c r="F41" s="167">
        <v>20</v>
      </c>
      <c r="G41" s="176">
        <v>11</v>
      </c>
      <c r="H41" s="176">
        <v>568470</v>
      </c>
      <c r="I41" s="177">
        <f t="shared" ref="I41:I50" si="43">IFERROR(G41/$D$40,"-")</f>
        <v>0.22916666666666666</v>
      </c>
      <c r="J41" s="177">
        <f t="shared" si="3"/>
        <v>0.55000000000000004</v>
      </c>
      <c r="K41" s="205">
        <f t="shared" si="4"/>
        <v>51679.090909090912</v>
      </c>
      <c r="L41" s="374"/>
      <c r="M41" s="132" t="s">
        <v>194</v>
      </c>
      <c r="N41" s="167">
        <v>36</v>
      </c>
      <c r="O41" s="176">
        <v>26</v>
      </c>
      <c r="P41" s="176">
        <v>2529670</v>
      </c>
      <c r="Q41" s="177">
        <f t="shared" ref="Q41:Q50" si="44">IFERROR(O41/$L$40,"-")</f>
        <v>0.31325301204819278</v>
      </c>
      <c r="R41" s="177">
        <f t="shared" si="5"/>
        <v>0.72222222222222221</v>
      </c>
      <c r="S41" s="171">
        <f t="shared" si="6"/>
        <v>97295</v>
      </c>
      <c r="T41" s="374"/>
      <c r="U41" s="132" t="s">
        <v>194</v>
      </c>
      <c r="V41" s="167">
        <v>1595</v>
      </c>
      <c r="W41" s="176">
        <v>945</v>
      </c>
      <c r="X41" s="176">
        <v>69618940</v>
      </c>
      <c r="Y41" s="177">
        <f t="shared" ref="Y41:Y50" si="45">IFERROR(W41/$T$40,"-")</f>
        <v>0.26642232872850297</v>
      </c>
      <c r="Z41" s="177">
        <f t="shared" si="8"/>
        <v>0.59247648902821315</v>
      </c>
      <c r="AA41" s="176">
        <f t="shared" si="9"/>
        <v>73670.835978835981</v>
      </c>
      <c r="AB41" s="374"/>
      <c r="AC41" s="132" t="s">
        <v>194</v>
      </c>
      <c r="AD41" s="167">
        <v>1396</v>
      </c>
      <c r="AE41" s="176">
        <v>814</v>
      </c>
      <c r="AF41" s="176">
        <v>67579550</v>
      </c>
      <c r="AG41" s="177">
        <f t="shared" ref="AG41:AG50" si="46">IFERROR(AE41/$AB$40,"-")</f>
        <v>0.270791749833666</v>
      </c>
      <c r="AH41" s="177">
        <f t="shared" si="11"/>
        <v>0.58309455587392545</v>
      </c>
      <c r="AI41" s="171">
        <f t="shared" si="12"/>
        <v>83021.560196560196</v>
      </c>
      <c r="AJ41" s="374"/>
      <c r="AK41" s="132" t="s">
        <v>194</v>
      </c>
      <c r="AL41" s="167">
        <v>818</v>
      </c>
      <c r="AM41" s="176">
        <v>439</v>
      </c>
      <c r="AN41" s="176">
        <v>42184140</v>
      </c>
      <c r="AO41" s="177">
        <f t="shared" ref="AO41:AO50" si="47">IFERROR(AM41/$AJ$40,"-")</f>
        <v>0.22900365153886282</v>
      </c>
      <c r="AP41" s="177">
        <f t="shared" si="14"/>
        <v>0.53667481662591687</v>
      </c>
      <c r="AQ41" s="171">
        <f t="shared" si="15"/>
        <v>96091.435079726652</v>
      </c>
      <c r="AR41" s="374"/>
      <c r="AS41" s="132" t="s">
        <v>194</v>
      </c>
      <c r="AT41" s="167">
        <v>271</v>
      </c>
      <c r="AU41" s="176">
        <v>118</v>
      </c>
      <c r="AV41" s="176">
        <v>11073850</v>
      </c>
      <c r="AW41" s="177">
        <f t="shared" ref="AW41:AW50" si="48">IFERROR(AU41/$AR$40,"-")</f>
        <v>0.13169642857142858</v>
      </c>
      <c r="AX41" s="177">
        <f t="shared" si="17"/>
        <v>0.43542435424354242</v>
      </c>
      <c r="AY41" s="176">
        <f t="shared" si="18"/>
        <v>93846.186440677964</v>
      </c>
      <c r="AZ41" s="374"/>
      <c r="BA41" s="132" t="s">
        <v>194</v>
      </c>
      <c r="BB41" s="167">
        <v>67</v>
      </c>
      <c r="BC41" s="176">
        <v>22</v>
      </c>
      <c r="BD41" s="176">
        <v>1420990</v>
      </c>
      <c r="BE41" s="177">
        <f t="shared" ref="BE41:BE50" si="49">IFERROR(BC41/$AZ$40,"-")</f>
        <v>6.7692307692307691E-2</v>
      </c>
      <c r="BF41" s="177">
        <f t="shared" si="20"/>
        <v>0.32835820895522388</v>
      </c>
      <c r="BG41" s="205">
        <f t="shared" si="21"/>
        <v>64590.454545454544</v>
      </c>
      <c r="BH41" s="374"/>
      <c r="BI41" s="132" t="s">
        <v>194</v>
      </c>
      <c r="BJ41" s="167">
        <f t="shared" si="22"/>
        <v>4203</v>
      </c>
      <c r="BK41" s="176">
        <f t="shared" si="0"/>
        <v>2375</v>
      </c>
      <c r="BL41" s="176">
        <f t="shared" si="1"/>
        <v>194975610</v>
      </c>
      <c r="BM41" s="177">
        <f t="shared" ref="BM41:BM50" si="50">IFERROR(BK41/$BH$40,"-")</f>
        <v>0.24187799164884408</v>
      </c>
      <c r="BN41" s="177">
        <f t="shared" si="25"/>
        <v>0.56507256721389487</v>
      </c>
      <c r="BO41" s="176">
        <f t="shared" si="26"/>
        <v>82094.993684210523</v>
      </c>
      <c r="BP41" s="248"/>
      <c r="BR41" s="277" t="s">
        <v>45</v>
      </c>
      <c r="BS41" s="144">
        <v>168</v>
      </c>
      <c r="BT41" s="144">
        <v>270</v>
      </c>
      <c r="BU41" s="144">
        <v>11297</v>
      </c>
      <c r="BV41" s="144">
        <v>8394</v>
      </c>
      <c r="BW41" s="144">
        <v>5320</v>
      </c>
      <c r="BX41" s="144">
        <v>2572</v>
      </c>
      <c r="BY41" s="144">
        <v>867</v>
      </c>
      <c r="BZ41" s="144">
        <f>市区町村別_歯科医療費!D39</f>
        <v>28882</v>
      </c>
    </row>
    <row r="42" spans="2:78" s="92" customFormat="1">
      <c r="B42" s="370"/>
      <c r="C42" s="408"/>
      <c r="D42" s="374"/>
      <c r="E42" s="133" t="s">
        <v>143</v>
      </c>
      <c r="F42" s="167">
        <v>29</v>
      </c>
      <c r="G42" s="176">
        <v>15</v>
      </c>
      <c r="H42" s="176">
        <v>1131220</v>
      </c>
      <c r="I42" s="177">
        <f t="shared" si="43"/>
        <v>0.3125</v>
      </c>
      <c r="J42" s="177">
        <f t="shared" si="3"/>
        <v>0.51724137931034486</v>
      </c>
      <c r="K42" s="205">
        <f t="shared" si="4"/>
        <v>75414.666666666672</v>
      </c>
      <c r="L42" s="374"/>
      <c r="M42" s="133" t="s">
        <v>143</v>
      </c>
      <c r="N42" s="167">
        <v>54</v>
      </c>
      <c r="O42" s="176">
        <v>37</v>
      </c>
      <c r="P42" s="176">
        <v>4112800</v>
      </c>
      <c r="Q42" s="177">
        <f t="shared" si="44"/>
        <v>0.44578313253012047</v>
      </c>
      <c r="R42" s="177">
        <f t="shared" si="5"/>
        <v>0.68518518518518523</v>
      </c>
      <c r="S42" s="171">
        <f t="shared" si="6"/>
        <v>111156.75675675676</v>
      </c>
      <c r="T42" s="374"/>
      <c r="U42" s="133" t="s">
        <v>143</v>
      </c>
      <c r="V42" s="167">
        <v>2278</v>
      </c>
      <c r="W42" s="176">
        <v>1291</v>
      </c>
      <c r="X42" s="176">
        <v>100022060</v>
      </c>
      <c r="Y42" s="177">
        <f t="shared" si="45"/>
        <v>0.36396955173385959</v>
      </c>
      <c r="Z42" s="177">
        <f t="shared" si="8"/>
        <v>0.56672519754170325</v>
      </c>
      <c r="AA42" s="176">
        <f t="shared" si="9"/>
        <v>77476.42137877614</v>
      </c>
      <c r="AB42" s="374"/>
      <c r="AC42" s="133" t="s">
        <v>143</v>
      </c>
      <c r="AD42" s="167">
        <v>2060</v>
      </c>
      <c r="AE42" s="176">
        <v>1145</v>
      </c>
      <c r="AF42" s="176">
        <v>99384300</v>
      </c>
      <c r="AG42" s="177">
        <f t="shared" si="46"/>
        <v>0.38090485695276116</v>
      </c>
      <c r="AH42" s="177">
        <f t="shared" si="11"/>
        <v>0.55582524271844658</v>
      </c>
      <c r="AI42" s="171">
        <f t="shared" si="12"/>
        <v>86798.515283842789</v>
      </c>
      <c r="AJ42" s="374"/>
      <c r="AK42" s="133" t="s">
        <v>143</v>
      </c>
      <c r="AL42" s="167">
        <v>1348</v>
      </c>
      <c r="AM42" s="176">
        <v>691</v>
      </c>
      <c r="AN42" s="176">
        <v>67512930</v>
      </c>
      <c r="AO42" s="177">
        <f t="shared" si="47"/>
        <v>0.36045905059989569</v>
      </c>
      <c r="AP42" s="177">
        <f t="shared" si="14"/>
        <v>0.51261127596439171</v>
      </c>
      <c r="AQ42" s="171">
        <f t="shared" si="15"/>
        <v>97703.227206946452</v>
      </c>
      <c r="AR42" s="374"/>
      <c r="AS42" s="133" t="s">
        <v>143</v>
      </c>
      <c r="AT42" s="167">
        <v>580</v>
      </c>
      <c r="AU42" s="176">
        <v>265</v>
      </c>
      <c r="AV42" s="176">
        <v>28299710</v>
      </c>
      <c r="AW42" s="177">
        <f t="shared" si="48"/>
        <v>0.29575892857142855</v>
      </c>
      <c r="AX42" s="177">
        <f t="shared" si="17"/>
        <v>0.45689655172413796</v>
      </c>
      <c r="AY42" s="176">
        <f t="shared" si="18"/>
        <v>106791.35849056604</v>
      </c>
      <c r="AZ42" s="374"/>
      <c r="BA42" s="133" t="s">
        <v>143</v>
      </c>
      <c r="BB42" s="167">
        <v>183</v>
      </c>
      <c r="BC42" s="176">
        <v>70</v>
      </c>
      <c r="BD42" s="176">
        <v>5852470</v>
      </c>
      <c r="BE42" s="177">
        <f t="shared" si="49"/>
        <v>0.2153846153846154</v>
      </c>
      <c r="BF42" s="177">
        <f t="shared" si="20"/>
        <v>0.38251366120218577</v>
      </c>
      <c r="BG42" s="205">
        <f t="shared" si="21"/>
        <v>83606.71428571429</v>
      </c>
      <c r="BH42" s="374"/>
      <c r="BI42" s="133" t="s">
        <v>143</v>
      </c>
      <c r="BJ42" s="167">
        <f t="shared" si="22"/>
        <v>6532</v>
      </c>
      <c r="BK42" s="176">
        <f t="shared" si="0"/>
        <v>3514</v>
      </c>
      <c r="BL42" s="176">
        <f t="shared" si="1"/>
        <v>306315490</v>
      </c>
      <c r="BM42" s="177">
        <f t="shared" si="50"/>
        <v>0.35787758427538446</v>
      </c>
      <c r="BN42" s="177">
        <f t="shared" si="25"/>
        <v>0.53796693202694423</v>
      </c>
      <c r="BO42" s="176">
        <f t="shared" si="26"/>
        <v>87170.031303358002</v>
      </c>
      <c r="BP42" s="248"/>
      <c r="BR42" s="277" t="s">
        <v>2</v>
      </c>
      <c r="BS42" s="144">
        <v>29</v>
      </c>
      <c r="BT42" s="144">
        <v>59</v>
      </c>
      <c r="BU42" s="144">
        <v>22139</v>
      </c>
      <c r="BV42" s="144">
        <v>17366</v>
      </c>
      <c r="BW42" s="144">
        <v>11270</v>
      </c>
      <c r="BX42" s="144">
        <v>5208</v>
      </c>
      <c r="BY42" s="144">
        <v>1782</v>
      </c>
      <c r="BZ42" s="144">
        <f>市区町村別_歯科医療費!D40</f>
        <v>57844</v>
      </c>
    </row>
    <row r="43" spans="2:78" s="92" customFormat="1">
      <c r="B43" s="370"/>
      <c r="C43" s="408"/>
      <c r="D43" s="374"/>
      <c r="E43" s="133" t="s">
        <v>152</v>
      </c>
      <c r="F43" s="167">
        <v>16</v>
      </c>
      <c r="G43" s="176">
        <v>9</v>
      </c>
      <c r="H43" s="176">
        <v>414670</v>
      </c>
      <c r="I43" s="177">
        <f t="shared" si="43"/>
        <v>0.1875</v>
      </c>
      <c r="J43" s="177">
        <f t="shared" si="3"/>
        <v>0.5625</v>
      </c>
      <c r="K43" s="205">
        <f t="shared" si="4"/>
        <v>46074.444444444445</v>
      </c>
      <c r="L43" s="374"/>
      <c r="M43" s="133" t="s">
        <v>152</v>
      </c>
      <c r="N43" s="167">
        <v>36</v>
      </c>
      <c r="O43" s="176">
        <v>24</v>
      </c>
      <c r="P43" s="176">
        <v>2046700</v>
      </c>
      <c r="Q43" s="177">
        <f t="shared" si="44"/>
        <v>0.28915662650602408</v>
      </c>
      <c r="R43" s="177">
        <f t="shared" si="5"/>
        <v>0.66666666666666663</v>
      </c>
      <c r="S43" s="171">
        <f t="shared" si="6"/>
        <v>85279.166666666672</v>
      </c>
      <c r="T43" s="374"/>
      <c r="U43" s="133" t="s">
        <v>152</v>
      </c>
      <c r="V43" s="167">
        <v>889</v>
      </c>
      <c r="W43" s="176">
        <v>529</v>
      </c>
      <c r="X43" s="176">
        <v>39876150</v>
      </c>
      <c r="Y43" s="177">
        <f t="shared" si="45"/>
        <v>0.14914011840992389</v>
      </c>
      <c r="Z43" s="177">
        <f t="shared" si="8"/>
        <v>0.59505061867266595</v>
      </c>
      <c r="AA43" s="176">
        <f t="shared" si="9"/>
        <v>75380.245746691871</v>
      </c>
      <c r="AB43" s="374"/>
      <c r="AC43" s="133" t="s">
        <v>152</v>
      </c>
      <c r="AD43" s="167">
        <v>902</v>
      </c>
      <c r="AE43" s="176">
        <v>524</v>
      </c>
      <c r="AF43" s="176">
        <v>45797610</v>
      </c>
      <c r="AG43" s="177">
        <f t="shared" si="46"/>
        <v>0.17431803060545575</v>
      </c>
      <c r="AH43" s="177">
        <f t="shared" si="11"/>
        <v>0.58093126385809313</v>
      </c>
      <c r="AI43" s="171">
        <f t="shared" si="12"/>
        <v>87400.01908396947</v>
      </c>
      <c r="AJ43" s="374"/>
      <c r="AK43" s="133" t="s">
        <v>152</v>
      </c>
      <c r="AL43" s="167">
        <v>648</v>
      </c>
      <c r="AM43" s="176">
        <v>334</v>
      </c>
      <c r="AN43" s="176">
        <v>31147160</v>
      </c>
      <c r="AO43" s="177">
        <f t="shared" si="47"/>
        <v>0.17423056859676578</v>
      </c>
      <c r="AP43" s="177">
        <f t="shared" si="14"/>
        <v>0.51543209876543206</v>
      </c>
      <c r="AQ43" s="171">
        <f t="shared" si="15"/>
        <v>93254.970059880245</v>
      </c>
      <c r="AR43" s="374"/>
      <c r="AS43" s="133" t="s">
        <v>152</v>
      </c>
      <c r="AT43" s="167">
        <v>285</v>
      </c>
      <c r="AU43" s="176">
        <v>130</v>
      </c>
      <c r="AV43" s="176">
        <v>15332070</v>
      </c>
      <c r="AW43" s="177">
        <f t="shared" si="48"/>
        <v>0.14508928571428573</v>
      </c>
      <c r="AX43" s="177">
        <f t="shared" si="17"/>
        <v>0.45614035087719296</v>
      </c>
      <c r="AY43" s="176">
        <f t="shared" si="18"/>
        <v>117939</v>
      </c>
      <c r="AZ43" s="374"/>
      <c r="BA43" s="133" t="s">
        <v>152</v>
      </c>
      <c r="BB43" s="167">
        <v>78</v>
      </c>
      <c r="BC43" s="176">
        <v>25</v>
      </c>
      <c r="BD43" s="176">
        <v>3387070</v>
      </c>
      <c r="BE43" s="177">
        <f t="shared" si="49"/>
        <v>7.6923076923076927E-2</v>
      </c>
      <c r="BF43" s="177">
        <f t="shared" si="20"/>
        <v>0.32051282051282054</v>
      </c>
      <c r="BG43" s="205">
        <f t="shared" si="21"/>
        <v>135482.79999999999</v>
      </c>
      <c r="BH43" s="374"/>
      <c r="BI43" s="133" t="s">
        <v>152</v>
      </c>
      <c r="BJ43" s="167">
        <f t="shared" si="22"/>
        <v>2854</v>
      </c>
      <c r="BK43" s="176">
        <f t="shared" si="0"/>
        <v>1575</v>
      </c>
      <c r="BL43" s="176">
        <f t="shared" si="1"/>
        <v>138001430</v>
      </c>
      <c r="BM43" s="177">
        <f t="shared" si="50"/>
        <v>0.1604032997250229</v>
      </c>
      <c r="BN43" s="177">
        <f t="shared" si="25"/>
        <v>0.55185704274702174</v>
      </c>
      <c r="BO43" s="176">
        <f t="shared" si="26"/>
        <v>87619.955555555556</v>
      </c>
      <c r="BP43" s="248"/>
      <c r="BR43" s="277" t="s">
        <v>3</v>
      </c>
      <c r="BS43" s="144">
        <v>36</v>
      </c>
      <c r="BT43" s="144">
        <v>44</v>
      </c>
      <c r="BU43" s="144">
        <v>5873</v>
      </c>
      <c r="BV43" s="144">
        <v>4675</v>
      </c>
      <c r="BW43" s="144">
        <v>3152</v>
      </c>
      <c r="BX43" s="144">
        <v>1622</v>
      </c>
      <c r="BY43" s="144">
        <v>652</v>
      </c>
      <c r="BZ43" s="144">
        <f>市区町村別_歯科医療費!D41</f>
        <v>16052</v>
      </c>
    </row>
    <row r="44" spans="2:78" s="92" customFormat="1">
      <c r="B44" s="370"/>
      <c r="C44" s="408"/>
      <c r="D44" s="374"/>
      <c r="E44" s="133" t="s">
        <v>171</v>
      </c>
      <c r="F44" s="167">
        <v>16</v>
      </c>
      <c r="G44" s="176">
        <v>9</v>
      </c>
      <c r="H44" s="176">
        <v>1101930</v>
      </c>
      <c r="I44" s="177">
        <f t="shared" si="43"/>
        <v>0.1875</v>
      </c>
      <c r="J44" s="177">
        <f t="shared" si="3"/>
        <v>0.5625</v>
      </c>
      <c r="K44" s="205">
        <f t="shared" si="4"/>
        <v>122436.66666666667</v>
      </c>
      <c r="L44" s="374"/>
      <c r="M44" s="133" t="s">
        <v>171</v>
      </c>
      <c r="N44" s="167">
        <v>34</v>
      </c>
      <c r="O44" s="176">
        <v>19</v>
      </c>
      <c r="P44" s="176">
        <v>3782210</v>
      </c>
      <c r="Q44" s="177">
        <f t="shared" si="44"/>
        <v>0.2289156626506024</v>
      </c>
      <c r="R44" s="177">
        <f t="shared" si="5"/>
        <v>0.55882352941176472</v>
      </c>
      <c r="S44" s="171">
        <f t="shared" si="6"/>
        <v>199063.68421052632</v>
      </c>
      <c r="T44" s="374"/>
      <c r="U44" s="133" t="s">
        <v>171</v>
      </c>
      <c r="V44" s="167">
        <v>950</v>
      </c>
      <c r="W44" s="176">
        <v>565</v>
      </c>
      <c r="X44" s="176">
        <v>46453370</v>
      </c>
      <c r="Y44" s="177">
        <f t="shared" si="45"/>
        <v>0.159289540456724</v>
      </c>
      <c r="Z44" s="177">
        <f t="shared" si="8"/>
        <v>0.59473684210526312</v>
      </c>
      <c r="AA44" s="176">
        <f t="shared" si="9"/>
        <v>82218.35398230089</v>
      </c>
      <c r="AB44" s="374"/>
      <c r="AC44" s="133" t="s">
        <v>171</v>
      </c>
      <c r="AD44" s="167">
        <v>1030</v>
      </c>
      <c r="AE44" s="176">
        <v>560</v>
      </c>
      <c r="AF44" s="176">
        <v>48864180</v>
      </c>
      <c r="AG44" s="177">
        <f t="shared" si="46"/>
        <v>0.18629407850964738</v>
      </c>
      <c r="AH44" s="177">
        <f t="shared" si="11"/>
        <v>0.5436893203883495</v>
      </c>
      <c r="AI44" s="171">
        <f t="shared" si="12"/>
        <v>87257.46428571429</v>
      </c>
      <c r="AJ44" s="374"/>
      <c r="AK44" s="133" t="s">
        <v>171</v>
      </c>
      <c r="AL44" s="167">
        <v>693</v>
      </c>
      <c r="AM44" s="176">
        <v>376</v>
      </c>
      <c r="AN44" s="176">
        <v>42284140</v>
      </c>
      <c r="AO44" s="177">
        <f t="shared" si="47"/>
        <v>0.1961398017736046</v>
      </c>
      <c r="AP44" s="177">
        <f t="shared" si="14"/>
        <v>0.54256854256854259</v>
      </c>
      <c r="AQ44" s="171">
        <f t="shared" si="15"/>
        <v>112457.81914893616</v>
      </c>
      <c r="AR44" s="374"/>
      <c r="AS44" s="133" t="s">
        <v>171</v>
      </c>
      <c r="AT44" s="167">
        <v>312</v>
      </c>
      <c r="AU44" s="176">
        <v>138</v>
      </c>
      <c r="AV44" s="176">
        <v>16658050</v>
      </c>
      <c r="AW44" s="177">
        <f t="shared" si="48"/>
        <v>0.15401785714285715</v>
      </c>
      <c r="AX44" s="177">
        <f t="shared" si="17"/>
        <v>0.44230769230769229</v>
      </c>
      <c r="AY44" s="176">
        <f t="shared" si="18"/>
        <v>120710.50724637682</v>
      </c>
      <c r="AZ44" s="374"/>
      <c r="BA44" s="133" t="s">
        <v>171</v>
      </c>
      <c r="BB44" s="167">
        <v>81</v>
      </c>
      <c r="BC44" s="176">
        <v>33</v>
      </c>
      <c r="BD44" s="176">
        <v>2857940</v>
      </c>
      <c r="BE44" s="177">
        <f t="shared" si="49"/>
        <v>0.10153846153846154</v>
      </c>
      <c r="BF44" s="177">
        <f t="shared" si="20"/>
        <v>0.40740740740740738</v>
      </c>
      <c r="BG44" s="205">
        <f t="shared" si="21"/>
        <v>86604.242424242431</v>
      </c>
      <c r="BH44" s="374"/>
      <c r="BI44" s="133" t="s">
        <v>171</v>
      </c>
      <c r="BJ44" s="167">
        <f t="shared" si="22"/>
        <v>3116</v>
      </c>
      <c r="BK44" s="176">
        <f t="shared" si="0"/>
        <v>1700</v>
      </c>
      <c r="BL44" s="176">
        <f t="shared" si="1"/>
        <v>162001820</v>
      </c>
      <c r="BM44" s="177">
        <f t="shared" si="50"/>
        <v>0.17313372033811997</v>
      </c>
      <c r="BN44" s="177">
        <f t="shared" si="25"/>
        <v>0.54557124518613609</v>
      </c>
      <c r="BO44" s="176">
        <f t="shared" si="26"/>
        <v>95295.188235294117</v>
      </c>
      <c r="BP44" s="248"/>
      <c r="BR44" s="277" t="s">
        <v>4</v>
      </c>
      <c r="BS44" s="144">
        <v>32</v>
      </c>
      <c r="BT44" s="144">
        <v>140</v>
      </c>
      <c r="BU44" s="144">
        <v>18621</v>
      </c>
      <c r="BV44" s="144">
        <v>14329</v>
      </c>
      <c r="BW44" s="144">
        <v>9393</v>
      </c>
      <c r="BX44" s="144">
        <v>4365</v>
      </c>
      <c r="BY44" s="144">
        <v>1609</v>
      </c>
      <c r="BZ44" s="144">
        <f>市区町村別_歯科医療費!D42</f>
        <v>48477</v>
      </c>
    </row>
    <row r="45" spans="2:78" s="92" customFormat="1">
      <c r="B45" s="370"/>
      <c r="C45" s="408"/>
      <c r="D45" s="374"/>
      <c r="E45" s="133" t="s">
        <v>172</v>
      </c>
      <c r="F45" s="167">
        <v>6</v>
      </c>
      <c r="G45" s="176">
        <v>4</v>
      </c>
      <c r="H45" s="176">
        <v>114430</v>
      </c>
      <c r="I45" s="177">
        <f t="shared" si="43"/>
        <v>8.3333333333333329E-2</v>
      </c>
      <c r="J45" s="177">
        <f t="shared" si="3"/>
        <v>0.66666666666666663</v>
      </c>
      <c r="K45" s="205">
        <f t="shared" si="4"/>
        <v>28607.5</v>
      </c>
      <c r="L45" s="374"/>
      <c r="M45" s="133" t="s">
        <v>172</v>
      </c>
      <c r="N45" s="167">
        <v>18</v>
      </c>
      <c r="O45" s="176">
        <v>13</v>
      </c>
      <c r="P45" s="176">
        <v>2122030</v>
      </c>
      <c r="Q45" s="177">
        <f t="shared" si="44"/>
        <v>0.15662650602409639</v>
      </c>
      <c r="R45" s="177">
        <f t="shared" si="5"/>
        <v>0.72222222222222221</v>
      </c>
      <c r="S45" s="171">
        <f t="shared" si="6"/>
        <v>163233.07692307694</v>
      </c>
      <c r="T45" s="374"/>
      <c r="U45" s="133" t="s">
        <v>172</v>
      </c>
      <c r="V45" s="167">
        <v>565</v>
      </c>
      <c r="W45" s="176">
        <v>343</v>
      </c>
      <c r="X45" s="176">
        <v>24727340</v>
      </c>
      <c r="Y45" s="177">
        <f t="shared" si="45"/>
        <v>9.6701437834789961E-2</v>
      </c>
      <c r="Z45" s="177">
        <f t="shared" si="8"/>
        <v>0.60707964601769915</v>
      </c>
      <c r="AA45" s="176">
        <f t="shared" si="9"/>
        <v>72091.370262390672</v>
      </c>
      <c r="AB45" s="374"/>
      <c r="AC45" s="133" t="s">
        <v>172</v>
      </c>
      <c r="AD45" s="167">
        <v>538</v>
      </c>
      <c r="AE45" s="176">
        <v>303</v>
      </c>
      <c r="AF45" s="176">
        <v>26247720</v>
      </c>
      <c r="AG45" s="177">
        <f t="shared" si="46"/>
        <v>0.10079840319361277</v>
      </c>
      <c r="AH45" s="177">
        <f t="shared" si="11"/>
        <v>0.56319702602230481</v>
      </c>
      <c r="AI45" s="171">
        <f t="shared" si="12"/>
        <v>86626.138613861389</v>
      </c>
      <c r="AJ45" s="374"/>
      <c r="AK45" s="133" t="s">
        <v>172</v>
      </c>
      <c r="AL45" s="167">
        <v>348</v>
      </c>
      <c r="AM45" s="176">
        <v>179</v>
      </c>
      <c r="AN45" s="176">
        <v>16516000</v>
      </c>
      <c r="AO45" s="177">
        <f t="shared" si="47"/>
        <v>9.3375065206051128E-2</v>
      </c>
      <c r="AP45" s="177">
        <f t="shared" si="14"/>
        <v>0.51436781609195403</v>
      </c>
      <c r="AQ45" s="171">
        <f t="shared" si="15"/>
        <v>92268.156424581</v>
      </c>
      <c r="AR45" s="374"/>
      <c r="AS45" s="133" t="s">
        <v>172</v>
      </c>
      <c r="AT45" s="167">
        <v>117</v>
      </c>
      <c r="AU45" s="176">
        <v>54</v>
      </c>
      <c r="AV45" s="176">
        <v>4601510</v>
      </c>
      <c r="AW45" s="177">
        <f t="shared" si="48"/>
        <v>6.0267857142857144E-2</v>
      </c>
      <c r="AX45" s="177">
        <f t="shared" si="17"/>
        <v>0.46153846153846156</v>
      </c>
      <c r="AY45" s="176">
        <f t="shared" si="18"/>
        <v>85213.148148148146</v>
      </c>
      <c r="AZ45" s="374"/>
      <c r="BA45" s="133" t="s">
        <v>172</v>
      </c>
      <c r="BB45" s="167">
        <v>20</v>
      </c>
      <c r="BC45" s="176">
        <v>10</v>
      </c>
      <c r="BD45" s="176">
        <v>624070</v>
      </c>
      <c r="BE45" s="177">
        <f t="shared" si="49"/>
        <v>3.0769230769230771E-2</v>
      </c>
      <c r="BF45" s="177">
        <f t="shared" si="20"/>
        <v>0.5</v>
      </c>
      <c r="BG45" s="205">
        <f t="shared" si="21"/>
        <v>62407</v>
      </c>
      <c r="BH45" s="374"/>
      <c r="BI45" s="133" t="s">
        <v>172</v>
      </c>
      <c r="BJ45" s="167">
        <f t="shared" si="22"/>
        <v>1612</v>
      </c>
      <c r="BK45" s="176">
        <f t="shared" si="0"/>
        <v>906</v>
      </c>
      <c r="BL45" s="176">
        <f t="shared" si="1"/>
        <v>74953100</v>
      </c>
      <c r="BM45" s="177">
        <f t="shared" si="50"/>
        <v>9.2270088603727471E-2</v>
      </c>
      <c r="BN45" s="177">
        <f t="shared" si="25"/>
        <v>0.56203473945409432</v>
      </c>
      <c r="BO45" s="176">
        <f t="shared" si="26"/>
        <v>82729.69094922737</v>
      </c>
      <c r="BP45" s="248"/>
      <c r="BR45" s="278" t="s">
        <v>46</v>
      </c>
      <c r="BS45" s="144">
        <v>28</v>
      </c>
      <c r="BT45" s="144">
        <v>59</v>
      </c>
      <c r="BU45" s="144">
        <v>4038</v>
      </c>
      <c r="BV45" s="144">
        <v>3028</v>
      </c>
      <c r="BW45" s="144">
        <v>1959</v>
      </c>
      <c r="BX45" s="144">
        <v>852</v>
      </c>
      <c r="BY45" s="144">
        <v>334</v>
      </c>
      <c r="BZ45" s="144">
        <f>市区町村別_歯科医療費!D43</f>
        <v>10298</v>
      </c>
    </row>
    <row r="46" spans="2:78" s="92" customFormat="1">
      <c r="B46" s="370"/>
      <c r="C46" s="408"/>
      <c r="D46" s="374"/>
      <c r="E46" s="133" t="s">
        <v>173</v>
      </c>
      <c r="F46" s="167">
        <v>5</v>
      </c>
      <c r="G46" s="176">
        <v>2</v>
      </c>
      <c r="H46" s="176">
        <v>73050</v>
      </c>
      <c r="I46" s="177">
        <f t="shared" si="43"/>
        <v>4.1666666666666664E-2</v>
      </c>
      <c r="J46" s="177">
        <f t="shared" si="3"/>
        <v>0.4</v>
      </c>
      <c r="K46" s="205">
        <f t="shared" si="4"/>
        <v>36525</v>
      </c>
      <c r="L46" s="374"/>
      <c r="M46" s="133" t="s">
        <v>173</v>
      </c>
      <c r="N46" s="167">
        <v>18</v>
      </c>
      <c r="O46" s="176">
        <v>11</v>
      </c>
      <c r="P46" s="176">
        <v>1100050</v>
      </c>
      <c r="Q46" s="177">
        <f t="shared" si="44"/>
        <v>0.13253012048192772</v>
      </c>
      <c r="R46" s="177">
        <f t="shared" si="5"/>
        <v>0.61111111111111116</v>
      </c>
      <c r="S46" s="171">
        <f t="shared" si="6"/>
        <v>100004.54545454546</v>
      </c>
      <c r="T46" s="374"/>
      <c r="U46" s="133" t="s">
        <v>173</v>
      </c>
      <c r="V46" s="167">
        <v>242</v>
      </c>
      <c r="W46" s="176">
        <v>135</v>
      </c>
      <c r="X46" s="176">
        <v>11532740</v>
      </c>
      <c r="Y46" s="177">
        <f t="shared" si="45"/>
        <v>3.8060332675500422E-2</v>
      </c>
      <c r="Z46" s="177">
        <f t="shared" si="8"/>
        <v>0.55785123966942152</v>
      </c>
      <c r="AA46" s="176">
        <f t="shared" si="9"/>
        <v>85427.703703703708</v>
      </c>
      <c r="AB46" s="374"/>
      <c r="AC46" s="133" t="s">
        <v>173</v>
      </c>
      <c r="AD46" s="167">
        <v>299</v>
      </c>
      <c r="AE46" s="176">
        <v>152</v>
      </c>
      <c r="AF46" s="176">
        <v>14080010</v>
      </c>
      <c r="AG46" s="177">
        <f t="shared" si="46"/>
        <v>5.0565535595475712E-2</v>
      </c>
      <c r="AH46" s="177">
        <f t="shared" si="11"/>
        <v>0.50836120401337792</v>
      </c>
      <c r="AI46" s="171">
        <f t="shared" si="12"/>
        <v>92631.644736842107</v>
      </c>
      <c r="AJ46" s="374"/>
      <c r="AK46" s="133" t="s">
        <v>173</v>
      </c>
      <c r="AL46" s="167">
        <v>227</v>
      </c>
      <c r="AM46" s="176">
        <v>106</v>
      </c>
      <c r="AN46" s="176">
        <v>9008180</v>
      </c>
      <c r="AO46" s="177">
        <f t="shared" si="47"/>
        <v>5.5294731351069382E-2</v>
      </c>
      <c r="AP46" s="177">
        <f t="shared" si="14"/>
        <v>0.46696035242290751</v>
      </c>
      <c r="AQ46" s="171">
        <f t="shared" si="15"/>
        <v>84982.830188679247</v>
      </c>
      <c r="AR46" s="374"/>
      <c r="AS46" s="133" t="s">
        <v>173</v>
      </c>
      <c r="AT46" s="167">
        <v>121</v>
      </c>
      <c r="AU46" s="176">
        <v>63</v>
      </c>
      <c r="AV46" s="176">
        <v>5662850</v>
      </c>
      <c r="AW46" s="177">
        <f t="shared" si="48"/>
        <v>7.03125E-2</v>
      </c>
      <c r="AX46" s="177">
        <f t="shared" si="17"/>
        <v>0.52066115702479343</v>
      </c>
      <c r="AY46" s="176">
        <f t="shared" si="18"/>
        <v>89886.507936507944</v>
      </c>
      <c r="AZ46" s="374"/>
      <c r="BA46" s="133" t="s">
        <v>173</v>
      </c>
      <c r="BB46" s="167">
        <v>39</v>
      </c>
      <c r="BC46" s="176">
        <v>15</v>
      </c>
      <c r="BD46" s="176">
        <v>1763350</v>
      </c>
      <c r="BE46" s="177">
        <f t="shared" si="49"/>
        <v>4.6153846153846156E-2</v>
      </c>
      <c r="BF46" s="177">
        <f t="shared" si="20"/>
        <v>0.38461538461538464</v>
      </c>
      <c r="BG46" s="205">
        <f t="shared" si="21"/>
        <v>117556.66666666667</v>
      </c>
      <c r="BH46" s="374"/>
      <c r="BI46" s="133" t="s">
        <v>173</v>
      </c>
      <c r="BJ46" s="167">
        <f t="shared" si="22"/>
        <v>951</v>
      </c>
      <c r="BK46" s="176">
        <f t="shared" si="0"/>
        <v>484</v>
      </c>
      <c r="BL46" s="176">
        <f t="shared" si="1"/>
        <v>43220230</v>
      </c>
      <c r="BM46" s="177">
        <f t="shared" si="50"/>
        <v>4.9292188613911804E-2</v>
      </c>
      <c r="BN46" s="177">
        <f t="shared" si="25"/>
        <v>0.50893796004206104</v>
      </c>
      <c r="BO46" s="176">
        <f t="shared" si="26"/>
        <v>89297.995867768594</v>
      </c>
      <c r="BP46" s="248"/>
      <c r="BR46" s="278" t="s">
        <v>9</v>
      </c>
      <c r="BS46" s="144">
        <v>74</v>
      </c>
      <c r="BT46" s="144">
        <v>155</v>
      </c>
      <c r="BU46" s="144">
        <v>23750</v>
      </c>
      <c r="BV46" s="144">
        <v>16806</v>
      </c>
      <c r="BW46" s="144">
        <v>10345</v>
      </c>
      <c r="BX46" s="144">
        <v>4692</v>
      </c>
      <c r="BY46" s="144">
        <v>1582</v>
      </c>
      <c r="BZ46" s="144">
        <f>市区町村別_歯科医療費!D44</f>
        <v>57396</v>
      </c>
    </row>
    <row r="47" spans="2:78" s="92" customFormat="1">
      <c r="B47" s="370"/>
      <c r="C47" s="408"/>
      <c r="D47" s="374"/>
      <c r="E47" s="133" t="s">
        <v>174</v>
      </c>
      <c r="F47" s="167">
        <v>5</v>
      </c>
      <c r="G47" s="176">
        <v>2</v>
      </c>
      <c r="H47" s="176">
        <v>154550</v>
      </c>
      <c r="I47" s="177">
        <f t="shared" si="43"/>
        <v>4.1666666666666664E-2</v>
      </c>
      <c r="J47" s="177">
        <f t="shared" si="3"/>
        <v>0.4</v>
      </c>
      <c r="K47" s="205">
        <f t="shared" si="4"/>
        <v>77275</v>
      </c>
      <c r="L47" s="374"/>
      <c r="M47" s="133" t="s">
        <v>174</v>
      </c>
      <c r="N47" s="167">
        <v>9</v>
      </c>
      <c r="O47" s="176">
        <v>6</v>
      </c>
      <c r="P47" s="176">
        <v>979090</v>
      </c>
      <c r="Q47" s="177">
        <f t="shared" si="44"/>
        <v>7.2289156626506021E-2</v>
      </c>
      <c r="R47" s="177">
        <f t="shared" si="5"/>
        <v>0.66666666666666663</v>
      </c>
      <c r="S47" s="171">
        <f t="shared" si="6"/>
        <v>163181.66666666666</v>
      </c>
      <c r="T47" s="374"/>
      <c r="U47" s="133" t="s">
        <v>174</v>
      </c>
      <c r="V47" s="167">
        <v>228</v>
      </c>
      <c r="W47" s="176">
        <v>147</v>
      </c>
      <c r="X47" s="176">
        <v>13527490</v>
      </c>
      <c r="Y47" s="177">
        <f t="shared" si="45"/>
        <v>4.144347335776713E-2</v>
      </c>
      <c r="Z47" s="177">
        <f t="shared" si="8"/>
        <v>0.64473684210526316</v>
      </c>
      <c r="AA47" s="176">
        <f t="shared" si="9"/>
        <v>92023.741496598639</v>
      </c>
      <c r="AB47" s="374"/>
      <c r="AC47" s="133" t="s">
        <v>174</v>
      </c>
      <c r="AD47" s="167">
        <v>210</v>
      </c>
      <c r="AE47" s="176">
        <v>123</v>
      </c>
      <c r="AF47" s="176">
        <v>11935560</v>
      </c>
      <c r="AG47" s="177">
        <f t="shared" si="46"/>
        <v>4.0918163672654689E-2</v>
      </c>
      <c r="AH47" s="177">
        <f t="shared" si="11"/>
        <v>0.58571428571428574</v>
      </c>
      <c r="AI47" s="171">
        <f t="shared" si="12"/>
        <v>97037.073170731703</v>
      </c>
      <c r="AJ47" s="374"/>
      <c r="AK47" s="133" t="s">
        <v>174</v>
      </c>
      <c r="AL47" s="167">
        <v>177</v>
      </c>
      <c r="AM47" s="176">
        <v>93</v>
      </c>
      <c r="AN47" s="176">
        <v>10405740</v>
      </c>
      <c r="AO47" s="177">
        <f t="shared" si="47"/>
        <v>4.8513302034428794E-2</v>
      </c>
      <c r="AP47" s="177">
        <f t="shared" si="14"/>
        <v>0.52542372881355937</v>
      </c>
      <c r="AQ47" s="171">
        <f t="shared" si="15"/>
        <v>111889.67741935483</v>
      </c>
      <c r="AR47" s="374"/>
      <c r="AS47" s="133" t="s">
        <v>174</v>
      </c>
      <c r="AT47" s="167">
        <v>89</v>
      </c>
      <c r="AU47" s="176">
        <v>51</v>
      </c>
      <c r="AV47" s="176">
        <v>6607010</v>
      </c>
      <c r="AW47" s="177">
        <f t="shared" si="48"/>
        <v>5.6919642857142856E-2</v>
      </c>
      <c r="AX47" s="177">
        <f t="shared" si="17"/>
        <v>0.5730337078651685</v>
      </c>
      <c r="AY47" s="176">
        <f t="shared" si="18"/>
        <v>129549.2156862745</v>
      </c>
      <c r="AZ47" s="374"/>
      <c r="BA47" s="133" t="s">
        <v>174</v>
      </c>
      <c r="BB47" s="167">
        <v>25</v>
      </c>
      <c r="BC47" s="176">
        <v>10</v>
      </c>
      <c r="BD47" s="176">
        <v>1472270</v>
      </c>
      <c r="BE47" s="177">
        <f t="shared" si="49"/>
        <v>3.0769230769230771E-2</v>
      </c>
      <c r="BF47" s="177">
        <f t="shared" si="20"/>
        <v>0.4</v>
      </c>
      <c r="BG47" s="205">
        <f t="shared" si="21"/>
        <v>147227</v>
      </c>
      <c r="BH47" s="374"/>
      <c r="BI47" s="133" t="s">
        <v>174</v>
      </c>
      <c r="BJ47" s="167">
        <f t="shared" si="22"/>
        <v>743</v>
      </c>
      <c r="BK47" s="176">
        <f t="shared" si="0"/>
        <v>432</v>
      </c>
      <c r="BL47" s="176">
        <f t="shared" si="1"/>
        <v>45081710</v>
      </c>
      <c r="BM47" s="177">
        <f t="shared" si="50"/>
        <v>4.3996333638863426E-2</v>
      </c>
      <c r="BN47" s="177">
        <f t="shared" si="25"/>
        <v>0.58142664872139971</v>
      </c>
      <c r="BO47" s="176">
        <f t="shared" si="26"/>
        <v>104355.81018518518</v>
      </c>
      <c r="BP47" s="248"/>
      <c r="BR47" s="278" t="s">
        <v>47</v>
      </c>
      <c r="BS47" s="144">
        <v>87</v>
      </c>
      <c r="BT47" s="144">
        <v>156</v>
      </c>
      <c r="BU47" s="144">
        <v>4897</v>
      </c>
      <c r="BV47" s="144">
        <v>3675</v>
      </c>
      <c r="BW47" s="144">
        <v>2419</v>
      </c>
      <c r="BX47" s="144">
        <v>1060</v>
      </c>
      <c r="BY47" s="144">
        <v>361</v>
      </c>
      <c r="BZ47" s="144">
        <f>市区町村別_歯科医療費!D45</f>
        <v>12654</v>
      </c>
    </row>
    <row r="48" spans="2:78" s="92" customFormat="1">
      <c r="B48" s="370"/>
      <c r="C48" s="408"/>
      <c r="D48" s="374"/>
      <c r="E48" s="133" t="s">
        <v>175</v>
      </c>
      <c r="F48" s="167">
        <v>19</v>
      </c>
      <c r="G48" s="176">
        <v>8</v>
      </c>
      <c r="H48" s="176">
        <v>748460</v>
      </c>
      <c r="I48" s="177">
        <f t="shared" si="43"/>
        <v>0.16666666666666666</v>
      </c>
      <c r="J48" s="177">
        <f t="shared" si="3"/>
        <v>0.42105263157894735</v>
      </c>
      <c r="K48" s="205">
        <f t="shared" si="4"/>
        <v>93557.5</v>
      </c>
      <c r="L48" s="374"/>
      <c r="M48" s="133" t="s">
        <v>175</v>
      </c>
      <c r="N48" s="167">
        <v>36</v>
      </c>
      <c r="O48" s="176">
        <v>27</v>
      </c>
      <c r="P48" s="176">
        <v>2770720</v>
      </c>
      <c r="Q48" s="177">
        <f t="shared" si="44"/>
        <v>0.3253012048192771</v>
      </c>
      <c r="R48" s="177">
        <f t="shared" si="5"/>
        <v>0.75</v>
      </c>
      <c r="S48" s="171">
        <f t="shared" si="6"/>
        <v>102619.25925925926</v>
      </c>
      <c r="T48" s="374"/>
      <c r="U48" s="133" t="s">
        <v>175</v>
      </c>
      <c r="V48" s="167">
        <v>1498</v>
      </c>
      <c r="W48" s="176">
        <v>917</v>
      </c>
      <c r="X48" s="176">
        <v>69902890</v>
      </c>
      <c r="Y48" s="177">
        <f t="shared" si="45"/>
        <v>0.25852833380321399</v>
      </c>
      <c r="Z48" s="177">
        <f t="shared" si="8"/>
        <v>0.61214953271028039</v>
      </c>
      <c r="AA48" s="176">
        <f t="shared" si="9"/>
        <v>76229.978189749178</v>
      </c>
      <c r="AB48" s="374"/>
      <c r="AC48" s="133" t="s">
        <v>175</v>
      </c>
      <c r="AD48" s="167">
        <v>1355</v>
      </c>
      <c r="AE48" s="176">
        <v>804</v>
      </c>
      <c r="AF48" s="176">
        <v>68675460</v>
      </c>
      <c r="AG48" s="177">
        <f t="shared" si="46"/>
        <v>0.26746506986027946</v>
      </c>
      <c r="AH48" s="177">
        <f t="shared" si="11"/>
        <v>0.59335793357933575</v>
      </c>
      <c r="AI48" s="171">
        <f t="shared" si="12"/>
        <v>85417.238805970148</v>
      </c>
      <c r="AJ48" s="374"/>
      <c r="AK48" s="133" t="s">
        <v>175</v>
      </c>
      <c r="AL48" s="167">
        <v>794</v>
      </c>
      <c r="AM48" s="176">
        <v>454</v>
      </c>
      <c r="AN48" s="176">
        <v>42137260</v>
      </c>
      <c r="AO48" s="177">
        <f t="shared" si="47"/>
        <v>0.23682837767344811</v>
      </c>
      <c r="AP48" s="177">
        <f t="shared" si="14"/>
        <v>0.5717884130982368</v>
      </c>
      <c r="AQ48" s="171">
        <f t="shared" si="15"/>
        <v>92813.348017621145</v>
      </c>
      <c r="AR48" s="374"/>
      <c r="AS48" s="133" t="s">
        <v>175</v>
      </c>
      <c r="AT48" s="167">
        <v>290</v>
      </c>
      <c r="AU48" s="176">
        <v>153</v>
      </c>
      <c r="AV48" s="176">
        <v>14078470</v>
      </c>
      <c r="AW48" s="177">
        <f t="shared" si="48"/>
        <v>0.17075892857142858</v>
      </c>
      <c r="AX48" s="177">
        <f t="shared" si="17"/>
        <v>0.52758620689655178</v>
      </c>
      <c r="AY48" s="176">
        <f t="shared" si="18"/>
        <v>92016.143790849674</v>
      </c>
      <c r="AZ48" s="374"/>
      <c r="BA48" s="133" t="s">
        <v>175</v>
      </c>
      <c r="BB48" s="167">
        <v>96</v>
      </c>
      <c r="BC48" s="176">
        <v>42</v>
      </c>
      <c r="BD48" s="176">
        <v>4856790</v>
      </c>
      <c r="BE48" s="177">
        <f t="shared" si="49"/>
        <v>0.12923076923076923</v>
      </c>
      <c r="BF48" s="177">
        <f t="shared" si="20"/>
        <v>0.4375</v>
      </c>
      <c r="BG48" s="205">
        <f t="shared" si="21"/>
        <v>115637.85714285714</v>
      </c>
      <c r="BH48" s="374"/>
      <c r="BI48" s="133" t="s">
        <v>175</v>
      </c>
      <c r="BJ48" s="167">
        <f t="shared" si="22"/>
        <v>4088</v>
      </c>
      <c r="BK48" s="176">
        <f t="shared" si="0"/>
        <v>2405</v>
      </c>
      <c r="BL48" s="176">
        <f t="shared" si="1"/>
        <v>203170050</v>
      </c>
      <c r="BM48" s="177">
        <f t="shared" si="50"/>
        <v>0.24493329259598737</v>
      </c>
      <c r="BN48" s="177">
        <f t="shared" si="25"/>
        <v>0.58830724070450102</v>
      </c>
      <c r="BO48" s="176">
        <f t="shared" si="26"/>
        <v>84478.191268191265</v>
      </c>
      <c r="BP48" s="248"/>
      <c r="BR48" s="278" t="s">
        <v>14</v>
      </c>
      <c r="BS48" s="144">
        <v>45</v>
      </c>
      <c r="BT48" s="144">
        <v>128</v>
      </c>
      <c r="BU48" s="144">
        <v>9469</v>
      </c>
      <c r="BV48" s="144">
        <v>7100</v>
      </c>
      <c r="BW48" s="144">
        <v>4153</v>
      </c>
      <c r="BX48" s="144">
        <v>1826</v>
      </c>
      <c r="BY48" s="144">
        <v>603</v>
      </c>
      <c r="BZ48" s="144">
        <f>市区町村別_歯科医療費!D46</f>
        <v>23319</v>
      </c>
    </row>
    <row r="49" spans="2:78" s="92" customFormat="1">
      <c r="B49" s="370"/>
      <c r="C49" s="408"/>
      <c r="D49" s="374"/>
      <c r="E49" s="133" t="s">
        <v>176</v>
      </c>
      <c r="F49" s="167">
        <v>7</v>
      </c>
      <c r="G49" s="176">
        <v>2</v>
      </c>
      <c r="H49" s="176">
        <v>58060</v>
      </c>
      <c r="I49" s="177">
        <f t="shared" si="43"/>
        <v>4.1666666666666664E-2</v>
      </c>
      <c r="J49" s="177">
        <f t="shared" si="3"/>
        <v>0.2857142857142857</v>
      </c>
      <c r="K49" s="205">
        <f t="shared" si="4"/>
        <v>29030</v>
      </c>
      <c r="L49" s="374"/>
      <c r="M49" s="133" t="s">
        <v>176</v>
      </c>
      <c r="N49" s="167">
        <v>12</v>
      </c>
      <c r="O49" s="176">
        <v>8</v>
      </c>
      <c r="P49" s="176">
        <v>1061540</v>
      </c>
      <c r="Q49" s="177">
        <f t="shared" si="44"/>
        <v>9.6385542168674704E-2</v>
      </c>
      <c r="R49" s="177">
        <f t="shared" si="5"/>
        <v>0.66666666666666663</v>
      </c>
      <c r="S49" s="171">
        <f t="shared" si="6"/>
        <v>132692.5</v>
      </c>
      <c r="T49" s="374"/>
      <c r="U49" s="133" t="s">
        <v>176</v>
      </c>
      <c r="V49" s="167">
        <v>278</v>
      </c>
      <c r="W49" s="176">
        <v>156</v>
      </c>
      <c r="X49" s="176">
        <v>15120980</v>
      </c>
      <c r="Y49" s="177">
        <f t="shared" si="45"/>
        <v>4.3980828869467158E-2</v>
      </c>
      <c r="Z49" s="177">
        <f t="shared" si="8"/>
        <v>0.5611510791366906</v>
      </c>
      <c r="AA49" s="176">
        <f t="shared" si="9"/>
        <v>96929.358974358969</v>
      </c>
      <c r="AB49" s="374"/>
      <c r="AC49" s="133" t="s">
        <v>176</v>
      </c>
      <c r="AD49" s="167">
        <v>342</v>
      </c>
      <c r="AE49" s="176">
        <v>193</v>
      </c>
      <c r="AF49" s="176">
        <v>19344570</v>
      </c>
      <c r="AG49" s="177">
        <f t="shared" si="46"/>
        <v>6.4204923486360616E-2</v>
      </c>
      <c r="AH49" s="177">
        <f t="shared" si="11"/>
        <v>0.56432748538011701</v>
      </c>
      <c r="AI49" s="171">
        <f t="shared" si="12"/>
        <v>100230.93264248705</v>
      </c>
      <c r="AJ49" s="374"/>
      <c r="AK49" s="133" t="s">
        <v>176</v>
      </c>
      <c r="AL49" s="167">
        <v>286</v>
      </c>
      <c r="AM49" s="176">
        <v>151</v>
      </c>
      <c r="AN49" s="176">
        <v>17385790</v>
      </c>
      <c r="AO49" s="177">
        <f t="shared" si="47"/>
        <v>7.8768909754825242E-2</v>
      </c>
      <c r="AP49" s="177">
        <f t="shared" si="14"/>
        <v>0.52797202797202802</v>
      </c>
      <c r="AQ49" s="171">
        <f t="shared" si="15"/>
        <v>115137.6821192053</v>
      </c>
      <c r="AR49" s="374"/>
      <c r="AS49" s="133" t="s">
        <v>176</v>
      </c>
      <c r="AT49" s="167">
        <v>167</v>
      </c>
      <c r="AU49" s="176">
        <v>78</v>
      </c>
      <c r="AV49" s="176">
        <v>10095770</v>
      </c>
      <c r="AW49" s="177">
        <f t="shared" si="48"/>
        <v>8.7053571428571425E-2</v>
      </c>
      <c r="AX49" s="177">
        <f t="shared" si="17"/>
        <v>0.46706586826347307</v>
      </c>
      <c r="AY49" s="176">
        <f t="shared" si="18"/>
        <v>129432.94871794872</v>
      </c>
      <c r="AZ49" s="374"/>
      <c r="BA49" s="133" t="s">
        <v>176</v>
      </c>
      <c r="BB49" s="167">
        <v>87</v>
      </c>
      <c r="BC49" s="176">
        <v>35</v>
      </c>
      <c r="BD49" s="176">
        <v>4381930</v>
      </c>
      <c r="BE49" s="177">
        <f t="shared" si="49"/>
        <v>0.1076923076923077</v>
      </c>
      <c r="BF49" s="177">
        <f t="shared" si="20"/>
        <v>0.40229885057471265</v>
      </c>
      <c r="BG49" s="205">
        <f t="shared" si="21"/>
        <v>125198</v>
      </c>
      <c r="BH49" s="374"/>
      <c r="BI49" s="133" t="s">
        <v>176</v>
      </c>
      <c r="BJ49" s="167">
        <f t="shared" si="22"/>
        <v>1179</v>
      </c>
      <c r="BK49" s="176">
        <f t="shared" si="0"/>
        <v>623</v>
      </c>
      <c r="BL49" s="176">
        <f t="shared" si="1"/>
        <v>67448640</v>
      </c>
      <c r="BM49" s="177">
        <f t="shared" si="50"/>
        <v>6.3448416335675731E-2</v>
      </c>
      <c r="BN49" s="177">
        <f t="shared" si="25"/>
        <v>0.52841391009329941</v>
      </c>
      <c r="BO49" s="176">
        <f t="shared" si="26"/>
        <v>108264.26966292135</v>
      </c>
      <c r="BP49" s="248"/>
      <c r="BR49" s="278" t="s">
        <v>15</v>
      </c>
      <c r="BS49" s="144">
        <v>185</v>
      </c>
      <c r="BT49" s="144">
        <v>391</v>
      </c>
      <c r="BU49" s="144">
        <v>25227</v>
      </c>
      <c r="BV49" s="144">
        <v>16799</v>
      </c>
      <c r="BW49" s="144">
        <v>10189</v>
      </c>
      <c r="BX49" s="144">
        <v>4779</v>
      </c>
      <c r="BY49" s="144">
        <v>1709</v>
      </c>
      <c r="BZ49" s="144">
        <f>市区町村別_歯科医療費!D47</f>
        <v>59276</v>
      </c>
    </row>
    <row r="50" spans="2:78" s="92" customFormat="1">
      <c r="B50" s="370"/>
      <c r="C50" s="408"/>
      <c r="D50" s="374"/>
      <c r="E50" s="130" t="s">
        <v>167</v>
      </c>
      <c r="F50" s="167">
        <v>5</v>
      </c>
      <c r="G50" s="176">
        <v>3</v>
      </c>
      <c r="H50" s="176">
        <v>37790</v>
      </c>
      <c r="I50" s="177">
        <f t="shared" si="43"/>
        <v>6.25E-2</v>
      </c>
      <c r="J50" s="177">
        <f t="shared" si="3"/>
        <v>0.6</v>
      </c>
      <c r="K50" s="205">
        <f t="shared" si="4"/>
        <v>12596.666666666666</v>
      </c>
      <c r="L50" s="374"/>
      <c r="M50" s="134" t="s">
        <v>167</v>
      </c>
      <c r="N50" s="167">
        <v>4</v>
      </c>
      <c r="O50" s="176">
        <v>4</v>
      </c>
      <c r="P50" s="176">
        <v>230570</v>
      </c>
      <c r="Q50" s="177">
        <f t="shared" si="44"/>
        <v>4.8192771084337352E-2</v>
      </c>
      <c r="R50" s="177">
        <f t="shared" si="5"/>
        <v>1</v>
      </c>
      <c r="S50" s="171">
        <f t="shared" si="6"/>
        <v>57642.5</v>
      </c>
      <c r="T50" s="374"/>
      <c r="U50" s="134" t="s">
        <v>167</v>
      </c>
      <c r="V50" s="167">
        <v>249</v>
      </c>
      <c r="W50" s="176">
        <v>119</v>
      </c>
      <c r="X50" s="176">
        <v>9888640</v>
      </c>
      <c r="Y50" s="177">
        <f t="shared" si="45"/>
        <v>3.3549478432478151E-2</v>
      </c>
      <c r="Z50" s="177">
        <f t="shared" si="8"/>
        <v>0.47791164658634538</v>
      </c>
      <c r="AA50" s="176">
        <f t="shared" si="9"/>
        <v>83097.815126050424</v>
      </c>
      <c r="AB50" s="374"/>
      <c r="AC50" s="134" t="s">
        <v>167</v>
      </c>
      <c r="AD50" s="167">
        <v>151</v>
      </c>
      <c r="AE50" s="176">
        <v>72</v>
      </c>
      <c r="AF50" s="176">
        <v>7559130</v>
      </c>
      <c r="AG50" s="177">
        <f t="shared" si="46"/>
        <v>2.3952095808383235E-2</v>
      </c>
      <c r="AH50" s="177">
        <f t="shared" si="11"/>
        <v>0.47682119205298013</v>
      </c>
      <c r="AI50" s="171">
        <f t="shared" si="12"/>
        <v>104987.91666666667</v>
      </c>
      <c r="AJ50" s="374"/>
      <c r="AK50" s="134" t="s">
        <v>167</v>
      </c>
      <c r="AL50" s="167">
        <v>70</v>
      </c>
      <c r="AM50" s="176">
        <v>36</v>
      </c>
      <c r="AN50" s="176">
        <v>5070430</v>
      </c>
      <c r="AO50" s="177">
        <f t="shared" si="47"/>
        <v>1.8779342723004695E-2</v>
      </c>
      <c r="AP50" s="177">
        <f t="shared" si="14"/>
        <v>0.51428571428571423</v>
      </c>
      <c r="AQ50" s="171">
        <f t="shared" si="15"/>
        <v>140845.27777777778</v>
      </c>
      <c r="AR50" s="374"/>
      <c r="AS50" s="134" t="s">
        <v>167</v>
      </c>
      <c r="AT50" s="167">
        <v>59</v>
      </c>
      <c r="AU50" s="176">
        <v>33</v>
      </c>
      <c r="AV50" s="176">
        <v>5845830</v>
      </c>
      <c r="AW50" s="177">
        <f t="shared" si="48"/>
        <v>3.6830357142857144E-2</v>
      </c>
      <c r="AX50" s="177">
        <f t="shared" si="17"/>
        <v>0.55932203389830504</v>
      </c>
      <c r="AY50" s="176">
        <f t="shared" si="18"/>
        <v>177146.36363636365</v>
      </c>
      <c r="AZ50" s="374"/>
      <c r="BA50" s="134" t="s">
        <v>167</v>
      </c>
      <c r="BB50" s="167">
        <v>18</v>
      </c>
      <c r="BC50" s="176">
        <v>7</v>
      </c>
      <c r="BD50" s="176">
        <v>1346440</v>
      </c>
      <c r="BE50" s="177">
        <f t="shared" si="49"/>
        <v>2.1538461538461538E-2</v>
      </c>
      <c r="BF50" s="177">
        <f t="shared" si="20"/>
        <v>0.3888888888888889</v>
      </c>
      <c r="BG50" s="205">
        <f t="shared" si="21"/>
        <v>192348.57142857142</v>
      </c>
      <c r="BH50" s="374"/>
      <c r="BI50" s="134" t="s">
        <v>167</v>
      </c>
      <c r="BJ50" s="167">
        <f t="shared" si="22"/>
        <v>556</v>
      </c>
      <c r="BK50" s="176">
        <f t="shared" si="0"/>
        <v>274</v>
      </c>
      <c r="BL50" s="176">
        <f t="shared" si="1"/>
        <v>29978830</v>
      </c>
      <c r="BM50" s="177">
        <f t="shared" si="50"/>
        <v>2.7905081983908748E-2</v>
      </c>
      <c r="BN50" s="177">
        <f t="shared" si="25"/>
        <v>0.49280575539568344</v>
      </c>
      <c r="BO50" s="176">
        <f t="shared" si="26"/>
        <v>109411.78832116789</v>
      </c>
      <c r="BP50" s="248"/>
      <c r="BR50" s="278" t="s">
        <v>10</v>
      </c>
      <c r="BS50" s="144">
        <v>139</v>
      </c>
      <c r="BT50" s="144">
        <v>237</v>
      </c>
      <c r="BU50" s="144">
        <v>14998</v>
      </c>
      <c r="BV50" s="144">
        <v>10358</v>
      </c>
      <c r="BW50" s="144">
        <v>6434</v>
      </c>
      <c r="BX50" s="144">
        <v>3041</v>
      </c>
      <c r="BY50" s="144">
        <v>1112</v>
      </c>
      <c r="BZ50" s="144">
        <f>市区町村別_歯科医療費!D48</f>
        <v>36315</v>
      </c>
    </row>
    <row r="51" spans="2:78" s="92" customFormat="1">
      <c r="B51" s="370">
        <v>5</v>
      </c>
      <c r="C51" s="407" t="s">
        <v>81</v>
      </c>
      <c r="D51" s="373">
        <f>BS12</f>
        <v>35</v>
      </c>
      <c r="E51" s="131" t="s">
        <v>144</v>
      </c>
      <c r="F51" s="166">
        <v>19</v>
      </c>
      <c r="G51" s="174">
        <v>11</v>
      </c>
      <c r="H51" s="174">
        <v>866800</v>
      </c>
      <c r="I51" s="175">
        <f>IFERROR(G51/$D$51,"-")</f>
        <v>0.31428571428571428</v>
      </c>
      <c r="J51" s="175">
        <f t="shared" si="3"/>
        <v>0.57894736842105265</v>
      </c>
      <c r="K51" s="204">
        <f t="shared" si="4"/>
        <v>78800</v>
      </c>
      <c r="L51" s="373">
        <f>BT12</f>
        <v>68</v>
      </c>
      <c r="M51" s="131" t="s">
        <v>144</v>
      </c>
      <c r="N51" s="166">
        <v>36</v>
      </c>
      <c r="O51" s="174">
        <v>22</v>
      </c>
      <c r="P51" s="174">
        <v>1992710</v>
      </c>
      <c r="Q51" s="175">
        <f>IFERROR(O51/$L$51,"-")</f>
        <v>0.3235294117647059</v>
      </c>
      <c r="R51" s="175">
        <f t="shared" si="5"/>
        <v>0.61111111111111116</v>
      </c>
      <c r="S51" s="170">
        <f t="shared" si="6"/>
        <v>90577.727272727279</v>
      </c>
      <c r="T51" s="373">
        <f>BU12</f>
        <v>3044</v>
      </c>
      <c r="U51" s="131" t="s">
        <v>144</v>
      </c>
      <c r="V51" s="166">
        <v>1462</v>
      </c>
      <c r="W51" s="174">
        <v>888</v>
      </c>
      <c r="X51" s="174">
        <v>64181610</v>
      </c>
      <c r="Y51" s="175">
        <f>IFERROR(W51/$T$51,"-")</f>
        <v>0.29172141918528255</v>
      </c>
      <c r="Z51" s="175">
        <f t="shared" si="8"/>
        <v>0.60738714090287282</v>
      </c>
      <c r="AA51" s="174">
        <f t="shared" si="9"/>
        <v>72276.58783783784</v>
      </c>
      <c r="AB51" s="373">
        <f>BV12</f>
        <v>2423</v>
      </c>
      <c r="AC51" s="131" t="s">
        <v>144</v>
      </c>
      <c r="AD51" s="166">
        <v>1179</v>
      </c>
      <c r="AE51" s="174">
        <v>690</v>
      </c>
      <c r="AF51" s="174">
        <v>53213220</v>
      </c>
      <c r="AG51" s="175">
        <f>IFERROR(AE51/$AB$51,"-")</f>
        <v>0.28477094510936857</v>
      </c>
      <c r="AH51" s="175">
        <f t="shared" si="11"/>
        <v>0.58524173027989823</v>
      </c>
      <c r="AI51" s="170">
        <f t="shared" si="12"/>
        <v>77120.608695652176</v>
      </c>
      <c r="AJ51" s="373">
        <f>BW12</f>
        <v>1614</v>
      </c>
      <c r="AK51" s="131" t="s">
        <v>144</v>
      </c>
      <c r="AL51" s="166">
        <v>770</v>
      </c>
      <c r="AM51" s="174">
        <v>417</v>
      </c>
      <c r="AN51" s="174">
        <v>37839600</v>
      </c>
      <c r="AO51" s="175">
        <f>IFERROR(AM51/$AJ$51,"-")</f>
        <v>0.25836431226765799</v>
      </c>
      <c r="AP51" s="175">
        <f t="shared" si="14"/>
        <v>0.54155844155844157</v>
      </c>
      <c r="AQ51" s="170">
        <f t="shared" si="15"/>
        <v>90742.446043165473</v>
      </c>
      <c r="AR51" s="373">
        <f>BX12</f>
        <v>857</v>
      </c>
      <c r="AS51" s="131" t="s">
        <v>144</v>
      </c>
      <c r="AT51" s="166">
        <v>354</v>
      </c>
      <c r="AU51" s="174">
        <v>183</v>
      </c>
      <c r="AV51" s="174">
        <v>17152890</v>
      </c>
      <c r="AW51" s="175">
        <f>IFERROR(AU51/$AR$51,"-")</f>
        <v>0.21353558926487748</v>
      </c>
      <c r="AX51" s="175">
        <f t="shared" si="17"/>
        <v>0.51694915254237284</v>
      </c>
      <c r="AY51" s="174">
        <f t="shared" si="18"/>
        <v>93731.639344262294</v>
      </c>
      <c r="AZ51" s="373">
        <f>BY12</f>
        <v>325</v>
      </c>
      <c r="BA51" s="131" t="s">
        <v>144</v>
      </c>
      <c r="BB51" s="166">
        <v>103</v>
      </c>
      <c r="BC51" s="174">
        <v>51</v>
      </c>
      <c r="BD51" s="174">
        <v>5068130</v>
      </c>
      <c r="BE51" s="175">
        <f>IFERROR(BC51/$AZ$51,"-")</f>
        <v>0.15692307692307692</v>
      </c>
      <c r="BF51" s="175">
        <f t="shared" si="20"/>
        <v>0.49514563106796117</v>
      </c>
      <c r="BG51" s="204">
        <f t="shared" si="21"/>
        <v>99375.098039215693</v>
      </c>
      <c r="BH51" s="373">
        <f>BZ12</f>
        <v>8365</v>
      </c>
      <c r="BI51" s="131" t="s">
        <v>144</v>
      </c>
      <c r="BJ51" s="166">
        <f t="shared" si="22"/>
        <v>3923</v>
      </c>
      <c r="BK51" s="174">
        <f t="shared" si="0"/>
        <v>2262</v>
      </c>
      <c r="BL51" s="174">
        <f t="shared" si="1"/>
        <v>180314960</v>
      </c>
      <c r="BM51" s="175">
        <f>IFERROR(BK51/$BH$51,"-")</f>
        <v>0.27041243275552901</v>
      </c>
      <c r="BN51" s="175">
        <f t="shared" si="25"/>
        <v>0.57659954116747392</v>
      </c>
      <c r="BO51" s="174">
        <f t="shared" si="26"/>
        <v>79714.836427939881</v>
      </c>
      <c r="BP51" s="248"/>
      <c r="BR51" s="278" t="s">
        <v>22</v>
      </c>
      <c r="BS51" s="144">
        <v>53</v>
      </c>
      <c r="BT51" s="144">
        <v>119</v>
      </c>
      <c r="BU51" s="144">
        <v>17090</v>
      </c>
      <c r="BV51" s="144">
        <v>12218</v>
      </c>
      <c r="BW51" s="144">
        <v>7414</v>
      </c>
      <c r="BX51" s="144">
        <v>3233</v>
      </c>
      <c r="BY51" s="144">
        <v>1142</v>
      </c>
      <c r="BZ51" s="144">
        <f>市区町村別_歯科医療費!D49</f>
        <v>41260</v>
      </c>
    </row>
    <row r="52" spans="2:78" s="92" customFormat="1">
      <c r="B52" s="370"/>
      <c r="C52" s="408"/>
      <c r="D52" s="374"/>
      <c r="E52" s="132" t="s">
        <v>194</v>
      </c>
      <c r="F52" s="167">
        <v>14</v>
      </c>
      <c r="G52" s="176">
        <v>10</v>
      </c>
      <c r="H52" s="176">
        <v>1141360</v>
      </c>
      <c r="I52" s="177">
        <f t="shared" ref="I52:I61" si="51">IFERROR(G52/$D$51,"-")</f>
        <v>0.2857142857142857</v>
      </c>
      <c r="J52" s="177">
        <f t="shared" si="3"/>
        <v>0.7142857142857143</v>
      </c>
      <c r="K52" s="205">
        <f t="shared" si="4"/>
        <v>114136</v>
      </c>
      <c r="L52" s="374"/>
      <c r="M52" s="132" t="s">
        <v>194</v>
      </c>
      <c r="N52" s="167">
        <v>26</v>
      </c>
      <c r="O52" s="176">
        <v>14</v>
      </c>
      <c r="P52" s="176">
        <v>849820</v>
      </c>
      <c r="Q52" s="177">
        <f t="shared" ref="Q52:Q61" si="52">IFERROR(O52/$L$51,"-")</f>
        <v>0.20588235294117646</v>
      </c>
      <c r="R52" s="177">
        <f t="shared" si="5"/>
        <v>0.53846153846153844</v>
      </c>
      <c r="S52" s="171">
        <f t="shared" si="6"/>
        <v>60701.428571428572</v>
      </c>
      <c r="T52" s="374"/>
      <c r="U52" s="132" t="s">
        <v>194</v>
      </c>
      <c r="V52" s="167">
        <v>1384</v>
      </c>
      <c r="W52" s="176">
        <v>855</v>
      </c>
      <c r="X52" s="176">
        <v>57585540</v>
      </c>
      <c r="Y52" s="177">
        <f t="shared" ref="Y52:Y61" si="53">IFERROR(W52/$T$51,"-")</f>
        <v>0.28088042049934298</v>
      </c>
      <c r="Z52" s="177">
        <f t="shared" si="8"/>
        <v>0.61777456647398843</v>
      </c>
      <c r="AA52" s="176">
        <f t="shared" si="9"/>
        <v>67351.508771929832</v>
      </c>
      <c r="AB52" s="374"/>
      <c r="AC52" s="132" t="s">
        <v>194</v>
      </c>
      <c r="AD52" s="167">
        <v>1077</v>
      </c>
      <c r="AE52" s="176">
        <v>638</v>
      </c>
      <c r="AF52" s="176">
        <v>47598810</v>
      </c>
      <c r="AG52" s="177">
        <f t="shared" ref="AG52:AG61" si="54">IFERROR(AE52/$AB$51,"-")</f>
        <v>0.2633099463475031</v>
      </c>
      <c r="AH52" s="177">
        <f t="shared" si="11"/>
        <v>0.5923862581244197</v>
      </c>
      <c r="AI52" s="171">
        <f t="shared" si="12"/>
        <v>74606.285266457679</v>
      </c>
      <c r="AJ52" s="374"/>
      <c r="AK52" s="132" t="s">
        <v>194</v>
      </c>
      <c r="AL52" s="167">
        <v>678</v>
      </c>
      <c r="AM52" s="176">
        <v>376</v>
      </c>
      <c r="AN52" s="176">
        <v>32402890</v>
      </c>
      <c r="AO52" s="177">
        <f t="shared" ref="AO52:AO61" si="55">IFERROR(AM52/$AJ$51,"-")</f>
        <v>0.23296158612143741</v>
      </c>
      <c r="AP52" s="177">
        <f t="shared" si="14"/>
        <v>0.55457227138643073</v>
      </c>
      <c r="AQ52" s="171">
        <f t="shared" si="15"/>
        <v>86177.898936170212</v>
      </c>
      <c r="AR52" s="374"/>
      <c r="AS52" s="132" t="s">
        <v>194</v>
      </c>
      <c r="AT52" s="167">
        <v>269</v>
      </c>
      <c r="AU52" s="176">
        <v>145</v>
      </c>
      <c r="AV52" s="176">
        <v>12683700</v>
      </c>
      <c r="AW52" s="177">
        <f t="shared" ref="AW52:AW61" si="56">IFERROR(AU52/$AR$51,"-")</f>
        <v>0.16919486581096849</v>
      </c>
      <c r="AX52" s="177">
        <f t="shared" si="17"/>
        <v>0.53903345724907059</v>
      </c>
      <c r="AY52" s="176">
        <f t="shared" si="18"/>
        <v>87473.793103448275</v>
      </c>
      <c r="AZ52" s="374"/>
      <c r="BA52" s="132" t="s">
        <v>194</v>
      </c>
      <c r="BB52" s="167">
        <v>64</v>
      </c>
      <c r="BC52" s="176">
        <v>32</v>
      </c>
      <c r="BD52" s="176">
        <v>2435540</v>
      </c>
      <c r="BE52" s="177">
        <f t="shared" ref="BE52:BE61" si="57">IFERROR(BC52/$AZ$51,"-")</f>
        <v>9.8461538461538461E-2</v>
      </c>
      <c r="BF52" s="177">
        <f t="shared" si="20"/>
        <v>0.5</v>
      </c>
      <c r="BG52" s="205">
        <f t="shared" si="21"/>
        <v>76110.625</v>
      </c>
      <c r="BH52" s="374"/>
      <c r="BI52" s="132" t="s">
        <v>194</v>
      </c>
      <c r="BJ52" s="167">
        <f t="shared" si="22"/>
        <v>3512</v>
      </c>
      <c r="BK52" s="176">
        <f t="shared" si="0"/>
        <v>2070</v>
      </c>
      <c r="BL52" s="176">
        <f t="shared" si="1"/>
        <v>154697660</v>
      </c>
      <c r="BM52" s="177">
        <f t="shared" ref="BM52:BM61" si="58">IFERROR(BK52/$BH$51,"-")</f>
        <v>0.24745965331739389</v>
      </c>
      <c r="BN52" s="177">
        <f t="shared" si="25"/>
        <v>0.58940774487471526</v>
      </c>
      <c r="BO52" s="176">
        <f t="shared" si="26"/>
        <v>74733.169082125605</v>
      </c>
      <c r="BP52" s="248"/>
      <c r="BR52" s="278" t="s">
        <v>48</v>
      </c>
      <c r="BS52" s="144">
        <v>97</v>
      </c>
      <c r="BT52" s="144">
        <v>181</v>
      </c>
      <c r="BU52" s="144">
        <v>5549</v>
      </c>
      <c r="BV52" s="144">
        <v>4270</v>
      </c>
      <c r="BW52" s="144">
        <v>2698</v>
      </c>
      <c r="BX52" s="144">
        <v>1268</v>
      </c>
      <c r="BY52" s="144">
        <v>397</v>
      </c>
      <c r="BZ52" s="144">
        <f>市区町村別_歯科医療費!D50</f>
        <v>14459</v>
      </c>
    </row>
    <row r="53" spans="2:78" s="92" customFormat="1">
      <c r="B53" s="370"/>
      <c r="C53" s="408"/>
      <c r="D53" s="374"/>
      <c r="E53" s="133" t="s">
        <v>143</v>
      </c>
      <c r="F53" s="167">
        <v>24</v>
      </c>
      <c r="G53" s="176">
        <v>13</v>
      </c>
      <c r="H53" s="176">
        <v>1022080</v>
      </c>
      <c r="I53" s="177">
        <f t="shared" si="51"/>
        <v>0.37142857142857144</v>
      </c>
      <c r="J53" s="177">
        <f t="shared" si="3"/>
        <v>0.54166666666666663</v>
      </c>
      <c r="K53" s="205">
        <f t="shared" si="4"/>
        <v>78621.538461538468</v>
      </c>
      <c r="L53" s="374"/>
      <c r="M53" s="133" t="s">
        <v>143</v>
      </c>
      <c r="N53" s="167">
        <v>32</v>
      </c>
      <c r="O53" s="176">
        <v>18</v>
      </c>
      <c r="P53" s="176">
        <v>1337980</v>
      </c>
      <c r="Q53" s="177">
        <f t="shared" si="52"/>
        <v>0.26470588235294118</v>
      </c>
      <c r="R53" s="177">
        <f t="shared" si="5"/>
        <v>0.5625</v>
      </c>
      <c r="S53" s="171">
        <f t="shared" si="6"/>
        <v>74332.222222222219</v>
      </c>
      <c r="T53" s="374"/>
      <c r="U53" s="133" t="s">
        <v>143</v>
      </c>
      <c r="V53" s="167">
        <v>1689</v>
      </c>
      <c r="W53" s="176">
        <v>1001</v>
      </c>
      <c r="X53" s="176">
        <v>71299580</v>
      </c>
      <c r="Y53" s="177">
        <f t="shared" si="53"/>
        <v>0.3288436268068331</v>
      </c>
      <c r="Z53" s="177">
        <f t="shared" si="8"/>
        <v>0.59265837773830665</v>
      </c>
      <c r="AA53" s="176">
        <f t="shared" si="9"/>
        <v>71228.351648351643</v>
      </c>
      <c r="AB53" s="374"/>
      <c r="AC53" s="133" t="s">
        <v>143</v>
      </c>
      <c r="AD53" s="167">
        <v>1435</v>
      </c>
      <c r="AE53" s="176">
        <v>858</v>
      </c>
      <c r="AF53" s="176">
        <v>67136120</v>
      </c>
      <c r="AG53" s="177">
        <f t="shared" si="54"/>
        <v>0.35410647957078001</v>
      </c>
      <c r="AH53" s="177">
        <f t="shared" si="11"/>
        <v>0.59790940766550527</v>
      </c>
      <c r="AI53" s="171">
        <f t="shared" si="12"/>
        <v>78247.226107226103</v>
      </c>
      <c r="AJ53" s="374"/>
      <c r="AK53" s="133" t="s">
        <v>143</v>
      </c>
      <c r="AL53" s="167">
        <v>1009</v>
      </c>
      <c r="AM53" s="176">
        <v>540</v>
      </c>
      <c r="AN53" s="176">
        <v>46726090</v>
      </c>
      <c r="AO53" s="177">
        <f t="shared" si="55"/>
        <v>0.33457249070631973</v>
      </c>
      <c r="AP53" s="177">
        <f t="shared" si="14"/>
        <v>0.53518334985133797</v>
      </c>
      <c r="AQ53" s="171">
        <f t="shared" si="15"/>
        <v>86529.796296296292</v>
      </c>
      <c r="AR53" s="374"/>
      <c r="AS53" s="133" t="s">
        <v>143</v>
      </c>
      <c r="AT53" s="167">
        <v>491</v>
      </c>
      <c r="AU53" s="176">
        <v>257</v>
      </c>
      <c r="AV53" s="176">
        <v>22386090</v>
      </c>
      <c r="AW53" s="177">
        <f t="shared" si="56"/>
        <v>0.2998833138856476</v>
      </c>
      <c r="AX53" s="177">
        <f t="shared" si="17"/>
        <v>0.52342158859470467</v>
      </c>
      <c r="AY53" s="176">
        <f t="shared" si="18"/>
        <v>87105.408560311291</v>
      </c>
      <c r="AZ53" s="374"/>
      <c r="BA53" s="133" t="s">
        <v>143</v>
      </c>
      <c r="BB53" s="167">
        <v>169</v>
      </c>
      <c r="BC53" s="176">
        <v>80</v>
      </c>
      <c r="BD53" s="176">
        <v>7274490</v>
      </c>
      <c r="BE53" s="177">
        <f t="shared" si="57"/>
        <v>0.24615384615384617</v>
      </c>
      <c r="BF53" s="177">
        <f t="shared" si="20"/>
        <v>0.47337278106508873</v>
      </c>
      <c r="BG53" s="205">
        <f t="shared" si="21"/>
        <v>90931.125</v>
      </c>
      <c r="BH53" s="374"/>
      <c r="BI53" s="133" t="s">
        <v>143</v>
      </c>
      <c r="BJ53" s="167">
        <f t="shared" si="22"/>
        <v>4849</v>
      </c>
      <c r="BK53" s="176">
        <f t="shared" si="0"/>
        <v>2767</v>
      </c>
      <c r="BL53" s="176">
        <f t="shared" si="1"/>
        <v>217182430</v>
      </c>
      <c r="BM53" s="177">
        <f t="shared" si="58"/>
        <v>0.33078302450687386</v>
      </c>
      <c r="BN53" s="177">
        <f t="shared" si="25"/>
        <v>0.57063312023097545</v>
      </c>
      <c r="BO53" s="176">
        <f t="shared" si="26"/>
        <v>78490.216841344416</v>
      </c>
      <c r="BP53" s="248"/>
      <c r="BR53" s="278" t="s">
        <v>26</v>
      </c>
      <c r="BS53" s="144">
        <v>102</v>
      </c>
      <c r="BT53" s="144">
        <v>164</v>
      </c>
      <c r="BU53" s="144">
        <v>7106</v>
      </c>
      <c r="BV53" s="144">
        <v>5202</v>
      </c>
      <c r="BW53" s="144">
        <v>3434</v>
      </c>
      <c r="BX53" s="144">
        <v>1662</v>
      </c>
      <c r="BY53" s="144">
        <v>593</v>
      </c>
      <c r="BZ53" s="144">
        <f>市区町村別_歯科医療費!D51</f>
        <v>18259</v>
      </c>
    </row>
    <row r="54" spans="2:78" s="92" customFormat="1">
      <c r="B54" s="370"/>
      <c r="C54" s="408"/>
      <c r="D54" s="374"/>
      <c r="E54" s="133" t="s">
        <v>152</v>
      </c>
      <c r="F54" s="167">
        <v>10</v>
      </c>
      <c r="G54" s="176">
        <v>6</v>
      </c>
      <c r="H54" s="176">
        <v>781150</v>
      </c>
      <c r="I54" s="177">
        <f t="shared" si="51"/>
        <v>0.17142857142857143</v>
      </c>
      <c r="J54" s="177">
        <f t="shared" si="3"/>
        <v>0.6</v>
      </c>
      <c r="K54" s="205">
        <f t="shared" si="4"/>
        <v>130191.66666666667</v>
      </c>
      <c r="L54" s="374"/>
      <c r="M54" s="133" t="s">
        <v>152</v>
      </c>
      <c r="N54" s="167">
        <v>21</v>
      </c>
      <c r="O54" s="176">
        <v>11</v>
      </c>
      <c r="P54" s="176">
        <v>788930</v>
      </c>
      <c r="Q54" s="177">
        <f t="shared" si="52"/>
        <v>0.16176470588235295</v>
      </c>
      <c r="R54" s="177">
        <f t="shared" si="5"/>
        <v>0.52380952380952384</v>
      </c>
      <c r="S54" s="171">
        <f t="shared" si="6"/>
        <v>71720.909090909088</v>
      </c>
      <c r="T54" s="374"/>
      <c r="U54" s="133" t="s">
        <v>152</v>
      </c>
      <c r="V54" s="167">
        <v>723</v>
      </c>
      <c r="W54" s="176">
        <v>443</v>
      </c>
      <c r="X54" s="176">
        <v>31756520</v>
      </c>
      <c r="Y54" s="177">
        <f t="shared" si="53"/>
        <v>0.14553219448094612</v>
      </c>
      <c r="Z54" s="177">
        <f t="shared" si="8"/>
        <v>0.61272475795297376</v>
      </c>
      <c r="AA54" s="176">
        <f t="shared" si="9"/>
        <v>71685.146726862309</v>
      </c>
      <c r="AB54" s="374"/>
      <c r="AC54" s="133" t="s">
        <v>152</v>
      </c>
      <c r="AD54" s="167">
        <v>684</v>
      </c>
      <c r="AE54" s="176">
        <v>420</v>
      </c>
      <c r="AF54" s="176">
        <v>32468160</v>
      </c>
      <c r="AG54" s="177">
        <f t="shared" si="54"/>
        <v>0.17333883615352869</v>
      </c>
      <c r="AH54" s="177">
        <f t="shared" si="11"/>
        <v>0.61403508771929827</v>
      </c>
      <c r="AI54" s="171">
        <f t="shared" si="12"/>
        <v>77305.142857142855</v>
      </c>
      <c r="AJ54" s="374"/>
      <c r="AK54" s="133" t="s">
        <v>152</v>
      </c>
      <c r="AL54" s="167">
        <v>461</v>
      </c>
      <c r="AM54" s="176">
        <v>240</v>
      </c>
      <c r="AN54" s="176">
        <v>21306970</v>
      </c>
      <c r="AO54" s="177">
        <f t="shared" si="55"/>
        <v>0.14869888475836432</v>
      </c>
      <c r="AP54" s="177">
        <f t="shared" si="14"/>
        <v>0.52060737527114964</v>
      </c>
      <c r="AQ54" s="171">
        <f t="shared" si="15"/>
        <v>88779.041666666672</v>
      </c>
      <c r="AR54" s="374"/>
      <c r="AS54" s="133" t="s">
        <v>152</v>
      </c>
      <c r="AT54" s="167">
        <v>229</v>
      </c>
      <c r="AU54" s="176">
        <v>126</v>
      </c>
      <c r="AV54" s="176">
        <v>11246620</v>
      </c>
      <c r="AW54" s="177">
        <f t="shared" si="56"/>
        <v>0.14702450408401399</v>
      </c>
      <c r="AX54" s="177">
        <f t="shared" si="17"/>
        <v>0.55021834061135366</v>
      </c>
      <c r="AY54" s="176">
        <f t="shared" si="18"/>
        <v>89258.888888888891</v>
      </c>
      <c r="AZ54" s="374"/>
      <c r="BA54" s="133" t="s">
        <v>152</v>
      </c>
      <c r="BB54" s="167">
        <v>94</v>
      </c>
      <c r="BC54" s="176">
        <v>44</v>
      </c>
      <c r="BD54" s="176">
        <v>4046020</v>
      </c>
      <c r="BE54" s="177">
        <f t="shared" si="57"/>
        <v>0.13538461538461538</v>
      </c>
      <c r="BF54" s="177">
        <f t="shared" si="20"/>
        <v>0.46808510638297873</v>
      </c>
      <c r="BG54" s="205">
        <f t="shared" si="21"/>
        <v>91955</v>
      </c>
      <c r="BH54" s="374"/>
      <c r="BI54" s="133" t="s">
        <v>152</v>
      </c>
      <c r="BJ54" s="167">
        <f t="shared" si="22"/>
        <v>2222</v>
      </c>
      <c r="BK54" s="176">
        <f t="shared" si="0"/>
        <v>1290</v>
      </c>
      <c r="BL54" s="176">
        <f t="shared" si="1"/>
        <v>102394370</v>
      </c>
      <c r="BM54" s="177">
        <f t="shared" si="58"/>
        <v>0.15421398684997012</v>
      </c>
      <c r="BN54" s="177">
        <f t="shared" si="25"/>
        <v>0.58055805580558051</v>
      </c>
      <c r="BO54" s="176">
        <f t="shared" si="26"/>
        <v>79375.480620155038</v>
      </c>
      <c r="BP54" s="248"/>
      <c r="BR54" s="278" t="s">
        <v>16</v>
      </c>
      <c r="BS54" s="144">
        <v>104</v>
      </c>
      <c r="BT54" s="144">
        <v>220</v>
      </c>
      <c r="BU54" s="144">
        <v>16033</v>
      </c>
      <c r="BV54" s="144">
        <v>10804</v>
      </c>
      <c r="BW54" s="144">
        <v>6135</v>
      </c>
      <c r="BX54" s="144">
        <v>2534</v>
      </c>
      <c r="BY54" s="144">
        <v>917</v>
      </c>
      <c r="BZ54" s="144">
        <f>市区町村別_歯科医療費!D52</f>
        <v>36741</v>
      </c>
    </row>
    <row r="55" spans="2:78" s="92" customFormat="1">
      <c r="B55" s="370"/>
      <c r="C55" s="408"/>
      <c r="D55" s="374"/>
      <c r="E55" s="133" t="s">
        <v>171</v>
      </c>
      <c r="F55" s="167">
        <v>11</v>
      </c>
      <c r="G55" s="176">
        <v>6</v>
      </c>
      <c r="H55" s="176">
        <v>214730</v>
      </c>
      <c r="I55" s="177">
        <f t="shared" si="51"/>
        <v>0.17142857142857143</v>
      </c>
      <c r="J55" s="177">
        <f t="shared" si="3"/>
        <v>0.54545454545454541</v>
      </c>
      <c r="K55" s="205">
        <f t="shared" si="4"/>
        <v>35788.333333333336</v>
      </c>
      <c r="L55" s="374"/>
      <c r="M55" s="133" t="s">
        <v>171</v>
      </c>
      <c r="N55" s="167">
        <v>25</v>
      </c>
      <c r="O55" s="176">
        <v>17</v>
      </c>
      <c r="P55" s="176">
        <v>1347260</v>
      </c>
      <c r="Q55" s="177">
        <f t="shared" si="52"/>
        <v>0.25</v>
      </c>
      <c r="R55" s="177">
        <f t="shared" si="5"/>
        <v>0.68</v>
      </c>
      <c r="S55" s="171">
        <f t="shared" si="6"/>
        <v>79250.588235294112</v>
      </c>
      <c r="T55" s="374"/>
      <c r="U55" s="133" t="s">
        <v>171</v>
      </c>
      <c r="V55" s="167">
        <v>715</v>
      </c>
      <c r="W55" s="176">
        <v>446</v>
      </c>
      <c r="X55" s="176">
        <v>36153260</v>
      </c>
      <c r="Y55" s="177">
        <f t="shared" si="53"/>
        <v>0.14651773981603153</v>
      </c>
      <c r="Z55" s="177">
        <f t="shared" si="8"/>
        <v>0.62377622377622377</v>
      </c>
      <c r="AA55" s="176">
        <f t="shared" si="9"/>
        <v>81061.12107623319</v>
      </c>
      <c r="AB55" s="374"/>
      <c r="AC55" s="133" t="s">
        <v>171</v>
      </c>
      <c r="AD55" s="167">
        <v>669</v>
      </c>
      <c r="AE55" s="176">
        <v>411</v>
      </c>
      <c r="AF55" s="176">
        <v>32709400</v>
      </c>
      <c r="AG55" s="177">
        <f t="shared" si="54"/>
        <v>0.16962443252166737</v>
      </c>
      <c r="AH55" s="177">
        <f t="shared" si="11"/>
        <v>0.61434977578475336</v>
      </c>
      <c r="AI55" s="171">
        <f t="shared" si="12"/>
        <v>79584.914841849153</v>
      </c>
      <c r="AJ55" s="374"/>
      <c r="AK55" s="133" t="s">
        <v>171</v>
      </c>
      <c r="AL55" s="167">
        <v>523</v>
      </c>
      <c r="AM55" s="176">
        <v>295</v>
      </c>
      <c r="AN55" s="176">
        <v>25895510</v>
      </c>
      <c r="AO55" s="177">
        <f t="shared" si="55"/>
        <v>0.18277571251548946</v>
      </c>
      <c r="AP55" s="177">
        <f t="shared" si="14"/>
        <v>0.56405353728489482</v>
      </c>
      <c r="AQ55" s="171">
        <f t="shared" si="15"/>
        <v>87781.389830508473</v>
      </c>
      <c r="AR55" s="374"/>
      <c r="AS55" s="133" t="s">
        <v>171</v>
      </c>
      <c r="AT55" s="167">
        <v>272</v>
      </c>
      <c r="AU55" s="176">
        <v>142</v>
      </c>
      <c r="AV55" s="176">
        <v>13992110</v>
      </c>
      <c r="AW55" s="177">
        <f t="shared" si="56"/>
        <v>0.16569428238039674</v>
      </c>
      <c r="AX55" s="177">
        <f t="shared" si="17"/>
        <v>0.5220588235294118</v>
      </c>
      <c r="AY55" s="176">
        <f t="shared" si="18"/>
        <v>98535.985915492958</v>
      </c>
      <c r="AZ55" s="374"/>
      <c r="BA55" s="133" t="s">
        <v>171</v>
      </c>
      <c r="BB55" s="167">
        <v>88</v>
      </c>
      <c r="BC55" s="176">
        <v>35</v>
      </c>
      <c r="BD55" s="176">
        <v>3471130</v>
      </c>
      <c r="BE55" s="177">
        <f t="shared" si="57"/>
        <v>0.1076923076923077</v>
      </c>
      <c r="BF55" s="177">
        <f t="shared" si="20"/>
        <v>0.39772727272727271</v>
      </c>
      <c r="BG55" s="205">
        <f t="shared" si="21"/>
        <v>99175.142857142855</v>
      </c>
      <c r="BH55" s="374"/>
      <c r="BI55" s="133" t="s">
        <v>171</v>
      </c>
      <c r="BJ55" s="167">
        <f t="shared" si="22"/>
        <v>2303</v>
      </c>
      <c r="BK55" s="176">
        <f t="shared" si="0"/>
        <v>1352</v>
      </c>
      <c r="BL55" s="176">
        <f t="shared" si="1"/>
        <v>113783400</v>
      </c>
      <c r="BM55" s="177">
        <f t="shared" si="58"/>
        <v>0.16162582187686791</v>
      </c>
      <c r="BN55" s="177">
        <f t="shared" si="25"/>
        <v>0.58706035605731655</v>
      </c>
      <c r="BO55" s="176">
        <f t="shared" si="26"/>
        <v>84159.319526627223</v>
      </c>
      <c r="BP55" s="248"/>
      <c r="BR55" s="278" t="s">
        <v>27</v>
      </c>
      <c r="BS55" s="144">
        <v>34</v>
      </c>
      <c r="BT55" s="144">
        <v>123</v>
      </c>
      <c r="BU55" s="144">
        <v>7991</v>
      </c>
      <c r="BV55" s="144">
        <v>5534</v>
      </c>
      <c r="BW55" s="144">
        <v>3547</v>
      </c>
      <c r="BX55" s="144">
        <v>1847</v>
      </c>
      <c r="BY55" s="144">
        <v>619</v>
      </c>
      <c r="BZ55" s="144">
        <f>市区町村別_歯科医療費!D53</f>
        <v>19692</v>
      </c>
    </row>
    <row r="56" spans="2:78" s="92" customFormat="1">
      <c r="B56" s="370"/>
      <c r="C56" s="408"/>
      <c r="D56" s="374"/>
      <c r="E56" s="133" t="s">
        <v>172</v>
      </c>
      <c r="F56" s="167">
        <v>10</v>
      </c>
      <c r="G56" s="176">
        <v>4</v>
      </c>
      <c r="H56" s="176">
        <v>166940</v>
      </c>
      <c r="I56" s="177">
        <f t="shared" si="51"/>
        <v>0.11428571428571428</v>
      </c>
      <c r="J56" s="177">
        <f t="shared" si="3"/>
        <v>0.4</v>
      </c>
      <c r="K56" s="205">
        <f t="shared" si="4"/>
        <v>41735</v>
      </c>
      <c r="L56" s="374"/>
      <c r="M56" s="133" t="s">
        <v>172</v>
      </c>
      <c r="N56" s="167">
        <v>13</v>
      </c>
      <c r="O56" s="176">
        <v>5</v>
      </c>
      <c r="P56" s="176">
        <v>617860</v>
      </c>
      <c r="Q56" s="177">
        <f t="shared" si="52"/>
        <v>7.3529411764705885E-2</v>
      </c>
      <c r="R56" s="177">
        <f t="shared" si="5"/>
        <v>0.38461538461538464</v>
      </c>
      <c r="S56" s="171">
        <f t="shared" si="6"/>
        <v>123572</v>
      </c>
      <c r="T56" s="374"/>
      <c r="U56" s="133" t="s">
        <v>172</v>
      </c>
      <c r="V56" s="167">
        <v>449</v>
      </c>
      <c r="W56" s="176">
        <v>289</v>
      </c>
      <c r="X56" s="176">
        <v>22439990</v>
      </c>
      <c r="Y56" s="177">
        <f t="shared" si="53"/>
        <v>9.4940867279894869E-2</v>
      </c>
      <c r="Z56" s="177">
        <f t="shared" si="8"/>
        <v>0.64365256124721604</v>
      </c>
      <c r="AA56" s="176">
        <f t="shared" si="9"/>
        <v>77647.024221453292</v>
      </c>
      <c r="AB56" s="374"/>
      <c r="AC56" s="133" t="s">
        <v>172</v>
      </c>
      <c r="AD56" s="167">
        <v>403</v>
      </c>
      <c r="AE56" s="176">
        <v>249</v>
      </c>
      <c r="AF56" s="176">
        <v>18862390</v>
      </c>
      <c r="AG56" s="177">
        <f t="shared" si="54"/>
        <v>0.10276516714816343</v>
      </c>
      <c r="AH56" s="177">
        <f t="shared" si="11"/>
        <v>0.6178660049627791</v>
      </c>
      <c r="AI56" s="171">
        <f t="shared" si="12"/>
        <v>75752.570281124499</v>
      </c>
      <c r="AJ56" s="374"/>
      <c r="AK56" s="133" t="s">
        <v>172</v>
      </c>
      <c r="AL56" s="167">
        <v>267</v>
      </c>
      <c r="AM56" s="176">
        <v>162</v>
      </c>
      <c r="AN56" s="176">
        <v>13258830</v>
      </c>
      <c r="AO56" s="177">
        <f t="shared" si="55"/>
        <v>0.10037174721189591</v>
      </c>
      <c r="AP56" s="177">
        <f t="shared" si="14"/>
        <v>0.6067415730337079</v>
      </c>
      <c r="AQ56" s="171">
        <f t="shared" si="15"/>
        <v>81844.629629629635</v>
      </c>
      <c r="AR56" s="374"/>
      <c r="AS56" s="133" t="s">
        <v>172</v>
      </c>
      <c r="AT56" s="167">
        <v>102</v>
      </c>
      <c r="AU56" s="176">
        <v>58</v>
      </c>
      <c r="AV56" s="176">
        <v>5786140</v>
      </c>
      <c r="AW56" s="177">
        <f t="shared" si="56"/>
        <v>6.7677946324387395E-2</v>
      </c>
      <c r="AX56" s="177">
        <f t="shared" si="17"/>
        <v>0.56862745098039214</v>
      </c>
      <c r="AY56" s="176">
        <f t="shared" si="18"/>
        <v>99761.034482758623</v>
      </c>
      <c r="AZ56" s="374"/>
      <c r="BA56" s="133" t="s">
        <v>172</v>
      </c>
      <c r="BB56" s="167">
        <v>25</v>
      </c>
      <c r="BC56" s="176">
        <v>12</v>
      </c>
      <c r="BD56" s="176">
        <v>639560</v>
      </c>
      <c r="BE56" s="177">
        <f t="shared" si="57"/>
        <v>3.6923076923076927E-2</v>
      </c>
      <c r="BF56" s="177">
        <f t="shared" si="20"/>
        <v>0.48</v>
      </c>
      <c r="BG56" s="205">
        <f t="shared" si="21"/>
        <v>53296.666666666664</v>
      </c>
      <c r="BH56" s="374"/>
      <c r="BI56" s="133" t="s">
        <v>172</v>
      </c>
      <c r="BJ56" s="167">
        <f t="shared" si="22"/>
        <v>1269</v>
      </c>
      <c r="BK56" s="176">
        <f t="shared" si="0"/>
        <v>779</v>
      </c>
      <c r="BL56" s="176">
        <f t="shared" si="1"/>
        <v>61771710</v>
      </c>
      <c r="BM56" s="177">
        <f t="shared" si="58"/>
        <v>9.3126120741183496E-2</v>
      </c>
      <c r="BN56" s="177">
        <f t="shared" si="25"/>
        <v>0.61386918833727344</v>
      </c>
      <c r="BO56" s="176">
        <f t="shared" si="26"/>
        <v>79296.16174582798</v>
      </c>
      <c r="BP56" s="248"/>
      <c r="BR56" s="278" t="s">
        <v>28</v>
      </c>
      <c r="BS56" s="144">
        <v>13</v>
      </c>
      <c r="BT56" s="144">
        <v>47</v>
      </c>
      <c r="BU56" s="144">
        <v>8515</v>
      </c>
      <c r="BV56" s="144">
        <v>6077</v>
      </c>
      <c r="BW56" s="144">
        <v>3373</v>
      </c>
      <c r="BX56" s="144">
        <v>1491</v>
      </c>
      <c r="BY56" s="144">
        <v>529</v>
      </c>
      <c r="BZ56" s="144">
        <f>市区町村別_歯科医療費!D54</f>
        <v>20040</v>
      </c>
    </row>
    <row r="57" spans="2:78" s="92" customFormat="1">
      <c r="B57" s="370"/>
      <c r="C57" s="408"/>
      <c r="D57" s="374"/>
      <c r="E57" s="133" t="s">
        <v>173</v>
      </c>
      <c r="F57" s="167">
        <v>9</v>
      </c>
      <c r="G57" s="176">
        <v>4</v>
      </c>
      <c r="H57" s="176">
        <v>384380</v>
      </c>
      <c r="I57" s="177">
        <f t="shared" si="51"/>
        <v>0.11428571428571428</v>
      </c>
      <c r="J57" s="177">
        <f t="shared" si="3"/>
        <v>0.44444444444444442</v>
      </c>
      <c r="K57" s="205">
        <f t="shared" si="4"/>
        <v>96095</v>
      </c>
      <c r="L57" s="374"/>
      <c r="M57" s="133" t="s">
        <v>173</v>
      </c>
      <c r="N57" s="167">
        <v>14</v>
      </c>
      <c r="O57" s="176">
        <v>6</v>
      </c>
      <c r="P57" s="176">
        <v>552260</v>
      </c>
      <c r="Q57" s="177">
        <f t="shared" si="52"/>
        <v>8.8235294117647065E-2</v>
      </c>
      <c r="R57" s="177">
        <f t="shared" si="5"/>
        <v>0.42857142857142855</v>
      </c>
      <c r="S57" s="171">
        <f t="shared" si="6"/>
        <v>92043.333333333328</v>
      </c>
      <c r="T57" s="374"/>
      <c r="U57" s="133" t="s">
        <v>173</v>
      </c>
      <c r="V57" s="167">
        <v>220</v>
      </c>
      <c r="W57" s="176">
        <v>128</v>
      </c>
      <c r="X57" s="176">
        <v>9433250</v>
      </c>
      <c r="Y57" s="177">
        <f t="shared" si="53"/>
        <v>4.2049934296977662E-2</v>
      </c>
      <c r="Z57" s="177">
        <f t="shared" si="8"/>
        <v>0.58181818181818179</v>
      </c>
      <c r="AA57" s="176">
        <f t="shared" si="9"/>
        <v>73697.265625</v>
      </c>
      <c r="AB57" s="374"/>
      <c r="AC57" s="133" t="s">
        <v>173</v>
      </c>
      <c r="AD57" s="167">
        <v>231</v>
      </c>
      <c r="AE57" s="176">
        <v>133</v>
      </c>
      <c r="AF57" s="176">
        <v>9306610</v>
      </c>
      <c r="AG57" s="177">
        <f t="shared" si="54"/>
        <v>5.4890631448617416E-2</v>
      </c>
      <c r="AH57" s="177">
        <f t="shared" si="11"/>
        <v>0.5757575757575758</v>
      </c>
      <c r="AI57" s="171">
        <f t="shared" si="12"/>
        <v>69974.511278195496</v>
      </c>
      <c r="AJ57" s="374"/>
      <c r="AK57" s="133" t="s">
        <v>173</v>
      </c>
      <c r="AL57" s="167">
        <v>198</v>
      </c>
      <c r="AM57" s="176">
        <v>97</v>
      </c>
      <c r="AN57" s="176">
        <v>10082780</v>
      </c>
      <c r="AO57" s="177">
        <f t="shared" si="55"/>
        <v>6.0099132589838906E-2</v>
      </c>
      <c r="AP57" s="177">
        <f t="shared" si="14"/>
        <v>0.48989898989898989</v>
      </c>
      <c r="AQ57" s="171">
        <f t="shared" si="15"/>
        <v>103946.18556701031</v>
      </c>
      <c r="AR57" s="374"/>
      <c r="AS57" s="133" t="s">
        <v>173</v>
      </c>
      <c r="AT57" s="167">
        <v>99</v>
      </c>
      <c r="AU57" s="176">
        <v>55</v>
      </c>
      <c r="AV57" s="176">
        <v>5222050</v>
      </c>
      <c r="AW57" s="177">
        <f t="shared" si="56"/>
        <v>6.4177362893815634E-2</v>
      </c>
      <c r="AX57" s="177">
        <f t="shared" si="17"/>
        <v>0.55555555555555558</v>
      </c>
      <c r="AY57" s="176">
        <f t="shared" si="18"/>
        <v>94946.363636363632</v>
      </c>
      <c r="AZ57" s="374"/>
      <c r="BA57" s="133" t="s">
        <v>173</v>
      </c>
      <c r="BB57" s="167">
        <v>44</v>
      </c>
      <c r="BC57" s="176">
        <v>22</v>
      </c>
      <c r="BD57" s="176">
        <v>2255010</v>
      </c>
      <c r="BE57" s="177">
        <f t="shared" si="57"/>
        <v>6.7692307692307691E-2</v>
      </c>
      <c r="BF57" s="177">
        <f t="shared" si="20"/>
        <v>0.5</v>
      </c>
      <c r="BG57" s="205">
        <f t="shared" si="21"/>
        <v>102500.45454545454</v>
      </c>
      <c r="BH57" s="374"/>
      <c r="BI57" s="133" t="s">
        <v>173</v>
      </c>
      <c r="BJ57" s="167">
        <f t="shared" si="22"/>
        <v>815</v>
      </c>
      <c r="BK57" s="176">
        <f t="shared" si="0"/>
        <v>445</v>
      </c>
      <c r="BL57" s="176">
        <f t="shared" si="1"/>
        <v>37236340</v>
      </c>
      <c r="BM57" s="177">
        <f t="shared" si="58"/>
        <v>5.3197848176927673E-2</v>
      </c>
      <c r="BN57" s="177">
        <f t="shared" si="25"/>
        <v>0.54601226993865026</v>
      </c>
      <c r="BO57" s="176">
        <f t="shared" si="26"/>
        <v>83677.168539325838</v>
      </c>
      <c r="BP57" s="248"/>
      <c r="BR57" s="278" t="s">
        <v>17</v>
      </c>
      <c r="BS57" s="144">
        <v>56</v>
      </c>
      <c r="BT57" s="144">
        <v>160</v>
      </c>
      <c r="BU57" s="144">
        <v>7801</v>
      </c>
      <c r="BV57" s="144">
        <v>5268</v>
      </c>
      <c r="BW57" s="144">
        <v>2904</v>
      </c>
      <c r="BX57" s="144">
        <v>1197</v>
      </c>
      <c r="BY57" s="144">
        <v>389</v>
      </c>
      <c r="BZ57" s="144">
        <f>市区町村別_歯科医療費!D55</f>
        <v>17774</v>
      </c>
    </row>
    <row r="58" spans="2:78" s="92" customFormat="1">
      <c r="B58" s="370"/>
      <c r="C58" s="408"/>
      <c r="D58" s="374"/>
      <c r="E58" s="133" t="s">
        <v>174</v>
      </c>
      <c r="F58" s="167">
        <v>3</v>
      </c>
      <c r="G58" s="176">
        <v>3</v>
      </c>
      <c r="H58" s="176">
        <v>114210</v>
      </c>
      <c r="I58" s="177">
        <f t="shared" si="51"/>
        <v>8.5714285714285715E-2</v>
      </c>
      <c r="J58" s="177">
        <f t="shared" si="3"/>
        <v>1</v>
      </c>
      <c r="K58" s="205">
        <f t="shared" si="4"/>
        <v>38070</v>
      </c>
      <c r="L58" s="374"/>
      <c r="M58" s="133" t="s">
        <v>174</v>
      </c>
      <c r="N58" s="167">
        <v>5</v>
      </c>
      <c r="O58" s="176">
        <v>0</v>
      </c>
      <c r="P58" s="176">
        <v>0</v>
      </c>
      <c r="Q58" s="177">
        <f t="shared" si="52"/>
        <v>0</v>
      </c>
      <c r="R58" s="177">
        <f t="shared" si="5"/>
        <v>0</v>
      </c>
      <c r="S58" s="171" t="str">
        <f t="shared" si="6"/>
        <v>-</v>
      </c>
      <c r="T58" s="374"/>
      <c r="U58" s="133" t="s">
        <v>174</v>
      </c>
      <c r="V58" s="167">
        <v>137</v>
      </c>
      <c r="W58" s="176">
        <v>90</v>
      </c>
      <c r="X58" s="176">
        <v>8013810</v>
      </c>
      <c r="Y58" s="177">
        <f t="shared" si="53"/>
        <v>2.956636005256242E-2</v>
      </c>
      <c r="Z58" s="177">
        <f t="shared" si="8"/>
        <v>0.65693430656934304</v>
      </c>
      <c r="AA58" s="176">
        <f t="shared" si="9"/>
        <v>89042.333333333328</v>
      </c>
      <c r="AB58" s="374"/>
      <c r="AC58" s="133" t="s">
        <v>174</v>
      </c>
      <c r="AD58" s="167">
        <v>149</v>
      </c>
      <c r="AE58" s="176">
        <v>85</v>
      </c>
      <c r="AF58" s="176">
        <v>5779280</v>
      </c>
      <c r="AG58" s="177">
        <f t="shared" si="54"/>
        <v>3.5080478745356997E-2</v>
      </c>
      <c r="AH58" s="177">
        <f t="shared" si="11"/>
        <v>0.57046979865771807</v>
      </c>
      <c r="AI58" s="171">
        <f t="shared" si="12"/>
        <v>67991.529411764699</v>
      </c>
      <c r="AJ58" s="374"/>
      <c r="AK58" s="133" t="s">
        <v>174</v>
      </c>
      <c r="AL58" s="167">
        <v>126</v>
      </c>
      <c r="AM58" s="176">
        <v>70</v>
      </c>
      <c r="AN58" s="176">
        <v>6362240</v>
      </c>
      <c r="AO58" s="177">
        <f t="shared" si="55"/>
        <v>4.3370508054522923E-2</v>
      </c>
      <c r="AP58" s="177">
        <f t="shared" si="14"/>
        <v>0.55555555555555558</v>
      </c>
      <c r="AQ58" s="171">
        <f t="shared" si="15"/>
        <v>90889.142857142855</v>
      </c>
      <c r="AR58" s="374"/>
      <c r="AS58" s="133" t="s">
        <v>174</v>
      </c>
      <c r="AT58" s="167">
        <v>57</v>
      </c>
      <c r="AU58" s="176">
        <v>32</v>
      </c>
      <c r="AV58" s="176">
        <v>3558360</v>
      </c>
      <c r="AW58" s="177">
        <f t="shared" si="56"/>
        <v>3.7339556592765458E-2</v>
      </c>
      <c r="AX58" s="177">
        <f t="shared" si="17"/>
        <v>0.56140350877192979</v>
      </c>
      <c r="AY58" s="176">
        <f t="shared" si="18"/>
        <v>111198.75</v>
      </c>
      <c r="AZ58" s="374"/>
      <c r="BA58" s="133" t="s">
        <v>174</v>
      </c>
      <c r="BB58" s="167">
        <v>15</v>
      </c>
      <c r="BC58" s="176">
        <v>9</v>
      </c>
      <c r="BD58" s="176">
        <v>686270</v>
      </c>
      <c r="BE58" s="177">
        <f t="shared" si="57"/>
        <v>2.7692307692307693E-2</v>
      </c>
      <c r="BF58" s="177">
        <f t="shared" si="20"/>
        <v>0.6</v>
      </c>
      <c r="BG58" s="205">
        <f t="shared" si="21"/>
        <v>76252.222222222219</v>
      </c>
      <c r="BH58" s="374"/>
      <c r="BI58" s="133" t="s">
        <v>174</v>
      </c>
      <c r="BJ58" s="167">
        <f t="shared" si="22"/>
        <v>492</v>
      </c>
      <c r="BK58" s="176">
        <f t="shared" si="0"/>
        <v>289</v>
      </c>
      <c r="BL58" s="176">
        <f t="shared" si="1"/>
        <v>24514170</v>
      </c>
      <c r="BM58" s="177">
        <f t="shared" si="58"/>
        <v>3.4548714883442917E-2</v>
      </c>
      <c r="BN58" s="177">
        <f t="shared" si="25"/>
        <v>0.58739837398373984</v>
      </c>
      <c r="BO58" s="176">
        <f t="shared" si="26"/>
        <v>84824.117647058825</v>
      </c>
      <c r="BP58" s="248"/>
      <c r="BR58" s="278" t="s">
        <v>49</v>
      </c>
      <c r="BS58" s="144">
        <v>85</v>
      </c>
      <c r="BT58" s="144">
        <v>173</v>
      </c>
      <c r="BU58" s="144">
        <v>9742</v>
      </c>
      <c r="BV58" s="144">
        <v>6753</v>
      </c>
      <c r="BW58" s="144">
        <v>4097</v>
      </c>
      <c r="BX58" s="144">
        <v>1917</v>
      </c>
      <c r="BY58" s="144">
        <v>727</v>
      </c>
      <c r="BZ58" s="144">
        <f>市区町村別_歯科医療費!D56</f>
        <v>23492</v>
      </c>
    </row>
    <row r="59" spans="2:78" s="92" customFormat="1">
      <c r="B59" s="370"/>
      <c r="C59" s="408"/>
      <c r="D59" s="374"/>
      <c r="E59" s="133" t="s">
        <v>175</v>
      </c>
      <c r="F59" s="167">
        <v>14</v>
      </c>
      <c r="G59" s="176">
        <v>6</v>
      </c>
      <c r="H59" s="176">
        <v>570500</v>
      </c>
      <c r="I59" s="177">
        <f t="shared" si="51"/>
        <v>0.17142857142857143</v>
      </c>
      <c r="J59" s="177">
        <f t="shared" si="3"/>
        <v>0.42857142857142855</v>
      </c>
      <c r="K59" s="205">
        <f t="shared" si="4"/>
        <v>95083.333333333328</v>
      </c>
      <c r="L59" s="374"/>
      <c r="M59" s="133" t="s">
        <v>175</v>
      </c>
      <c r="N59" s="167">
        <v>34</v>
      </c>
      <c r="O59" s="176">
        <v>20</v>
      </c>
      <c r="P59" s="176">
        <v>1295110</v>
      </c>
      <c r="Q59" s="177">
        <f t="shared" si="52"/>
        <v>0.29411764705882354</v>
      </c>
      <c r="R59" s="177">
        <f t="shared" si="5"/>
        <v>0.58823529411764708</v>
      </c>
      <c r="S59" s="171">
        <f t="shared" si="6"/>
        <v>64755.5</v>
      </c>
      <c r="T59" s="374"/>
      <c r="U59" s="133" t="s">
        <v>175</v>
      </c>
      <c r="V59" s="167">
        <v>1224</v>
      </c>
      <c r="W59" s="176">
        <v>803</v>
      </c>
      <c r="X59" s="176">
        <v>57087510</v>
      </c>
      <c r="Y59" s="177">
        <f t="shared" si="53"/>
        <v>0.26379763469119577</v>
      </c>
      <c r="Z59" s="177">
        <f t="shared" si="8"/>
        <v>0.65604575163398693</v>
      </c>
      <c r="AA59" s="176">
        <f t="shared" si="9"/>
        <v>71092.789539227902</v>
      </c>
      <c r="AB59" s="374"/>
      <c r="AC59" s="133" t="s">
        <v>175</v>
      </c>
      <c r="AD59" s="167">
        <v>985</v>
      </c>
      <c r="AE59" s="176">
        <v>642</v>
      </c>
      <c r="AF59" s="176">
        <v>48906270</v>
      </c>
      <c r="AG59" s="177">
        <f t="shared" si="54"/>
        <v>0.26496079240610815</v>
      </c>
      <c r="AH59" s="177">
        <f t="shared" si="11"/>
        <v>0.65177664974619287</v>
      </c>
      <c r="AI59" s="171">
        <f t="shared" si="12"/>
        <v>76177.990654205612</v>
      </c>
      <c r="AJ59" s="374"/>
      <c r="AK59" s="133" t="s">
        <v>175</v>
      </c>
      <c r="AL59" s="167">
        <v>593</v>
      </c>
      <c r="AM59" s="176">
        <v>345</v>
      </c>
      <c r="AN59" s="176">
        <v>30999170</v>
      </c>
      <c r="AO59" s="177">
        <f t="shared" si="55"/>
        <v>0.21375464684014869</v>
      </c>
      <c r="AP59" s="177">
        <f t="shared" si="14"/>
        <v>0.58178752107925802</v>
      </c>
      <c r="AQ59" s="171">
        <f t="shared" si="15"/>
        <v>89852.666666666672</v>
      </c>
      <c r="AR59" s="374"/>
      <c r="AS59" s="133" t="s">
        <v>175</v>
      </c>
      <c r="AT59" s="167">
        <v>219</v>
      </c>
      <c r="AU59" s="176">
        <v>124</v>
      </c>
      <c r="AV59" s="176">
        <v>11258670</v>
      </c>
      <c r="AW59" s="177">
        <f t="shared" si="56"/>
        <v>0.14469078179696615</v>
      </c>
      <c r="AX59" s="177">
        <f t="shared" si="17"/>
        <v>0.56621004566210043</v>
      </c>
      <c r="AY59" s="176">
        <f t="shared" si="18"/>
        <v>90795.725806451606</v>
      </c>
      <c r="AZ59" s="374"/>
      <c r="BA59" s="133" t="s">
        <v>175</v>
      </c>
      <c r="BB59" s="167">
        <v>61</v>
      </c>
      <c r="BC59" s="176">
        <v>31</v>
      </c>
      <c r="BD59" s="176">
        <v>3222380</v>
      </c>
      <c r="BE59" s="177">
        <f t="shared" si="57"/>
        <v>9.5384615384615387E-2</v>
      </c>
      <c r="BF59" s="177">
        <f t="shared" si="20"/>
        <v>0.50819672131147542</v>
      </c>
      <c r="BG59" s="205">
        <f t="shared" si="21"/>
        <v>103947.74193548386</v>
      </c>
      <c r="BH59" s="374"/>
      <c r="BI59" s="133" t="s">
        <v>175</v>
      </c>
      <c r="BJ59" s="167">
        <f t="shared" si="22"/>
        <v>3130</v>
      </c>
      <c r="BK59" s="176">
        <f t="shared" si="0"/>
        <v>1971</v>
      </c>
      <c r="BL59" s="176">
        <f t="shared" si="1"/>
        <v>153339610</v>
      </c>
      <c r="BM59" s="177">
        <f t="shared" si="58"/>
        <v>0.23562462641960549</v>
      </c>
      <c r="BN59" s="177">
        <f t="shared" si="25"/>
        <v>0.62971246006389781</v>
      </c>
      <c r="BO59" s="176">
        <f t="shared" si="26"/>
        <v>77797.87417554541</v>
      </c>
      <c r="BP59" s="248"/>
      <c r="BR59" s="278" t="s">
        <v>5</v>
      </c>
      <c r="BS59" s="144">
        <v>10</v>
      </c>
      <c r="BT59" s="144">
        <v>35</v>
      </c>
      <c r="BU59" s="144">
        <v>7807</v>
      </c>
      <c r="BV59" s="144">
        <v>5460</v>
      </c>
      <c r="BW59" s="144">
        <v>3442</v>
      </c>
      <c r="BX59" s="144">
        <v>1833</v>
      </c>
      <c r="BY59" s="144">
        <v>697</v>
      </c>
      <c r="BZ59" s="144">
        <f>市区町村別_歯科医療費!D57</f>
        <v>19280</v>
      </c>
    </row>
    <row r="60" spans="2:78" s="92" customFormat="1">
      <c r="B60" s="370"/>
      <c r="C60" s="408"/>
      <c r="D60" s="374"/>
      <c r="E60" s="133" t="s">
        <v>176</v>
      </c>
      <c r="F60" s="167">
        <v>5</v>
      </c>
      <c r="G60" s="176">
        <v>3</v>
      </c>
      <c r="H60" s="176">
        <v>626790</v>
      </c>
      <c r="I60" s="177">
        <f t="shared" si="51"/>
        <v>8.5714285714285715E-2</v>
      </c>
      <c r="J60" s="177">
        <f t="shared" si="3"/>
        <v>0.6</v>
      </c>
      <c r="K60" s="205">
        <f t="shared" si="4"/>
        <v>208930</v>
      </c>
      <c r="L60" s="374"/>
      <c r="M60" s="133" t="s">
        <v>176</v>
      </c>
      <c r="N60" s="167">
        <v>3</v>
      </c>
      <c r="O60" s="176">
        <v>1</v>
      </c>
      <c r="P60" s="176">
        <v>89760</v>
      </c>
      <c r="Q60" s="177">
        <f t="shared" si="52"/>
        <v>1.4705882352941176E-2</v>
      </c>
      <c r="R60" s="177">
        <f t="shared" si="5"/>
        <v>0.33333333333333331</v>
      </c>
      <c r="S60" s="171">
        <f t="shared" si="6"/>
        <v>89760</v>
      </c>
      <c r="T60" s="374"/>
      <c r="U60" s="133" t="s">
        <v>176</v>
      </c>
      <c r="V60" s="167">
        <v>240</v>
      </c>
      <c r="W60" s="176">
        <v>150</v>
      </c>
      <c r="X60" s="176">
        <v>11305550</v>
      </c>
      <c r="Y60" s="177">
        <f t="shared" si="53"/>
        <v>4.9277266754270695E-2</v>
      </c>
      <c r="Z60" s="177">
        <f t="shared" si="8"/>
        <v>0.625</v>
      </c>
      <c r="AA60" s="176">
        <f t="shared" si="9"/>
        <v>75370.333333333328</v>
      </c>
      <c r="AB60" s="374"/>
      <c r="AC60" s="133" t="s">
        <v>176</v>
      </c>
      <c r="AD60" s="167">
        <v>264</v>
      </c>
      <c r="AE60" s="176">
        <v>171</v>
      </c>
      <c r="AF60" s="176">
        <v>12736720</v>
      </c>
      <c r="AG60" s="177">
        <f t="shared" si="54"/>
        <v>7.0573669005365255E-2</v>
      </c>
      <c r="AH60" s="177">
        <f t="shared" si="11"/>
        <v>0.64772727272727271</v>
      </c>
      <c r="AI60" s="171">
        <f t="shared" si="12"/>
        <v>74483.742690058483</v>
      </c>
      <c r="AJ60" s="374"/>
      <c r="AK60" s="133" t="s">
        <v>176</v>
      </c>
      <c r="AL60" s="167">
        <v>215</v>
      </c>
      <c r="AM60" s="176">
        <v>124</v>
      </c>
      <c r="AN60" s="176">
        <v>11337980</v>
      </c>
      <c r="AO60" s="177">
        <f t="shared" si="55"/>
        <v>7.6827757125154897E-2</v>
      </c>
      <c r="AP60" s="177">
        <f t="shared" si="14"/>
        <v>0.57674418604651168</v>
      </c>
      <c r="AQ60" s="171">
        <f t="shared" si="15"/>
        <v>91435.322580645166</v>
      </c>
      <c r="AR60" s="374"/>
      <c r="AS60" s="133" t="s">
        <v>176</v>
      </c>
      <c r="AT60" s="167">
        <v>116</v>
      </c>
      <c r="AU60" s="176">
        <v>61</v>
      </c>
      <c r="AV60" s="176">
        <v>5140760</v>
      </c>
      <c r="AW60" s="177">
        <f t="shared" si="56"/>
        <v>7.1178529754959155E-2</v>
      </c>
      <c r="AX60" s="177">
        <f t="shared" si="17"/>
        <v>0.52586206896551724</v>
      </c>
      <c r="AY60" s="176">
        <f t="shared" si="18"/>
        <v>84274.75409836066</v>
      </c>
      <c r="AZ60" s="374"/>
      <c r="BA60" s="133" t="s">
        <v>176</v>
      </c>
      <c r="BB60" s="167">
        <v>56</v>
      </c>
      <c r="BC60" s="176">
        <v>16</v>
      </c>
      <c r="BD60" s="176">
        <v>1507480</v>
      </c>
      <c r="BE60" s="177">
        <f t="shared" si="57"/>
        <v>4.9230769230769231E-2</v>
      </c>
      <c r="BF60" s="177">
        <f t="shared" si="20"/>
        <v>0.2857142857142857</v>
      </c>
      <c r="BG60" s="205">
        <f t="shared" si="21"/>
        <v>94217.5</v>
      </c>
      <c r="BH60" s="374"/>
      <c r="BI60" s="133" t="s">
        <v>176</v>
      </c>
      <c r="BJ60" s="167">
        <f t="shared" si="22"/>
        <v>899</v>
      </c>
      <c r="BK60" s="176">
        <f t="shared" si="0"/>
        <v>526</v>
      </c>
      <c r="BL60" s="176">
        <f t="shared" si="1"/>
        <v>42745040</v>
      </c>
      <c r="BM60" s="177">
        <f t="shared" si="58"/>
        <v>6.2881052002390914E-2</v>
      </c>
      <c r="BN60" s="177">
        <f t="shared" si="25"/>
        <v>0.58509454949944384</v>
      </c>
      <c r="BO60" s="176">
        <f t="shared" si="26"/>
        <v>81264.334600760456</v>
      </c>
      <c r="BP60" s="248"/>
      <c r="BR60" s="278" t="s">
        <v>23</v>
      </c>
      <c r="BS60" s="144">
        <v>54</v>
      </c>
      <c r="BT60" s="144">
        <v>78</v>
      </c>
      <c r="BU60" s="144">
        <v>4493</v>
      </c>
      <c r="BV60" s="144">
        <v>3198</v>
      </c>
      <c r="BW60" s="144">
        <v>1871</v>
      </c>
      <c r="BX60" s="144">
        <v>922</v>
      </c>
      <c r="BY60" s="144">
        <v>310</v>
      </c>
      <c r="BZ60" s="144">
        <f>市区町村別_歯科医療費!D58</f>
        <v>10926</v>
      </c>
    </row>
    <row r="61" spans="2:78" s="92" customFormat="1">
      <c r="B61" s="370"/>
      <c r="C61" s="408"/>
      <c r="D61" s="374"/>
      <c r="E61" s="130" t="s">
        <v>167</v>
      </c>
      <c r="F61" s="167">
        <v>3</v>
      </c>
      <c r="G61" s="176">
        <v>2</v>
      </c>
      <c r="H61" s="176">
        <v>151230</v>
      </c>
      <c r="I61" s="177">
        <f t="shared" si="51"/>
        <v>5.7142857142857141E-2</v>
      </c>
      <c r="J61" s="177">
        <f t="shared" si="3"/>
        <v>0.66666666666666663</v>
      </c>
      <c r="K61" s="205">
        <f t="shared" si="4"/>
        <v>75615</v>
      </c>
      <c r="L61" s="374"/>
      <c r="M61" s="134" t="s">
        <v>167</v>
      </c>
      <c r="N61" s="167">
        <v>2</v>
      </c>
      <c r="O61" s="176">
        <v>0</v>
      </c>
      <c r="P61" s="176">
        <v>0</v>
      </c>
      <c r="Q61" s="177">
        <f t="shared" si="52"/>
        <v>0</v>
      </c>
      <c r="R61" s="177">
        <f t="shared" si="5"/>
        <v>0</v>
      </c>
      <c r="S61" s="171" t="str">
        <f t="shared" si="6"/>
        <v>-</v>
      </c>
      <c r="T61" s="374"/>
      <c r="U61" s="134" t="s">
        <v>167</v>
      </c>
      <c r="V61" s="167">
        <v>220</v>
      </c>
      <c r="W61" s="176">
        <v>116</v>
      </c>
      <c r="X61" s="176">
        <v>7718900</v>
      </c>
      <c r="Y61" s="177">
        <f t="shared" si="53"/>
        <v>3.8107752956636008E-2</v>
      </c>
      <c r="Z61" s="177">
        <f t="shared" si="8"/>
        <v>0.52727272727272723</v>
      </c>
      <c r="AA61" s="176">
        <f t="shared" si="9"/>
        <v>66542.241379310348</v>
      </c>
      <c r="AB61" s="374"/>
      <c r="AC61" s="134" t="s">
        <v>167</v>
      </c>
      <c r="AD61" s="167">
        <v>120</v>
      </c>
      <c r="AE61" s="176">
        <v>63</v>
      </c>
      <c r="AF61" s="176">
        <v>6258130</v>
      </c>
      <c r="AG61" s="177">
        <f t="shared" si="54"/>
        <v>2.6000825423029301E-2</v>
      </c>
      <c r="AH61" s="177">
        <f t="shared" si="11"/>
        <v>0.52500000000000002</v>
      </c>
      <c r="AI61" s="171">
        <f t="shared" si="12"/>
        <v>99335.39682539682</v>
      </c>
      <c r="AJ61" s="374"/>
      <c r="AK61" s="134" t="s">
        <v>167</v>
      </c>
      <c r="AL61" s="167">
        <v>65</v>
      </c>
      <c r="AM61" s="176">
        <v>29</v>
      </c>
      <c r="AN61" s="176">
        <v>1890760</v>
      </c>
      <c r="AO61" s="177">
        <f t="shared" si="55"/>
        <v>1.7967781908302356E-2</v>
      </c>
      <c r="AP61" s="177">
        <f t="shared" si="14"/>
        <v>0.44615384615384618</v>
      </c>
      <c r="AQ61" s="171">
        <f t="shared" si="15"/>
        <v>65198.620689655174</v>
      </c>
      <c r="AR61" s="374"/>
      <c r="AS61" s="134" t="s">
        <v>167</v>
      </c>
      <c r="AT61" s="167">
        <v>41</v>
      </c>
      <c r="AU61" s="176">
        <v>13</v>
      </c>
      <c r="AV61" s="176">
        <v>1105390</v>
      </c>
      <c r="AW61" s="177">
        <f t="shared" si="56"/>
        <v>1.5169194865810968E-2</v>
      </c>
      <c r="AX61" s="177">
        <f t="shared" si="17"/>
        <v>0.31707317073170732</v>
      </c>
      <c r="AY61" s="176">
        <f t="shared" si="18"/>
        <v>85030</v>
      </c>
      <c r="AZ61" s="374"/>
      <c r="BA61" s="134" t="s">
        <v>167</v>
      </c>
      <c r="BB61" s="167">
        <v>26</v>
      </c>
      <c r="BC61" s="176">
        <v>10</v>
      </c>
      <c r="BD61" s="176">
        <v>769590</v>
      </c>
      <c r="BE61" s="177">
        <f t="shared" si="57"/>
        <v>3.0769230769230771E-2</v>
      </c>
      <c r="BF61" s="177">
        <f t="shared" si="20"/>
        <v>0.38461538461538464</v>
      </c>
      <c r="BG61" s="205">
        <f t="shared" si="21"/>
        <v>76959</v>
      </c>
      <c r="BH61" s="374"/>
      <c r="BI61" s="134" t="s">
        <v>167</v>
      </c>
      <c r="BJ61" s="167">
        <f t="shared" si="22"/>
        <v>477</v>
      </c>
      <c r="BK61" s="176">
        <f t="shared" si="0"/>
        <v>233</v>
      </c>
      <c r="BL61" s="176">
        <f t="shared" si="1"/>
        <v>17894000</v>
      </c>
      <c r="BM61" s="177">
        <f t="shared" si="58"/>
        <v>2.7854154213986852E-2</v>
      </c>
      <c r="BN61" s="177">
        <f t="shared" si="25"/>
        <v>0.48846960167714887</v>
      </c>
      <c r="BO61" s="176">
        <f t="shared" si="26"/>
        <v>76798.283261802571</v>
      </c>
      <c r="BP61" s="248"/>
      <c r="BR61" s="278" t="s">
        <v>29</v>
      </c>
      <c r="BS61" s="144">
        <v>86</v>
      </c>
      <c r="BT61" s="144">
        <v>177</v>
      </c>
      <c r="BU61" s="144">
        <v>7435</v>
      </c>
      <c r="BV61" s="144">
        <v>5245</v>
      </c>
      <c r="BW61" s="144">
        <v>3307</v>
      </c>
      <c r="BX61" s="144">
        <v>1592</v>
      </c>
      <c r="BY61" s="144">
        <v>557</v>
      </c>
      <c r="BZ61" s="144">
        <f>市区町村別_歯科医療費!D59</f>
        <v>18396</v>
      </c>
    </row>
    <row r="62" spans="2:78" s="92" customFormat="1">
      <c r="B62" s="370">
        <v>6</v>
      </c>
      <c r="C62" s="370" t="s">
        <v>82</v>
      </c>
      <c r="D62" s="388">
        <f>BS13</f>
        <v>59</v>
      </c>
      <c r="E62" s="131" t="s">
        <v>144</v>
      </c>
      <c r="F62" s="166">
        <v>29</v>
      </c>
      <c r="G62" s="174">
        <v>14</v>
      </c>
      <c r="H62" s="174">
        <v>852030</v>
      </c>
      <c r="I62" s="175">
        <f>IFERROR(G62/$D$62,"-")</f>
        <v>0.23728813559322035</v>
      </c>
      <c r="J62" s="175">
        <f t="shared" si="3"/>
        <v>0.48275862068965519</v>
      </c>
      <c r="K62" s="204">
        <f t="shared" si="4"/>
        <v>60859.285714285717</v>
      </c>
      <c r="L62" s="388">
        <f>BT13</f>
        <v>134</v>
      </c>
      <c r="M62" s="131" t="s">
        <v>144</v>
      </c>
      <c r="N62" s="166">
        <v>77</v>
      </c>
      <c r="O62" s="174">
        <v>39</v>
      </c>
      <c r="P62" s="174">
        <v>2996500</v>
      </c>
      <c r="Q62" s="175">
        <f>IFERROR(O62/$L$62,"-")</f>
        <v>0.29104477611940299</v>
      </c>
      <c r="R62" s="175">
        <f t="shared" si="5"/>
        <v>0.50649350649350644</v>
      </c>
      <c r="S62" s="170">
        <f t="shared" si="6"/>
        <v>76833.333333333328</v>
      </c>
      <c r="T62" s="388">
        <f>BU13</f>
        <v>4527</v>
      </c>
      <c r="U62" s="131" t="s">
        <v>144</v>
      </c>
      <c r="V62" s="166">
        <v>2229</v>
      </c>
      <c r="W62" s="174">
        <v>1357</v>
      </c>
      <c r="X62" s="174">
        <v>98550870</v>
      </c>
      <c r="Y62" s="175">
        <f>IFERROR(W62/$T$62,"-")</f>
        <v>0.29975701347470729</v>
      </c>
      <c r="Z62" s="175">
        <f t="shared" si="8"/>
        <v>0.60879318079856437</v>
      </c>
      <c r="AA62" s="174">
        <f t="shared" si="9"/>
        <v>72624.07516580692</v>
      </c>
      <c r="AB62" s="388">
        <f>BV13</f>
        <v>3537</v>
      </c>
      <c r="AC62" s="131" t="s">
        <v>144</v>
      </c>
      <c r="AD62" s="166">
        <v>1829</v>
      </c>
      <c r="AE62" s="174">
        <v>1032</v>
      </c>
      <c r="AF62" s="174">
        <v>75579970</v>
      </c>
      <c r="AG62" s="175">
        <f>IFERROR(AE62/$AB$62,"-")</f>
        <v>0.2917726887192536</v>
      </c>
      <c r="AH62" s="175">
        <f t="shared" si="11"/>
        <v>0.56424275560415527</v>
      </c>
      <c r="AI62" s="170">
        <f t="shared" si="12"/>
        <v>73236.405038759694</v>
      </c>
      <c r="AJ62" s="388">
        <f>BW13</f>
        <v>2448</v>
      </c>
      <c r="AK62" s="131" t="s">
        <v>144</v>
      </c>
      <c r="AL62" s="166">
        <v>1199</v>
      </c>
      <c r="AM62" s="174">
        <v>636</v>
      </c>
      <c r="AN62" s="174">
        <v>49038510</v>
      </c>
      <c r="AO62" s="175">
        <f>IFERROR(AM62/$AJ$62,"-")</f>
        <v>0.25980392156862747</v>
      </c>
      <c r="AP62" s="175">
        <f t="shared" si="14"/>
        <v>0.53044203502919096</v>
      </c>
      <c r="AQ62" s="170">
        <f t="shared" si="15"/>
        <v>77104.575471698117</v>
      </c>
      <c r="AR62" s="388">
        <f>BX13</f>
        <v>1073</v>
      </c>
      <c r="AS62" s="131" t="s">
        <v>144</v>
      </c>
      <c r="AT62" s="166">
        <v>468</v>
      </c>
      <c r="AU62" s="174">
        <v>214</v>
      </c>
      <c r="AV62" s="174">
        <v>18412390</v>
      </c>
      <c r="AW62" s="175">
        <f>IFERROR(AU62/$AR$62,"-")</f>
        <v>0.19944082013047532</v>
      </c>
      <c r="AX62" s="175">
        <f t="shared" si="17"/>
        <v>0.45726495726495725</v>
      </c>
      <c r="AY62" s="174">
        <f t="shared" si="18"/>
        <v>86039.20560747663</v>
      </c>
      <c r="AZ62" s="388">
        <f>BY13</f>
        <v>373</v>
      </c>
      <c r="BA62" s="131" t="s">
        <v>144</v>
      </c>
      <c r="BB62" s="166">
        <v>111</v>
      </c>
      <c r="BC62" s="174">
        <v>51</v>
      </c>
      <c r="BD62" s="174">
        <v>4431160</v>
      </c>
      <c r="BE62" s="175">
        <f>IFERROR(BC62/$AZ$62,"-")</f>
        <v>0.13672922252010725</v>
      </c>
      <c r="BF62" s="175">
        <f t="shared" si="20"/>
        <v>0.45945945945945948</v>
      </c>
      <c r="BG62" s="204">
        <f t="shared" si="21"/>
        <v>86885.490196078434</v>
      </c>
      <c r="BH62" s="388">
        <f>BZ13</f>
        <v>12149</v>
      </c>
      <c r="BI62" s="131" t="s">
        <v>144</v>
      </c>
      <c r="BJ62" s="166">
        <f t="shared" si="22"/>
        <v>5942</v>
      </c>
      <c r="BK62" s="174">
        <f t="shared" si="0"/>
        <v>3343</v>
      </c>
      <c r="BL62" s="174">
        <f t="shared" si="1"/>
        <v>249861430</v>
      </c>
      <c r="BM62" s="175">
        <f>IFERROR(BK62/$BH$62,"-")</f>
        <v>0.27516668038521691</v>
      </c>
      <c r="BN62" s="175">
        <f t="shared" si="25"/>
        <v>0.56260518343991917</v>
      </c>
      <c r="BO62" s="174">
        <f t="shared" si="26"/>
        <v>74741.678133413108</v>
      </c>
      <c r="BP62" s="248"/>
      <c r="BR62" s="278" t="s">
        <v>18</v>
      </c>
      <c r="BS62" s="144">
        <v>28</v>
      </c>
      <c r="BT62" s="144">
        <v>125</v>
      </c>
      <c r="BU62" s="144">
        <v>8340</v>
      </c>
      <c r="BV62" s="144">
        <v>5929</v>
      </c>
      <c r="BW62" s="144">
        <v>3253</v>
      </c>
      <c r="BX62" s="144">
        <v>1151</v>
      </c>
      <c r="BY62" s="144">
        <v>366</v>
      </c>
      <c r="BZ62" s="144">
        <f>市区町村別_歯科医療費!D60</f>
        <v>19190</v>
      </c>
    </row>
    <row r="63" spans="2:78" s="92" customFormat="1">
      <c r="B63" s="370"/>
      <c r="C63" s="370"/>
      <c r="D63" s="388"/>
      <c r="E63" s="132" t="s">
        <v>194</v>
      </c>
      <c r="F63" s="167">
        <v>23</v>
      </c>
      <c r="G63" s="176">
        <v>15</v>
      </c>
      <c r="H63" s="176">
        <v>1877600</v>
      </c>
      <c r="I63" s="177">
        <f t="shared" ref="I63:I72" si="59">IFERROR(G63/$D$62,"-")</f>
        <v>0.25423728813559321</v>
      </c>
      <c r="J63" s="177">
        <f t="shared" si="3"/>
        <v>0.65217391304347827</v>
      </c>
      <c r="K63" s="205">
        <f t="shared" si="4"/>
        <v>125173.33333333333</v>
      </c>
      <c r="L63" s="388"/>
      <c r="M63" s="132" t="s">
        <v>194</v>
      </c>
      <c r="N63" s="167">
        <v>60</v>
      </c>
      <c r="O63" s="176">
        <v>36</v>
      </c>
      <c r="P63" s="176">
        <v>2851800</v>
      </c>
      <c r="Q63" s="177">
        <f t="shared" ref="Q63:Q72" si="60">IFERROR(O63/$L$62,"-")</f>
        <v>0.26865671641791045</v>
      </c>
      <c r="R63" s="177">
        <f t="shared" si="5"/>
        <v>0.6</v>
      </c>
      <c r="S63" s="171">
        <f t="shared" si="6"/>
        <v>79216.666666666672</v>
      </c>
      <c r="T63" s="388"/>
      <c r="U63" s="132" t="s">
        <v>194</v>
      </c>
      <c r="V63" s="167">
        <v>2080</v>
      </c>
      <c r="W63" s="176">
        <v>1290</v>
      </c>
      <c r="X63" s="176">
        <v>88187570</v>
      </c>
      <c r="Y63" s="177">
        <f t="shared" ref="Y63:Y72" si="61">IFERROR(W63/$T$62,"-")</f>
        <v>0.28495692511597082</v>
      </c>
      <c r="Z63" s="177">
        <f t="shared" si="8"/>
        <v>0.62019230769230771</v>
      </c>
      <c r="AA63" s="176">
        <f t="shared" si="9"/>
        <v>68362.457364341084</v>
      </c>
      <c r="AB63" s="388"/>
      <c r="AC63" s="132" t="s">
        <v>194</v>
      </c>
      <c r="AD63" s="167">
        <v>1671</v>
      </c>
      <c r="AE63" s="176">
        <v>980</v>
      </c>
      <c r="AF63" s="176">
        <v>74968960</v>
      </c>
      <c r="AG63" s="177">
        <f t="shared" ref="AG63:AG72" si="62">IFERROR(AE63/$AB$62,"-")</f>
        <v>0.27707096409386484</v>
      </c>
      <c r="AH63" s="177">
        <f t="shared" si="11"/>
        <v>0.58647516457211246</v>
      </c>
      <c r="AI63" s="171">
        <f t="shared" si="12"/>
        <v>76498.938775510207</v>
      </c>
      <c r="AJ63" s="388"/>
      <c r="AK63" s="132" t="s">
        <v>194</v>
      </c>
      <c r="AL63" s="167">
        <v>987</v>
      </c>
      <c r="AM63" s="176">
        <v>510</v>
      </c>
      <c r="AN63" s="176">
        <v>39745590</v>
      </c>
      <c r="AO63" s="177">
        <f t="shared" ref="AO63:AO72" si="63">IFERROR(AM63/$AJ$62,"-")</f>
        <v>0.20833333333333334</v>
      </c>
      <c r="AP63" s="177">
        <f t="shared" si="14"/>
        <v>0.51671732522796354</v>
      </c>
      <c r="AQ63" s="171">
        <f t="shared" si="15"/>
        <v>77932.529411764699</v>
      </c>
      <c r="AR63" s="388"/>
      <c r="AS63" s="132" t="s">
        <v>194</v>
      </c>
      <c r="AT63" s="167">
        <v>332</v>
      </c>
      <c r="AU63" s="176">
        <v>152</v>
      </c>
      <c r="AV63" s="176">
        <v>11751690</v>
      </c>
      <c r="AW63" s="177">
        <f t="shared" ref="AW63:AW72" si="64">IFERROR(AU63/$AR$62,"-")</f>
        <v>0.14165890027958994</v>
      </c>
      <c r="AX63" s="177">
        <f t="shared" si="17"/>
        <v>0.45783132530120479</v>
      </c>
      <c r="AY63" s="176">
        <f t="shared" si="18"/>
        <v>77313.75</v>
      </c>
      <c r="AZ63" s="388"/>
      <c r="BA63" s="132" t="s">
        <v>194</v>
      </c>
      <c r="BB63" s="167">
        <v>70</v>
      </c>
      <c r="BC63" s="176">
        <v>34</v>
      </c>
      <c r="BD63" s="176">
        <v>2500790</v>
      </c>
      <c r="BE63" s="177">
        <f t="shared" ref="BE63:BE72" si="65">IFERROR(BC63/$AZ$62,"-")</f>
        <v>9.1152815013404831E-2</v>
      </c>
      <c r="BF63" s="177">
        <f t="shared" si="20"/>
        <v>0.48571428571428571</v>
      </c>
      <c r="BG63" s="205">
        <f t="shared" si="21"/>
        <v>73552.647058823524</v>
      </c>
      <c r="BH63" s="388"/>
      <c r="BI63" s="132" t="s">
        <v>194</v>
      </c>
      <c r="BJ63" s="167">
        <f t="shared" si="22"/>
        <v>5223</v>
      </c>
      <c r="BK63" s="176">
        <f t="shared" si="0"/>
        <v>3017</v>
      </c>
      <c r="BL63" s="176">
        <f t="shared" si="1"/>
        <v>221884000</v>
      </c>
      <c r="BM63" s="177">
        <f t="shared" ref="BM63:BM72" si="66">IFERROR(BK63/$BH$62,"-")</f>
        <v>0.24833319614783109</v>
      </c>
      <c r="BN63" s="177">
        <f t="shared" si="25"/>
        <v>0.57763737315718933</v>
      </c>
      <c r="BO63" s="176">
        <f t="shared" si="26"/>
        <v>73544.580709313886</v>
      </c>
      <c r="BP63" s="248"/>
      <c r="BR63" s="278" t="s">
        <v>11</v>
      </c>
      <c r="BS63" s="144">
        <v>23</v>
      </c>
      <c r="BT63" s="144">
        <v>58</v>
      </c>
      <c r="BU63" s="144">
        <v>5313</v>
      </c>
      <c r="BV63" s="144">
        <v>3444</v>
      </c>
      <c r="BW63" s="144">
        <v>1852</v>
      </c>
      <c r="BX63" s="144">
        <v>827</v>
      </c>
      <c r="BY63" s="144">
        <v>300</v>
      </c>
      <c r="BZ63" s="144">
        <f>市区町村別_歯科医療費!D61</f>
        <v>11815</v>
      </c>
    </row>
    <row r="64" spans="2:78" s="92" customFormat="1">
      <c r="B64" s="370"/>
      <c r="C64" s="370"/>
      <c r="D64" s="388"/>
      <c r="E64" s="133" t="s">
        <v>143</v>
      </c>
      <c r="F64" s="167">
        <v>38</v>
      </c>
      <c r="G64" s="176">
        <v>23</v>
      </c>
      <c r="H64" s="176">
        <v>2935970</v>
      </c>
      <c r="I64" s="177">
        <f t="shared" si="59"/>
        <v>0.38983050847457629</v>
      </c>
      <c r="J64" s="177">
        <f t="shared" si="3"/>
        <v>0.60526315789473684</v>
      </c>
      <c r="K64" s="205">
        <f t="shared" si="4"/>
        <v>127650.86956521739</v>
      </c>
      <c r="L64" s="388"/>
      <c r="M64" s="133" t="s">
        <v>143</v>
      </c>
      <c r="N64" s="167">
        <v>95</v>
      </c>
      <c r="O64" s="176">
        <v>51</v>
      </c>
      <c r="P64" s="176">
        <v>5144950</v>
      </c>
      <c r="Q64" s="177">
        <f t="shared" si="60"/>
        <v>0.38059701492537312</v>
      </c>
      <c r="R64" s="177">
        <f t="shared" si="5"/>
        <v>0.5368421052631579</v>
      </c>
      <c r="S64" s="171">
        <f t="shared" si="6"/>
        <v>100881.37254901961</v>
      </c>
      <c r="T64" s="388"/>
      <c r="U64" s="133" t="s">
        <v>143</v>
      </c>
      <c r="V64" s="167">
        <v>2783</v>
      </c>
      <c r="W64" s="176">
        <v>1675</v>
      </c>
      <c r="X64" s="176">
        <v>119893950</v>
      </c>
      <c r="Y64" s="177">
        <f t="shared" si="61"/>
        <v>0.37000220896841174</v>
      </c>
      <c r="Z64" s="177">
        <f t="shared" si="8"/>
        <v>0.60186848724398134</v>
      </c>
      <c r="AA64" s="176">
        <f t="shared" si="9"/>
        <v>71578.477611940296</v>
      </c>
      <c r="AB64" s="388"/>
      <c r="AC64" s="133" t="s">
        <v>143</v>
      </c>
      <c r="AD64" s="167">
        <v>2417</v>
      </c>
      <c r="AE64" s="176">
        <v>1366</v>
      </c>
      <c r="AF64" s="176">
        <v>102117280</v>
      </c>
      <c r="AG64" s="177">
        <f t="shared" si="62"/>
        <v>0.3862029968900198</v>
      </c>
      <c r="AH64" s="177">
        <f t="shared" si="11"/>
        <v>0.5651634257343815</v>
      </c>
      <c r="AI64" s="171">
        <f t="shared" si="12"/>
        <v>74756.427525622261</v>
      </c>
      <c r="AJ64" s="388"/>
      <c r="AK64" s="133" t="s">
        <v>143</v>
      </c>
      <c r="AL64" s="167">
        <v>1654</v>
      </c>
      <c r="AM64" s="176">
        <v>834</v>
      </c>
      <c r="AN64" s="176">
        <v>65351480</v>
      </c>
      <c r="AO64" s="177">
        <f t="shared" si="63"/>
        <v>0.34068627450980393</v>
      </c>
      <c r="AP64" s="177">
        <f t="shared" si="14"/>
        <v>0.50423216444981867</v>
      </c>
      <c r="AQ64" s="171">
        <f t="shared" si="15"/>
        <v>78359.088729016788</v>
      </c>
      <c r="AR64" s="388"/>
      <c r="AS64" s="133" t="s">
        <v>143</v>
      </c>
      <c r="AT64" s="167">
        <v>691</v>
      </c>
      <c r="AU64" s="176">
        <v>325</v>
      </c>
      <c r="AV64" s="176">
        <v>27077860</v>
      </c>
      <c r="AW64" s="177">
        <f t="shared" si="64"/>
        <v>0.30288909599254427</v>
      </c>
      <c r="AX64" s="177">
        <f t="shared" si="17"/>
        <v>0.47033285094066568</v>
      </c>
      <c r="AY64" s="176">
        <f t="shared" si="18"/>
        <v>83316.492307692301</v>
      </c>
      <c r="AZ64" s="388"/>
      <c r="BA64" s="133" t="s">
        <v>143</v>
      </c>
      <c r="BB64" s="167">
        <v>221</v>
      </c>
      <c r="BC64" s="176">
        <v>97</v>
      </c>
      <c r="BD64" s="176">
        <v>7973780</v>
      </c>
      <c r="BE64" s="177">
        <f t="shared" si="65"/>
        <v>0.26005361930294907</v>
      </c>
      <c r="BF64" s="177">
        <f t="shared" si="20"/>
        <v>0.43891402714932126</v>
      </c>
      <c r="BG64" s="205">
        <f t="shared" si="21"/>
        <v>82203.917525773199</v>
      </c>
      <c r="BH64" s="388"/>
      <c r="BI64" s="133" t="s">
        <v>143</v>
      </c>
      <c r="BJ64" s="167">
        <f t="shared" si="22"/>
        <v>7899</v>
      </c>
      <c r="BK64" s="176">
        <f t="shared" si="0"/>
        <v>4371</v>
      </c>
      <c r="BL64" s="176">
        <f t="shared" si="1"/>
        <v>330495270</v>
      </c>
      <c r="BM64" s="177">
        <f t="shared" si="66"/>
        <v>0.35978269816445796</v>
      </c>
      <c r="BN64" s="177">
        <f t="shared" si="25"/>
        <v>0.55336118496012154</v>
      </c>
      <c r="BO64" s="176">
        <f t="shared" si="26"/>
        <v>75610.905971173648</v>
      </c>
      <c r="BP64" s="248"/>
      <c r="BR64" s="278" t="s">
        <v>50</v>
      </c>
      <c r="BS64" s="144">
        <v>42</v>
      </c>
      <c r="BT64" s="144">
        <v>77</v>
      </c>
      <c r="BU64" s="144">
        <v>3358</v>
      </c>
      <c r="BV64" s="144">
        <v>2552</v>
      </c>
      <c r="BW64" s="144">
        <v>1705</v>
      </c>
      <c r="BX64" s="144">
        <v>826</v>
      </c>
      <c r="BY64" s="144">
        <v>279</v>
      </c>
      <c r="BZ64" s="144">
        <f>市区町村別_歯科医療費!D62</f>
        <v>8838</v>
      </c>
    </row>
    <row r="65" spans="2:78" s="92" customFormat="1">
      <c r="B65" s="370"/>
      <c r="C65" s="370"/>
      <c r="D65" s="388"/>
      <c r="E65" s="133" t="s">
        <v>152</v>
      </c>
      <c r="F65" s="167">
        <v>17</v>
      </c>
      <c r="G65" s="176">
        <v>9</v>
      </c>
      <c r="H65" s="176">
        <v>927010</v>
      </c>
      <c r="I65" s="177">
        <f t="shared" si="59"/>
        <v>0.15254237288135594</v>
      </c>
      <c r="J65" s="177">
        <f t="shared" si="3"/>
        <v>0.52941176470588236</v>
      </c>
      <c r="K65" s="205">
        <f t="shared" si="4"/>
        <v>103001.11111111111</v>
      </c>
      <c r="L65" s="388"/>
      <c r="M65" s="133" t="s">
        <v>152</v>
      </c>
      <c r="N65" s="167">
        <v>53</v>
      </c>
      <c r="O65" s="176">
        <v>25</v>
      </c>
      <c r="P65" s="176">
        <v>1595300</v>
      </c>
      <c r="Q65" s="177">
        <f t="shared" si="60"/>
        <v>0.18656716417910449</v>
      </c>
      <c r="R65" s="177">
        <f t="shared" si="5"/>
        <v>0.47169811320754718</v>
      </c>
      <c r="S65" s="171">
        <f t="shared" si="6"/>
        <v>63812</v>
      </c>
      <c r="T65" s="388"/>
      <c r="U65" s="133" t="s">
        <v>152</v>
      </c>
      <c r="V65" s="167">
        <v>980</v>
      </c>
      <c r="W65" s="176">
        <v>591</v>
      </c>
      <c r="X65" s="176">
        <v>44142710</v>
      </c>
      <c r="Y65" s="177">
        <f t="shared" si="61"/>
        <v>0.13055003313452618</v>
      </c>
      <c r="Z65" s="177">
        <f t="shared" si="8"/>
        <v>0.60306122448979593</v>
      </c>
      <c r="AA65" s="176">
        <f t="shared" si="9"/>
        <v>74691.556683587143</v>
      </c>
      <c r="AB65" s="388"/>
      <c r="AC65" s="133" t="s">
        <v>152</v>
      </c>
      <c r="AD65" s="167">
        <v>888</v>
      </c>
      <c r="AE65" s="176">
        <v>508</v>
      </c>
      <c r="AF65" s="176">
        <v>37671550</v>
      </c>
      <c r="AG65" s="177">
        <f t="shared" si="62"/>
        <v>0.14362454057110546</v>
      </c>
      <c r="AH65" s="177">
        <f t="shared" si="11"/>
        <v>0.57207207207207211</v>
      </c>
      <c r="AI65" s="171">
        <f t="shared" si="12"/>
        <v>74156.594488188974</v>
      </c>
      <c r="AJ65" s="388"/>
      <c r="AK65" s="133" t="s">
        <v>152</v>
      </c>
      <c r="AL65" s="167">
        <v>655</v>
      </c>
      <c r="AM65" s="176">
        <v>334</v>
      </c>
      <c r="AN65" s="176">
        <v>24335810</v>
      </c>
      <c r="AO65" s="177">
        <f t="shared" si="63"/>
        <v>0.13643790849673201</v>
      </c>
      <c r="AP65" s="177">
        <f t="shared" si="14"/>
        <v>0.50992366412213741</v>
      </c>
      <c r="AQ65" s="171">
        <f t="shared" si="15"/>
        <v>72861.706586826345</v>
      </c>
      <c r="AR65" s="388"/>
      <c r="AS65" s="133" t="s">
        <v>152</v>
      </c>
      <c r="AT65" s="167">
        <v>309</v>
      </c>
      <c r="AU65" s="176">
        <v>136</v>
      </c>
      <c r="AV65" s="176">
        <v>10717660</v>
      </c>
      <c r="AW65" s="177">
        <f t="shared" si="64"/>
        <v>0.12674743709226469</v>
      </c>
      <c r="AX65" s="177">
        <f t="shared" si="17"/>
        <v>0.44012944983818769</v>
      </c>
      <c r="AY65" s="176">
        <f t="shared" si="18"/>
        <v>78806.323529411762</v>
      </c>
      <c r="AZ65" s="388"/>
      <c r="BA65" s="133" t="s">
        <v>152</v>
      </c>
      <c r="BB65" s="167">
        <v>88</v>
      </c>
      <c r="BC65" s="176">
        <v>43</v>
      </c>
      <c r="BD65" s="176">
        <v>3755270</v>
      </c>
      <c r="BE65" s="177">
        <f t="shared" si="65"/>
        <v>0.11528150134048257</v>
      </c>
      <c r="BF65" s="177">
        <f t="shared" si="20"/>
        <v>0.48863636363636365</v>
      </c>
      <c r="BG65" s="205">
        <f t="shared" si="21"/>
        <v>87331.860465116275</v>
      </c>
      <c r="BH65" s="388"/>
      <c r="BI65" s="133" t="s">
        <v>152</v>
      </c>
      <c r="BJ65" s="167">
        <f t="shared" si="22"/>
        <v>2990</v>
      </c>
      <c r="BK65" s="176">
        <f t="shared" si="0"/>
        <v>1646</v>
      </c>
      <c r="BL65" s="176">
        <f t="shared" si="1"/>
        <v>123145310</v>
      </c>
      <c r="BM65" s="177">
        <f t="shared" si="66"/>
        <v>0.13548440200839576</v>
      </c>
      <c r="BN65" s="177">
        <f t="shared" si="25"/>
        <v>0.55050167224080271</v>
      </c>
      <c r="BO65" s="176">
        <f t="shared" si="26"/>
        <v>74814.890643985418</v>
      </c>
      <c r="BP65" s="248"/>
      <c r="BR65" s="278" t="s">
        <v>30</v>
      </c>
      <c r="BS65" s="144">
        <v>23</v>
      </c>
      <c r="BT65" s="144">
        <v>48</v>
      </c>
      <c r="BU65" s="144">
        <v>4016</v>
      </c>
      <c r="BV65" s="144">
        <v>2963</v>
      </c>
      <c r="BW65" s="144">
        <v>1925</v>
      </c>
      <c r="BX65" s="144">
        <v>945</v>
      </c>
      <c r="BY65" s="144">
        <v>340</v>
      </c>
      <c r="BZ65" s="144">
        <f>市区町村別_歯科医療費!D63</f>
        <v>10258</v>
      </c>
    </row>
    <row r="66" spans="2:78" s="92" customFormat="1">
      <c r="B66" s="370"/>
      <c r="C66" s="370"/>
      <c r="D66" s="388"/>
      <c r="E66" s="133" t="s">
        <v>171</v>
      </c>
      <c r="F66" s="167">
        <v>17</v>
      </c>
      <c r="G66" s="176">
        <v>10</v>
      </c>
      <c r="H66" s="176">
        <v>1466680</v>
      </c>
      <c r="I66" s="177">
        <f t="shared" si="59"/>
        <v>0.16949152542372881</v>
      </c>
      <c r="J66" s="177">
        <f t="shared" si="3"/>
        <v>0.58823529411764708</v>
      </c>
      <c r="K66" s="205">
        <f t="shared" si="4"/>
        <v>146668</v>
      </c>
      <c r="L66" s="388"/>
      <c r="M66" s="133" t="s">
        <v>171</v>
      </c>
      <c r="N66" s="167">
        <v>57</v>
      </c>
      <c r="O66" s="176">
        <v>32</v>
      </c>
      <c r="P66" s="176">
        <v>2769910</v>
      </c>
      <c r="Q66" s="177">
        <f t="shared" si="60"/>
        <v>0.23880597014925373</v>
      </c>
      <c r="R66" s="177">
        <f t="shared" si="5"/>
        <v>0.56140350877192979</v>
      </c>
      <c r="S66" s="171">
        <f t="shared" si="6"/>
        <v>86559.6875</v>
      </c>
      <c r="T66" s="388"/>
      <c r="U66" s="133" t="s">
        <v>171</v>
      </c>
      <c r="V66" s="167">
        <v>1183</v>
      </c>
      <c r="W66" s="176">
        <v>749</v>
      </c>
      <c r="X66" s="176">
        <v>58228930</v>
      </c>
      <c r="Y66" s="177">
        <f t="shared" si="61"/>
        <v>0.16545173404020322</v>
      </c>
      <c r="Z66" s="177">
        <f t="shared" si="8"/>
        <v>0.63313609467455623</v>
      </c>
      <c r="AA66" s="176">
        <f t="shared" si="9"/>
        <v>77742.229639519355</v>
      </c>
      <c r="AB66" s="388"/>
      <c r="AC66" s="133" t="s">
        <v>171</v>
      </c>
      <c r="AD66" s="167">
        <v>1166</v>
      </c>
      <c r="AE66" s="176">
        <v>674</v>
      </c>
      <c r="AF66" s="176">
        <v>53356840</v>
      </c>
      <c r="AG66" s="177">
        <f t="shared" si="62"/>
        <v>0.19055696918292339</v>
      </c>
      <c r="AH66" s="177">
        <f t="shared" si="11"/>
        <v>0.57804459691252141</v>
      </c>
      <c r="AI66" s="171">
        <f t="shared" si="12"/>
        <v>79164.451038575673</v>
      </c>
      <c r="AJ66" s="388"/>
      <c r="AK66" s="133" t="s">
        <v>171</v>
      </c>
      <c r="AL66" s="167">
        <v>834</v>
      </c>
      <c r="AM66" s="176">
        <v>449</v>
      </c>
      <c r="AN66" s="176">
        <v>35193030</v>
      </c>
      <c r="AO66" s="177">
        <f t="shared" si="63"/>
        <v>0.18341503267973855</v>
      </c>
      <c r="AP66" s="177">
        <f t="shared" si="14"/>
        <v>0.5383693045563549</v>
      </c>
      <c r="AQ66" s="171">
        <f t="shared" si="15"/>
        <v>78380.913140311808</v>
      </c>
      <c r="AR66" s="388"/>
      <c r="AS66" s="133" t="s">
        <v>171</v>
      </c>
      <c r="AT66" s="167">
        <v>371</v>
      </c>
      <c r="AU66" s="176">
        <v>175</v>
      </c>
      <c r="AV66" s="176">
        <v>14230490</v>
      </c>
      <c r="AW66" s="177">
        <f t="shared" si="64"/>
        <v>0.16309412861136999</v>
      </c>
      <c r="AX66" s="177">
        <f t="shared" si="17"/>
        <v>0.47169811320754718</v>
      </c>
      <c r="AY66" s="176">
        <f t="shared" si="18"/>
        <v>81317.085714285713</v>
      </c>
      <c r="AZ66" s="388"/>
      <c r="BA66" s="133" t="s">
        <v>171</v>
      </c>
      <c r="BB66" s="167">
        <v>106</v>
      </c>
      <c r="BC66" s="176">
        <v>57</v>
      </c>
      <c r="BD66" s="176">
        <v>4450510</v>
      </c>
      <c r="BE66" s="177">
        <f t="shared" si="65"/>
        <v>0.15281501340482573</v>
      </c>
      <c r="BF66" s="177">
        <f t="shared" si="20"/>
        <v>0.53773584905660377</v>
      </c>
      <c r="BG66" s="205">
        <f t="shared" si="21"/>
        <v>78079.122807017542</v>
      </c>
      <c r="BH66" s="388"/>
      <c r="BI66" s="133" t="s">
        <v>171</v>
      </c>
      <c r="BJ66" s="167">
        <f t="shared" si="22"/>
        <v>3734</v>
      </c>
      <c r="BK66" s="176">
        <f t="shared" si="0"/>
        <v>2146</v>
      </c>
      <c r="BL66" s="176">
        <f t="shared" si="1"/>
        <v>169696390</v>
      </c>
      <c r="BM66" s="177">
        <f t="shared" si="66"/>
        <v>0.17664005267923286</v>
      </c>
      <c r="BN66" s="177">
        <f t="shared" si="25"/>
        <v>0.57471880021424748</v>
      </c>
      <c r="BO66" s="176">
        <f t="shared" si="26"/>
        <v>79075.671015843429</v>
      </c>
      <c r="BP66" s="248"/>
      <c r="BR66" s="278" t="s">
        <v>24</v>
      </c>
      <c r="BS66" s="144">
        <v>57</v>
      </c>
      <c r="BT66" s="144">
        <v>138</v>
      </c>
      <c r="BU66" s="144">
        <v>30527</v>
      </c>
      <c r="BV66" s="144">
        <v>22113</v>
      </c>
      <c r="BW66" s="144">
        <v>13077</v>
      </c>
      <c r="BX66" s="144">
        <v>5613</v>
      </c>
      <c r="BY66" s="144">
        <v>2000</v>
      </c>
      <c r="BZ66" s="144">
        <f>市区町村別_歯科医療費!D64</f>
        <v>73515</v>
      </c>
    </row>
    <row r="67" spans="2:78" s="92" customFormat="1">
      <c r="B67" s="370"/>
      <c r="C67" s="370"/>
      <c r="D67" s="388"/>
      <c r="E67" s="133" t="s">
        <v>172</v>
      </c>
      <c r="F67" s="167">
        <v>10</v>
      </c>
      <c r="G67" s="176">
        <v>6</v>
      </c>
      <c r="H67" s="176">
        <v>395350</v>
      </c>
      <c r="I67" s="177">
        <f t="shared" si="59"/>
        <v>0.10169491525423729</v>
      </c>
      <c r="J67" s="177">
        <f t="shared" si="3"/>
        <v>0.6</v>
      </c>
      <c r="K67" s="205">
        <f t="shared" si="4"/>
        <v>65891.666666666672</v>
      </c>
      <c r="L67" s="388"/>
      <c r="M67" s="133" t="s">
        <v>172</v>
      </c>
      <c r="N67" s="167">
        <v>33</v>
      </c>
      <c r="O67" s="176">
        <v>18</v>
      </c>
      <c r="P67" s="176">
        <v>1222320</v>
      </c>
      <c r="Q67" s="177">
        <f t="shared" si="60"/>
        <v>0.13432835820895522</v>
      </c>
      <c r="R67" s="177">
        <f t="shared" si="5"/>
        <v>0.54545454545454541</v>
      </c>
      <c r="S67" s="171">
        <f t="shared" si="6"/>
        <v>67906.666666666672</v>
      </c>
      <c r="T67" s="388"/>
      <c r="U67" s="133" t="s">
        <v>172</v>
      </c>
      <c r="V67" s="167">
        <v>545</v>
      </c>
      <c r="W67" s="176">
        <v>345</v>
      </c>
      <c r="X67" s="176">
        <v>25270250</v>
      </c>
      <c r="Y67" s="177">
        <f t="shared" si="61"/>
        <v>7.6209410205434064E-2</v>
      </c>
      <c r="Z67" s="177">
        <f t="shared" si="8"/>
        <v>0.6330275229357798</v>
      </c>
      <c r="AA67" s="176">
        <f t="shared" si="9"/>
        <v>73247.10144927536</v>
      </c>
      <c r="AB67" s="388"/>
      <c r="AC67" s="133" t="s">
        <v>172</v>
      </c>
      <c r="AD67" s="167">
        <v>502</v>
      </c>
      <c r="AE67" s="176">
        <v>301</v>
      </c>
      <c r="AF67" s="176">
        <v>22582490</v>
      </c>
      <c r="AG67" s="177">
        <f t="shared" si="62"/>
        <v>8.5100367543115632E-2</v>
      </c>
      <c r="AH67" s="177">
        <f t="shared" si="11"/>
        <v>0.59960159362549803</v>
      </c>
      <c r="AI67" s="171">
        <f t="shared" si="12"/>
        <v>75024.883720930229</v>
      </c>
      <c r="AJ67" s="388"/>
      <c r="AK67" s="133" t="s">
        <v>172</v>
      </c>
      <c r="AL67" s="167">
        <v>318</v>
      </c>
      <c r="AM67" s="176">
        <v>180</v>
      </c>
      <c r="AN67" s="176">
        <v>13177830</v>
      </c>
      <c r="AO67" s="177">
        <f t="shared" si="63"/>
        <v>7.3529411764705885E-2</v>
      </c>
      <c r="AP67" s="177">
        <f t="shared" si="14"/>
        <v>0.56603773584905659</v>
      </c>
      <c r="AQ67" s="171">
        <f t="shared" si="15"/>
        <v>73210.166666666672</v>
      </c>
      <c r="AR67" s="388"/>
      <c r="AS67" s="133" t="s">
        <v>172</v>
      </c>
      <c r="AT67" s="167">
        <v>108</v>
      </c>
      <c r="AU67" s="176">
        <v>58</v>
      </c>
      <c r="AV67" s="176">
        <v>5457170</v>
      </c>
      <c r="AW67" s="177">
        <f t="shared" si="64"/>
        <v>5.4054054054054057E-2</v>
      </c>
      <c r="AX67" s="177">
        <f t="shared" si="17"/>
        <v>0.53703703703703709</v>
      </c>
      <c r="AY67" s="176">
        <f t="shared" si="18"/>
        <v>94089.137931034478</v>
      </c>
      <c r="AZ67" s="388"/>
      <c r="BA67" s="133" t="s">
        <v>172</v>
      </c>
      <c r="BB67" s="167">
        <v>29</v>
      </c>
      <c r="BC67" s="176">
        <v>13</v>
      </c>
      <c r="BD67" s="176">
        <v>1140680</v>
      </c>
      <c r="BE67" s="177">
        <f t="shared" si="65"/>
        <v>3.4852546916890083E-2</v>
      </c>
      <c r="BF67" s="177">
        <f t="shared" si="20"/>
        <v>0.44827586206896552</v>
      </c>
      <c r="BG67" s="205">
        <f t="shared" si="21"/>
        <v>87744.61538461539</v>
      </c>
      <c r="BH67" s="388"/>
      <c r="BI67" s="133" t="s">
        <v>172</v>
      </c>
      <c r="BJ67" s="167">
        <f t="shared" si="22"/>
        <v>1545</v>
      </c>
      <c r="BK67" s="176">
        <f t="shared" si="0"/>
        <v>921</v>
      </c>
      <c r="BL67" s="176">
        <f t="shared" si="1"/>
        <v>69246090</v>
      </c>
      <c r="BM67" s="177">
        <f t="shared" si="66"/>
        <v>7.5808708535681946E-2</v>
      </c>
      <c r="BN67" s="177">
        <f t="shared" si="25"/>
        <v>0.59611650485436896</v>
      </c>
      <c r="BO67" s="176">
        <f t="shared" si="26"/>
        <v>75185.765472312705</v>
      </c>
      <c r="BP67" s="248"/>
      <c r="BR67" s="278" t="s">
        <v>51</v>
      </c>
      <c r="BS67" s="144">
        <v>33</v>
      </c>
      <c r="BT67" s="144">
        <v>72</v>
      </c>
      <c r="BU67" s="144">
        <v>4005</v>
      </c>
      <c r="BV67" s="144">
        <v>2721</v>
      </c>
      <c r="BW67" s="144">
        <v>1659</v>
      </c>
      <c r="BX67" s="144">
        <v>749</v>
      </c>
      <c r="BY67" s="144">
        <v>240</v>
      </c>
      <c r="BZ67" s="144">
        <f>市区町村別_歯科医療費!D65</f>
        <v>9476</v>
      </c>
    </row>
    <row r="68" spans="2:78" s="92" customFormat="1">
      <c r="B68" s="370"/>
      <c r="C68" s="370"/>
      <c r="D68" s="388"/>
      <c r="E68" s="133" t="s">
        <v>173</v>
      </c>
      <c r="F68" s="167">
        <v>11</v>
      </c>
      <c r="G68" s="176">
        <v>5</v>
      </c>
      <c r="H68" s="176">
        <v>474010</v>
      </c>
      <c r="I68" s="177">
        <f t="shared" si="59"/>
        <v>8.4745762711864403E-2</v>
      </c>
      <c r="J68" s="177">
        <f t="shared" si="3"/>
        <v>0.45454545454545453</v>
      </c>
      <c r="K68" s="205">
        <f t="shared" si="4"/>
        <v>94802</v>
      </c>
      <c r="L68" s="388"/>
      <c r="M68" s="133" t="s">
        <v>173</v>
      </c>
      <c r="N68" s="167">
        <v>33</v>
      </c>
      <c r="O68" s="176">
        <v>14</v>
      </c>
      <c r="P68" s="176">
        <v>781690</v>
      </c>
      <c r="Q68" s="177">
        <f t="shared" si="60"/>
        <v>0.1044776119402985</v>
      </c>
      <c r="R68" s="177">
        <f t="shared" si="5"/>
        <v>0.42424242424242425</v>
      </c>
      <c r="S68" s="171">
        <f t="shared" si="6"/>
        <v>55835</v>
      </c>
      <c r="T68" s="388"/>
      <c r="U68" s="133" t="s">
        <v>173</v>
      </c>
      <c r="V68" s="167">
        <v>297</v>
      </c>
      <c r="W68" s="176">
        <v>159</v>
      </c>
      <c r="X68" s="176">
        <v>11448720</v>
      </c>
      <c r="Y68" s="177">
        <f t="shared" si="61"/>
        <v>3.5122597746852217E-2</v>
      </c>
      <c r="Z68" s="177">
        <f t="shared" si="8"/>
        <v>0.53535353535353536</v>
      </c>
      <c r="AA68" s="176">
        <f t="shared" si="9"/>
        <v>72004.528301886792</v>
      </c>
      <c r="AB68" s="388"/>
      <c r="AC68" s="133" t="s">
        <v>173</v>
      </c>
      <c r="AD68" s="167">
        <v>320</v>
      </c>
      <c r="AE68" s="176">
        <v>167</v>
      </c>
      <c r="AF68" s="176">
        <v>10534980</v>
      </c>
      <c r="AG68" s="177">
        <f t="shared" si="62"/>
        <v>4.7215154085383092E-2</v>
      </c>
      <c r="AH68" s="177">
        <f t="shared" si="11"/>
        <v>0.52187499999999998</v>
      </c>
      <c r="AI68" s="171">
        <f t="shared" si="12"/>
        <v>63083.712574850302</v>
      </c>
      <c r="AJ68" s="388"/>
      <c r="AK68" s="133" t="s">
        <v>173</v>
      </c>
      <c r="AL68" s="167">
        <v>263</v>
      </c>
      <c r="AM68" s="176">
        <v>134</v>
      </c>
      <c r="AN68" s="176">
        <v>10192560</v>
      </c>
      <c r="AO68" s="177">
        <f t="shared" si="63"/>
        <v>5.4738562091503268E-2</v>
      </c>
      <c r="AP68" s="177">
        <f t="shared" si="14"/>
        <v>0.50950570342205326</v>
      </c>
      <c r="AQ68" s="171">
        <f t="shared" si="15"/>
        <v>76063.880597014926</v>
      </c>
      <c r="AR68" s="388"/>
      <c r="AS68" s="133" t="s">
        <v>173</v>
      </c>
      <c r="AT68" s="167">
        <v>150</v>
      </c>
      <c r="AU68" s="176">
        <v>63</v>
      </c>
      <c r="AV68" s="176">
        <v>6386930</v>
      </c>
      <c r="AW68" s="177">
        <f t="shared" si="64"/>
        <v>5.8713886300093193E-2</v>
      </c>
      <c r="AX68" s="177">
        <f t="shared" si="17"/>
        <v>0.42</v>
      </c>
      <c r="AY68" s="176">
        <f t="shared" si="18"/>
        <v>101379.84126984127</v>
      </c>
      <c r="AZ68" s="388"/>
      <c r="BA68" s="133" t="s">
        <v>173</v>
      </c>
      <c r="BB68" s="167">
        <v>49</v>
      </c>
      <c r="BC68" s="176">
        <v>24</v>
      </c>
      <c r="BD68" s="176">
        <v>2052470</v>
      </c>
      <c r="BE68" s="177">
        <f t="shared" si="65"/>
        <v>6.4343163538873996E-2</v>
      </c>
      <c r="BF68" s="177">
        <f t="shared" si="20"/>
        <v>0.48979591836734693</v>
      </c>
      <c r="BG68" s="205">
        <f t="shared" si="21"/>
        <v>85519.583333333328</v>
      </c>
      <c r="BH68" s="388"/>
      <c r="BI68" s="133" t="s">
        <v>173</v>
      </c>
      <c r="BJ68" s="167">
        <f t="shared" si="22"/>
        <v>1123</v>
      </c>
      <c r="BK68" s="176">
        <f t="shared" si="0"/>
        <v>566</v>
      </c>
      <c r="BL68" s="176">
        <f t="shared" si="1"/>
        <v>41871360</v>
      </c>
      <c r="BM68" s="177">
        <f t="shared" si="66"/>
        <v>4.6588196559387604E-2</v>
      </c>
      <c r="BN68" s="177">
        <f t="shared" si="25"/>
        <v>0.50400712377560108</v>
      </c>
      <c r="BO68" s="176">
        <f t="shared" si="26"/>
        <v>73977.667844522963</v>
      </c>
      <c r="BP68" s="248"/>
      <c r="BR68" s="278" t="s">
        <v>19</v>
      </c>
      <c r="BS68" s="144">
        <v>3</v>
      </c>
      <c r="BT68" s="144">
        <v>27</v>
      </c>
      <c r="BU68" s="144">
        <v>3650</v>
      </c>
      <c r="BV68" s="144">
        <v>2395</v>
      </c>
      <c r="BW68" s="144">
        <v>1290</v>
      </c>
      <c r="BX68" s="144">
        <v>569</v>
      </c>
      <c r="BY68" s="144">
        <v>212</v>
      </c>
      <c r="BZ68" s="144">
        <f>市区町村別_歯科医療費!D66</f>
        <v>8144</v>
      </c>
    </row>
    <row r="69" spans="2:78" s="92" customFormat="1">
      <c r="B69" s="370"/>
      <c r="C69" s="370"/>
      <c r="D69" s="388"/>
      <c r="E69" s="133" t="s">
        <v>174</v>
      </c>
      <c r="F69" s="167">
        <v>3</v>
      </c>
      <c r="G69" s="176">
        <v>2</v>
      </c>
      <c r="H69" s="176">
        <v>169630</v>
      </c>
      <c r="I69" s="177">
        <f t="shared" si="59"/>
        <v>3.3898305084745763E-2</v>
      </c>
      <c r="J69" s="177">
        <f t="shared" si="3"/>
        <v>0.66666666666666663</v>
      </c>
      <c r="K69" s="205">
        <f t="shared" si="4"/>
        <v>84815</v>
      </c>
      <c r="L69" s="388"/>
      <c r="M69" s="133" t="s">
        <v>174</v>
      </c>
      <c r="N69" s="167">
        <v>13</v>
      </c>
      <c r="O69" s="176">
        <v>6</v>
      </c>
      <c r="P69" s="176">
        <v>672890</v>
      </c>
      <c r="Q69" s="177">
        <f t="shared" si="60"/>
        <v>4.4776119402985072E-2</v>
      </c>
      <c r="R69" s="177">
        <f t="shared" si="5"/>
        <v>0.46153846153846156</v>
      </c>
      <c r="S69" s="171">
        <f t="shared" si="6"/>
        <v>112148.33333333333</v>
      </c>
      <c r="T69" s="388"/>
      <c r="U69" s="133" t="s">
        <v>174</v>
      </c>
      <c r="V69" s="167">
        <v>265</v>
      </c>
      <c r="W69" s="176">
        <v>180</v>
      </c>
      <c r="X69" s="176">
        <v>14474890</v>
      </c>
      <c r="Y69" s="177">
        <f t="shared" si="61"/>
        <v>3.9761431411530816E-2</v>
      </c>
      <c r="Z69" s="177">
        <f t="shared" si="8"/>
        <v>0.67924528301886788</v>
      </c>
      <c r="AA69" s="176">
        <f t="shared" si="9"/>
        <v>80416.055555555562</v>
      </c>
      <c r="AB69" s="388"/>
      <c r="AC69" s="133" t="s">
        <v>174</v>
      </c>
      <c r="AD69" s="167">
        <v>253</v>
      </c>
      <c r="AE69" s="176">
        <v>154</v>
      </c>
      <c r="AF69" s="176">
        <v>11859000</v>
      </c>
      <c r="AG69" s="177">
        <f t="shared" si="62"/>
        <v>4.3539722929035907E-2</v>
      </c>
      <c r="AH69" s="177">
        <f t="shared" si="11"/>
        <v>0.60869565217391308</v>
      </c>
      <c r="AI69" s="171">
        <f t="shared" si="12"/>
        <v>77006.493506493513</v>
      </c>
      <c r="AJ69" s="388"/>
      <c r="AK69" s="133" t="s">
        <v>174</v>
      </c>
      <c r="AL69" s="167">
        <v>189</v>
      </c>
      <c r="AM69" s="176">
        <v>119</v>
      </c>
      <c r="AN69" s="176">
        <v>11490190</v>
      </c>
      <c r="AO69" s="177">
        <f t="shared" si="63"/>
        <v>4.8611111111111112E-2</v>
      </c>
      <c r="AP69" s="177">
        <f t="shared" si="14"/>
        <v>0.62962962962962965</v>
      </c>
      <c r="AQ69" s="171">
        <f t="shared" si="15"/>
        <v>96556.218487394959</v>
      </c>
      <c r="AR69" s="388"/>
      <c r="AS69" s="133" t="s">
        <v>174</v>
      </c>
      <c r="AT69" s="167">
        <v>85</v>
      </c>
      <c r="AU69" s="176">
        <v>42</v>
      </c>
      <c r="AV69" s="176">
        <v>3462680</v>
      </c>
      <c r="AW69" s="177">
        <f t="shared" si="64"/>
        <v>3.9142590866728798E-2</v>
      </c>
      <c r="AX69" s="177">
        <f t="shared" si="17"/>
        <v>0.49411764705882355</v>
      </c>
      <c r="AY69" s="176">
        <f t="shared" si="18"/>
        <v>82444.761904761908</v>
      </c>
      <c r="AZ69" s="388"/>
      <c r="BA69" s="133" t="s">
        <v>174</v>
      </c>
      <c r="BB69" s="167">
        <v>30</v>
      </c>
      <c r="BC69" s="176">
        <v>14</v>
      </c>
      <c r="BD69" s="176">
        <v>1407420</v>
      </c>
      <c r="BE69" s="177">
        <f t="shared" si="65"/>
        <v>3.7533512064343161E-2</v>
      </c>
      <c r="BF69" s="177">
        <f t="shared" si="20"/>
        <v>0.46666666666666667</v>
      </c>
      <c r="BG69" s="205">
        <f t="shared" si="21"/>
        <v>100530</v>
      </c>
      <c r="BH69" s="388"/>
      <c r="BI69" s="133" t="s">
        <v>174</v>
      </c>
      <c r="BJ69" s="167">
        <f t="shared" si="22"/>
        <v>838</v>
      </c>
      <c r="BK69" s="176">
        <f t="shared" si="0"/>
        <v>517</v>
      </c>
      <c r="BL69" s="176">
        <f t="shared" si="1"/>
        <v>43536700</v>
      </c>
      <c r="BM69" s="177">
        <f t="shared" si="66"/>
        <v>4.2554942793645564E-2</v>
      </c>
      <c r="BN69" s="177">
        <f t="shared" si="25"/>
        <v>0.616945107398568</v>
      </c>
      <c r="BO69" s="176">
        <f t="shared" si="26"/>
        <v>84210.25145067698</v>
      </c>
      <c r="BP69" s="248"/>
      <c r="BR69" s="278" t="s">
        <v>20</v>
      </c>
      <c r="BS69" s="144">
        <v>25</v>
      </c>
      <c r="BT69" s="144">
        <v>69</v>
      </c>
      <c r="BU69" s="144">
        <v>5294</v>
      </c>
      <c r="BV69" s="144">
        <v>3623</v>
      </c>
      <c r="BW69" s="144">
        <v>1850</v>
      </c>
      <c r="BX69" s="144">
        <v>896</v>
      </c>
      <c r="BY69" s="144">
        <v>334</v>
      </c>
      <c r="BZ69" s="144">
        <f>市区町村別_歯科医療費!D67</f>
        <v>12090</v>
      </c>
    </row>
    <row r="70" spans="2:78" s="92" customFormat="1">
      <c r="B70" s="370"/>
      <c r="C70" s="370"/>
      <c r="D70" s="388"/>
      <c r="E70" s="133" t="s">
        <v>175</v>
      </c>
      <c r="F70" s="167">
        <v>23</v>
      </c>
      <c r="G70" s="176">
        <v>14</v>
      </c>
      <c r="H70" s="176">
        <v>1341540</v>
      </c>
      <c r="I70" s="177">
        <f t="shared" si="59"/>
        <v>0.23728813559322035</v>
      </c>
      <c r="J70" s="177">
        <f t="shared" si="3"/>
        <v>0.60869565217391308</v>
      </c>
      <c r="K70" s="205">
        <f t="shared" si="4"/>
        <v>95824.28571428571</v>
      </c>
      <c r="L70" s="388"/>
      <c r="M70" s="133" t="s">
        <v>175</v>
      </c>
      <c r="N70" s="167">
        <v>67</v>
      </c>
      <c r="O70" s="176">
        <v>34</v>
      </c>
      <c r="P70" s="176">
        <v>2456230</v>
      </c>
      <c r="Q70" s="177">
        <f t="shared" si="60"/>
        <v>0.2537313432835821</v>
      </c>
      <c r="R70" s="177">
        <f t="shared" si="5"/>
        <v>0.5074626865671642</v>
      </c>
      <c r="S70" s="171">
        <f t="shared" si="6"/>
        <v>72242.058823529413</v>
      </c>
      <c r="T70" s="388"/>
      <c r="U70" s="133" t="s">
        <v>175</v>
      </c>
      <c r="V70" s="167">
        <v>1747</v>
      </c>
      <c r="W70" s="176">
        <v>1135</v>
      </c>
      <c r="X70" s="176">
        <v>84826570</v>
      </c>
      <c r="Y70" s="177">
        <f t="shared" si="61"/>
        <v>0.25071791473381932</v>
      </c>
      <c r="Z70" s="177">
        <f t="shared" si="8"/>
        <v>0.64968517458500286</v>
      </c>
      <c r="AA70" s="176">
        <f t="shared" si="9"/>
        <v>74737.066079295153</v>
      </c>
      <c r="AB70" s="388"/>
      <c r="AC70" s="133" t="s">
        <v>175</v>
      </c>
      <c r="AD70" s="167">
        <v>1480</v>
      </c>
      <c r="AE70" s="176">
        <v>879</v>
      </c>
      <c r="AF70" s="176">
        <v>66092770</v>
      </c>
      <c r="AG70" s="177">
        <f t="shared" si="62"/>
        <v>0.24851569126378287</v>
      </c>
      <c r="AH70" s="177">
        <f t="shared" si="11"/>
        <v>0.5939189189189189</v>
      </c>
      <c r="AI70" s="171">
        <f t="shared" si="12"/>
        <v>75190.864618885098</v>
      </c>
      <c r="AJ70" s="388"/>
      <c r="AK70" s="133" t="s">
        <v>175</v>
      </c>
      <c r="AL70" s="167">
        <v>938</v>
      </c>
      <c r="AM70" s="176">
        <v>519</v>
      </c>
      <c r="AN70" s="176">
        <v>41832480</v>
      </c>
      <c r="AO70" s="177">
        <f t="shared" si="63"/>
        <v>0.21200980392156862</v>
      </c>
      <c r="AP70" s="177">
        <f t="shared" si="14"/>
        <v>0.55330490405117272</v>
      </c>
      <c r="AQ70" s="171">
        <f t="shared" si="15"/>
        <v>80602.080924855487</v>
      </c>
      <c r="AR70" s="388"/>
      <c r="AS70" s="133" t="s">
        <v>175</v>
      </c>
      <c r="AT70" s="167">
        <v>359</v>
      </c>
      <c r="AU70" s="176">
        <v>194</v>
      </c>
      <c r="AV70" s="176">
        <v>15765330</v>
      </c>
      <c r="AW70" s="177">
        <f t="shared" si="64"/>
        <v>0.18080149114631874</v>
      </c>
      <c r="AX70" s="177">
        <f t="shared" si="17"/>
        <v>0.54038997214484674</v>
      </c>
      <c r="AY70" s="176">
        <f t="shared" si="18"/>
        <v>81264.587628865978</v>
      </c>
      <c r="AZ70" s="388"/>
      <c r="BA70" s="133" t="s">
        <v>175</v>
      </c>
      <c r="BB70" s="167">
        <v>106</v>
      </c>
      <c r="BC70" s="176">
        <v>51</v>
      </c>
      <c r="BD70" s="176">
        <v>3745930</v>
      </c>
      <c r="BE70" s="177">
        <f t="shared" si="65"/>
        <v>0.13672922252010725</v>
      </c>
      <c r="BF70" s="177">
        <f t="shared" si="20"/>
        <v>0.48113207547169812</v>
      </c>
      <c r="BG70" s="205">
        <f t="shared" si="21"/>
        <v>73449.607843137259</v>
      </c>
      <c r="BH70" s="388"/>
      <c r="BI70" s="133" t="s">
        <v>175</v>
      </c>
      <c r="BJ70" s="167">
        <f t="shared" si="22"/>
        <v>4720</v>
      </c>
      <c r="BK70" s="176">
        <f t="shared" si="0"/>
        <v>2826</v>
      </c>
      <c r="BL70" s="176">
        <f t="shared" si="1"/>
        <v>216060850</v>
      </c>
      <c r="BM70" s="177">
        <f t="shared" si="66"/>
        <v>0.23261173759157133</v>
      </c>
      <c r="BN70" s="177">
        <f t="shared" si="25"/>
        <v>0.59872881355932206</v>
      </c>
      <c r="BO70" s="176">
        <f t="shared" si="26"/>
        <v>76454.653220099077</v>
      </c>
      <c r="BP70" s="248"/>
      <c r="BR70" s="278" t="s">
        <v>31</v>
      </c>
      <c r="BS70" s="144">
        <v>7</v>
      </c>
      <c r="BT70" s="144">
        <v>18</v>
      </c>
      <c r="BU70" s="144">
        <v>3613</v>
      </c>
      <c r="BV70" s="144">
        <v>2538</v>
      </c>
      <c r="BW70" s="144">
        <v>1617</v>
      </c>
      <c r="BX70" s="144">
        <v>796</v>
      </c>
      <c r="BY70" s="144">
        <v>267</v>
      </c>
      <c r="BZ70" s="144">
        <f>市区町村別_歯科医療費!D68</f>
        <v>8856</v>
      </c>
    </row>
    <row r="71" spans="2:78" s="92" customFormat="1">
      <c r="B71" s="370"/>
      <c r="C71" s="370"/>
      <c r="D71" s="388"/>
      <c r="E71" s="133" t="s">
        <v>176</v>
      </c>
      <c r="F71" s="167">
        <v>10</v>
      </c>
      <c r="G71" s="176">
        <v>5</v>
      </c>
      <c r="H71" s="176">
        <v>475380</v>
      </c>
      <c r="I71" s="177">
        <f t="shared" si="59"/>
        <v>8.4745762711864403E-2</v>
      </c>
      <c r="J71" s="177">
        <f t="shared" si="3"/>
        <v>0.5</v>
      </c>
      <c r="K71" s="205">
        <f t="shared" si="4"/>
        <v>95076</v>
      </c>
      <c r="L71" s="388"/>
      <c r="M71" s="133" t="s">
        <v>176</v>
      </c>
      <c r="N71" s="167">
        <v>16</v>
      </c>
      <c r="O71" s="176">
        <v>10</v>
      </c>
      <c r="P71" s="176">
        <v>1200990</v>
      </c>
      <c r="Q71" s="177">
        <f t="shared" si="60"/>
        <v>7.4626865671641784E-2</v>
      </c>
      <c r="R71" s="177">
        <f t="shared" si="5"/>
        <v>0.625</v>
      </c>
      <c r="S71" s="171">
        <f t="shared" si="6"/>
        <v>120099</v>
      </c>
      <c r="T71" s="388"/>
      <c r="U71" s="133" t="s">
        <v>176</v>
      </c>
      <c r="V71" s="167">
        <v>394</v>
      </c>
      <c r="W71" s="176">
        <v>235</v>
      </c>
      <c r="X71" s="176">
        <v>19647130</v>
      </c>
      <c r="Y71" s="177">
        <f t="shared" si="61"/>
        <v>5.191075767616523E-2</v>
      </c>
      <c r="Z71" s="177">
        <f t="shared" si="8"/>
        <v>0.59644670050761417</v>
      </c>
      <c r="AA71" s="176">
        <f t="shared" si="9"/>
        <v>83604.808510638293</v>
      </c>
      <c r="AB71" s="388"/>
      <c r="AC71" s="133" t="s">
        <v>176</v>
      </c>
      <c r="AD71" s="167">
        <v>379</v>
      </c>
      <c r="AE71" s="176">
        <v>208</v>
      </c>
      <c r="AF71" s="176">
        <v>16202190</v>
      </c>
      <c r="AG71" s="177">
        <f t="shared" si="62"/>
        <v>5.8806898501554988E-2</v>
      </c>
      <c r="AH71" s="177">
        <f t="shared" si="11"/>
        <v>0.54881266490765168</v>
      </c>
      <c r="AI71" s="171">
        <f t="shared" si="12"/>
        <v>77895.144230769234</v>
      </c>
      <c r="AJ71" s="388"/>
      <c r="AK71" s="133" t="s">
        <v>176</v>
      </c>
      <c r="AL71" s="167">
        <v>399</v>
      </c>
      <c r="AM71" s="176">
        <v>206</v>
      </c>
      <c r="AN71" s="176">
        <v>15386300</v>
      </c>
      <c r="AO71" s="177">
        <f t="shared" si="63"/>
        <v>8.4150326797385627E-2</v>
      </c>
      <c r="AP71" s="177">
        <f t="shared" si="14"/>
        <v>0.51629072681704258</v>
      </c>
      <c r="AQ71" s="171">
        <f t="shared" si="15"/>
        <v>74690.776699029127</v>
      </c>
      <c r="AR71" s="388"/>
      <c r="AS71" s="133" t="s">
        <v>176</v>
      </c>
      <c r="AT71" s="167">
        <v>221</v>
      </c>
      <c r="AU71" s="176">
        <v>96</v>
      </c>
      <c r="AV71" s="176">
        <v>9553800</v>
      </c>
      <c r="AW71" s="177">
        <f t="shared" si="64"/>
        <v>8.9468779123951542E-2</v>
      </c>
      <c r="AX71" s="177">
        <f t="shared" si="17"/>
        <v>0.43438914027149322</v>
      </c>
      <c r="AY71" s="176">
        <f t="shared" si="18"/>
        <v>99518.75</v>
      </c>
      <c r="AZ71" s="388"/>
      <c r="BA71" s="133" t="s">
        <v>176</v>
      </c>
      <c r="BB71" s="167">
        <v>86</v>
      </c>
      <c r="BC71" s="176">
        <v>39</v>
      </c>
      <c r="BD71" s="176">
        <v>3178290</v>
      </c>
      <c r="BE71" s="177">
        <f t="shared" si="65"/>
        <v>0.10455764075067024</v>
      </c>
      <c r="BF71" s="177">
        <f t="shared" si="20"/>
        <v>0.45348837209302323</v>
      </c>
      <c r="BG71" s="205">
        <f t="shared" si="21"/>
        <v>81494.61538461539</v>
      </c>
      <c r="BH71" s="388"/>
      <c r="BI71" s="133" t="s">
        <v>176</v>
      </c>
      <c r="BJ71" s="167">
        <f t="shared" si="22"/>
        <v>1505</v>
      </c>
      <c r="BK71" s="176">
        <f t="shared" ref="BK71:BK134" si="67">SUM(G71,O71,W71,AE71,AM71,AU71,BC71)</f>
        <v>799</v>
      </c>
      <c r="BL71" s="176">
        <f t="shared" ref="BL71:BL134" si="68">SUM(H71,P71,X71,AF71,AN71,AV71,BD71)</f>
        <v>65644080</v>
      </c>
      <c r="BM71" s="177">
        <f t="shared" si="66"/>
        <v>6.5766729771997698E-2</v>
      </c>
      <c r="BN71" s="177">
        <f t="shared" si="25"/>
        <v>0.53089700996677736</v>
      </c>
      <c r="BO71" s="176">
        <f t="shared" si="26"/>
        <v>82157.797246558199</v>
      </c>
      <c r="BP71" s="248"/>
      <c r="BR71" s="278" t="s">
        <v>52</v>
      </c>
      <c r="BS71" s="144">
        <v>91</v>
      </c>
      <c r="BT71" s="144">
        <v>124</v>
      </c>
      <c r="BU71" s="144">
        <v>4017</v>
      </c>
      <c r="BV71" s="144">
        <v>2516</v>
      </c>
      <c r="BW71" s="144">
        <v>1564</v>
      </c>
      <c r="BX71" s="144">
        <v>750</v>
      </c>
      <c r="BY71" s="144">
        <v>289</v>
      </c>
      <c r="BZ71" s="144">
        <f>市区町村別_歯科医療費!D69</f>
        <v>9348</v>
      </c>
    </row>
    <row r="72" spans="2:78" s="92" customFormat="1">
      <c r="B72" s="370"/>
      <c r="C72" s="370"/>
      <c r="D72" s="388"/>
      <c r="E72" s="130" t="s">
        <v>167</v>
      </c>
      <c r="F72" s="169">
        <v>2</v>
      </c>
      <c r="G72" s="180">
        <v>1</v>
      </c>
      <c r="H72" s="180">
        <v>2300</v>
      </c>
      <c r="I72" s="181">
        <f t="shared" si="59"/>
        <v>1.6949152542372881E-2</v>
      </c>
      <c r="J72" s="181">
        <f t="shared" ref="J72:J135" si="69">IFERROR(G72/F72,"-")</f>
        <v>0.5</v>
      </c>
      <c r="K72" s="242">
        <f t="shared" ref="K72:K135" si="70">IFERROR(H72/G72,"-")</f>
        <v>2300</v>
      </c>
      <c r="L72" s="388"/>
      <c r="M72" s="130" t="s">
        <v>167</v>
      </c>
      <c r="N72" s="169">
        <v>4</v>
      </c>
      <c r="O72" s="180">
        <v>2</v>
      </c>
      <c r="P72" s="180">
        <v>314180</v>
      </c>
      <c r="Q72" s="181">
        <f t="shared" si="60"/>
        <v>1.4925373134328358E-2</v>
      </c>
      <c r="R72" s="181">
        <f t="shared" ref="R72:R135" si="71">IFERROR(O72/N72,"-")</f>
        <v>0.5</v>
      </c>
      <c r="S72" s="173">
        <f t="shared" ref="S72:S135" si="72">IFERROR(P72/O72,"-")</f>
        <v>157090</v>
      </c>
      <c r="T72" s="388"/>
      <c r="U72" s="130" t="s">
        <v>167</v>
      </c>
      <c r="V72" s="169">
        <v>353</v>
      </c>
      <c r="W72" s="180">
        <v>192</v>
      </c>
      <c r="X72" s="180">
        <v>13170060</v>
      </c>
      <c r="Y72" s="181">
        <f t="shared" si="61"/>
        <v>4.241219350563287E-2</v>
      </c>
      <c r="Z72" s="181">
        <f t="shared" ref="Z72:Z135" si="73">IFERROR(W72/V72,"-")</f>
        <v>0.5439093484419264</v>
      </c>
      <c r="AA72" s="180">
        <f t="shared" ref="AA72:AA135" si="74">IFERROR(X72/W72,"-")</f>
        <v>68594.0625</v>
      </c>
      <c r="AB72" s="388"/>
      <c r="AC72" s="130" t="s">
        <v>167</v>
      </c>
      <c r="AD72" s="169">
        <v>174</v>
      </c>
      <c r="AE72" s="180">
        <v>89</v>
      </c>
      <c r="AF72" s="180">
        <v>7808330</v>
      </c>
      <c r="AG72" s="181">
        <f t="shared" si="62"/>
        <v>2.5162567147299971E-2</v>
      </c>
      <c r="AH72" s="181">
        <f t="shared" ref="AH72:AH135" si="75">IFERROR(AE72/AD72,"-")</f>
        <v>0.5114942528735632</v>
      </c>
      <c r="AI72" s="173">
        <f t="shared" ref="AI72:AI135" si="76">IFERROR(AF72/AE72,"-")</f>
        <v>87734.044943820219</v>
      </c>
      <c r="AJ72" s="388"/>
      <c r="AK72" s="130" t="s">
        <v>167</v>
      </c>
      <c r="AL72" s="169">
        <v>130</v>
      </c>
      <c r="AM72" s="180">
        <v>54</v>
      </c>
      <c r="AN72" s="180">
        <v>5137370</v>
      </c>
      <c r="AO72" s="181">
        <f t="shared" si="63"/>
        <v>2.2058823529411766E-2</v>
      </c>
      <c r="AP72" s="181">
        <f t="shared" ref="AP72:AP135" si="77">IFERROR(AM72/AL72,"-")</f>
        <v>0.41538461538461541</v>
      </c>
      <c r="AQ72" s="173">
        <f t="shared" ref="AQ72:AQ135" si="78">IFERROR(AN72/AM72,"-")</f>
        <v>95136.481481481474</v>
      </c>
      <c r="AR72" s="388"/>
      <c r="AS72" s="130" t="s">
        <v>167</v>
      </c>
      <c r="AT72" s="169">
        <v>47</v>
      </c>
      <c r="AU72" s="180">
        <v>20</v>
      </c>
      <c r="AV72" s="180">
        <v>2254430</v>
      </c>
      <c r="AW72" s="181">
        <f t="shared" si="64"/>
        <v>1.8639328984156569E-2</v>
      </c>
      <c r="AX72" s="181">
        <f t="shared" ref="AX72:AX135" si="79">IFERROR(AU72/AT72,"-")</f>
        <v>0.42553191489361702</v>
      </c>
      <c r="AY72" s="180">
        <f t="shared" ref="AY72:AY135" si="80">IFERROR(AV72/AU72,"-")</f>
        <v>112721.5</v>
      </c>
      <c r="AZ72" s="388"/>
      <c r="BA72" s="130" t="s">
        <v>167</v>
      </c>
      <c r="BB72" s="169">
        <v>29</v>
      </c>
      <c r="BC72" s="180">
        <v>15</v>
      </c>
      <c r="BD72" s="180">
        <v>2312960</v>
      </c>
      <c r="BE72" s="181">
        <f t="shared" si="65"/>
        <v>4.0214477211796246E-2</v>
      </c>
      <c r="BF72" s="181">
        <f t="shared" ref="BF72:BF135" si="81">IFERROR(BC72/BB72,"-")</f>
        <v>0.51724137931034486</v>
      </c>
      <c r="BG72" s="242">
        <f t="shared" ref="BG72:BG135" si="82">IFERROR(BD72/BC72,"-")</f>
        <v>154197.33333333334</v>
      </c>
      <c r="BH72" s="388"/>
      <c r="BI72" s="130" t="s">
        <v>167</v>
      </c>
      <c r="BJ72" s="169">
        <f t="shared" ref="BJ72:BJ135" si="83">SUM(F72,N72,V72,AD72,AL72,AT72,BB72)</f>
        <v>739</v>
      </c>
      <c r="BK72" s="180">
        <f t="shared" si="67"/>
        <v>373</v>
      </c>
      <c r="BL72" s="180">
        <f t="shared" si="68"/>
        <v>30999630</v>
      </c>
      <c r="BM72" s="181">
        <f t="shared" si="66"/>
        <v>3.0702115400444482E-2</v>
      </c>
      <c r="BN72" s="181">
        <f t="shared" ref="BN72:BN135" si="84">IFERROR(BK72/BJ72,"-")</f>
        <v>0.50473612990527739</v>
      </c>
      <c r="BO72" s="180">
        <f t="shared" ref="BO72:BO135" si="85">IFERROR(BL72/BK72,"-")</f>
        <v>83108.927613941021</v>
      </c>
      <c r="BP72" s="248"/>
      <c r="BR72" s="278" t="s">
        <v>12</v>
      </c>
      <c r="BS72" s="144">
        <v>8</v>
      </c>
      <c r="BT72" s="144">
        <v>24</v>
      </c>
      <c r="BU72" s="144">
        <v>1864</v>
      </c>
      <c r="BV72" s="144">
        <v>1235</v>
      </c>
      <c r="BW72" s="144">
        <v>810</v>
      </c>
      <c r="BX72" s="144">
        <v>403</v>
      </c>
      <c r="BY72" s="144">
        <v>168</v>
      </c>
      <c r="BZ72" s="144">
        <f>市区町村別_歯科医療費!D70</f>
        <v>4511</v>
      </c>
    </row>
    <row r="73" spans="2:78" s="92" customFormat="1">
      <c r="B73" s="370">
        <v>7</v>
      </c>
      <c r="C73" s="370" t="s">
        <v>83</v>
      </c>
      <c r="D73" s="388">
        <f>BS14</f>
        <v>61</v>
      </c>
      <c r="E73" s="131" t="s">
        <v>144</v>
      </c>
      <c r="F73" s="166">
        <v>43</v>
      </c>
      <c r="G73" s="174">
        <v>22</v>
      </c>
      <c r="H73" s="174">
        <v>3166700</v>
      </c>
      <c r="I73" s="175">
        <f>IFERROR(G73/$D$73,"-")</f>
        <v>0.36065573770491804</v>
      </c>
      <c r="J73" s="175">
        <f t="shared" si="69"/>
        <v>0.51162790697674421</v>
      </c>
      <c r="K73" s="204">
        <f t="shared" si="70"/>
        <v>143940.90909090909</v>
      </c>
      <c r="L73" s="388">
        <f>BT14</f>
        <v>117</v>
      </c>
      <c r="M73" s="131" t="s">
        <v>144</v>
      </c>
      <c r="N73" s="166">
        <v>71</v>
      </c>
      <c r="O73" s="174">
        <v>38</v>
      </c>
      <c r="P73" s="174">
        <v>3640920</v>
      </c>
      <c r="Q73" s="175">
        <f>IFERROR(O73/$L$73,"-")</f>
        <v>0.3247863247863248</v>
      </c>
      <c r="R73" s="175">
        <f t="shared" si="71"/>
        <v>0.53521126760563376</v>
      </c>
      <c r="S73" s="170">
        <f t="shared" si="72"/>
        <v>95813.68421052632</v>
      </c>
      <c r="T73" s="388">
        <f>BU14</f>
        <v>4122</v>
      </c>
      <c r="U73" s="131" t="s">
        <v>144</v>
      </c>
      <c r="V73" s="166">
        <v>2207</v>
      </c>
      <c r="W73" s="174">
        <v>1320</v>
      </c>
      <c r="X73" s="174">
        <v>92694460</v>
      </c>
      <c r="Y73" s="175">
        <f>IFERROR(W73/$T$73,"-")</f>
        <v>0.32023289665211063</v>
      </c>
      <c r="Z73" s="175">
        <f t="shared" si="73"/>
        <v>0.59809696420480285</v>
      </c>
      <c r="AA73" s="174">
        <f t="shared" si="74"/>
        <v>70223.07575757576</v>
      </c>
      <c r="AB73" s="388">
        <f>BV14</f>
        <v>3162</v>
      </c>
      <c r="AC73" s="131" t="s">
        <v>144</v>
      </c>
      <c r="AD73" s="166">
        <v>1823</v>
      </c>
      <c r="AE73" s="174">
        <v>1058</v>
      </c>
      <c r="AF73" s="174">
        <v>79982740</v>
      </c>
      <c r="AG73" s="175">
        <f>IFERROR(AE73/$AB$73,"-")</f>
        <v>0.33459835547122074</v>
      </c>
      <c r="AH73" s="175">
        <f t="shared" si="75"/>
        <v>0.58036204059243002</v>
      </c>
      <c r="AI73" s="170">
        <f t="shared" si="76"/>
        <v>75598.052930056714</v>
      </c>
      <c r="AJ73" s="388">
        <f>BW14</f>
        <v>2003</v>
      </c>
      <c r="AK73" s="131" t="s">
        <v>144</v>
      </c>
      <c r="AL73" s="166">
        <v>1167</v>
      </c>
      <c r="AM73" s="174">
        <v>641</v>
      </c>
      <c r="AN73" s="174">
        <v>53686890</v>
      </c>
      <c r="AO73" s="175">
        <f>IFERROR(AM73/$AJ$73,"-")</f>
        <v>0.3200199700449326</v>
      </c>
      <c r="AP73" s="175">
        <f t="shared" si="77"/>
        <v>0.5492716366752356</v>
      </c>
      <c r="AQ73" s="170">
        <f t="shared" si="78"/>
        <v>83754.898595943843</v>
      </c>
      <c r="AR73" s="388">
        <f>BX14</f>
        <v>937</v>
      </c>
      <c r="AS73" s="131" t="s">
        <v>144</v>
      </c>
      <c r="AT73" s="166">
        <v>477</v>
      </c>
      <c r="AU73" s="174">
        <v>223</v>
      </c>
      <c r="AV73" s="174">
        <v>18803890</v>
      </c>
      <c r="AW73" s="175">
        <f>IFERROR(AU73/$AR$73,"-")</f>
        <v>0.23799359658484526</v>
      </c>
      <c r="AX73" s="175">
        <f t="shared" si="79"/>
        <v>0.46750524109014674</v>
      </c>
      <c r="AY73" s="174">
        <f t="shared" si="80"/>
        <v>84322.376681614347</v>
      </c>
      <c r="AZ73" s="388">
        <f>BY14</f>
        <v>355</v>
      </c>
      <c r="BA73" s="131" t="s">
        <v>144</v>
      </c>
      <c r="BB73" s="166">
        <v>151</v>
      </c>
      <c r="BC73" s="174">
        <v>81</v>
      </c>
      <c r="BD73" s="174">
        <v>8285290</v>
      </c>
      <c r="BE73" s="175">
        <f>IFERROR(BC73/$AZ$73,"-")</f>
        <v>0.22816901408450704</v>
      </c>
      <c r="BF73" s="175">
        <f t="shared" si="81"/>
        <v>0.53642384105960261</v>
      </c>
      <c r="BG73" s="204">
        <f t="shared" si="82"/>
        <v>102287.53086419753</v>
      </c>
      <c r="BH73" s="388">
        <f>BZ14</f>
        <v>10756</v>
      </c>
      <c r="BI73" s="131" t="s">
        <v>144</v>
      </c>
      <c r="BJ73" s="166">
        <f t="shared" si="83"/>
        <v>5939</v>
      </c>
      <c r="BK73" s="174">
        <f t="shared" si="67"/>
        <v>3383</v>
      </c>
      <c r="BL73" s="174">
        <f t="shared" si="68"/>
        <v>260260890</v>
      </c>
      <c r="BM73" s="175">
        <f>IFERROR(BK73/$BH$73,"-")</f>
        <v>0.31452212718482708</v>
      </c>
      <c r="BN73" s="175">
        <f t="shared" si="84"/>
        <v>0.56962451591176966</v>
      </c>
      <c r="BO73" s="174">
        <f t="shared" si="85"/>
        <v>76931.980490688744</v>
      </c>
      <c r="BP73" s="248"/>
      <c r="BR73" s="278" t="s">
        <v>6</v>
      </c>
      <c r="BS73" s="144">
        <v>7</v>
      </c>
      <c r="BT73" s="144">
        <v>13</v>
      </c>
      <c r="BU73" s="144">
        <v>1962</v>
      </c>
      <c r="BV73" s="144">
        <v>1244</v>
      </c>
      <c r="BW73" s="144">
        <v>743</v>
      </c>
      <c r="BX73" s="144">
        <v>430</v>
      </c>
      <c r="BY73" s="144">
        <v>172</v>
      </c>
      <c r="BZ73" s="144">
        <f>市区町村別_歯科医療費!D71</f>
        <v>4569</v>
      </c>
    </row>
    <row r="74" spans="2:78" s="92" customFormat="1">
      <c r="B74" s="370"/>
      <c r="C74" s="370"/>
      <c r="D74" s="388"/>
      <c r="E74" s="132" t="s">
        <v>194</v>
      </c>
      <c r="F74" s="167">
        <v>25</v>
      </c>
      <c r="G74" s="176">
        <v>11</v>
      </c>
      <c r="H74" s="176">
        <v>1614290</v>
      </c>
      <c r="I74" s="177">
        <f t="shared" ref="I74:I83" si="86">IFERROR(G74/$D$73,"-")</f>
        <v>0.18032786885245902</v>
      </c>
      <c r="J74" s="177">
        <f t="shared" si="69"/>
        <v>0.44</v>
      </c>
      <c r="K74" s="205">
        <f t="shared" si="70"/>
        <v>146753.63636363635</v>
      </c>
      <c r="L74" s="388"/>
      <c r="M74" s="132" t="s">
        <v>194</v>
      </c>
      <c r="N74" s="167">
        <v>53</v>
      </c>
      <c r="O74" s="176">
        <v>32</v>
      </c>
      <c r="P74" s="176">
        <v>2990010</v>
      </c>
      <c r="Q74" s="177">
        <f t="shared" ref="Q74:Q83" si="87">IFERROR(O74/$L$73,"-")</f>
        <v>0.27350427350427353</v>
      </c>
      <c r="R74" s="177">
        <f t="shared" si="71"/>
        <v>0.60377358490566035</v>
      </c>
      <c r="S74" s="171">
        <f t="shared" si="72"/>
        <v>93437.8125</v>
      </c>
      <c r="T74" s="388"/>
      <c r="U74" s="132" t="s">
        <v>194</v>
      </c>
      <c r="V74" s="167">
        <v>1859</v>
      </c>
      <c r="W74" s="176">
        <v>1108</v>
      </c>
      <c r="X74" s="176">
        <v>74308200</v>
      </c>
      <c r="Y74" s="177">
        <f t="shared" ref="Y74:Y83" si="88">IFERROR(W74/$T$73,"-")</f>
        <v>0.26880155264434741</v>
      </c>
      <c r="Z74" s="177">
        <f t="shared" si="73"/>
        <v>0.59601936525013444</v>
      </c>
      <c r="AA74" s="176">
        <f t="shared" si="74"/>
        <v>67065.162454873644</v>
      </c>
      <c r="AB74" s="388"/>
      <c r="AC74" s="132" t="s">
        <v>194</v>
      </c>
      <c r="AD74" s="167">
        <v>1459</v>
      </c>
      <c r="AE74" s="176">
        <v>836</v>
      </c>
      <c r="AF74" s="176">
        <v>60003520</v>
      </c>
      <c r="AG74" s="177">
        <f t="shared" ref="AG74:AG83" si="89">IFERROR(AE74/$AB$73,"-")</f>
        <v>0.26438962681846934</v>
      </c>
      <c r="AH74" s="177">
        <f t="shared" si="75"/>
        <v>0.57299520219328304</v>
      </c>
      <c r="AI74" s="171">
        <f t="shared" si="76"/>
        <v>71774.545454545456</v>
      </c>
      <c r="AJ74" s="388"/>
      <c r="AK74" s="132" t="s">
        <v>194</v>
      </c>
      <c r="AL74" s="167">
        <v>795</v>
      </c>
      <c r="AM74" s="176">
        <v>435</v>
      </c>
      <c r="AN74" s="176">
        <v>30718940</v>
      </c>
      <c r="AO74" s="177">
        <f t="shared" ref="AO74:AO83" si="90">IFERROR(AM74/$AJ$73,"-")</f>
        <v>0.21717423864203694</v>
      </c>
      <c r="AP74" s="177">
        <f t="shared" si="77"/>
        <v>0.54716981132075471</v>
      </c>
      <c r="AQ74" s="171">
        <f t="shared" si="78"/>
        <v>70618.252873563222</v>
      </c>
      <c r="AR74" s="388"/>
      <c r="AS74" s="132" t="s">
        <v>194</v>
      </c>
      <c r="AT74" s="167">
        <v>305</v>
      </c>
      <c r="AU74" s="176">
        <v>152</v>
      </c>
      <c r="AV74" s="176">
        <v>11477670</v>
      </c>
      <c r="AW74" s="177">
        <f t="shared" ref="AW74:AW83" si="91">IFERROR(AU74/$AR$73,"-")</f>
        <v>0.16221985058697971</v>
      </c>
      <c r="AX74" s="177">
        <f t="shared" si="79"/>
        <v>0.49836065573770494</v>
      </c>
      <c r="AY74" s="176">
        <f t="shared" si="80"/>
        <v>75510.986842105267</v>
      </c>
      <c r="AZ74" s="388"/>
      <c r="BA74" s="132" t="s">
        <v>194</v>
      </c>
      <c r="BB74" s="167">
        <v>71</v>
      </c>
      <c r="BC74" s="176">
        <v>36</v>
      </c>
      <c r="BD74" s="176">
        <v>3035290</v>
      </c>
      <c r="BE74" s="177">
        <f t="shared" ref="BE74:BE83" si="92">IFERROR(BC74/$AZ$73,"-")</f>
        <v>0.10140845070422536</v>
      </c>
      <c r="BF74" s="177">
        <f t="shared" si="81"/>
        <v>0.50704225352112675</v>
      </c>
      <c r="BG74" s="205">
        <f t="shared" si="82"/>
        <v>84313.611111111109</v>
      </c>
      <c r="BH74" s="388"/>
      <c r="BI74" s="132" t="s">
        <v>194</v>
      </c>
      <c r="BJ74" s="167">
        <f t="shared" si="83"/>
        <v>4567</v>
      </c>
      <c r="BK74" s="176">
        <f t="shared" si="67"/>
        <v>2610</v>
      </c>
      <c r="BL74" s="176">
        <f t="shared" si="68"/>
        <v>184147920</v>
      </c>
      <c r="BM74" s="177">
        <f t="shared" ref="BM74:BM83" si="93">IFERROR(BK74/$BH$73,"-")</f>
        <v>0.24265526217924879</v>
      </c>
      <c r="BN74" s="177">
        <f t="shared" si="84"/>
        <v>0.57149113203415813</v>
      </c>
      <c r="BO74" s="176">
        <f t="shared" si="85"/>
        <v>70554.758620689652</v>
      </c>
      <c r="BP74" s="248"/>
      <c r="BR74" s="278" t="s">
        <v>7</v>
      </c>
      <c r="BS74" s="144">
        <v>27</v>
      </c>
      <c r="BT74" s="144">
        <v>35</v>
      </c>
      <c r="BU74" s="144">
        <v>743</v>
      </c>
      <c r="BV74" s="144">
        <v>534</v>
      </c>
      <c r="BW74" s="144">
        <v>394</v>
      </c>
      <c r="BX74" s="144">
        <v>256</v>
      </c>
      <c r="BY74" s="144">
        <v>94</v>
      </c>
      <c r="BZ74" s="144">
        <f>市区町村別_歯科医療費!D72</f>
        <v>2082</v>
      </c>
    </row>
    <row r="75" spans="2:78" s="92" customFormat="1">
      <c r="B75" s="370"/>
      <c r="C75" s="370"/>
      <c r="D75" s="388"/>
      <c r="E75" s="133" t="s">
        <v>143</v>
      </c>
      <c r="F75" s="167">
        <v>43</v>
      </c>
      <c r="G75" s="176">
        <v>23</v>
      </c>
      <c r="H75" s="176">
        <v>3197080</v>
      </c>
      <c r="I75" s="177">
        <f t="shared" si="86"/>
        <v>0.37704918032786883</v>
      </c>
      <c r="J75" s="177">
        <f t="shared" si="69"/>
        <v>0.53488372093023251</v>
      </c>
      <c r="K75" s="205">
        <f t="shared" si="70"/>
        <v>139003.47826086957</v>
      </c>
      <c r="L75" s="388"/>
      <c r="M75" s="133" t="s">
        <v>143</v>
      </c>
      <c r="N75" s="167">
        <v>71</v>
      </c>
      <c r="O75" s="176">
        <v>42</v>
      </c>
      <c r="P75" s="176">
        <v>3787460</v>
      </c>
      <c r="Q75" s="177">
        <f t="shared" si="87"/>
        <v>0.35897435897435898</v>
      </c>
      <c r="R75" s="177">
        <f t="shared" si="71"/>
        <v>0.59154929577464788</v>
      </c>
      <c r="S75" s="171">
        <f t="shared" si="72"/>
        <v>90177.619047619053</v>
      </c>
      <c r="T75" s="388"/>
      <c r="U75" s="133" t="s">
        <v>143</v>
      </c>
      <c r="V75" s="167">
        <v>2669</v>
      </c>
      <c r="W75" s="176">
        <v>1566</v>
      </c>
      <c r="X75" s="176">
        <v>107557520</v>
      </c>
      <c r="Y75" s="177">
        <f t="shared" si="88"/>
        <v>0.37991266375545851</v>
      </c>
      <c r="Z75" s="177">
        <f t="shared" si="73"/>
        <v>0.58673660547021356</v>
      </c>
      <c r="AA75" s="176">
        <f t="shared" si="74"/>
        <v>68682.962962962964</v>
      </c>
      <c r="AB75" s="388"/>
      <c r="AC75" s="133" t="s">
        <v>143</v>
      </c>
      <c r="AD75" s="167">
        <v>2173</v>
      </c>
      <c r="AE75" s="176">
        <v>1256</v>
      </c>
      <c r="AF75" s="176">
        <v>93510840</v>
      </c>
      <c r="AG75" s="177">
        <f t="shared" si="89"/>
        <v>0.39721695129664769</v>
      </c>
      <c r="AH75" s="177">
        <f t="shared" si="75"/>
        <v>0.57800276115968707</v>
      </c>
      <c r="AI75" s="171">
        <f t="shared" si="76"/>
        <v>74451.305732484077</v>
      </c>
      <c r="AJ75" s="388"/>
      <c r="AK75" s="133" t="s">
        <v>143</v>
      </c>
      <c r="AL75" s="167">
        <v>1366</v>
      </c>
      <c r="AM75" s="176">
        <v>752</v>
      </c>
      <c r="AN75" s="176">
        <v>60039000</v>
      </c>
      <c r="AO75" s="177">
        <f t="shared" si="90"/>
        <v>0.37543684473290068</v>
      </c>
      <c r="AP75" s="177">
        <f t="shared" si="77"/>
        <v>0.55051244509516839</v>
      </c>
      <c r="AQ75" s="171">
        <f t="shared" si="78"/>
        <v>79839.095744680846</v>
      </c>
      <c r="AR75" s="388"/>
      <c r="AS75" s="133" t="s">
        <v>143</v>
      </c>
      <c r="AT75" s="167">
        <v>641</v>
      </c>
      <c r="AU75" s="176">
        <v>313</v>
      </c>
      <c r="AV75" s="176">
        <v>26289660</v>
      </c>
      <c r="AW75" s="177">
        <f t="shared" si="91"/>
        <v>0.33404482390608325</v>
      </c>
      <c r="AX75" s="177">
        <f t="shared" si="79"/>
        <v>0.48829953198127923</v>
      </c>
      <c r="AY75" s="176">
        <f t="shared" si="80"/>
        <v>83992.52396166134</v>
      </c>
      <c r="AZ75" s="388"/>
      <c r="BA75" s="133" t="s">
        <v>143</v>
      </c>
      <c r="BB75" s="167">
        <v>197</v>
      </c>
      <c r="BC75" s="176">
        <v>99</v>
      </c>
      <c r="BD75" s="176">
        <v>8962540</v>
      </c>
      <c r="BE75" s="177">
        <f t="shared" si="92"/>
        <v>0.27887323943661974</v>
      </c>
      <c r="BF75" s="177">
        <f t="shared" si="81"/>
        <v>0.5025380710659898</v>
      </c>
      <c r="BG75" s="205">
        <f t="shared" si="82"/>
        <v>90530.707070707067</v>
      </c>
      <c r="BH75" s="388"/>
      <c r="BI75" s="133" t="s">
        <v>143</v>
      </c>
      <c r="BJ75" s="167">
        <f t="shared" si="83"/>
        <v>7160</v>
      </c>
      <c r="BK75" s="176">
        <f t="shared" si="67"/>
        <v>4051</v>
      </c>
      <c r="BL75" s="176">
        <f t="shared" si="68"/>
        <v>303344100</v>
      </c>
      <c r="BM75" s="177">
        <f t="shared" si="93"/>
        <v>0.37662699888434364</v>
      </c>
      <c r="BN75" s="177">
        <f t="shared" si="84"/>
        <v>0.56578212290502794</v>
      </c>
      <c r="BO75" s="176">
        <f t="shared" si="85"/>
        <v>74881.288570723278</v>
      </c>
      <c r="BP75" s="248"/>
      <c r="BR75" s="278" t="s">
        <v>53</v>
      </c>
      <c r="BS75" s="144">
        <v>16</v>
      </c>
      <c r="BT75" s="144">
        <v>41</v>
      </c>
      <c r="BU75" s="144">
        <v>1012</v>
      </c>
      <c r="BV75" s="144">
        <v>846</v>
      </c>
      <c r="BW75" s="144">
        <v>515</v>
      </c>
      <c r="BX75" s="144">
        <v>285</v>
      </c>
      <c r="BY75" s="144">
        <v>109</v>
      </c>
      <c r="BZ75" s="144">
        <f>市区町村別_歯科医療費!D73</f>
        <v>2824</v>
      </c>
    </row>
    <row r="76" spans="2:78" s="92" customFormat="1">
      <c r="B76" s="370"/>
      <c r="C76" s="370"/>
      <c r="D76" s="388"/>
      <c r="E76" s="133" t="s">
        <v>152</v>
      </c>
      <c r="F76" s="167">
        <v>18</v>
      </c>
      <c r="G76" s="176">
        <v>5</v>
      </c>
      <c r="H76" s="176">
        <v>170700</v>
      </c>
      <c r="I76" s="177">
        <f t="shared" si="86"/>
        <v>8.1967213114754092E-2</v>
      </c>
      <c r="J76" s="177">
        <f t="shared" si="69"/>
        <v>0.27777777777777779</v>
      </c>
      <c r="K76" s="205">
        <f t="shared" si="70"/>
        <v>34140</v>
      </c>
      <c r="L76" s="388"/>
      <c r="M76" s="133" t="s">
        <v>152</v>
      </c>
      <c r="N76" s="167">
        <v>37</v>
      </c>
      <c r="O76" s="176">
        <v>21</v>
      </c>
      <c r="P76" s="176">
        <v>1693310</v>
      </c>
      <c r="Q76" s="177">
        <f t="shared" si="87"/>
        <v>0.17948717948717949</v>
      </c>
      <c r="R76" s="177">
        <f t="shared" si="71"/>
        <v>0.56756756756756754</v>
      </c>
      <c r="S76" s="171">
        <f t="shared" si="72"/>
        <v>80633.809523809527</v>
      </c>
      <c r="T76" s="388"/>
      <c r="U76" s="133" t="s">
        <v>152</v>
      </c>
      <c r="V76" s="167">
        <v>974</v>
      </c>
      <c r="W76" s="176">
        <v>583</v>
      </c>
      <c r="X76" s="176">
        <v>40827510</v>
      </c>
      <c r="Y76" s="177">
        <f t="shared" si="88"/>
        <v>0.14143619602134885</v>
      </c>
      <c r="Z76" s="177">
        <f t="shared" si="73"/>
        <v>0.59856262833675566</v>
      </c>
      <c r="AA76" s="176">
        <f t="shared" si="74"/>
        <v>70030.034305317327</v>
      </c>
      <c r="AB76" s="388"/>
      <c r="AC76" s="133" t="s">
        <v>152</v>
      </c>
      <c r="AD76" s="167">
        <v>903</v>
      </c>
      <c r="AE76" s="176">
        <v>525</v>
      </c>
      <c r="AF76" s="176">
        <v>42119270</v>
      </c>
      <c r="AG76" s="177">
        <f t="shared" si="89"/>
        <v>0.16603415559772297</v>
      </c>
      <c r="AH76" s="177">
        <f t="shared" si="75"/>
        <v>0.58139534883720934</v>
      </c>
      <c r="AI76" s="171">
        <f t="shared" si="76"/>
        <v>80227.18095238095</v>
      </c>
      <c r="AJ76" s="388"/>
      <c r="AK76" s="133" t="s">
        <v>152</v>
      </c>
      <c r="AL76" s="167">
        <v>620</v>
      </c>
      <c r="AM76" s="176">
        <v>348</v>
      </c>
      <c r="AN76" s="176">
        <v>26062390</v>
      </c>
      <c r="AO76" s="177">
        <f t="shared" si="90"/>
        <v>0.17373939091362955</v>
      </c>
      <c r="AP76" s="177">
        <f t="shared" si="77"/>
        <v>0.56129032258064515</v>
      </c>
      <c r="AQ76" s="171">
        <f t="shared" si="78"/>
        <v>74891.925287356324</v>
      </c>
      <c r="AR76" s="388"/>
      <c r="AS76" s="133" t="s">
        <v>152</v>
      </c>
      <c r="AT76" s="167">
        <v>316</v>
      </c>
      <c r="AU76" s="176">
        <v>151</v>
      </c>
      <c r="AV76" s="176">
        <v>12873080</v>
      </c>
      <c r="AW76" s="177">
        <f t="shared" si="91"/>
        <v>0.16115261472785486</v>
      </c>
      <c r="AX76" s="177">
        <f t="shared" si="79"/>
        <v>0.47784810126582278</v>
      </c>
      <c r="AY76" s="176">
        <f t="shared" si="80"/>
        <v>85252.185430463578</v>
      </c>
      <c r="AZ76" s="388"/>
      <c r="BA76" s="133" t="s">
        <v>152</v>
      </c>
      <c r="BB76" s="167">
        <v>119</v>
      </c>
      <c r="BC76" s="176">
        <v>63</v>
      </c>
      <c r="BD76" s="176">
        <v>6500880</v>
      </c>
      <c r="BE76" s="177">
        <f t="shared" si="92"/>
        <v>0.17746478873239438</v>
      </c>
      <c r="BF76" s="177">
        <f t="shared" si="81"/>
        <v>0.52941176470588236</v>
      </c>
      <c r="BG76" s="205">
        <f t="shared" si="82"/>
        <v>103188.57142857143</v>
      </c>
      <c r="BH76" s="388"/>
      <c r="BI76" s="133" t="s">
        <v>152</v>
      </c>
      <c r="BJ76" s="167">
        <f t="shared" si="83"/>
        <v>2987</v>
      </c>
      <c r="BK76" s="176">
        <f t="shared" si="67"/>
        <v>1696</v>
      </c>
      <c r="BL76" s="176">
        <f t="shared" si="68"/>
        <v>130247140</v>
      </c>
      <c r="BM76" s="177">
        <f t="shared" si="93"/>
        <v>0.1576794347341019</v>
      </c>
      <c r="BN76" s="177">
        <f t="shared" si="84"/>
        <v>0.56779377301640443</v>
      </c>
      <c r="BO76" s="176">
        <f t="shared" si="85"/>
        <v>76796.662735849051</v>
      </c>
      <c r="BP76" s="248"/>
      <c r="BR76" s="278" t="s">
        <v>54</v>
      </c>
      <c r="BS76" s="144">
        <v>33</v>
      </c>
      <c r="BT76" s="144">
        <v>42</v>
      </c>
      <c r="BU76" s="144">
        <v>2749</v>
      </c>
      <c r="BV76" s="144">
        <v>1670</v>
      </c>
      <c r="BW76" s="144">
        <v>988</v>
      </c>
      <c r="BX76" s="144">
        <v>553</v>
      </c>
      <c r="BY76" s="144">
        <v>193</v>
      </c>
      <c r="BZ76" s="144">
        <f>市区町村別_歯科医療費!D74</f>
        <v>6225</v>
      </c>
    </row>
    <row r="77" spans="2:78" s="92" customFormat="1">
      <c r="B77" s="370"/>
      <c r="C77" s="370"/>
      <c r="D77" s="388"/>
      <c r="E77" s="133" t="s">
        <v>171</v>
      </c>
      <c r="F77" s="167">
        <v>23</v>
      </c>
      <c r="G77" s="176">
        <v>10</v>
      </c>
      <c r="H77" s="176">
        <v>1224170</v>
      </c>
      <c r="I77" s="177">
        <f t="shared" si="86"/>
        <v>0.16393442622950818</v>
      </c>
      <c r="J77" s="177">
        <f t="shared" si="69"/>
        <v>0.43478260869565216</v>
      </c>
      <c r="K77" s="205">
        <f t="shared" si="70"/>
        <v>122417</v>
      </c>
      <c r="L77" s="388"/>
      <c r="M77" s="133" t="s">
        <v>171</v>
      </c>
      <c r="N77" s="167">
        <v>49</v>
      </c>
      <c r="O77" s="176">
        <v>31</v>
      </c>
      <c r="P77" s="176">
        <v>2930370</v>
      </c>
      <c r="Q77" s="177">
        <f t="shared" si="87"/>
        <v>0.26495726495726496</v>
      </c>
      <c r="R77" s="177">
        <f t="shared" si="71"/>
        <v>0.63265306122448983</v>
      </c>
      <c r="S77" s="171">
        <f t="shared" si="72"/>
        <v>94528.06451612903</v>
      </c>
      <c r="T77" s="388"/>
      <c r="U77" s="133" t="s">
        <v>171</v>
      </c>
      <c r="V77" s="167">
        <v>1029</v>
      </c>
      <c r="W77" s="176">
        <v>641</v>
      </c>
      <c r="X77" s="176">
        <v>48712450</v>
      </c>
      <c r="Y77" s="177">
        <f t="shared" si="88"/>
        <v>0.15550703541969918</v>
      </c>
      <c r="Z77" s="177">
        <f t="shared" si="73"/>
        <v>0.62293488824101073</v>
      </c>
      <c r="AA77" s="176">
        <f t="shared" si="74"/>
        <v>75994.461778471144</v>
      </c>
      <c r="AB77" s="388"/>
      <c r="AC77" s="133" t="s">
        <v>171</v>
      </c>
      <c r="AD77" s="167">
        <v>1001</v>
      </c>
      <c r="AE77" s="176">
        <v>617</v>
      </c>
      <c r="AF77" s="176">
        <v>48363270</v>
      </c>
      <c r="AG77" s="177">
        <f t="shared" si="89"/>
        <v>0.19512966476913346</v>
      </c>
      <c r="AH77" s="177">
        <f t="shared" si="75"/>
        <v>0.61638361638361638</v>
      </c>
      <c r="AI77" s="171">
        <f t="shared" si="76"/>
        <v>78384.554294975693</v>
      </c>
      <c r="AJ77" s="388"/>
      <c r="AK77" s="133" t="s">
        <v>171</v>
      </c>
      <c r="AL77" s="167">
        <v>700</v>
      </c>
      <c r="AM77" s="176">
        <v>412</v>
      </c>
      <c r="AN77" s="176">
        <v>34183540</v>
      </c>
      <c r="AO77" s="177">
        <f t="shared" si="90"/>
        <v>0.20569146280579131</v>
      </c>
      <c r="AP77" s="177">
        <f t="shared" si="77"/>
        <v>0.58857142857142852</v>
      </c>
      <c r="AQ77" s="171">
        <f t="shared" si="78"/>
        <v>82969.757281553393</v>
      </c>
      <c r="AR77" s="388"/>
      <c r="AS77" s="133" t="s">
        <v>171</v>
      </c>
      <c r="AT77" s="167">
        <v>334</v>
      </c>
      <c r="AU77" s="176">
        <v>186</v>
      </c>
      <c r="AV77" s="176">
        <v>16913310</v>
      </c>
      <c r="AW77" s="177">
        <f t="shared" si="91"/>
        <v>0.19850586979722518</v>
      </c>
      <c r="AX77" s="177">
        <f t="shared" si="79"/>
        <v>0.55688622754491013</v>
      </c>
      <c r="AY77" s="176">
        <f t="shared" si="80"/>
        <v>90931.774193548394</v>
      </c>
      <c r="AZ77" s="388"/>
      <c r="BA77" s="133" t="s">
        <v>171</v>
      </c>
      <c r="BB77" s="167">
        <v>144</v>
      </c>
      <c r="BC77" s="176">
        <v>77</v>
      </c>
      <c r="BD77" s="176">
        <v>8110790</v>
      </c>
      <c r="BE77" s="177">
        <f t="shared" si="92"/>
        <v>0.21690140845070421</v>
      </c>
      <c r="BF77" s="177">
        <f t="shared" si="81"/>
        <v>0.53472222222222221</v>
      </c>
      <c r="BG77" s="205">
        <f t="shared" si="82"/>
        <v>105334.93506493507</v>
      </c>
      <c r="BH77" s="388"/>
      <c r="BI77" s="133" t="s">
        <v>171</v>
      </c>
      <c r="BJ77" s="167">
        <f t="shared" si="83"/>
        <v>3280</v>
      </c>
      <c r="BK77" s="176">
        <f t="shared" si="67"/>
        <v>1974</v>
      </c>
      <c r="BL77" s="176">
        <f t="shared" si="68"/>
        <v>160437900</v>
      </c>
      <c r="BM77" s="177">
        <f t="shared" si="93"/>
        <v>0.18352547415396059</v>
      </c>
      <c r="BN77" s="177">
        <f t="shared" si="84"/>
        <v>0.60182926829268291</v>
      </c>
      <c r="BO77" s="176">
        <f t="shared" si="85"/>
        <v>81275.531914893611</v>
      </c>
      <c r="BP77" s="248"/>
      <c r="BR77" s="278" t="s">
        <v>55</v>
      </c>
      <c r="BS77" s="144">
        <v>3</v>
      </c>
      <c r="BT77" s="144">
        <v>5</v>
      </c>
      <c r="BU77" s="144">
        <v>461</v>
      </c>
      <c r="BV77" s="144">
        <v>328</v>
      </c>
      <c r="BW77" s="144">
        <v>254</v>
      </c>
      <c r="BX77" s="144">
        <v>97</v>
      </c>
      <c r="BY77" s="144">
        <v>38</v>
      </c>
      <c r="BZ77" s="144">
        <f>市区町村別_歯科医療費!D75</f>
        <v>1186</v>
      </c>
    </row>
    <row r="78" spans="2:78" s="92" customFormat="1">
      <c r="B78" s="370"/>
      <c r="C78" s="370"/>
      <c r="D78" s="388"/>
      <c r="E78" s="133" t="s">
        <v>172</v>
      </c>
      <c r="F78" s="167">
        <v>10</v>
      </c>
      <c r="G78" s="176">
        <v>5</v>
      </c>
      <c r="H78" s="176">
        <v>191300</v>
      </c>
      <c r="I78" s="177">
        <f t="shared" si="86"/>
        <v>8.1967213114754092E-2</v>
      </c>
      <c r="J78" s="177">
        <f t="shared" si="69"/>
        <v>0.5</v>
      </c>
      <c r="K78" s="205">
        <f t="shared" si="70"/>
        <v>38260</v>
      </c>
      <c r="L78" s="388"/>
      <c r="M78" s="133" t="s">
        <v>172</v>
      </c>
      <c r="N78" s="167">
        <v>26</v>
      </c>
      <c r="O78" s="176">
        <v>17</v>
      </c>
      <c r="P78" s="176">
        <v>1309680</v>
      </c>
      <c r="Q78" s="177">
        <f t="shared" si="87"/>
        <v>0.14529914529914531</v>
      </c>
      <c r="R78" s="177">
        <f t="shared" si="71"/>
        <v>0.65384615384615385</v>
      </c>
      <c r="S78" s="171">
        <f t="shared" si="72"/>
        <v>77040</v>
      </c>
      <c r="T78" s="388"/>
      <c r="U78" s="133" t="s">
        <v>172</v>
      </c>
      <c r="V78" s="167">
        <v>626</v>
      </c>
      <c r="W78" s="176">
        <v>392</v>
      </c>
      <c r="X78" s="176">
        <v>27244000</v>
      </c>
      <c r="Y78" s="177">
        <f t="shared" si="88"/>
        <v>9.5099466278505573E-2</v>
      </c>
      <c r="Z78" s="177">
        <f t="shared" si="73"/>
        <v>0.62619808306709268</v>
      </c>
      <c r="AA78" s="176">
        <f t="shared" si="74"/>
        <v>69500</v>
      </c>
      <c r="AB78" s="388"/>
      <c r="AC78" s="133" t="s">
        <v>172</v>
      </c>
      <c r="AD78" s="167">
        <v>570</v>
      </c>
      <c r="AE78" s="176">
        <v>353</v>
      </c>
      <c r="AF78" s="176">
        <v>26492440</v>
      </c>
      <c r="AG78" s="177">
        <f t="shared" si="89"/>
        <v>0.1116382036685642</v>
      </c>
      <c r="AH78" s="177">
        <f t="shared" si="75"/>
        <v>0.61929824561403513</v>
      </c>
      <c r="AI78" s="171">
        <f t="shared" si="76"/>
        <v>75049.405099150143</v>
      </c>
      <c r="AJ78" s="388"/>
      <c r="AK78" s="133" t="s">
        <v>172</v>
      </c>
      <c r="AL78" s="167">
        <v>325</v>
      </c>
      <c r="AM78" s="176">
        <v>195</v>
      </c>
      <c r="AN78" s="176">
        <v>18594190</v>
      </c>
      <c r="AO78" s="177">
        <f t="shared" si="90"/>
        <v>9.7353969046430358E-2</v>
      </c>
      <c r="AP78" s="177">
        <f t="shared" si="77"/>
        <v>0.6</v>
      </c>
      <c r="AQ78" s="171">
        <f t="shared" si="78"/>
        <v>95354.820512820515</v>
      </c>
      <c r="AR78" s="388"/>
      <c r="AS78" s="133" t="s">
        <v>172</v>
      </c>
      <c r="AT78" s="167">
        <v>121</v>
      </c>
      <c r="AU78" s="176">
        <v>58</v>
      </c>
      <c r="AV78" s="176">
        <v>4320060</v>
      </c>
      <c r="AW78" s="177">
        <f t="shared" si="91"/>
        <v>6.1899679829242264E-2</v>
      </c>
      <c r="AX78" s="177">
        <f t="shared" si="79"/>
        <v>0.47933884297520662</v>
      </c>
      <c r="AY78" s="176">
        <f t="shared" si="80"/>
        <v>74483.793103448275</v>
      </c>
      <c r="AZ78" s="388"/>
      <c r="BA78" s="133" t="s">
        <v>172</v>
      </c>
      <c r="BB78" s="167">
        <v>40</v>
      </c>
      <c r="BC78" s="176">
        <v>21</v>
      </c>
      <c r="BD78" s="176">
        <v>1246150</v>
      </c>
      <c r="BE78" s="177">
        <f t="shared" si="92"/>
        <v>5.9154929577464786E-2</v>
      </c>
      <c r="BF78" s="177">
        <f t="shared" si="81"/>
        <v>0.52500000000000002</v>
      </c>
      <c r="BG78" s="205">
        <f t="shared" si="82"/>
        <v>59340.476190476191</v>
      </c>
      <c r="BH78" s="388"/>
      <c r="BI78" s="133" t="s">
        <v>172</v>
      </c>
      <c r="BJ78" s="167">
        <f t="shared" si="83"/>
        <v>1718</v>
      </c>
      <c r="BK78" s="176">
        <f t="shared" si="67"/>
        <v>1041</v>
      </c>
      <c r="BL78" s="176">
        <f t="shared" si="68"/>
        <v>79397820</v>
      </c>
      <c r="BM78" s="177">
        <f t="shared" si="93"/>
        <v>9.678319077724061E-2</v>
      </c>
      <c r="BN78" s="177">
        <f t="shared" si="84"/>
        <v>0.60593713620488943</v>
      </c>
      <c r="BO78" s="176">
        <f t="shared" si="85"/>
        <v>76270.720461095101</v>
      </c>
      <c r="BP78" s="248"/>
      <c r="BR78" s="278" t="s">
        <v>56</v>
      </c>
      <c r="BS78" s="144">
        <v>4</v>
      </c>
      <c r="BT78" s="144">
        <v>22</v>
      </c>
      <c r="BU78" s="144">
        <v>1366</v>
      </c>
      <c r="BV78" s="144">
        <v>920</v>
      </c>
      <c r="BW78" s="144">
        <v>697</v>
      </c>
      <c r="BX78" s="144">
        <v>343</v>
      </c>
      <c r="BY78" s="144">
        <v>115</v>
      </c>
      <c r="BZ78" s="144">
        <f>市区町村別_歯科医療費!D76</f>
        <v>3467</v>
      </c>
    </row>
    <row r="79" spans="2:78" s="92" customFormat="1">
      <c r="B79" s="370"/>
      <c r="C79" s="370"/>
      <c r="D79" s="388"/>
      <c r="E79" s="133" t="s">
        <v>173</v>
      </c>
      <c r="F79" s="167">
        <v>18</v>
      </c>
      <c r="G79" s="176">
        <v>4</v>
      </c>
      <c r="H79" s="176">
        <v>179430</v>
      </c>
      <c r="I79" s="177">
        <f t="shared" si="86"/>
        <v>6.5573770491803282E-2</v>
      </c>
      <c r="J79" s="177">
        <f t="shared" si="69"/>
        <v>0.22222222222222221</v>
      </c>
      <c r="K79" s="205">
        <f t="shared" si="70"/>
        <v>44857.5</v>
      </c>
      <c r="L79" s="388"/>
      <c r="M79" s="133" t="s">
        <v>173</v>
      </c>
      <c r="N79" s="167">
        <v>29</v>
      </c>
      <c r="O79" s="176">
        <v>17</v>
      </c>
      <c r="P79" s="176">
        <v>1766890</v>
      </c>
      <c r="Q79" s="177">
        <f t="shared" si="87"/>
        <v>0.14529914529914531</v>
      </c>
      <c r="R79" s="177">
        <f t="shared" si="71"/>
        <v>0.58620689655172409</v>
      </c>
      <c r="S79" s="171">
        <f t="shared" si="72"/>
        <v>103934.70588235294</v>
      </c>
      <c r="T79" s="388"/>
      <c r="U79" s="133" t="s">
        <v>173</v>
      </c>
      <c r="V79" s="167">
        <v>299</v>
      </c>
      <c r="W79" s="176">
        <v>178</v>
      </c>
      <c r="X79" s="176">
        <v>13039870</v>
      </c>
      <c r="Y79" s="177">
        <f t="shared" si="88"/>
        <v>4.3182920912178555E-2</v>
      </c>
      <c r="Z79" s="177">
        <f t="shared" si="73"/>
        <v>0.59531772575250841</v>
      </c>
      <c r="AA79" s="176">
        <f t="shared" si="74"/>
        <v>73257.696629213489</v>
      </c>
      <c r="AB79" s="388"/>
      <c r="AC79" s="133" t="s">
        <v>173</v>
      </c>
      <c r="AD79" s="167">
        <v>333</v>
      </c>
      <c r="AE79" s="176">
        <v>202</v>
      </c>
      <c r="AF79" s="176">
        <v>15147900</v>
      </c>
      <c r="AG79" s="177">
        <f t="shared" si="89"/>
        <v>6.3883617963314362E-2</v>
      </c>
      <c r="AH79" s="177">
        <f t="shared" si="75"/>
        <v>0.60660660660660659</v>
      </c>
      <c r="AI79" s="171">
        <f t="shared" si="76"/>
        <v>74989.603960396038</v>
      </c>
      <c r="AJ79" s="388"/>
      <c r="AK79" s="133" t="s">
        <v>173</v>
      </c>
      <c r="AL79" s="167">
        <v>286</v>
      </c>
      <c r="AM79" s="176">
        <v>152</v>
      </c>
      <c r="AN79" s="176">
        <v>17240610</v>
      </c>
      <c r="AO79" s="177">
        <f t="shared" si="90"/>
        <v>7.5886170743884179E-2</v>
      </c>
      <c r="AP79" s="177">
        <f t="shared" si="77"/>
        <v>0.53146853146853146</v>
      </c>
      <c r="AQ79" s="171">
        <f t="shared" si="78"/>
        <v>113425.06578947368</v>
      </c>
      <c r="AR79" s="388"/>
      <c r="AS79" s="133" t="s">
        <v>173</v>
      </c>
      <c r="AT79" s="167">
        <v>157</v>
      </c>
      <c r="AU79" s="176">
        <v>69</v>
      </c>
      <c r="AV79" s="176">
        <v>5745420</v>
      </c>
      <c r="AW79" s="177">
        <f t="shared" si="91"/>
        <v>7.3639274279615793E-2</v>
      </c>
      <c r="AX79" s="177">
        <f t="shared" si="79"/>
        <v>0.43949044585987262</v>
      </c>
      <c r="AY79" s="176">
        <f t="shared" si="80"/>
        <v>83266.956521739135</v>
      </c>
      <c r="AZ79" s="388"/>
      <c r="BA79" s="133" t="s">
        <v>173</v>
      </c>
      <c r="BB79" s="167">
        <v>53</v>
      </c>
      <c r="BC79" s="176">
        <v>31</v>
      </c>
      <c r="BD79" s="176">
        <v>3833510</v>
      </c>
      <c r="BE79" s="177">
        <f t="shared" si="92"/>
        <v>8.7323943661971826E-2</v>
      </c>
      <c r="BF79" s="177">
        <f t="shared" si="81"/>
        <v>0.58490566037735847</v>
      </c>
      <c r="BG79" s="205">
        <f t="shared" si="82"/>
        <v>123661.6129032258</v>
      </c>
      <c r="BH79" s="388"/>
      <c r="BI79" s="133" t="s">
        <v>173</v>
      </c>
      <c r="BJ79" s="167">
        <f t="shared" si="83"/>
        <v>1175</v>
      </c>
      <c r="BK79" s="176">
        <f t="shared" si="67"/>
        <v>653</v>
      </c>
      <c r="BL79" s="176">
        <f t="shared" si="68"/>
        <v>56953630</v>
      </c>
      <c r="BM79" s="177">
        <f t="shared" si="93"/>
        <v>6.0710301227222013E-2</v>
      </c>
      <c r="BN79" s="177">
        <f t="shared" si="84"/>
        <v>0.55574468085106388</v>
      </c>
      <c r="BO79" s="176">
        <f t="shared" si="85"/>
        <v>87218.422664624813</v>
      </c>
      <c r="BP79" s="248"/>
      <c r="BR79" s="278" t="s">
        <v>32</v>
      </c>
      <c r="BS79" s="144">
        <v>2</v>
      </c>
      <c r="BT79" s="144">
        <v>14</v>
      </c>
      <c r="BU79" s="144">
        <v>853</v>
      </c>
      <c r="BV79" s="144">
        <v>541</v>
      </c>
      <c r="BW79" s="144">
        <v>374</v>
      </c>
      <c r="BX79" s="144">
        <v>197</v>
      </c>
      <c r="BY79" s="144">
        <v>71</v>
      </c>
      <c r="BZ79" s="144">
        <f>市区町村別_歯科医療費!D77</f>
        <v>2051</v>
      </c>
    </row>
    <row r="80" spans="2:78" s="92" customFormat="1">
      <c r="B80" s="370"/>
      <c r="C80" s="370"/>
      <c r="D80" s="388"/>
      <c r="E80" s="133" t="s">
        <v>174</v>
      </c>
      <c r="F80" s="167">
        <v>9</v>
      </c>
      <c r="G80" s="176">
        <v>5</v>
      </c>
      <c r="H80" s="176">
        <v>676430</v>
      </c>
      <c r="I80" s="177">
        <f t="shared" si="86"/>
        <v>8.1967213114754092E-2</v>
      </c>
      <c r="J80" s="177">
        <f t="shared" si="69"/>
        <v>0.55555555555555558</v>
      </c>
      <c r="K80" s="205">
        <f t="shared" si="70"/>
        <v>135286</v>
      </c>
      <c r="L80" s="388"/>
      <c r="M80" s="133" t="s">
        <v>174</v>
      </c>
      <c r="N80" s="167">
        <v>6</v>
      </c>
      <c r="O80" s="176">
        <v>3</v>
      </c>
      <c r="P80" s="176">
        <v>187280</v>
      </c>
      <c r="Q80" s="177">
        <f t="shared" si="87"/>
        <v>2.564102564102564E-2</v>
      </c>
      <c r="R80" s="177">
        <f t="shared" si="71"/>
        <v>0.5</v>
      </c>
      <c r="S80" s="171">
        <f t="shared" si="72"/>
        <v>62426.666666666664</v>
      </c>
      <c r="T80" s="388"/>
      <c r="U80" s="133" t="s">
        <v>174</v>
      </c>
      <c r="V80" s="167">
        <v>329</v>
      </c>
      <c r="W80" s="176">
        <v>202</v>
      </c>
      <c r="X80" s="176">
        <v>15226070</v>
      </c>
      <c r="Y80" s="177">
        <f t="shared" si="88"/>
        <v>4.9005337214944204E-2</v>
      </c>
      <c r="Z80" s="177">
        <f t="shared" si="73"/>
        <v>0.61398176291793316</v>
      </c>
      <c r="AA80" s="176">
        <f t="shared" si="74"/>
        <v>75376.584158415848</v>
      </c>
      <c r="AB80" s="388"/>
      <c r="AC80" s="133" t="s">
        <v>174</v>
      </c>
      <c r="AD80" s="167">
        <v>349</v>
      </c>
      <c r="AE80" s="176">
        <v>212</v>
      </c>
      <c r="AF80" s="176">
        <v>17717380</v>
      </c>
      <c r="AG80" s="177">
        <f t="shared" si="89"/>
        <v>6.7046173308032891E-2</v>
      </c>
      <c r="AH80" s="177">
        <f t="shared" si="75"/>
        <v>0.60744985673352436</v>
      </c>
      <c r="AI80" s="171">
        <f t="shared" si="76"/>
        <v>83572.547169811325</v>
      </c>
      <c r="AJ80" s="388"/>
      <c r="AK80" s="133" t="s">
        <v>174</v>
      </c>
      <c r="AL80" s="167">
        <v>248</v>
      </c>
      <c r="AM80" s="176">
        <v>143</v>
      </c>
      <c r="AN80" s="176">
        <v>13000830</v>
      </c>
      <c r="AO80" s="177">
        <f t="shared" si="90"/>
        <v>7.1392910634048928E-2</v>
      </c>
      <c r="AP80" s="177">
        <f t="shared" si="77"/>
        <v>0.57661290322580649</v>
      </c>
      <c r="AQ80" s="171">
        <f t="shared" si="78"/>
        <v>90914.895104895098</v>
      </c>
      <c r="AR80" s="388"/>
      <c r="AS80" s="133" t="s">
        <v>174</v>
      </c>
      <c r="AT80" s="167">
        <v>99</v>
      </c>
      <c r="AU80" s="176">
        <v>54</v>
      </c>
      <c r="AV80" s="176">
        <v>4579010</v>
      </c>
      <c r="AW80" s="177">
        <f t="shared" si="91"/>
        <v>5.7630736392742798E-2</v>
      </c>
      <c r="AX80" s="177">
        <f t="shared" si="79"/>
        <v>0.54545454545454541</v>
      </c>
      <c r="AY80" s="176">
        <f t="shared" si="80"/>
        <v>84796.481481481474</v>
      </c>
      <c r="AZ80" s="388"/>
      <c r="BA80" s="133" t="s">
        <v>174</v>
      </c>
      <c r="BB80" s="167">
        <v>30</v>
      </c>
      <c r="BC80" s="176">
        <v>19</v>
      </c>
      <c r="BD80" s="176">
        <v>2292750</v>
      </c>
      <c r="BE80" s="177">
        <f t="shared" si="92"/>
        <v>5.3521126760563378E-2</v>
      </c>
      <c r="BF80" s="177">
        <f t="shared" si="81"/>
        <v>0.6333333333333333</v>
      </c>
      <c r="BG80" s="205">
        <f t="shared" si="82"/>
        <v>120671.05263157895</v>
      </c>
      <c r="BH80" s="388"/>
      <c r="BI80" s="133" t="s">
        <v>174</v>
      </c>
      <c r="BJ80" s="167">
        <f t="shared" si="83"/>
        <v>1070</v>
      </c>
      <c r="BK80" s="176">
        <f t="shared" si="67"/>
        <v>638</v>
      </c>
      <c r="BL80" s="176">
        <f t="shared" si="68"/>
        <v>53679750</v>
      </c>
      <c r="BM80" s="177">
        <f t="shared" si="93"/>
        <v>5.9315730754927486E-2</v>
      </c>
      <c r="BN80" s="177">
        <f t="shared" si="84"/>
        <v>0.5962616822429907</v>
      </c>
      <c r="BO80" s="176">
        <f t="shared" si="85"/>
        <v>84137.539184952984</v>
      </c>
      <c r="BP80" s="248"/>
      <c r="BR80" s="278" t="s">
        <v>33</v>
      </c>
      <c r="BS80" s="144">
        <v>0</v>
      </c>
      <c r="BT80" s="144">
        <v>7</v>
      </c>
      <c r="BU80" s="144">
        <v>1106</v>
      </c>
      <c r="BV80" s="144">
        <v>815</v>
      </c>
      <c r="BW80" s="144">
        <v>551</v>
      </c>
      <c r="BX80" s="144">
        <v>263</v>
      </c>
      <c r="BY80" s="144">
        <v>108</v>
      </c>
      <c r="BZ80" s="144">
        <f>市区町村別_歯科医療費!D78</f>
        <v>2849</v>
      </c>
    </row>
    <row r="81" spans="2:78" s="92" customFormat="1">
      <c r="B81" s="370"/>
      <c r="C81" s="370"/>
      <c r="D81" s="388"/>
      <c r="E81" s="133" t="s">
        <v>175</v>
      </c>
      <c r="F81" s="167">
        <v>29</v>
      </c>
      <c r="G81" s="176">
        <v>14</v>
      </c>
      <c r="H81" s="176">
        <v>2381220</v>
      </c>
      <c r="I81" s="177">
        <f t="shared" si="86"/>
        <v>0.22950819672131148</v>
      </c>
      <c r="J81" s="177">
        <f t="shared" si="69"/>
        <v>0.48275862068965519</v>
      </c>
      <c r="K81" s="205">
        <f t="shared" si="70"/>
        <v>170087.14285714287</v>
      </c>
      <c r="L81" s="388"/>
      <c r="M81" s="133" t="s">
        <v>175</v>
      </c>
      <c r="N81" s="167">
        <v>46</v>
      </c>
      <c r="O81" s="176">
        <v>31</v>
      </c>
      <c r="P81" s="176">
        <v>2677980</v>
      </c>
      <c r="Q81" s="177">
        <f t="shared" si="87"/>
        <v>0.26495726495726496</v>
      </c>
      <c r="R81" s="177">
        <f t="shared" si="71"/>
        <v>0.67391304347826086</v>
      </c>
      <c r="S81" s="171">
        <f t="shared" si="72"/>
        <v>86386.451612903227</v>
      </c>
      <c r="T81" s="388"/>
      <c r="U81" s="133" t="s">
        <v>175</v>
      </c>
      <c r="V81" s="167">
        <v>1800</v>
      </c>
      <c r="W81" s="176">
        <v>1114</v>
      </c>
      <c r="X81" s="176">
        <v>77280900</v>
      </c>
      <c r="Y81" s="177">
        <f t="shared" si="88"/>
        <v>0.2702571567200388</v>
      </c>
      <c r="Z81" s="177">
        <f t="shared" si="73"/>
        <v>0.61888888888888893</v>
      </c>
      <c r="AA81" s="176">
        <f t="shared" si="74"/>
        <v>69372.441651705565</v>
      </c>
      <c r="AB81" s="388"/>
      <c r="AC81" s="133" t="s">
        <v>175</v>
      </c>
      <c r="AD81" s="167">
        <v>1430</v>
      </c>
      <c r="AE81" s="176">
        <v>885</v>
      </c>
      <c r="AF81" s="176">
        <v>67335320</v>
      </c>
      <c r="AG81" s="177">
        <f t="shared" si="89"/>
        <v>0.27988614800759015</v>
      </c>
      <c r="AH81" s="177">
        <f t="shared" si="75"/>
        <v>0.61888111888111885</v>
      </c>
      <c r="AI81" s="171">
        <f t="shared" si="76"/>
        <v>76085.107344632765</v>
      </c>
      <c r="AJ81" s="388"/>
      <c r="AK81" s="133" t="s">
        <v>175</v>
      </c>
      <c r="AL81" s="167">
        <v>817</v>
      </c>
      <c r="AM81" s="176">
        <v>482</v>
      </c>
      <c r="AN81" s="176">
        <v>39950470</v>
      </c>
      <c r="AO81" s="177">
        <f t="shared" si="90"/>
        <v>0.24063904143784323</v>
      </c>
      <c r="AP81" s="177">
        <f t="shared" si="77"/>
        <v>0.58996328029375766</v>
      </c>
      <c r="AQ81" s="171">
        <f t="shared" si="78"/>
        <v>82884.792531120329</v>
      </c>
      <c r="AR81" s="388"/>
      <c r="AS81" s="133" t="s">
        <v>175</v>
      </c>
      <c r="AT81" s="167">
        <v>347</v>
      </c>
      <c r="AU81" s="176">
        <v>184</v>
      </c>
      <c r="AV81" s="176">
        <v>13277970</v>
      </c>
      <c r="AW81" s="177">
        <f t="shared" si="91"/>
        <v>0.19637139807897544</v>
      </c>
      <c r="AX81" s="177">
        <f t="shared" si="79"/>
        <v>0.53025936599423629</v>
      </c>
      <c r="AY81" s="176">
        <f t="shared" si="80"/>
        <v>72162.880434782608</v>
      </c>
      <c r="AZ81" s="388"/>
      <c r="BA81" s="133" t="s">
        <v>175</v>
      </c>
      <c r="BB81" s="167">
        <v>107</v>
      </c>
      <c r="BC81" s="176">
        <v>59</v>
      </c>
      <c r="BD81" s="176">
        <v>5969520</v>
      </c>
      <c r="BE81" s="177">
        <f t="shared" si="92"/>
        <v>0.16619718309859155</v>
      </c>
      <c r="BF81" s="177">
        <f t="shared" si="81"/>
        <v>0.55140186915887845</v>
      </c>
      <c r="BG81" s="205">
        <f t="shared" si="82"/>
        <v>101178.30508474576</v>
      </c>
      <c r="BH81" s="388"/>
      <c r="BI81" s="133" t="s">
        <v>175</v>
      </c>
      <c r="BJ81" s="167">
        <f t="shared" si="83"/>
        <v>4576</v>
      </c>
      <c r="BK81" s="176">
        <f t="shared" si="67"/>
        <v>2769</v>
      </c>
      <c r="BL81" s="176">
        <f t="shared" si="68"/>
        <v>208873380</v>
      </c>
      <c r="BM81" s="177">
        <f t="shared" si="93"/>
        <v>0.25743770918557085</v>
      </c>
      <c r="BN81" s="177">
        <f t="shared" si="84"/>
        <v>0.60511363636363635</v>
      </c>
      <c r="BO81" s="176">
        <f t="shared" si="85"/>
        <v>75432.784398699892</v>
      </c>
      <c r="BP81" s="248"/>
      <c r="BR81" s="278" t="s">
        <v>34</v>
      </c>
      <c r="BS81" s="144">
        <v>2</v>
      </c>
      <c r="BT81" s="144">
        <v>3</v>
      </c>
      <c r="BU81" s="144">
        <v>545</v>
      </c>
      <c r="BV81" s="144">
        <v>328</v>
      </c>
      <c r="BW81" s="144">
        <v>223</v>
      </c>
      <c r="BX81" s="144">
        <v>117</v>
      </c>
      <c r="BY81" s="144">
        <v>69</v>
      </c>
      <c r="BZ81" s="144">
        <f>市区町村別_歯科医療費!D79</f>
        <v>1287</v>
      </c>
    </row>
    <row r="82" spans="2:78" s="92" customFormat="1">
      <c r="B82" s="370"/>
      <c r="C82" s="370"/>
      <c r="D82" s="388"/>
      <c r="E82" s="133" t="s">
        <v>176</v>
      </c>
      <c r="F82" s="167">
        <v>6</v>
      </c>
      <c r="G82" s="176">
        <v>3</v>
      </c>
      <c r="H82" s="176">
        <v>376970</v>
      </c>
      <c r="I82" s="177">
        <f t="shared" si="86"/>
        <v>4.9180327868852458E-2</v>
      </c>
      <c r="J82" s="177">
        <f t="shared" si="69"/>
        <v>0.5</v>
      </c>
      <c r="K82" s="205">
        <f t="shared" si="70"/>
        <v>125656.66666666667</v>
      </c>
      <c r="L82" s="388"/>
      <c r="M82" s="133" t="s">
        <v>176</v>
      </c>
      <c r="N82" s="167">
        <v>19</v>
      </c>
      <c r="O82" s="176">
        <v>15</v>
      </c>
      <c r="P82" s="176">
        <v>1157840</v>
      </c>
      <c r="Q82" s="177">
        <f t="shared" si="87"/>
        <v>0.12820512820512819</v>
      </c>
      <c r="R82" s="177">
        <f t="shared" si="71"/>
        <v>0.78947368421052633</v>
      </c>
      <c r="S82" s="171">
        <f t="shared" si="72"/>
        <v>77189.333333333328</v>
      </c>
      <c r="T82" s="388"/>
      <c r="U82" s="133" t="s">
        <v>176</v>
      </c>
      <c r="V82" s="167">
        <v>377</v>
      </c>
      <c r="W82" s="176">
        <v>233</v>
      </c>
      <c r="X82" s="176">
        <v>16627450</v>
      </c>
      <c r="Y82" s="177">
        <f t="shared" si="88"/>
        <v>5.6525958272683162E-2</v>
      </c>
      <c r="Z82" s="177">
        <f t="shared" si="73"/>
        <v>0.61803713527851456</v>
      </c>
      <c r="AA82" s="176">
        <f t="shared" si="74"/>
        <v>71362.446351931329</v>
      </c>
      <c r="AB82" s="388"/>
      <c r="AC82" s="133" t="s">
        <v>176</v>
      </c>
      <c r="AD82" s="167">
        <v>400</v>
      </c>
      <c r="AE82" s="176">
        <v>248</v>
      </c>
      <c r="AF82" s="176">
        <v>19471400</v>
      </c>
      <c r="AG82" s="177">
        <f t="shared" si="89"/>
        <v>7.8431372549019607E-2</v>
      </c>
      <c r="AH82" s="177">
        <f t="shared" si="75"/>
        <v>0.62</v>
      </c>
      <c r="AI82" s="171">
        <f t="shared" si="76"/>
        <v>78513.709677419349</v>
      </c>
      <c r="AJ82" s="388"/>
      <c r="AK82" s="133" t="s">
        <v>176</v>
      </c>
      <c r="AL82" s="167">
        <v>356</v>
      </c>
      <c r="AM82" s="176">
        <v>215</v>
      </c>
      <c r="AN82" s="176">
        <v>21375830</v>
      </c>
      <c r="AO82" s="177">
        <f t="shared" si="90"/>
        <v>0.10733899151273091</v>
      </c>
      <c r="AP82" s="177">
        <f t="shared" si="77"/>
        <v>0.6039325842696629</v>
      </c>
      <c r="AQ82" s="171">
        <f t="shared" si="78"/>
        <v>99422.465116279069</v>
      </c>
      <c r="AR82" s="388"/>
      <c r="AS82" s="133" t="s">
        <v>176</v>
      </c>
      <c r="AT82" s="167">
        <v>213</v>
      </c>
      <c r="AU82" s="176">
        <v>109</v>
      </c>
      <c r="AV82" s="176">
        <v>12156810</v>
      </c>
      <c r="AW82" s="177">
        <f t="shared" si="91"/>
        <v>0.11632870864461047</v>
      </c>
      <c r="AX82" s="177">
        <f t="shared" si="79"/>
        <v>0.51173708920187788</v>
      </c>
      <c r="AY82" s="176">
        <f t="shared" si="80"/>
        <v>111530.36697247706</v>
      </c>
      <c r="AZ82" s="388"/>
      <c r="BA82" s="133" t="s">
        <v>176</v>
      </c>
      <c r="BB82" s="167">
        <v>91</v>
      </c>
      <c r="BC82" s="176">
        <v>44</v>
      </c>
      <c r="BD82" s="176">
        <v>4663880</v>
      </c>
      <c r="BE82" s="177">
        <f t="shared" si="92"/>
        <v>0.12394366197183099</v>
      </c>
      <c r="BF82" s="177">
        <f t="shared" si="81"/>
        <v>0.48351648351648352</v>
      </c>
      <c r="BG82" s="205">
        <f t="shared" si="82"/>
        <v>105997.27272727272</v>
      </c>
      <c r="BH82" s="388"/>
      <c r="BI82" s="133" t="s">
        <v>176</v>
      </c>
      <c r="BJ82" s="167">
        <f t="shared" si="83"/>
        <v>1462</v>
      </c>
      <c r="BK82" s="176">
        <f t="shared" si="67"/>
        <v>867</v>
      </c>
      <c r="BL82" s="176">
        <f t="shared" si="68"/>
        <v>75830180</v>
      </c>
      <c r="BM82" s="177">
        <f t="shared" si="93"/>
        <v>8.0606173298624018E-2</v>
      </c>
      <c r="BN82" s="177">
        <f t="shared" si="84"/>
        <v>0.59302325581395354</v>
      </c>
      <c r="BO82" s="176">
        <f t="shared" si="85"/>
        <v>87462.722029988465</v>
      </c>
      <c r="BP82" s="248"/>
      <c r="BR82" s="273" t="s">
        <v>151</v>
      </c>
      <c r="BS82" s="144">
        <v>4117</v>
      </c>
      <c r="BT82" s="144">
        <v>8366</v>
      </c>
      <c r="BU82" s="144">
        <v>505709</v>
      </c>
      <c r="BV82" s="144">
        <v>369540</v>
      </c>
      <c r="BW82" s="144">
        <v>234461</v>
      </c>
      <c r="BX82" s="144">
        <v>109041</v>
      </c>
      <c r="BY82" s="144">
        <v>39056</v>
      </c>
      <c r="BZ82" s="144">
        <f>市区町村別_歯科医療費!D80</f>
        <v>1252666</v>
      </c>
    </row>
    <row r="83" spans="2:78" s="92" customFormat="1">
      <c r="B83" s="370"/>
      <c r="C83" s="370"/>
      <c r="D83" s="388"/>
      <c r="E83" s="130" t="s">
        <v>167</v>
      </c>
      <c r="F83" s="167">
        <v>4</v>
      </c>
      <c r="G83" s="176">
        <v>3</v>
      </c>
      <c r="H83" s="176">
        <v>631250</v>
      </c>
      <c r="I83" s="177">
        <f t="shared" si="86"/>
        <v>4.9180327868852458E-2</v>
      </c>
      <c r="J83" s="177">
        <f t="shared" si="69"/>
        <v>0.75</v>
      </c>
      <c r="K83" s="205">
        <f t="shared" si="70"/>
        <v>210416.66666666666</v>
      </c>
      <c r="L83" s="388"/>
      <c r="M83" s="134" t="s">
        <v>167</v>
      </c>
      <c r="N83" s="167">
        <v>1</v>
      </c>
      <c r="O83" s="176">
        <v>0</v>
      </c>
      <c r="P83" s="176">
        <v>0</v>
      </c>
      <c r="Q83" s="177">
        <f t="shared" si="87"/>
        <v>0</v>
      </c>
      <c r="R83" s="177">
        <f t="shared" si="71"/>
        <v>0</v>
      </c>
      <c r="S83" s="171" t="str">
        <f t="shared" si="72"/>
        <v>-</v>
      </c>
      <c r="T83" s="388"/>
      <c r="U83" s="134" t="s">
        <v>167</v>
      </c>
      <c r="V83" s="167">
        <v>284</v>
      </c>
      <c r="W83" s="176">
        <v>158</v>
      </c>
      <c r="X83" s="176">
        <v>9423560</v>
      </c>
      <c r="Y83" s="177">
        <f t="shared" si="88"/>
        <v>3.8330907326540514E-2</v>
      </c>
      <c r="Z83" s="177">
        <f t="shared" si="73"/>
        <v>0.55633802816901412</v>
      </c>
      <c r="AA83" s="176">
        <f t="shared" si="74"/>
        <v>59642.784810126584</v>
      </c>
      <c r="AB83" s="388"/>
      <c r="AC83" s="134" t="s">
        <v>167</v>
      </c>
      <c r="AD83" s="167">
        <v>160</v>
      </c>
      <c r="AE83" s="176">
        <v>76</v>
      </c>
      <c r="AF83" s="176">
        <v>6873710</v>
      </c>
      <c r="AG83" s="177">
        <f t="shared" si="89"/>
        <v>2.4035420619860848E-2</v>
      </c>
      <c r="AH83" s="177">
        <f t="shared" si="75"/>
        <v>0.47499999999999998</v>
      </c>
      <c r="AI83" s="171">
        <f t="shared" si="76"/>
        <v>90443.552631578947</v>
      </c>
      <c r="AJ83" s="388"/>
      <c r="AK83" s="134" t="s">
        <v>167</v>
      </c>
      <c r="AL83" s="167">
        <v>86</v>
      </c>
      <c r="AM83" s="176">
        <v>34</v>
      </c>
      <c r="AN83" s="176">
        <v>3759400</v>
      </c>
      <c r="AO83" s="177">
        <f t="shared" si="90"/>
        <v>1.6974538192710935E-2</v>
      </c>
      <c r="AP83" s="177">
        <f t="shared" si="77"/>
        <v>0.39534883720930231</v>
      </c>
      <c r="AQ83" s="171">
        <f t="shared" si="78"/>
        <v>110570.58823529411</v>
      </c>
      <c r="AR83" s="388"/>
      <c r="AS83" s="134" t="s">
        <v>167</v>
      </c>
      <c r="AT83" s="167">
        <v>40</v>
      </c>
      <c r="AU83" s="176">
        <v>16</v>
      </c>
      <c r="AV83" s="176">
        <v>1804950</v>
      </c>
      <c r="AW83" s="177">
        <f t="shared" si="91"/>
        <v>1.7075773745997867E-2</v>
      </c>
      <c r="AX83" s="177">
        <f t="shared" si="79"/>
        <v>0.4</v>
      </c>
      <c r="AY83" s="176">
        <f t="shared" si="80"/>
        <v>112809.375</v>
      </c>
      <c r="AZ83" s="388"/>
      <c r="BA83" s="134" t="s">
        <v>167</v>
      </c>
      <c r="BB83" s="167">
        <v>25</v>
      </c>
      <c r="BC83" s="176">
        <v>12</v>
      </c>
      <c r="BD83" s="176">
        <v>1473520</v>
      </c>
      <c r="BE83" s="177">
        <f t="shared" si="92"/>
        <v>3.3802816901408447E-2</v>
      </c>
      <c r="BF83" s="177">
        <f t="shared" si="81"/>
        <v>0.48</v>
      </c>
      <c r="BG83" s="205">
        <f t="shared" si="82"/>
        <v>122793.33333333333</v>
      </c>
      <c r="BH83" s="388"/>
      <c r="BI83" s="134" t="s">
        <v>167</v>
      </c>
      <c r="BJ83" s="167">
        <f t="shared" si="83"/>
        <v>600</v>
      </c>
      <c r="BK83" s="176">
        <f t="shared" si="67"/>
        <v>299</v>
      </c>
      <c r="BL83" s="176">
        <f t="shared" si="68"/>
        <v>23966390</v>
      </c>
      <c r="BM83" s="177">
        <f t="shared" si="93"/>
        <v>2.779843808107103E-2</v>
      </c>
      <c r="BN83" s="177">
        <f t="shared" si="84"/>
        <v>0.49833333333333335</v>
      </c>
      <c r="BO83" s="176">
        <f t="shared" si="85"/>
        <v>80155.150501672237</v>
      </c>
      <c r="BP83" s="248"/>
    </row>
    <row r="84" spans="2:78" s="92" customFormat="1">
      <c r="B84" s="370">
        <v>8</v>
      </c>
      <c r="C84" s="407" t="s">
        <v>59</v>
      </c>
      <c r="D84" s="373">
        <f>BS15</f>
        <v>39</v>
      </c>
      <c r="E84" s="131" t="s">
        <v>144</v>
      </c>
      <c r="F84" s="166">
        <v>15</v>
      </c>
      <c r="G84" s="174">
        <v>9</v>
      </c>
      <c r="H84" s="174">
        <v>664290</v>
      </c>
      <c r="I84" s="175">
        <f>IFERROR(G84/$D$84,"-")</f>
        <v>0.23076923076923078</v>
      </c>
      <c r="J84" s="175">
        <f t="shared" si="69"/>
        <v>0.6</v>
      </c>
      <c r="K84" s="204">
        <f t="shared" si="70"/>
        <v>73810</v>
      </c>
      <c r="L84" s="373">
        <f>BT15</f>
        <v>73</v>
      </c>
      <c r="M84" s="131" t="s">
        <v>144</v>
      </c>
      <c r="N84" s="166">
        <v>35</v>
      </c>
      <c r="O84" s="174">
        <v>25</v>
      </c>
      <c r="P84" s="174">
        <v>2258620</v>
      </c>
      <c r="Q84" s="175">
        <f>IFERROR(O84/$L$84,"-")</f>
        <v>0.34246575342465752</v>
      </c>
      <c r="R84" s="175">
        <f t="shared" si="71"/>
        <v>0.7142857142857143</v>
      </c>
      <c r="S84" s="170">
        <f t="shared" si="72"/>
        <v>90344.8</v>
      </c>
      <c r="T84" s="373">
        <f>BU15</f>
        <v>2907</v>
      </c>
      <c r="U84" s="131" t="s">
        <v>144</v>
      </c>
      <c r="V84" s="166">
        <v>1293</v>
      </c>
      <c r="W84" s="174">
        <v>875</v>
      </c>
      <c r="X84" s="174">
        <v>64053770</v>
      </c>
      <c r="Y84" s="175">
        <f>IFERROR(W84/$T$84,"-")</f>
        <v>0.30099759201926385</v>
      </c>
      <c r="Z84" s="175">
        <f t="shared" si="73"/>
        <v>0.67672080433101311</v>
      </c>
      <c r="AA84" s="174">
        <f t="shared" si="74"/>
        <v>73204.30857142857</v>
      </c>
      <c r="AB84" s="373">
        <f>BV15</f>
        <v>2441</v>
      </c>
      <c r="AC84" s="131" t="s">
        <v>144</v>
      </c>
      <c r="AD84" s="166">
        <v>1127</v>
      </c>
      <c r="AE84" s="174">
        <v>806</v>
      </c>
      <c r="AF84" s="174">
        <v>58974360</v>
      </c>
      <c r="AG84" s="175">
        <f>IFERROR(AE84/$AB$84,"-")</f>
        <v>0.33019254403932813</v>
      </c>
      <c r="AH84" s="175">
        <f t="shared" si="75"/>
        <v>0.7151730257320319</v>
      </c>
      <c r="AI84" s="170">
        <f t="shared" si="76"/>
        <v>73169.1811414392</v>
      </c>
      <c r="AJ84" s="373">
        <f>BW15</f>
        <v>1882</v>
      </c>
      <c r="AK84" s="131" t="s">
        <v>144</v>
      </c>
      <c r="AL84" s="166">
        <v>831</v>
      </c>
      <c r="AM84" s="174">
        <v>566</v>
      </c>
      <c r="AN84" s="174">
        <v>44660430</v>
      </c>
      <c r="AO84" s="175">
        <f>IFERROR(AM84/$AJ$84,"-")</f>
        <v>0.30074388947927738</v>
      </c>
      <c r="AP84" s="175">
        <f t="shared" si="77"/>
        <v>0.681107099879663</v>
      </c>
      <c r="AQ84" s="170">
        <f t="shared" si="78"/>
        <v>78905.353356890453</v>
      </c>
      <c r="AR84" s="373">
        <f>BX15</f>
        <v>983</v>
      </c>
      <c r="AS84" s="131" t="s">
        <v>144</v>
      </c>
      <c r="AT84" s="166">
        <v>365</v>
      </c>
      <c r="AU84" s="174">
        <v>217</v>
      </c>
      <c r="AV84" s="174">
        <v>17094530</v>
      </c>
      <c r="AW84" s="175">
        <f>IFERROR(AU84/$AR$84,"-")</f>
        <v>0.22075279755849442</v>
      </c>
      <c r="AX84" s="175">
        <f t="shared" si="79"/>
        <v>0.59452054794520548</v>
      </c>
      <c r="AY84" s="174">
        <f t="shared" si="80"/>
        <v>78776.635944700465</v>
      </c>
      <c r="AZ84" s="373">
        <f>BY15</f>
        <v>347</v>
      </c>
      <c r="BA84" s="131" t="s">
        <v>144</v>
      </c>
      <c r="BB84" s="166">
        <v>92</v>
      </c>
      <c r="BC84" s="174">
        <v>61</v>
      </c>
      <c r="BD84" s="174">
        <v>4781230</v>
      </c>
      <c r="BE84" s="175">
        <f>IFERROR(BC84/$AZ$84,"-")</f>
        <v>0.17579250720461095</v>
      </c>
      <c r="BF84" s="175">
        <f t="shared" si="81"/>
        <v>0.66304347826086951</v>
      </c>
      <c r="BG84" s="204">
        <f t="shared" si="82"/>
        <v>78380.819672131154</v>
      </c>
      <c r="BH84" s="373">
        <f>BZ15</f>
        <v>8668</v>
      </c>
      <c r="BI84" s="131" t="s">
        <v>144</v>
      </c>
      <c r="BJ84" s="166">
        <f t="shared" si="83"/>
        <v>3758</v>
      </c>
      <c r="BK84" s="174">
        <f t="shared" si="67"/>
        <v>2559</v>
      </c>
      <c r="BL84" s="174">
        <f t="shared" si="68"/>
        <v>192487230</v>
      </c>
      <c r="BM84" s="175">
        <f>IFERROR(BK84/$BH$84,"-")</f>
        <v>0.29522381172127365</v>
      </c>
      <c r="BN84" s="175">
        <f t="shared" si="84"/>
        <v>0.68094731240021289</v>
      </c>
      <c r="BO84" s="174">
        <f t="shared" si="85"/>
        <v>75219.706916764364</v>
      </c>
      <c r="BP84" s="248"/>
    </row>
    <row r="85" spans="2:78" s="92" customFormat="1">
      <c r="B85" s="370"/>
      <c r="C85" s="408"/>
      <c r="D85" s="374"/>
      <c r="E85" s="132" t="s">
        <v>194</v>
      </c>
      <c r="F85" s="167">
        <v>18</v>
      </c>
      <c r="G85" s="176">
        <v>9</v>
      </c>
      <c r="H85" s="176">
        <v>817590</v>
      </c>
      <c r="I85" s="177">
        <f t="shared" ref="I85:I94" si="94">IFERROR(G85/$D$84,"-")</f>
        <v>0.23076923076923078</v>
      </c>
      <c r="J85" s="177">
        <f t="shared" si="69"/>
        <v>0.5</v>
      </c>
      <c r="K85" s="205">
        <f t="shared" si="70"/>
        <v>90843.333333333328</v>
      </c>
      <c r="L85" s="374"/>
      <c r="M85" s="132" t="s">
        <v>194</v>
      </c>
      <c r="N85" s="167">
        <v>26</v>
      </c>
      <c r="O85" s="176">
        <v>20</v>
      </c>
      <c r="P85" s="176">
        <v>2460240</v>
      </c>
      <c r="Q85" s="177">
        <f t="shared" ref="Q85:Q94" si="95">IFERROR(O85/$L$84,"-")</f>
        <v>0.27397260273972601</v>
      </c>
      <c r="R85" s="177">
        <f t="shared" si="71"/>
        <v>0.76923076923076927</v>
      </c>
      <c r="S85" s="171">
        <f t="shared" si="72"/>
        <v>123012</v>
      </c>
      <c r="T85" s="374"/>
      <c r="U85" s="132" t="s">
        <v>194</v>
      </c>
      <c r="V85" s="167">
        <v>1212</v>
      </c>
      <c r="W85" s="176">
        <v>847</v>
      </c>
      <c r="X85" s="176">
        <v>59561160</v>
      </c>
      <c r="Y85" s="177">
        <f t="shared" ref="Y85:Y94" si="96">IFERROR(W85/$T$84,"-")</f>
        <v>0.29136566907464739</v>
      </c>
      <c r="Z85" s="177">
        <f t="shared" si="73"/>
        <v>0.69884488448844884</v>
      </c>
      <c r="AA85" s="176">
        <f t="shared" si="74"/>
        <v>70320.141676505315</v>
      </c>
      <c r="AB85" s="374"/>
      <c r="AC85" s="132" t="s">
        <v>194</v>
      </c>
      <c r="AD85" s="167">
        <v>1040</v>
      </c>
      <c r="AE85" s="176">
        <v>734</v>
      </c>
      <c r="AF85" s="176">
        <v>50536830</v>
      </c>
      <c r="AG85" s="177">
        <f t="shared" ref="AG85:AG94" si="97">IFERROR(AE85/$AB$84,"-")</f>
        <v>0.30069643588693157</v>
      </c>
      <c r="AH85" s="177">
        <f t="shared" si="75"/>
        <v>0.70576923076923082</v>
      </c>
      <c r="AI85" s="171">
        <f t="shared" si="76"/>
        <v>68851.267029972747</v>
      </c>
      <c r="AJ85" s="374"/>
      <c r="AK85" s="132" t="s">
        <v>194</v>
      </c>
      <c r="AL85" s="167">
        <v>733</v>
      </c>
      <c r="AM85" s="176">
        <v>499</v>
      </c>
      <c r="AN85" s="176">
        <v>36257150</v>
      </c>
      <c r="AO85" s="177">
        <f t="shared" ref="AO85:AO94" si="98">IFERROR(AM85/$AJ$84,"-")</f>
        <v>0.26514346439957492</v>
      </c>
      <c r="AP85" s="177">
        <f t="shared" si="77"/>
        <v>0.68076398362892221</v>
      </c>
      <c r="AQ85" s="171">
        <f t="shared" si="78"/>
        <v>72659.619238476953</v>
      </c>
      <c r="AR85" s="374"/>
      <c r="AS85" s="132" t="s">
        <v>194</v>
      </c>
      <c r="AT85" s="167">
        <v>328</v>
      </c>
      <c r="AU85" s="176">
        <v>185</v>
      </c>
      <c r="AV85" s="176">
        <v>14437400</v>
      </c>
      <c r="AW85" s="177">
        <f t="shared" ref="AW85:AW94" si="99">IFERROR(AU85/$AR$84,"-")</f>
        <v>0.18819938962360122</v>
      </c>
      <c r="AX85" s="177">
        <f t="shared" si="79"/>
        <v>0.56402439024390238</v>
      </c>
      <c r="AY85" s="176">
        <f t="shared" si="80"/>
        <v>78040</v>
      </c>
      <c r="AZ85" s="374"/>
      <c r="BA85" s="132" t="s">
        <v>194</v>
      </c>
      <c r="BB85" s="167">
        <v>67</v>
      </c>
      <c r="BC85" s="176">
        <v>47</v>
      </c>
      <c r="BD85" s="176">
        <v>3477840</v>
      </c>
      <c r="BE85" s="177">
        <f t="shared" ref="BE85:BE94" si="100">IFERROR(BC85/$AZ$84,"-")</f>
        <v>0.13544668587896252</v>
      </c>
      <c r="BF85" s="177">
        <f t="shared" si="81"/>
        <v>0.70149253731343286</v>
      </c>
      <c r="BG85" s="205">
        <f t="shared" si="82"/>
        <v>73996.595744680846</v>
      </c>
      <c r="BH85" s="374"/>
      <c r="BI85" s="132" t="s">
        <v>194</v>
      </c>
      <c r="BJ85" s="167">
        <f t="shared" si="83"/>
        <v>3424</v>
      </c>
      <c r="BK85" s="176">
        <f t="shared" si="67"/>
        <v>2341</v>
      </c>
      <c r="BL85" s="176">
        <f t="shared" si="68"/>
        <v>167548210</v>
      </c>
      <c r="BM85" s="177">
        <f t="shared" ref="BM85:BM94" si="101">IFERROR(BK85/$BH$84,"-")</f>
        <v>0.27007383479464697</v>
      </c>
      <c r="BN85" s="177">
        <f t="shared" si="84"/>
        <v>0.68370327102803741</v>
      </c>
      <c r="BO85" s="176">
        <f t="shared" si="85"/>
        <v>71571.213156770609</v>
      </c>
      <c r="BP85" s="248"/>
    </row>
    <row r="86" spans="2:78" s="92" customFormat="1">
      <c r="B86" s="370"/>
      <c r="C86" s="408"/>
      <c r="D86" s="374"/>
      <c r="E86" s="133" t="s">
        <v>143</v>
      </c>
      <c r="F86" s="167">
        <v>21</v>
      </c>
      <c r="G86" s="176">
        <v>13</v>
      </c>
      <c r="H86" s="176">
        <v>808980</v>
      </c>
      <c r="I86" s="177">
        <f t="shared" si="94"/>
        <v>0.33333333333333331</v>
      </c>
      <c r="J86" s="177">
        <f t="shared" si="69"/>
        <v>0.61904761904761907</v>
      </c>
      <c r="K86" s="205">
        <f t="shared" si="70"/>
        <v>62229.230769230766</v>
      </c>
      <c r="L86" s="374"/>
      <c r="M86" s="133" t="s">
        <v>143</v>
      </c>
      <c r="N86" s="167">
        <v>44</v>
      </c>
      <c r="O86" s="176">
        <v>27</v>
      </c>
      <c r="P86" s="176">
        <v>2738100</v>
      </c>
      <c r="Q86" s="177">
        <f t="shared" si="95"/>
        <v>0.36986301369863012</v>
      </c>
      <c r="R86" s="177">
        <f t="shared" si="71"/>
        <v>0.61363636363636365</v>
      </c>
      <c r="S86" s="171">
        <f t="shared" si="72"/>
        <v>101411.11111111111</v>
      </c>
      <c r="T86" s="374"/>
      <c r="U86" s="133" t="s">
        <v>143</v>
      </c>
      <c r="V86" s="167">
        <v>1612</v>
      </c>
      <c r="W86" s="176">
        <v>1090</v>
      </c>
      <c r="X86" s="176">
        <v>76134880</v>
      </c>
      <c r="Y86" s="177">
        <f t="shared" si="96"/>
        <v>0.37495700034399726</v>
      </c>
      <c r="Z86" s="177">
        <f t="shared" si="73"/>
        <v>0.67617866004962779</v>
      </c>
      <c r="AA86" s="176">
        <f t="shared" si="74"/>
        <v>69848.513761467897</v>
      </c>
      <c r="AB86" s="374"/>
      <c r="AC86" s="133" t="s">
        <v>143</v>
      </c>
      <c r="AD86" s="167">
        <v>1460</v>
      </c>
      <c r="AE86" s="176">
        <v>1012</v>
      </c>
      <c r="AF86" s="176">
        <v>76091370</v>
      </c>
      <c r="AG86" s="177">
        <f t="shared" si="97"/>
        <v>0.41458418680868497</v>
      </c>
      <c r="AH86" s="177">
        <f t="shared" si="75"/>
        <v>0.69315068493150689</v>
      </c>
      <c r="AI86" s="171">
        <f t="shared" si="76"/>
        <v>75189.100790513839</v>
      </c>
      <c r="AJ86" s="374"/>
      <c r="AK86" s="133" t="s">
        <v>143</v>
      </c>
      <c r="AL86" s="167">
        <v>1209</v>
      </c>
      <c r="AM86" s="176">
        <v>803</v>
      </c>
      <c r="AN86" s="176">
        <v>62116670</v>
      </c>
      <c r="AO86" s="177">
        <f t="shared" si="98"/>
        <v>0.4266737513283741</v>
      </c>
      <c r="AP86" s="177">
        <f t="shared" si="77"/>
        <v>0.66418527708850295</v>
      </c>
      <c r="AQ86" s="171">
        <f t="shared" si="78"/>
        <v>77355.753424657538</v>
      </c>
      <c r="AR86" s="374"/>
      <c r="AS86" s="133" t="s">
        <v>143</v>
      </c>
      <c r="AT86" s="167">
        <v>584</v>
      </c>
      <c r="AU86" s="176">
        <v>340</v>
      </c>
      <c r="AV86" s="176">
        <v>26658070</v>
      </c>
      <c r="AW86" s="177">
        <f t="shared" si="99"/>
        <v>0.34587995930824006</v>
      </c>
      <c r="AX86" s="177">
        <f t="shared" si="79"/>
        <v>0.5821917808219178</v>
      </c>
      <c r="AY86" s="176">
        <f t="shared" si="80"/>
        <v>78406.088235294112</v>
      </c>
      <c r="AZ86" s="374"/>
      <c r="BA86" s="133" t="s">
        <v>143</v>
      </c>
      <c r="BB86" s="167">
        <v>194</v>
      </c>
      <c r="BC86" s="176">
        <v>121</v>
      </c>
      <c r="BD86" s="176">
        <v>12163010</v>
      </c>
      <c r="BE86" s="177">
        <f t="shared" si="100"/>
        <v>0.34870317002881845</v>
      </c>
      <c r="BF86" s="177">
        <f t="shared" si="81"/>
        <v>0.62371134020618557</v>
      </c>
      <c r="BG86" s="205">
        <f t="shared" si="82"/>
        <v>100520.74380165289</v>
      </c>
      <c r="BH86" s="374"/>
      <c r="BI86" s="133" t="s">
        <v>143</v>
      </c>
      <c r="BJ86" s="167">
        <f t="shared" si="83"/>
        <v>5124</v>
      </c>
      <c r="BK86" s="176">
        <f t="shared" si="67"/>
        <v>3406</v>
      </c>
      <c r="BL86" s="176">
        <f t="shared" si="68"/>
        <v>256711080</v>
      </c>
      <c r="BM86" s="177">
        <f t="shared" si="101"/>
        <v>0.39293954776188278</v>
      </c>
      <c r="BN86" s="177">
        <f t="shared" si="84"/>
        <v>0.66471506635441058</v>
      </c>
      <c r="BO86" s="176">
        <f t="shared" si="85"/>
        <v>75370.252495596011</v>
      </c>
      <c r="BP86" s="248"/>
    </row>
    <row r="87" spans="2:78" s="92" customFormat="1">
      <c r="B87" s="370"/>
      <c r="C87" s="408"/>
      <c r="D87" s="374"/>
      <c r="E87" s="133" t="s">
        <v>152</v>
      </c>
      <c r="F87" s="167">
        <v>14</v>
      </c>
      <c r="G87" s="176">
        <v>9</v>
      </c>
      <c r="H87" s="176">
        <v>585690</v>
      </c>
      <c r="I87" s="177">
        <f t="shared" si="94"/>
        <v>0.23076923076923078</v>
      </c>
      <c r="J87" s="177">
        <f t="shared" si="69"/>
        <v>0.6428571428571429</v>
      </c>
      <c r="K87" s="205">
        <f t="shared" si="70"/>
        <v>65076.666666666664</v>
      </c>
      <c r="L87" s="374"/>
      <c r="M87" s="133" t="s">
        <v>152</v>
      </c>
      <c r="N87" s="167">
        <v>26</v>
      </c>
      <c r="O87" s="176">
        <v>16</v>
      </c>
      <c r="P87" s="176">
        <v>2411240</v>
      </c>
      <c r="Q87" s="177">
        <f t="shared" si="95"/>
        <v>0.21917808219178081</v>
      </c>
      <c r="R87" s="177">
        <f t="shared" si="71"/>
        <v>0.61538461538461542</v>
      </c>
      <c r="S87" s="171">
        <f t="shared" si="72"/>
        <v>150702.5</v>
      </c>
      <c r="T87" s="374"/>
      <c r="U87" s="133" t="s">
        <v>152</v>
      </c>
      <c r="V87" s="167">
        <v>617</v>
      </c>
      <c r="W87" s="176">
        <v>425</v>
      </c>
      <c r="X87" s="176">
        <v>29385530</v>
      </c>
      <c r="Y87" s="177">
        <f t="shared" si="96"/>
        <v>0.14619883040935672</v>
      </c>
      <c r="Z87" s="177">
        <f t="shared" si="73"/>
        <v>0.68881685575364671</v>
      </c>
      <c r="AA87" s="176">
        <f t="shared" si="74"/>
        <v>69142.423529411768</v>
      </c>
      <c r="AB87" s="374"/>
      <c r="AC87" s="133" t="s">
        <v>152</v>
      </c>
      <c r="AD87" s="167">
        <v>676</v>
      </c>
      <c r="AE87" s="176">
        <v>476</v>
      </c>
      <c r="AF87" s="176">
        <v>39478130</v>
      </c>
      <c r="AG87" s="177">
        <f t="shared" si="97"/>
        <v>0.19500204834084392</v>
      </c>
      <c r="AH87" s="177">
        <f t="shared" si="75"/>
        <v>0.70414201183431957</v>
      </c>
      <c r="AI87" s="171">
        <f t="shared" si="76"/>
        <v>82937.247899159658</v>
      </c>
      <c r="AJ87" s="374"/>
      <c r="AK87" s="133" t="s">
        <v>152</v>
      </c>
      <c r="AL87" s="167">
        <v>526</v>
      </c>
      <c r="AM87" s="176">
        <v>354</v>
      </c>
      <c r="AN87" s="176">
        <v>28337870</v>
      </c>
      <c r="AO87" s="177">
        <f t="shared" si="98"/>
        <v>0.18809776833156217</v>
      </c>
      <c r="AP87" s="177">
        <f t="shared" si="77"/>
        <v>0.6730038022813688</v>
      </c>
      <c r="AQ87" s="171">
        <f t="shared" si="78"/>
        <v>80050.480225988707</v>
      </c>
      <c r="AR87" s="374"/>
      <c r="AS87" s="133" t="s">
        <v>152</v>
      </c>
      <c r="AT87" s="167">
        <v>292</v>
      </c>
      <c r="AU87" s="176">
        <v>181</v>
      </c>
      <c r="AV87" s="176">
        <v>14304160</v>
      </c>
      <c r="AW87" s="177">
        <f t="shared" si="99"/>
        <v>0.18413021363173956</v>
      </c>
      <c r="AX87" s="177">
        <f t="shared" si="79"/>
        <v>0.61986301369863017</v>
      </c>
      <c r="AY87" s="176">
        <f t="shared" si="80"/>
        <v>79028.508287292818</v>
      </c>
      <c r="AZ87" s="374"/>
      <c r="BA87" s="133" t="s">
        <v>152</v>
      </c>
      <c r="BB87" s="167">
        <v>86</v>
      </c>
      <c r="BC87" s="176">
        <v>50</v>
      </c>
      <c r="BD87" s="176">
        <v>6094880</v>
      </c>
      <c r="BE87" s="177">
        <f t="shared" si="100"/>
        <v>0.14409221902017291</v>
      </c>
      <c r="BF87" s="177">
        <f t="shared" si="81"/>
        <v>0.58139534883720934</v>
      </c>
      <c r="BG87" s="205">
        <f t="shared" si="82"/>
        <v>121897.60000000001</v>
      </c>
      <c r="BH87" s="374"/>
      <c r="BI87" s="133" t="s">
        <v>152</v>
      </c>
      <c r="BJ87" s="167">
        <f t="shared" si="83"/>
        <v>2237</v>
      </c>
      <c r="BK87" s="176">
        <f t="shared" si="67"/>
        <v>1511</v>
      </c>
      <c r="BL87" s="176">
        <f t="shared" si="68"/>
        <v>120597500</v>
      </c>
      <c r="BM87" s="177">
        <f t="shared" si="101"/>
        <v>0.17431933548684816</v>
      </c>
      <c r="BN87" s="177">
        <f t="shared" si="84"/>
        <v>0.67545820295037995</v>
      </c>
      <c r="BO87" s="176">
        <f t="shared" si="85"/>
        <v>79813.037723362009</v>
      </c>
      <c r="BP87" s="248"/>
    </row>
    <row r="88" spans="2:78" s="92" customFormat="1">
      <c r="B88" s="370"/>
      <c r="C88" s="408"/>
      <c r="D88" s="374"/>
      <c r="E88" s="133" t="s">
        <v>171</v>
      </c>
      <c r="F88" s="167">
        <v>12</v>
      </c>
      <c r="G88" s="176">
        <v>7</v>
      </c>
      <c r="H88" s="176">
        <v>633670</v>
      </c>
      <c r="I88" s="177">
        <f t="shared" si="94"/>
        <v>0.17948717948717949</v>
      </c>
      <c r="J88" s="177">
        <f t="shared" si="69"/>
        <v>0.58333333333333337</v>
      </c>
      <c r="K88" s="205">
        <f t="shared" si="70"/>
        <v>90524.28571428571</v>
      </c>
      <c r="L88" s="374"/>
      <c r="M88" s="133" t="s">
        <v>171</v>
      </c>
      <c r="N88" s="167">
        <v>28</v>
      </c>
      <c r="O88" s="176">
        <v>21</v>
      </c>
      <c r="P88" s="176">
        <v>2226640</v>
      </c>
      <c r="Q88" s="177">
        <f t="shared" si="95"/>
        <v>0.28767123287671231</v>
      </c>
      <c r="R88" s="177">
        <f t="shared" si="71"/>
        <v>0.75</v>
      </c>
      <c r="S88" s="171">
        <f t="shared" si="72"/>
        <v>106030.47619047618</v>
      </c>
      <c r="T88" s="374"/>
      <c r="U88" s="133" t="s">
        <v>171</v>
      </c>
      <c r="V88" s="167">
        <v>698</v>
      </c>
      <c r="W88" s="176">
        <v>482</v>
      </c>
      <c r="X88" s="176">
        <v>39673560</v>
      </c>
      <c r="Y88" s="177">
        <f t="shared" si="96"/>
        <v>0.16580667354661163</v>
      </c>
      <c r="Z88" s="177">
        <f t="shared" si="73"/>
        <v>0.69054441260744981</v>
      </c>
      <c r="AA88" s="176">
        <f t="shared" si="74"/>
        <v>82310.290456431539</v>
      </c>
      <c r="AB88" s="374"/>
      <c r="AC88" s="133" t="s">
        <v>171</v>
      </c>
      <c r="AD88" s="167">
        <v>752</v>
      </c>
      <c r="AE88" s="176">
        <v>524</v>
      </c>
      <c r="AF88" s="176">
        <v>43422020</v>
      </c>
      <c r="AG88" s="177">
        <f t="shared" si="97"/>
        <v>0.21466612044244163</v>
      </c>
      <c r="AH88" s="177">
        <f t="shared" si="75"/>
        <v>0.69680851063829785</v>
      </c>
      <c r="AI88" s="171">
        <f t="shared" si="76"/>
        <v>82866.450381679388</v>
      </c>
      <c r="AJ88" s="374"/>
      <c r="AK88" s="133" t="s">
        <v>171</v>
      </c>
      <c r="AL88" s="167">
        <v>589</v>
      </c>
      <c r="AM88" s="176">
        <v>412</v>
      </c>
      <c r="AN88" s="176">
        <v>36228110</v>
      </c>
      <c r="AO88" s="177">
        <f t="shared" si="98"/>
        <v>0.21891604675876727</v>
      </c>
      <c r="AP88" s="177">
        <f t="shared" si="77"/>
        <v>0.69949066213921907</v>
      </c>
      <c r="AQ88" s="171">
        <f t="shared" si="78"/>
        <v>87932.305825242714</v>
      </c>
      <c r="AR88" s="374"/>
      <c r="AS88" s="133" t="s">
        <v>171</v>
      </c>
      <c r="AT88" s="167">
        <v>314</v>
      </c>
      <c r="AU88" s="176">
        <v>188</v>
      </c>
      <c r="AV88" s="176">
        <v>17705380</v>
      </c>
      <c r="AW88" s="177">
        <f t="shared" si="99"/>
        <v>0.19125127161749747</v>
      </c>
      <c r="AX88" s="177">
        <f t="shared" si="79"/>
        <v>0.59872611464968151</v>
      </c>
      <c r="AY88" s="176">
        <f t="shared" si="80"/>
        <v>94177.553191489365</v>
      </c>
      <c r="AZ88" s="374"/>
      <c r="BA88" s="133" t="s">
        <v>171</v>
      </c>
      <c r="BB88" s="167">
        <v>98</v>
      </c>
      <c r="BC88" s="176">
        <v>57</v>
      </c>
      <c r="BD88" s="176">
        <v>5099840</v>
      </c>
      <c r="BE88" s="177">
        <f t="shared" si="100"/>
        <v>0.16426512968299711</v>
      </c>
      <c r="BF88" s="177">
        <f t="shared" si="81"/>
        <v>0.58163265306122447</v>
      </c>
      <c r="BG88" s="205">
        <f t="shared" si="82"/>
        <v>89470.877192982458</v>
      </c>
      <c r="BH88" s="374"/>
      <c r="BI88" s="133" t="s">
        <v>171</v>
      </c>
      <c r="BJ88" s="167">
        <f t="shared" si="83"/>
        <v>2491</v>
      </c>
      <c r="BK88" s="176">
        <f t="shared" si="67"/>
        <v>1691</v>
      </c>
      <c r="BL88" s="176">
        <f t="shared" si="68"/>
        <v>144989220</v>
      </c>
      <c r="BM88" s="177">
        <f t="shared" si="101"/>
        <v>0.19508537148131055</v>
      </c>
      <c r="BN88" s="177">
        <f t="shared" si="84"/>
        <v>0.67884383781613811</v>
      </c>
      <c r="BO88" s="176">
        <f t="shared" si="85"/>
        <v>85741.703134240088</v>
      </c>
      <c r="BP88" s="248"/>
    </row>
    <row r="89" spans="2:78" s="92" customFormat="1">
      <c r="B89" s="370"/>
      <c r="C89" s="408"/>
      <c r="D89" s="374"/>
      <c r="E89" s="133" t="s">
        <v>172</v>
      </c>
      <c r="F89" s="167">
        <v>5</v>
      </c>
      <c r="G89" s="176">
        <v>2</v>
      </c>
      <c r="H89" s="176">
        <v>194630</v>
      </c>
      <c r="I89" s="177">
        <f t="shared" si="94"/>
        <v>5.128205128205128E-2</v>
      </c>
      <c r="J89" s="177">
        <f t="shared" si="69"/>
        <v>0.4</v>
      </c>
      <c r="K89" s="205">
        <f t="shared" si="70"/>
        <v>97315</v>
      </c>
      <c r="L89" s="374"/>
      <c r="M89" s="133" t="s">
        <v>172</v>
      </c>
      <c r="N89" s="167">
        <v>17</v>
      </c>
      <c r="O89" s="176">
        <v>12</v>
      </c>
      <c r="P89" s="176">
        <v>1121240</v>
      </c>
      <c r="Q89" s="177">
        <f t="shared" si="95"/>
        <v>0.16438356164383561</v>
      </c>
      <c r="R89" s="177">
        <f t="shared" si="71"/>
        <v>0.70588235294117652</v>
      </c>
      <c r="S89" s="171">
        <f t="shared" si="72"/>
        <v>93436.666666666672</v>
      </c>
      <c r="T89" s="374"/>
      <c r="U89" s="133" t="s">
        <v>172</v>
      </c>
      <c r="V89" s="167">
        <v>309</v>
      </c>
      <c r="W89" s="176">
        <v>223</v>
      </c>
      <c r="X89" s="176">
        <v>16248880</v>
      </c>
      <c r="Y89" s="177">
        <f t="shared" si="96"/>
        <v>7.6711386308909529E-2</v>
      </c>
      <c r="Z89" s="177">
        <f t="shared" si="73"/>
        <v>0.72168284789644011</v>
      </c>
      <c r="AA89" s="176">
        <f t="shared" si="74"/>
        <v>72864.932735426002</v>
      </c>
      <c r="AB89" s="374"/>
      <c r="AC89" s="133" t="s">
        <v>172</v>
      </c>
      <c r="AD89" s="167">
        <v>347</v>
      </c>
      <c r="AE89" s="176">
        <v>254</v>
      </c>
      <c r="AF89" s="176">
        <v>19806230</v>
      </c>
      <c r="AG89" s="177">
        <f t="shared" si="97"/>
        <v>0.10405571487095452</v>
      </c>
      <c r="AH89" s="177">
        <f t="shared" si="75"/>
        <v>0.73198847262247835</v>
      </c>
      <c r="AI89" s="171">
        <f t="shared" si="76"/>
        <v>77977.283464566935</v>
      </c>
      <c r="AJ89" s="374"/>
      <c r="AK89" s="133" t="s">
        <v>172</v>
      </c>
      <c r="AL89" s="167">
        <v>257</v>
      </c>
      <c r="AM89" s="176">
        <v>171</v>
      </c>
      <c r="AN89" s="176">
        <v>13821180</v>
      </c>
      <c r="AO89" s="177">
        <f t="shared" si="98"/>
        <v>9.0860786397449517E-2</v>
      </c>
      <c r="AP89" s="177">
        <f t="shared" si="77"/>
        <v>0.66536964980544744</v>
      </c>
      <c r="AQ89" s="171">
        <f t="shared" si="78"/>
        <v>80825.614035087725</v>
      </c>
      <c r="AR89" s="374"/>
      <c r="AS89" s="133" t="s">
        <v>172</v>
      </c>
      <c r="AT89" s="167">
        <v>108</v>
      </c>
      <c r="AU89" s="176">
        <v>70</v>
      </c>
      <c r="AV89" s="176">
        <v>5644660</v>
      </c>
      <c r="AW89" s="177">
        <f t="shared" si="99"/>
        <v>7.1210579857578837E-2</v>
      </c>
      <c r="AX89" s="177">
        <f t="shared" si="79"/>
        <v>0.64814814814814814</v>
      </c>
      <c r="AY89" s="176">
        <f t="shared" si="80"/>
        <v>80638</v>
      </c>
      <c r="AZ89" s="374"/>
      <c r="BA89" s="133" t="s">
        <v>172</v>
      </c>
      <c r="BB89" s="167">
        <v>22</v>
      </c>
      <c r="BC89" s="176">
        <v>16</v>
      </c>
      <c r="BD89" s="176">
        <v>1691530</v>
      </c>
      <c r="BE89" s="177">
        <f t="shared" si="100"/>
        <v>4.6109510086455328E-2</v>
      </c>
      <c r="BF89" s="177">
        <f t="shared" si="81"/>
        <v>0.72727272727272729</v>
      </c>
      <c r="BG89" s="205">
        <f t="shared" si="82"/>
        <v>105720.625</v>
      </c>
      <c r="BH89" s="374"/>
      <c r="BI89" s="133" t="s">
        <v>172</v>
      </c>
      <c r="BJ89" s="167">
        <f t="shared" si="83"/>
        <v>1065</v>
      </c>
      <c r="BK89" s="176">
        <f t="shared" si="67"/>
        <v>748</v>
      </c>
      <c r="BL89" s="176">
        <f t="shared" si="68"/>
        <v>58528350</v>
      </c>
      <c r="BM89" s="177">
        <f t="shared" si="101"/>
        <v>8.6294416243654817E-2</v>
      </c>
      <c r="BN89" s="177">
        <f t="shared" si="84"/>
        <v>0.70234741784037558</v>
      </c>
      <c r="BO89" s="176">
        <f t="shared" si="85"/>
        <v>78246.45721925133</v>
      </c>
      <c r="BP89" s="248"/>
    </row>
    <row r="90" spans="2:78" s="92" customFormat="1">
      <c r="B90" s="370"/>
      <c r="C90" s="408"/>
      <c r="D90" s="374"/>
      <c r="E90" s="133" t="s">
        <v>173</v>
      </c>
      <c r="F90" s="167">
        <v>5</v>
      </c>
      <c r="G90" s="176">
        <v>3</v>
      </c>
      <c r="H90" s="176">
        <v>258990</v>
      </c>
      <c r="I90" s="177">
        <f t="shared" si="94"/>
        <v>7.6923076923076927E-2</v>
      </c>
      <c r="J90" s="177">
        <f t="shared" si="69"/>
        <v>0.6</v>
      </c>
      <c r="K90" s="205">
        <f t="shared" si="70"/>
        <v>86330</v>
      </c>
      <c r="L90" s="374"/>
      <c r="M90" s="133" t="s">
        <v>173</v>
      </c>
      <c r="N90" s="167">
        <v>17</v>
      </c>
      <c r="O90" s="176">
        <v>10</v>
      </c>
      <c r="P90" s="176">
        <v>581960</v>
      </c>
      <c r="Q90" s="177">
        <f t="shared" si="95"/>
        <v>0.13698630136986301</v>
      </c>
      <c r="R90" s="177">
        <f t="shared" si="71"/>
        <v>0.58823529411764708</v>
      </c>
      <c r="S90" s="171">
        <f t="shared" si="72"/>
        <v>58196</v>
      </c>
      <c r="T90" s="374"/>
      <c r="U90" s="133" t="s">
        <v>173</v>
      </c>
      <c r="V90" s="167">
        <v>197</v>
      </c>
      <c r="W90" s="176">
        <v>138</v>
      </c>
      <c r="X90" s="176">
        <v>10923100</v>
      </c>
      <c r="Y90" s="177">
        <f t="shared" si="96"/>
        <v>4.7471620227038186E-2</v>
      </c>
      <c r="Z90" s="177">
        <f t="shared" si="73"/>
        <v>0.70050761421319796</v>
      </c>
      <c r="AA90" s="176">
        <f t="shared" si="74"/>
        <v>79152.89855072464</v>
      </c>
      <c r="AB90" s="374"/>
      <c r="AC90" s="133" t="s">
        <v>173</v>
      </c>
      <c r="AD90" s="167">
        <v>217</v>
      </c>
      <c r="AE90" s="176">
        <v>153</v>
      </c>
      <c r="AF90" s="176">
        <v>12526420</v>
      </c>
      <c r="AG90" s="177">
        <f t="shared" si="97"/>
        <v>6.2679229823842691E-2</v>
      </c>
      <c r="AH90" s="177">
        <f t="shared" si="75"/>
        <v>0.70506912442396308</v>
      </c>
      <c r="AI90" s="171">
        <f t="shared" si="76"/>
        <v>81872.026143790848</v>
      </c>
      <c r="AJ90" s="374"/>
      <c r="AK90" s="133" t="s">
        <v>173</v>
      </c>
      <c r="AL90" s="167">
        <v>217</v>
      </c>
      <c r="AM90" s="176">
        <v>139</v>
      </c>
      <c r="AN90" s="176">
        <v>10398090</v>
      </c>
      <c r="AO90" s="177">
        <f t="shared" si="98"/>
        <v>7.3857598299681193E-2</v>
      </c>
      <c r="AP90" s="177">
        <f t="shared" si="77"/>
        <v>0.64055299539170507</v>
      </c>
      <c r="AQ90" s="171">
        <f t="shared" si="78"/>
        <v>74806.402877697838</v>
      </c>
      <c r="AR90" s="374"/>
      <c r="AS90" s="133" t="s">
        <v>173</v>
      </c>
      <c r="AT90" s="167">
        <v>125</v>
      </c>
      <c r="AU90" s="176">
        <v>72</v>
      </c>
      <c r="AV90" s="176">
        <v>7050120</v>
      </c>
      <c r="AW90" s="177">
        <f t="shared" si="99"/>
        <v>7.3245167853509666E-2</v>
      </c>
      <c r="AX90" s="177">
        <f t="shared" si="79"/>
        <v>0.57599999999999996</v>
      </c>
      <c r="AY90" s="176">
        <f t="shared" si="80"/>
        <v>97918.333333333328</v>
      </c>
      <c r="AZ90" s="374"/>
      <c r="BA90" s="133" t="s">
        <v>173</v>
      </c>
      <c r="BB90" s="167">
        <v>52</v>
      </c>
      <c r="BC90" s="176">
        <v>35</v>
      </c>
      <c r="BD90" s="176">
        <v>2671310</v>
      </c>
      <c r="BE90" s="177">
        <f t="shared" si="100"/>
        <v>0.10086455331412104</v>
      </c>
      <c r="BF90" s="177">
        <f t="shared" si="81"/>
        <v>0.67307692307692313</v>
      </c>
      <c r="BG90" s="205">
        <f t="shared" si="82"/>
        <v>76323.142857142855</v>
      </c>
      <c r="BH90" s="374"/>
      <c r="BI90" s="133" t="s">
        <v>173</v>
      </c>
      <c r="BJ90" s="167">
        <f t="shared" si="83"/>
        <v>830</v>
      </c>
      <c r="BK90" s="176">
        <f t="shared" si="67"/>
        <v>550</v>
      </c>
      <c r="BL90" s="176">
        <f t="shared" si="68"/>
        <v>44409990</v>
      </c>
      <c r="BM90" s="177">
        <f t="shared" si="101"/>
        <v>6.3451776649746189E-2</v>
      </c>
      <c r="BN90" s="177">
        <f t="shared" si="84"/>
        <v>0.66265060240963858</v>
      </c>
      <c r="BO90" s="176">
        <f t="shared" si="85"/>
        <v>80745.436363636371</v>
      </c>
      <c r="BP90" s="248"/>
    </row>
    <row r="91" spans="2:78" s="92" customFormat="1">
      <c r="B91" s="370"/>
      <c r="C91" s="408"/>
      <c r="D91" s="374"/>
      <c r="E91" s="133" t="s">
        <v>174</v>
      </c>
      <c r="F91" s="167">
        <v>4</v>
      </c>
      <c r="G91" s="176">
        <v>1</v>
      </c>
      <c r="H91" s="176">
        <v>231150</v>
      </c>
      <c r="I91" s="177">
        <f t="shared" si="94"/>
        <v>2.564102564102564E-2</v>
      </c>
      <c r="J91" s="177">
        <f t="shared" si="69"/>
        <v>0.25</v>
      </c>
      <c r="K91" s="205">
        <f t="shared" si="70"/>
        <v>231150</v>
      </c>
      <c r="L91" s="374"/>
      <c r="M91" s="133" t="s">
        <v>174</v>
      </c>
      <c r="N91" s="167">
        <v>10</v>
      </c>
      <c r="O91" s="176">
        <v>8</v>
      </c>
      <c r="P91" s="176">
        <v>1019940</v>
      </c>
      <c r="Q91" s="177">
        <f t="shared" si="95"/>
        <v>0.1095890410958904</v>
      </c>
      <c r="R91" s="177">
        <f t="shared" si="71"/>
        <v>0.8</v>
      </c>
      <c r="S91" s="171">
        <f t="shared" si="72"/>
        <v>127492.5</v>
      </c>
      <c r="T91" s="374"/>
      <c r="U91" s="133" t="s">
        <v>174</v>
      </c>
      <c r="V91" s="167">
        <v>187</v>
      </c>
      <c r="W91" s="176">
        <v>139</v>
      </c>
      <c r="X91" s="176">
        <v>10210400</v>
      </c>
      <c r="Y91" s="177">
        <f t="shared" si="96"/>
        <v>4.7815617475060197E-2</v>
      </c>
      <c r="Z91" s="177">
        <f t="shared" si="73"/>
        <v>0.74331550802139035</v>
      </c>
      <c r="AA91" s="176">
        <f t="shared" si="74"/>
        <v>73456.115107913676</v>
      </c>
      <c r="AB91" s="374"/>
      <c r="AC91" s="133" t="s">
        <v>174</v>
      </c>
      <c r="AD91" s="167">
        <v>190</v>
      </c>
      <c r="AE91" s="176">
        <v>138</v>
      </c>
      <c r="AF91" s="176">
        <v>10977210</v>
      </c>
      <c r="AG91" s="177">
        <f t="shared" si="97"/>
        <v>5.6534207292093401E-2</v>
      </c>
      <c r="AH91" s="177">
        <f t="shared" si="75"/>
        <v>0.72631578947368425</v>
      </c>
      <c r="AI91" s="171">
        <f t="shared" si="76"/>
        <v>79545</v>
      </c>
      <c r="AJ91" s="374"/>
      <c r="AK91" s="133" t="s">
        <v>174</v>
      </c>
      <c r="AL91" s="167">
        <v>157</v>
      </c>
      <c r="AM91" s="176">
        <v>101</v>
      </c>
      <c r="AN91" s="176">
        <v>9409880</v>
      </c>
      <c r="AO91" s="177">
        <f t="shared" si="98"/>
        <v>5.3666312433581297E-2</v>
      </c>
      <c r="AP91" s="177">
        <f t="shared" si="77"/>
        <v>0.64331210191082799</v>
      </c>
      <c r="AQ91" s="171">
        <f t="shared" si="78"/>
        <v>93167.128712871287</v>
      </c>
      <c r="AR91" s="374"/>
      <c r="AS91" s="133" t="s">
        <v>174</v>
      </c>
      <c r="AT91" s="167">
        <v>69</v>
      </c>
      <c r="AU91" s="176">
        <v>40</v>
      </c>
      <c r="AV91" s="176">
        <v>3917370</v>
      </c>
      <c r="AW91" s="177">
        <f t="shared" si="99"/>
        <v>4.0691759918616482E-2</v>
      </c>
      <c r="AX91" s="177">
        <f t="shared" si="79"/>
        <v>0.57971014492753625</v>
      </c>
      <c r="AY91" s="176">
        <f t="shared" si="80"/>
        <v>97934.25</v>
      </c>
      <c r="AZ91" s="374"/>
      <c r="BA91" s="133" t="s">
        <v>174</v>
      </c>
      <c r="BB91" s="167">
        <v>16</v>
      </c>
      <c r="BC91" s="176">
        <v>13</v>
      </c>
      <c r="BD91" s="176">
        <v>1103880</v>
      </c>
      <c r="BE91" s="177">
        <f t="shared" si="100"/>
        <v>3.7463976945244955E-2</v>
      </c>
      <c r="BF91" s="177">
        <f t="shared" si="81"/>
        <v>0.8125</v>
      </c>
      <c r="BG91" s="205">
        <f t="shared" si="82"/>
        <v>84913.846153846156</v>
      </c>
      <c r="BH91" s="374"/>
      <c r="BI91" s="133" t="s">
        <v>174</v>
      </c>
      <c r="BJ91" s="167">
        <f t="shared" si="83"/>
        <v>633</v>
      </c>
      <c r="BK91" s="176">
        <f t="shared" si="67"/>
        <v>440</v>
      </c>
      <c r="BL91" s="176">
        <f t="shared" si="68"/>
        <v>36869830</v>
      </c>
      <c r="BM91" s="177">
        <f t="shared" si="101"/>
        <v>5.0761421319796954E-2</v>
      </c>
      <c r="BN91" s="177">
        <f t="shared" si="84"/>
        <v>0.69510268562401267</v>
      </c>
      <c r="BO91" s="176">
        <f t="shared" si="85"/>
        <v>83795.068181818177</v>
      </c>
      <c r="BP91" s="248"/>
    </row>
    <row r="92" spans="2:78" s="92" customFormat="1">
      <c r="B92" s="370"/>
      <c r="C92" s="408"/>
      <c r="D92" s="374"/>
      <c r="E92" s="133" t="s">
        <v>175</v>
      </c>
      <c r="F92" s="167">
        <v>18</v>
      </c>
      <c r="G92" s="176">
        <v>11</v>
      </c>
      <c r="H92" s="176">
        <v>1135120</v>
      </c>
      <c r="I92" s="177">
        <f t="shared" si="94"/>
        <v>0.28205128205128205</v>
      </c>
      <c r="J92" s="177">
        <f t="shared" si="69"/>
        <v>0.61111111111111116</v>
      </c>
      <c r="K92" s="205">
        <f t="shared" si="70"/>
        <v>103192.72727272728</v>
      </c>
      <c r="L92" s="374"/>
      <c r="M92" s="133" t="s">
        <v>175</v>
      </c>
      <c r="N92" s="167">
        <v>31</v>
      </c>
      <c r="O92" s="176">
        <v>19</v>
      </c>
      <c r="P92" s="176">
        <v>1725910</v>
      </c>
      <c r="Q92" s="177">
        <f t="shared" si="95"/>
        <v>0.26027397260273971</v>
      </c>
      <c r="R92" s="177">
        <f t="shared" si="71"/>
        <v>0.61290322580645162</v>
      </c>
      <c r="S92" s="171">
        <f t="shared" si="72"/>
        <v>90837.368421052626</v>
      </c>
      <c r="T92" s="374"/>
      <c r="U92" s="133" t="s">
        <v>175</v>
      </c>
      <c r="V92" s="167">
        <v>1153</v>
      </c>
      <c r="W92" s="176">
        <v>811</v>
      </c>
      <c r="X92" s="176">
        <v>56691580</v>
      </c>
      <c r="Y92" s="177">
        <f t="shared" si="96"/>
        <v>0.27898176814585485</v>
      </c>
      <c r="Z92" s="177">
        <f t="shared" si="73"/>
        <v>0.70338248048568952</v>
      </c>
      <c r="AA92" s="176">
        <f t="shared" si="74"/>
        <v>69903.304562268808</v>
      </c>
      <c r="AB92" s="374"/>
      <c r="AC92" s="133" t="s">
        <v>175</v>
      </c>
      <c r="AD92" s="167">
        <v>1014</v>
      </c>
      <c r="AE92" s="176">
        <v>742</v>
      </c>
      <c r="AF92" s="176">
        <v>57414090</v>
      </c>
      <c r="AG92" s="177">
        <f t="shared" si="97"/>
        <v>0.30397378123719787</v>
      </c>
      <c r="AH92" s="177">
        <f t="shared" si="75"/>
        <v>0.73175542406311633</v>
      </c>
      <c r="AI92" s="171">
        <f t="shared" si="76"/>
        <v>77377.479784366573</v>
      </c>
      <c r="AJ92" s="374"/>
      <c r="AK92" s="133" t="s">
        <v>175</v>
      </c>
      <c r="AL92" s="167">
        <v>708</v>
      </c>
      <c r="AM92" s="176">
        <v>480</v>
      </c>
      <c r="AN92" s="176">
        <v>40037000</v>
      </c>
      <c r="AO92" s="177">
        <f t="shared" si="98"/>
        <v>0.25504782146652499</v>
      </c>
      <c r="AP92" s="177">
        <f t="shared" si="77"/>
        <v>0.67796610169491522</v>
      </c>
      <c r="AQ92" s="171">
        <f t="shared" si="78"/>
        <v>83410.416666666672</v>
      </c>
      <c r="AR92" s="374"/>
      <c r="AS92" s="133" t="s">
        <v>175</v>
      </c>
      <c r="AT92" s="167">
        <v>311</v>
      </c>
      <c r="AU92" s="176">
        <v>186</v>
      </c>
      <c r="AV92" s="176">
        <v>16078070</v>
      </c>
      <c r="AW92" s="177">
        <f t="shared" si="99"/>
        <v>0.18921668362156663</v>
      </c>
      <c r="AX92" s="177">
        <f t="shared" si="79"/>
        <v>0.59807073954983925</v>
      </c>
      <c r="AY92" s="176">
        <f t="shared" si="80"/>
        <v>86441.236559139783</v>
      </c>
      <c r="AZ92" s="374"/>
      <c r="BA92" s="133" t="s">
        <v>175</v>
      </c>
      <c r="BB92" s="167">
        <v>85</v>
      </c>
      <c r="BC92" s="176">
        <v>52</v>
      </c>
      <c r="BD92" s="176">
        <v>5334140</v>
      </c>
      <c r="BE92" s="177">
        <f t="shared" si="100"/>
        <v>0.14985590778097982</v>
      </c>
      <c r="BF92" s="177">
        <f t="shared" si="81"/>
        <v>0.61176470588235299</v>
      </c>
      <c r="BG92" s="205">
        <f t="shared" si="82"/>
        <v>102579.61538461539</v>
      </c>
      <c r="BH92" s="374"/>
      <c r="BI92" s="133" t="s">
        <v>175</v>
      </c>
      <c r="BJ92" s="167">
        <f t="shared" si="83"/>
        <v>3320</v>
      </c>
      <c r="BK92" s="176">
        <f t="shared" si="67"/>
        <v>2301</v>
      </c>
      <c r="BL92" s="176">
        <f t="shared" si="68"/>
        <v>178415910</v>
      </c>
      <c r="BM92" s="177">
        <f t="shared" si="101"/>
        <v>0.26545916012921089</v>
      </c>
      <c r="BN92" s="177">
        <f t="shared" si="84"/>
        <v>0.69307228915662655</v>
      </c>
      <c r="BO92" s="176">
        <f t="shared" si="85"/>
        <v>77538.422425032593</v>
      </c>
      <c r="BP92" s="248"/>
    </row>
    <row r="93" spans="2:78" s="92" customFormat="1">
      <c r="B93" s="370"/>
      <c r="C93" s="408"/>
      <c r="D93" s="374"/>
      <c r="E93" s="133" t="s">
        <v>176</v>
      </c>
      <c r="F93" s="167">
        <v>3</v>
      </c>
      <c r="G93" s="176">
        <v>2</v>
      </c>
      <c r="H93" s="176">
        <v>381580</v>
      </c>
      <c r="I93" s="177">
        <f t="shared" si="94"/>
        <v>5.128205128205128E-2</v>
      </c>
      <c r="J93" s="177">
        <f t="shared" si="69"/>
        <v>0.66666666666666663</v>
      </c>
      <c r="K93" s="205">
        <f t="shared" si="70"/>
        <v>190790</v>
      </c>
      <c r="L93" s="374"/>
      <c r="M93" s="133" t="s">
        <v>176</v>
      </c>
      <c r="N93" s="167">
        <v>6</v>
      </c>
      <c r="O93" s="176">
        <v>3</v>
      </c>
      <c r="P93" s="176">
        <v>256130</v>
      </c>
      <c r="Q93" s="177">
        <f t="shared" si="95"/>
        <v>4.1095890410958902E-2</v>
      </c>
      <c r="R93" s="177">
        <f t="shared" si="71"/>
        <v>0.5</v>
      </c>
      <c r="S93" s="171">
        <f t="shared" si="72"/>
        <v>85376.666666666672</v>
      </c>
      <c r="T93" s="374"/>
      <c r="U93" s="133" t="s">
        <v>176</v>
      </c>
      <c r="V93" s="167">
        <v>242</v>
      </c>
      <c r="W93" s="176">
        <v>164</v>
      </c>
      <c r="X93" s="176">
        <v>13677140</v>
      </c>
      <c r="Y93" s="177">
        <f t="shared" si="96"/>
        <v>5.6415548675610598E-2</v>
      </c>
      <c r="Z93" s="177">
        <f t="shared" si="73"/>
        <v>0.6776859504132231</v>
      </c>
      <c r="AA93" s="176">
        <f t="shared" si="74"/>
        <v>83397.195121951227</v>
      </c>
      <c r="AB93" s="374"/>
      <c r="AC93" s="133" t="s">
        <v>176</v>
      </c>
      <c r="AD93" s="167">
        <v>306</v>
      </c>
      <c r="AE93" s="176">
        <v>217</v>
      </c>
      <c r="AF93" s="176">
        <v>18230470</v>
      </c>
      <c r="AG93" s="177">
        <f t="shared" si="97"/>
        <v>8.8897992625972963E-2</v>
      </c>
      <c r="AH93" s="177">
        <f t="shared" si="75"/>
        <v>0.70915032679738566</v>
      </c>
      <c r="AI93" s="171">
        <f t="shared" si="76"/>
        <v>84011.382488479256</v>
      </c>
      <c r="AJ93" s="374"/>
      <c r="AK93" s="133" t="s">
        <v>176</v>
      </c>
      <c r="AL93" s="167">
        <v>268</v>
      </c>
      <c r="AM93" s="176">
        <v>173</v>
      </c>
      <c r="AN93" s="176">
        <v>15271250</v>
      </c>
      <c r="AO93" s="177">
        <f t="shared" si="98"/>
        <v>9.1923485653560039E-2</v>
      </c>
      <c r="AP93" s="177">
        <f t="shared" si="77"/>
        <v>0.64552238805970152</v>
      </c>
      <c r="AQ93" s="171">
        <f t="shared" si="78"/>
        <v>88273.12138728323</v>
      </c>
      <c r="AR93" s="374"/>
      <c r="AS93" s="133" t="s">
        <v>176</v>
      </c>
      <c r="AT93" s="167">
        <v>169</v>
      </c>
      <c r="AU93" s="176">
        <v>110</v>
      </c>
      <c r="AV93" s="176">
        <v>8802060</v>
      </c>
      <c r="AW93" s="177">
        <f t="shared" si="99"/>
        <v>0.11190233977619532</v>
      </c>
      <c r="AX93" s="177">
        <f t="shared" si="79"/>
        <v>0.65088757396449703</v>
      </c>
      <c r="AY93" s="176">
        <f t="shared" si="80"/>
        <v>80018.727272727279</v>
      </c>
      <c r="AZ93" s="374"/>
      <c r="BA93" s="133" t="s">
        <v>176</v>
      </c>
      <c r="BB93" s="167">
        <v>76</v>
      </c>
      <c r="BC93" s="176">
        <v>50</v>
      </c>
      <c r="BD93" s="176">
        <v>4802630</v>
      </c>
      <c r="BE93" s="177">
        <f t="shared" si="100"/>
        <v>0.14409221902017291</v>
      </c>
      <c r="BF93" s="177">
        <f t="shared" si="81"/>
        <v>0.65789473684210531</v>
      </c>
      <c r="BG93" s="205">
        <f t="shared" si="82"/>
        <v>96052.6</v>
      </c>
      <c r="BH93" s="374"/>
      <c r="BI93" s="133" t="s">
        <v>176</v>
      </c>
      <c r="BJ93" s="167">
        <f t="shared" si="83"/>
        <v>1070</v>
      </c>
      <c r="BK93" s="176">
        <f t="shared" si="67"/>
        <v>719</v>
      </c>
      <c r="BL93" s="176">
        <f t="shared" si="68"/>
        <v>61421260</v>
      </c>
      <c r="BM93" s="177">
        <f t="shared" si="101"/>
        <v>8.2948777111213665E-2</v>
      </c>
      <c r="BN93" s="177">
        <f t="shared" si="84"/>
        <v>0.67196261682242986</v>
      </c>
      <c r="BO93" s="176">
        <f t="shared" si="85"/>
        <v>85425.952712100145</v>
      </c>
      <c r="BP93" s="248"/>
    </row>
    <row r="94" spans="2:78" s="92" customFormat="1">
      <c r="B94" s="370"/>
      <c r="C94" s="408"/>
      <c r="D94" s="374"/>
      <c r="E94" s="130" t="s">
        <v>167</v>
      </c>
      <c r="F94" s="167">
        <v>2</v>
      </c>
      <c r="G94" s="176">
        <v>2</v>
      </c>
      <c r="H94" s="176">
        <v>36970</v>
      </c>
      <c r="I94" s="177">
        <f t="shared" si="94"/>
        <v>5.128205128205128E-2</v>
      </c>
      <c r="J94" s="177">
        <f t="shared" si="69"/>
        <v>1</v>
      </c>
      <c r="K94" s="205">
        <f t="shared" si="70"/>
        <v>18485</v>
      </c>
      <c r="L94" s="374"/>
      <c r="M94" s="134" t="s">
        <v>167</v>
      </c>
      <c r="N94" s="167">
        <v>2</v>
      </c>
      <c r="O94" s="176">
        <v>2</v>
      </c>
      <c r="P94" s="176">
        <v>215510</v>
      </c>
      <c r="Q94" s="177">
        <f t="shared" si="95"/>
        <v>2.7397260273972601E-2</v>
      </c>
      <c r="R94" s="177">
        <f t="shared" si="71"/>
        <v>1</v>
      </c>
      <c r="S94" s="171">
        <f t="shared" si="72"/>
        <v>107755</v>
      </c>
      <c r="T94" s="374"/>
      <c r="U94" s="134" t="s">
        <v>167</v>
      </c>
      <c r="V94" s="167">
        <v>242</v>
      </c>
      <c r="W94" s="176">
        <v>157</v>
      </c>
      <c r="X94" s="176">
        <v>10083640</v>
      </c>
      <c r="Y94" s="177">
        <f t="shared" si="96"/>
        <v>5.4007567939456484E-2</v>
      </c>
      <c r="Z94" s="177">
        <f t="shared" si="73"/>
        <v>0.64876033057851235</v>
      </c>
      <c r="AA94" s="176">
        <f t="shared" si="74"/>
        <v>64227.006369426752</v>
      </c>
      <c r="AB94" s="374"/>
      <c r="AC94" s="134" t="s">
        <v>167</v>
      </c>
      <c r="AD94" s="167">
        <v>119</v>
      </c>
      <c r="AE94" s="176">
        <v>72</v>
      </c>
      <c r="AF94" s="176">
        <v>6459770</v>
      </c>
      <c r="AG94" s="177">
        <f t="shared" si="97"/>
        <v>2.9496108152396557E-2</v>
      </c>
      <c r="AH94" s="177">
        <f t="shared" si="75"/>
        <v>0.60504201680672265</v>
      </c>
      <c r="AI94" s="171">
        <f t="shared" si="76"/>
        <v>89719.027777777781</v>
      </c>
      <c r="AJ94" s="374"/>
      <c r="AK94" s="134" t="s">
        <v>167</v>
      </c>
      <c r="AL94" s="167">
        <v>92</v>
      </c>
      <c r="AM94" s="176">
        <v>53</v>
      </c>
      <c r="AN94" s="176">
        <v>4545270</v>
      </c>
      <c r="AO94" s="177">
        <f t="shared" si="98"/>
        <v>2.8161530286928801E-2</v>
      </c>
      <c r="AP94" s="177">
        <f t="shared" si="77"/>
        <v>0.57608695652173914</v>
      </c>
      <c r="AQ94" s="171">
        <f t="shared" si="78"/>
        <v>85759.811320754714</v>
      </c>
      <c r="AR94" s="374"/>
      <c r="AS94" s="134" t="s">
        <v>167</v>
      </c>
      <c r="AT94" s="167">
        <v>54</v>
      </c>
      <c r="AU94" s="176">
        <v>27</v>
      </c>
      <c r="AV94" s="176">
        <v>1970990</v>
      </c>
      <c r="AW94" s="177">
        <f t="shared" si="99"/>
        <v>2.7466937945066123E-2</v>
      </c>
      <c r="AX94" s="177">
        <f t="shared" si="79"/>
        <v>0.5</v>
      </c>
      <c r="AY94" s="176">
        <f t="shared" si="80"/>
        <v>72999.629629629635</v>
      </c>
      <c r="AZ94" s="374"/>
      <c r="BA94" s="134" t="s">
        <v>167</v>
      </c>
      <c r="BB94" s="167">
        <v>26</v>
      </c>
      <c r="BC94" s="176">
        <v>12</v>
      </c>
      <c r="BD94" s="176">
        <v>904040</v>
      </c>
      <c r="BE94" s="177">
        <f t="shared" si="100"/>
        <v>3.4582132564841501E-2</v>
      </c>
      <c r="BF94" s="177">
        <f t="shared" si="81"/>
        <v>0.46153846153846156</v>
      </c>
      <c r="BG94" s="205">
        <f t="shared" si="82"/>
        <v>75336.666666666672</v>
      </c>
      <c r="BH94" s="374"/>
      <c r="BI94" s="134" t="s">
        <v>167</v>
      </c>
      <c r="BJ94" s="167">
        <f t="shared" si="83"/>
        <v>537</v>
      </c>
      <c r="BK94" s="176">
        <f t="shared" si="67"/>
        <v>325</v>
      </c>
      <c r="BL94" s="176">
        <f t="shared" si="68"/>
        <v>24216190</v>
      </c>
      <c r="BM94" s="177">
        <f t="shared" si="101"/>
        <v>3.7494231656668202E-2</v>
      </c>
      <c r="BN94" s="177">
        <f t="shared" si="84"/>
        <v>0.60521415270018619</v>
      </c>
      <c r="BO94" s="176">
        <f t="shared" si="85"/>
        <v>74511.353846153841</v>
      </c>
      <c r="BP94" s="248"/>
    </row>
    <row r="95" spans="2:78" s="92" customFormat="1">
      <c r="B95" s="370">
        <v>9</v>
      </c>
      <c r="C95" s="407" t="s">
        <v>84</v>
      </c>
      <c r="D95" s="373">
        <f>BS16</f>
        <v>18</v>
      </c>
      <c r="E95" s="131" t="s">
        <v>144</v>
      </c>
      <c r="F95" s="166">
        <v>11</v>
      </c>
      <c r="G95" s="174">
        <v>7</v>
      </c>
      <c r="H95" s="174">
        <v>706050</v>
      </c>
      <c r="I95" s="175">
        <f>IFERROR(G95/$D$95,"-")</f>
        <v>0.3888888888888889</v>
      </c>
      <c r="J95" s="175">
        <f t="shared" si="69"/>
        <v>0.63636363636363635</v>
      </c>
      <c r="K95" s="204">
        <f t="shared" si="70"/>
        <v>100864.28571428571</v>
      </c>
      <c r="L95" s="373">
        <f>BT16</f>
        <v>58</v>
      </c>
      <c r="M95" s="131" t="s">
        <v>144</v>
      </c>
      <c r="N95" s="166">
        <v>29</v>
      </c>
      <c r="O95" s="174">
        <v>14</v>
      </c>
      <c r="P95" s="174">
        <v>1505150</v>
      </c>
      <c r="Q95" s="175">
        <f>IFERROR(O95/$L$95,"-")</f>
        <v>0.2413793103448276</v>
      </c>
      <c r="R95" s="175">
        <f t="shared" si="71"/>
        <v>0.48275862068965519</v>
      </c>
      <c r="S95" s="170">
        <f t="shared" si="72"/>
        <v>107510.71428571429</v>
      </c>
      <c r="T95" s="373">
        <f>BU16</f>
        <v>2063</v>
      </c>
      <c r="U95" s="131" t="s">
        <v>144</v>
      </c>
      <c r="V95" s="166">
        <v>940</v>
      </c>
      <c r="W95" s="174">
        <v>517</v>
      </c>
      <c r="X95" s="174">
        <v>37364620</v>
      </c>
      <c r="Y95" s="175">
        <f>IFERROR(W95/$T$95,"-")</f>
        <v>0.2506059137178866</v>
      </c>
      <c r="Z95" s="175">
        <f t="shared" si="73"/>
        <v>0.55000000000000004</v>
      </c>
      <c r="AA95" s="174">
        <f t="shared" si="74"/>
        <v>72271.99226305609</v>
      </c>
      <c r="AB95" s="373">
        <f>BV16</f>
        <v>1584</v>
      </c>
      <c r="AC95" s="131" t="s">
        <v>144</v>
      </c>
      <c r="AD95" s="166">
        <v>770</v>
      </c>
      <c r="AE95" s="174">
        <v>438</v>
      </c>
      <c r="AF95" s="174">
        <v>35939210</v>
      </c>
      <c r="AG95" s="175">
        <f>IFERROR(AE95/$AB$95,"-")</f>
        <v>0.27651515151515149</v>
      </c>
      <c r="AH95" s="175">
        <f t="shared" si="75"/>
        <v>0.5688311688311688</v>
      </c>
      <c r="AI95" s="170">
        <f t="shared" si="76"/>
        <v>82052.990867579909</v>
      </c>
      <c r="AJ95" s="373">
        <f>BW16</f>
        <v>1097</v>
      </c>
      <c r="AK95" s="131" t="s">
        <v>144</v>
      </c>
      <c r="AL95" s="166">
        <v>473</v>
      </c>
      <c r="AM95" s="174">
        <v>272</v>
      </c>
      <c r="AN95" s="174">
        <v>24530920</v>
      </c>
      <c r="AO95" s="175">
        <f>IFERROR(AM95/$AJ$95,"-")</f>
        <v>0.24794895168641751</v>
      </c>
      <c r="AP95" s="175">
        <f t="shared" si="77"/>
        <v>0.57505285412262153</v>
      </c>
      <c r="AQ95" s="170">
        <f t="shared" si="78"/>
        <v>90187.205882352937</v>
      </c>
      <c r="AR95" s="373">
        <f>BX16</f>
        <v>542</v>
      </c>
      <c r="AS95" s="131" t="s">
        <v>144</v>
      </c>
      <c r="AT95" s="166">
        <v>188</v>
      </c>
      <c r="AU95" s="174">
        <v>111</v>
      </c>
      <c r="AV95" s="174">
        <v>11516760</v>
      </c>
      <c r="AW95" s="175">
        <f>IFERROR(AU95/$AR$95,"-")</f>
        <v>0.20479704797047971</v>
      </c>
      <c r="AX95" s="175">
        <f t="shared" si="79"/>
        <v>0.59042553191489366</v>
      </c>
      <c r="AY95" s="174">
        <f t="shared" si="80"/>
        <v>103754.5945945946</v>
      </c>
      <c r="AZ95" s="373">
        <f>BY16</f>
        <v>216</v>
      </c>
      <c r="BA95" s="131" t="s">
        <v>144</v>
      </c>
      <c r="BB95" s="166">
        <v>67</v>
      </c>
      <c r="BC95" s="174">
        <v>34</v>
      </c>
      <c r="BD95" s="174">
        <v>3097620</v>
      </c>
      <c r="BE95" s="175">
        <f>IFERROR(BC95/$AZ$95,"-")</f>
        <v>0.15740740740740741</v>
      </c>
      <c r="BF95" s="175">
        <f t="shared" si="81"/>
        <v>0.5074626865671642</v>
      </c>
      <c r="BG95" s="204">
        <f t="shared" si="82"/>
        <v>91106.470588235301</v>
      </c>
      <c r="BH95" s="373">
        <f>BZ16</f>
        <v>5575</v>
      </c>
      <c r="BI95" s="131" t="s">
        <v>144</v>
      </c>
      <c r="BJ95" s="166">
        <f t="shared" si="83"/>
        <v>2478</v>
      </c>
      <c r="BK95" s="174">
        <f t="shared" si="67"/>
        <v>1393</v>
      </c>
      <c r="BL95" s="174">
        <f t="shared" si="68"/>
        <v>114660330</v>
      </c>
      <c r="BM95" s="175">
        <f>IFERROR(BK95/$BH$95,"-")</f>
        <v>0.24986547085201793</v>
      </c>
      <c r="BN95" s="175">
        <f t="shared" si="84"/>
        <v>0.56214689265536721</v>
      </c>
      <c r="BO95" s="174">
        <f t="shared" si="85"/>
        <v>82311.794687724338</v>
      </c>
      <c r="BP95" s="248"/>
    </row>
    <row r="96" spans="2:78" s="92" customFormat="1">
      <c r="B96" s="370"/>
      <c r="C96" s="408"/>
      <c r="D96" s="374"/>
      <c r="E96" s="132" t="s">
        <v>194</v>
      </c>
      <c r="F96" s="167">
        <v>11</v>
      </c>
      <c r="G96" s="176">
        <v>7</v>
      </c>
      <c r="H96" s="176">
        <v>763390</v>
      </c>
      <c r="I96" s="177">
        <f t="shared" ref="I96:I105" si="102">IFERROR(G96/$D$95,"-")</f>
        <v>0.3888888888888889</v>
      </c>
      <c r="J96" s="177">
        <f t="shared" si="69"/>
        <v>0.63636363636363635</v>
      </c>
      <c r="K96" s="205">
        <f t="shared" si="70"/>
        <v>109055.71428571429</v>
      </c>
      <c r="L96" s="374"/>
      <c r="M96" s="132" t="s">
        <v>194</v>
      </c>
      <c r="N96" s="167">
        <v>22</v>
      </c>
      <c r="O96" s="176">
        <v>5</v>
      </c>
      <c r="P96" s="176">
        <v>308110</v>
      </c>
      <c r="Q96" s="177">
        <f t="shared" ref="Q96:Q105" si="103">IFERROR(O96/$L$95,"-")</f>
        <v>8.6206896551724144E-2</v>
      </c>
      <c r="R96" s="177">
        <f t="shared" si="71"/>
        <v>0.22727272727272727</v>
      </c>
      <c r="S96" s="171">
        <f t="shared" si="72"/>
        <v>61622</v>
      </c>
      <c r="T96" s="374"/>
      <c r="U96" s="132" t="s">
        <v>194</v>
      </c>
      <c r="V96" s="167">
        <v>884</v>
      </c>
      <c r="W96" s="176">
        <v>507</v>
      </c>
      <c r="X96" s="176">
        <v>34462720</v>
      </c>
      <c r="Y96" s="177">
        <f t="shared" ref="Y96:Y105" si="104">IFERROR(W96/$T$95,"-")</f>
        <v>0.24575860397479399</v>
      </c>
      <c r="Z96" s="177">
        <f t="shared" si="73"/>
        <v>0.57352941176470584</v>
      </c>
      <c r="AA96" s="176">
        <f t="shared" si="74"/>
        <v>67973.806706114396</v>
      </c>
      <c r="AB96" s="374"/>
      <c r="AC96" s="132" t="s">
        <v>194</v>
      </c>
      <c r="AD96" s="167">
        <v>668</v>
      </c>
      <c r="AE96" s="176">
        <v>392</v>
      </c>
      <c r="AF96" s="176">
        <v>32451520</v>
      </c>
      <c r="AG96" s="177">
        <f t="shared" ref="AG96:AG105" si="105">IFERROR(AE96/$AB$95,"-")</f>
        <v>0.24747474747474749</v>
      </c>
      <c r="AH96" s="177">
        <f t="shared" si="75"/>
        <v>0.58682634730538918</v>
      </c>
      <c r="AI96" s="171">
        <f t="shared" si="76"/>
        <v>82784.489795918373</v>
      </c>
      <c r="AJ96" s="374"/>
      <c r="AK96" s="132" t="s">
        <v>194</v>
      </c>
      <c r="AL96" s="167">
        <v>366</v>
      </c>
      <c r="AM96" s="176">
        <v>214</v>
      </c>
      <c r="AN96" s="176">
        <v>16250770</v>
      </c>
      <c r="AO96" s="177">
        <f t="shared" ref="AO96:AO105" si="106">IFERROR(AM96/$AJ$95,"-")</f>
        <v>0.19507748404740199</v>
      </c>
      <c r="AP96" s="177">
        <f t="shared" si="77"/>
        <v>0.58469945355191255</v>
      </c>
      <c r="AQ96" s="171">
        <f t="shared" si="78"/>
        <v>75938.177570093452</v>
      </c>
      <c r="AR96" s="374"/>
      <c r="AS96" s="132" t="s">
        <v>194</v>
      </c>
      <c r="AT96" s="167">
        <v>144</v>
      </c>
      <c r="AU96" s="176">
        <v>66</v>
      </c>
      <c r="AV96" s="176">
        <v>5584730</v>
      </c>
      <c r="AW96" s="177">
        <f t="shared" ref="AW96:AW105" si="107">IFERROR(AU96/$AR$95,"-")</f>
        <v>0.12177121771217712</v>
      </c>
      <c r="AX96" s="177">
        <f t="shared" si="79"/>
        <v>0.45833333333333331</v>
      </c>
      <c r="AY96" s="176">
        <f t="shared" si="80"/>
        <v>84617.121212121216</v>
      </c>
      <c r="AZ96" s="374"/>
      <c r="BA96" s="132" t="s">
        <v>194</v>
      </c>
      <c r="BB96" s="167">
        <v>41</v>
      </c>
      <c r="BC96" s="176">
        <v>19</v>
      </c>
      <c r="BD96" s="176">
        <v>1747730</v>
      </c>
      <c r="BE96" s="177">
        <f t="shared" ref="BE96:BE105" si="108">IFERROR(BC96/$AZ$95,"-")</f>
        <v>8.7962962962962965E-2</v>
      </c>
      <c r="BF96" s="177">
        <f t="shared" si="81"/>
        <v>0.46341463414634149</v>
      </c>
      <c r="BG96" s="205">
        <f t="shared" si="82"/>
        <v>91985.789473684214</v>
      </c>
      <c r="BH96" s="374"/>
      <c r="BI96" s="132" t="s">
        <v>194</v>
      </c>
      <c r="BJ96" s="167">
        <f t="shared" si="83"/>
        <v>2136</v>
      </c>
      <c r="BK96" s="176">
        <f t="shared" si="67"/>
        <v>1210</v>
      </c>
      <c r="BL96" s="176">
        <f t="shared" si="68"/>
        <v>91568970</v>
      </c>
      <c r="BM96" s="177">
        <f t="shared" ref="BM96:BM105" si="109">IFERROR(BK96/$BH$95,"-")</f>
        <v>0.21704035874439462</v>
      </c>
      <c r="BN96" s="177">
        <f t="shared" si="84"/>
        <v>0.56647940074906367</v>
      </c>
      <c r="BO96" s="176">
        <f t="shared" si="85"/>
        <v>75676.834710743802</v>
      </c>
      <c r="BP96" s="248"/>
    </row>
    <row r="97" spans="2:68" s="92" customFormat="1">
      <c r="B97" s="370"/>
      <c r="C97" s="408"/>
      <c r="D97" s="374"/>
      <c r="E97" s="133" t="s">
        <v>143</v>
      </c>
      <c r="F97" s="167">
        <v>12</v>
      </c>
      <c r="G97" s="176">
        <v>6</v>
      </c>
      <c r="H97" s="176">
        <v>687560</v>
      </c>
      <c r="I97" s="177">
        <f t="shared" si="102"/>
        <v>0.33333333333333331</v>
      </c>
      <c r="J97" s="177">
        <f t="shared" si="69"/>
        <v>0.5</v>
      </c>
      <c r="K97" s="205">
        <f t="shared" si="70"/>
        <v>114593.33333333333</v>
      </c>
      <c r="L97" s="374"/>
      <c r="M97" s="133" t="s">
        <v>143</v>
      </c>
      <c r="N97" s="167">
        <v>35</v>
      </c>
      <c r="O97" s="176">
        <v>15</v>
      </c>
      <c r="P97" s="176">
        <v>1838040</v>
      </c>
      <c r="Q97" s="177">
        <f t="shared" si="103"/>
        <v>0.25862068965517243</v>
      </c>
      <c r="R97" s="177">
        <f t="shared" si="71"/>
        <v>0.42857142857142855</v>
      </c>
      <c r="S97" s="171">
        <f t="shared" si="72"/>
        <v>122536</v>
      </c>
      <c r="T97" s="374"/>
      <c r="U97" s="133" t="s">
        <v>143</v>
      </c>
      <c r="V97" s="167">
        <v>1204</v>
      </c>
      <c r="W97" s="176">
        <v>672</v>
      </c>
      <c r="X97" s="176">
        <v>47238180</v>
      </c>
      <c r="Y97" s="177">
        <f t="shared" si="104"/>
        <v>0.32573921473582163</v>
      </c>
      <c r="Z97" s="177">
        <f t="shared" si="73"/>
        <v>0.55813953488372092</v>
      </c>
      <c r="AA97" s="176">
        <f t="shared" si="74"/>
        <v>70294.91071428571</v>
      </c>
      <c r="AB97" s="374"/>
      <c r="AC97" s="133" t="s">
        <v>143</v>
      </c>
      <c r="AD97" s="167">
        <v>1016</v>
      </c>
      <c r="AE97" s="176">
        <v>573</v>
      </c>
      <c r="AF97" s="176">
        <v>47387890</v>
      </c>
      <c r="AG97" s="177">
        <f t="shared" si="105"/>
        <v>0.36174242424242425</v>
      </c>
      <c r="AH97" s="177">
        <f t="shared" si="75"/>
        <v>0.5639763779527559</v>
      </c>
      <c r="AI97" s="171">
        <f t="shared" si="76"/>
        <v>82701.378708551478</v>
      </c>
      <c r="AJ97" s="374"/>
      <c r="AK97" s="133" t="s">
        <v>143</v>
      </c>
      <c r="AL97" s="167">
        <v>679</v>
      </c>
      <c r="AM97" s="176">
        <v>379</v>
      </c>
      <c r="AN97" s="176">
        <v>34052230</v>
      </c>
      <c r="AO97" s="177">
        <f t="shared" si="106"/>
        <v>0.3454876937101185</v>
      </c>
      <c r="AP97" s="177">
        <f t="shared" si="77"/>
        <v>0.5581737849779087</v>
      </c>
      <c r="AQ97" s="171">
        <f t="shared" si="78"/>
        <v>89847.572559366759</v>
      </c>
      <c r="AR97" s="374"/>
      <c r="AS97" s="133" t="s">
        <v>143</v>
      </c>
      <c r="AT97" s="167">
        <v>311</v>
      </c>
      <c r="AU97" s="176">
        <v>150</v>
      </c>
      <c r="AV97" s="176">
        <v>16587370</v>
      </c>
      <c r="AW97" s="177">
        <f t="shared" si="107"/>
        <v>0.2767527675276753</v>
      </c>
      <c r="AX97" s="177">
        <f t="shared" si="79"/>
        <v>0.48231511254019294</v>
      </c>
      <c r="AY97" s="176">
        <f t="shared" si="80"/>
        <v>110582.46666666666</v>
      </c>
      <c r="AZ97" s="374"/>
      <c r="BA97" s="133" t="s">
        <v>143</v>
      </c>
      <c r="BB97" s="167">
        <v>123</v>
      </c>
      <c r="BC97" s="176">
        <v>59</v>
      </c>
      <c r="BD97" s="176">
        <v>5463360</v>
      </c>
      <c r="BE97" s="177">
        <f t="shared" si="108"/>
        <v>0.27314814814814814</v>
      </c>
      <c r="BF97" s="177">
        <f t="shared" si="81"/>
        <v>0.47967479674796748</v>
      </c>
      <c r="BG97" s="205">
        <f t="shared" si="82"/>
        <v>92599.322033898308</v>
      </c>
      <c r="BH97" s="374"/>
      <c r="BI97" s="133" t="s">
        <v>143</v>
      </c>
      <c r="BJ97" s="167">
        <f t="shared" si="83"/>
        <v>3380</v>
      </c>
      <c r="BK97" s="176">
        <f t="shared" si="67"/>
        <v>1854</v>
      </c>
      <c r="BL97" s="176">
        <f t="shared" si="68"/>
        <v>153254630</v>
      </c>
      <c r="BM97" s="177">
        <f t="shared" si="109"/>
        <v>0.3325560538116592</v>
      </c>
      <c r="BN97" s="177">
        <f t="shared" si="84"/>
        <v>0.54852071005917158</v>
      </c>
      <c r="BO97" s="176">
        <f t="shared" si="85"/>
        <v>82661.612729234083</v>
      </c>
      <c r="BP97" s="248"/>
    </row>
    <row r="98" spans="2:68" s="92" customFormat="1">
      <c r="B98" s="370"/>
      <c r="C98" s="408"/>
      <c r="D98" s="374"/>
      <c r="E98" s="133" t="s">
        <v>152</v>
      </c>
      <c r="F98" s="167">
        <v>4</v>
      </c>
      <c r="G98" s="176">
        <v>2</v>
      </c>
      <c r="H98" s="176">
        <v>111860</v>
      </c>
      <c r="I98" s="177">
        <f t="shared" si="102"/>
        <v>0.1111111111111111</v>
      </c>
      <c r="J98" s="177">
        <f t="shared" si="69"/>
        <v>0.5</v>
      </c>
      <c r="K98" s="205">
        <f t="shared" si="70"/>
        <v>55930</v>
      </c>
      <c r="L98" s="374"/>
      <c r="M98" s="133" t="s">
        <v>152</v>
      </c>
      <c r="N98" s="167">
        <v>17</v>
      </c>
      <c r="O98" s="176">
        <v>8</v>
      </c>
      <c r="P98" s="176">
        <v>811070</v>
      </c>
      <c r="Q98" s="177">
        <f t="shared" si="103"/>
        <v>0.13793103448275862</v>
      </c>
      <c r="R98" s="177">
        <f t="shared" si="71"/>
        <v>0.47058823529411764</v>
      </c>
      <c r="S98" s="171">
        <f t="shared" si="72"/>
        <v>101383.75</v>
      </c>
      <c r="T98" s="374"/>
      <c r="U98" s="133" t="s">
        <v>152</v>
      </c>
      <c r="V98" s="167">
        <v>447</v>
      </c>
      <c r="W98" s="176">
        <v>257</v>
      </c>
      <c r="X98" s="176">
        <v>17720150</v>
      </c>
      <c r="Y98" s="177">
        <f t="shared" si="104"/>
        <v>0.12457586039747939</v>
      </c>
      <c r="Z98" s="177">
        <f t="shared" si="73"/>
        <v>0.57494407158836691</v>
      </c>
      <c r="AA98" s="176">
        <f t="shared" si="74"/>
        <v>68950</v>
      </c>
      <c r="AB98" s="374"/>
      <c r="AC98" s="133" t="s">
        <v>152</v>
      </c>
      <c r="AD98" s="167">
        <v>424</v>
      </c>
      <c r="AE98" s="176">
        <v>254</v>
      </c>
      <c r="AF98" s="176">
        <v>20522690</v>
      </c>
      <c r="AG98" s="177">
        <f t="shared" si="105"/>
        <v>0.16035353535353536</v>
      </c>
      <c r="AH98" s="177">
        <f t="shared" si="75"/>
        <v>0.59905660377358494</v>
      </c>
      <c r="AI98" s="171">
        <f t="shared" si="76"/>
        <v>80797.992125984252</v>
      </c>
      <c r="AJ98" s="374"/>
      <c r="AK98" s="133" t="s">
        <v>152</v>
      </c>
      <c r="AL98" s="167">
        <v>290</v>
      </c>
      <c r="AM98" s="176">
        <v>161</v>
      </c>
      <c r="AN98" s="176">
        <v>12664160</v>
      </c>
      <c r="AO98" s="177">
        <f t="shared" si="106"/>
        <v>0.14676390154968094</v>
      </c>
      <c r="AP98" s="177">
        <f t="shared" si="77"/>
        <v>0.55517241379310345</v>
      </c>
      <c r="AQ98" s="171">
        <f t="shared" si="78"/>
        <v>78659.378881987577</v>
      </c>
      <c r="AR98" s="374"/>
      <c r="AS98" s="133" t="s">
        <v>152</v>
      </c>
      <c r="AT98" s="167">
        <v>162</v>
      </c>
      <c r="AU98" s="176">
        <v>86</v>
      </c>
      <c r="AV98" s="176">
        <v>7936310</v>
      </c>
      <c r="AW98" s="177">
        <f t="shared" si="107"/>
        <v>0.15867158671586715</v>
      </c>
      <c r="AX98" s="177">
        <f t="shared" si="79"/>
        <v>0.53086419753086422</v>
      </c>
      <c r="AY98" s="176">
        <f t="shared" si="80"/>
        <v>92282.674418604656</v>
      </c>
      <c r="AZ98" s="374"/>
      <c r="BA98" s="133" t="s">
        <v>152</v>
      </c>
      <c r="BB98" s="167">
        <v>52</v>
      </c>
      <c r="BC98" s="176">
        <v>21</v>
      </c>
      <c r="BD98" s="176">
        <v>2188110</v>
      </c>
      <c r="BE98" s="177">
        <f t="shared" si="108"/>
        <v>9.7222222222222224E-2</v>
      </c>
      <c r="BF98" s="177">
        <f t="shared" si="81"/>
        <v>0.40384615384615385</v>
      </c>
      <c r="BG98" s="205">
        <f t="shared" si="82"/>
        <v>104195.71428571429</v>
      </c>
      <c r="BH98" s="374"/>
      <c r="BI98" s="133" t="s">
        <v>152</v>
      </c>
      <c r="BJ98" s="167">
        <f t="shared" si="83"/>
        <v>1396</v>
      </c>
      <c r="BK98" s="176">
        <f t="shared" si="67"/>
        <v>789</v>
      </c>
      <c r="BL98" s="176">
        <f t="shared" si="68"/>
        <v>61954350</v>
      </c>
      <c r="BM98" s="177">
        <f t="shared" si="109"/>
        <v>0.14152466367713004</v>
      </c>
      <c r="BN98" s="177">
        <f t="shared" si="84"/>
        <v>0.56518624641833815</v>
      </c>
      <c r="BO98" s="176">
        <f t="shared" si="85"/>
        <v>78522.623574144483</v>
      </c>
      <c r="BP98" s="248"/>
    </row>
    <row r="99" spans="2:68" s="92" customFormat="1">
      <c r="B99" s="370"/>
      <c r="C99" s="408"/>
      <c r="D99" s="374"/>
      <c r="E99" s="133" t="s">
        <v>171</v>
      </c>
      <c r="F99" s="167">
        <v>5</v>
      </c>
      <c r="G99" s="176">
        <v>4</v>
      </c>
      <c r="H99" s="176">
        <v>551650</v>
      </c>
      <c r="I99" s="177">
        <f t="shared" si="102"/>
        <v>0.22222222222222221</v>
      </c>
      <c r="J99" s="177">
        <f t="shared" si="69"/>
        <v>0.8</v>
      </c>
      <c r="K99" s="205">
        <f t="shared" si="70"/>
        <v>137912.5</v>
      </c>
      <c r="L99" s="374"/>
      <c r="M99" s="133" t="s">
        <v>171</v>
      </c>
      <c r="N99" s="167">
        <v>20</v>
      </c>
      <c r="O99" s="176">
        <v>7</v>
      </c>
      <c r="P99" s="176">
        <v>507240</v>
      </c>
      <c r="Q99" s="177">
        <f t="shared" si="103"/>
        <v>0.1206896551724138</v>
      </c>
      <c r="R99" s="177">
        <f t="shared" si="71"/>
        <v>0.35</v>
      </c>
      <c r="S99" s="171">
        <f t="shared" si="72"/>
        <v>72462.857142857145</v>
      </c>
      <c r="T99" s="374"/>
      <c r="U99" s="133" t="s">
        <v>171</v>
      </c>
      <c r="V99" s="167">
        <v>523</v>
      </c>
      <c r="W99" s="176">
        <v>318</v>
      </c>
      <c r="X99" s="176">
        <v>26514770</v>
      </c>
      <c r="Y99" s="177">
        <f t="shared" si="104"/>
        <v>0.15414444983034417</v>
      </c>
      <c r="Z99" s="177">
        <f t="shared" si="73"/>
        <v>0.60803059273422566</v>
      </c>
      <c r="AA99" s="176">
        <f t="shared" si="74"/>
        <v>83379.77987421384</v>
      </c>
      <c r="AB99" s="374"/>
      <c r="AC99" s="133" t="s">
        <v>171</v>
      </c>
      <c r="AD99" s="167">
        <v>501</v>
      </c>
      <c r="AE99" s="176">
        <v>291</v>
      </c>
      <c r="AF99" s="176">
        <v>25111920</v>
      </c>
      <c r="AG99" s="177">
        <f t="shared" si="105"/>
        <v>0.18371212121212122</v>
      </c>
      <c r="AH99" s="177">
        <f t="shared" si="75"/>
        <v>0.58083832335329344</v>
      </c>
      <c r="AI99" s="171">
        <f t="shared" si="76"/>
        <v>86295.257731958758</v>
      </c>
      <c r="AJ99" s="374"/>
      <c r="AK99" s="133" t="s">
        <v>171</v>
      </c>
      <c r="AL99" s="167">
        <v>344</v>
      </c>
      <c r="AM99" s="176">
        <v>197</v>
      </c>
      <c r="AN99" s="176">
        <v>16293530</v>
      </c>
      <c r="AO99" s="177">
        <f t="shared" si="106"/>
        <v>0.17958067456700091</v>
      </c>
      <c r="AP99" s="177">
        <f t="shared" si="77"/>
        <v>0.57267441860465118</v>
      </c>
      <c r="AQ99" s="171">
        <f t="shared" si="78"/>
        <v>82708.274111675128</v>
      </c>
      <c r="AR99" s="374"/>
      <c r="AS99" s="133" t="s">
        <v>171</v>
      </c>
      <c r="AT99" s="167">
        <v>163</v>
      </c>
      <c r="AU99" s="176">
        <v>84</v>
      </c>
      <c r="AV99" s="176">
        <v>9404790</v>
      </c>
      <c r="AW99" s="177">
        <f t="shared" si="107"/>
        <v>0.15498154981549817</v>
      </c>
      <c r="AX99" s="177">
        <f t="shared" si="79"/>
        <v>0.51533742331288346</v>
      </c>
      <c r="AY99" s="176">
        <f t="shared" si="80"/>
        <v>111961.78571428571</v>
      </c>
      <c r="AZ99" s="374"/>
      <c r="BA99" s="133" t="s">
        <v>171</v>
      </c>
      <c r="BB99" s="167">
        <v>61</v>
      </c>
      <c r="BC99" s="176">
        <v>29</v>
      </c>
      <c r="BD99" s="176">
        <v>2714240</v>
      </c>
      <c r="BE99" s="177">
        <f t="shared" si="108"/>
        <v>0.13425925925925927</v>
      </c>
      <c r="BF99" s="177">
        <f t="shared" si="81"/>
        <v>0.47540983606557374</v>
      </c>
      <c r="BG99" s="205">
        <f t="shared" si="82"/>
        <v>93594.482758620696</v>
      </c>
      <c r="BH99" s="374"/>
      <c r="BI99" s="133" t="s">
        <v>171</v>
      </c>
      <c r="BJ99" s="167">
        <f t="shared" si="83"/>
        <v>1617</v>
      </c>
      <c r="BK99" s="176">
        <f t="shared" si="67"/>
        <v>930</v>
      </c>
      <c r="BL99" s="176">
        <f t="shared" si="68"/>
        <v>81098140</v>
      </c>
      <c r="BM99" s="177">
        <f t="shared" si="109"/>
        <v>0.16681614349775784</v>
      </c>
      <c r="BN99" s="177">
        <f t="shared" si="84"/>
        <v>0.57513914656771803</v>
      </c>
      <c r="BO99" s="176">
        <f t="shared" si="85"/>
        <v>87202.301075268813</v>
      </c>
      <c r="BP99" s="248"/>
    </row>
    <row r="100" spans="2:68" s="92" customFormat="1">
      <c r="B100" s="370"/>
      <c r="C100" s="408"/>
      <c r="D100" s="374"/>
      <c r="E100" s="133" t="s">
        <v>172</v>
      </c>
      <c r="F100" s="167">
        <v>4</v>
      </c>
      <c r="G100" s="176">
        <v>3</v>
      </c>
      <c r="H100" s="176">
        <v>265530</v>
      </c>
      <c r="I100" s="177">
        <f t="shared" si="102"/>
        <v>0.16666666666666666</v>
      </c>
      <c r="J100" s="177">
        <f t="shared" si="69"/>
        <v>0.75</v>
      </c>
      <c r="K100" s="205">
        <f t="shared" si="70"/>
        <v>88510</v>
      </c>
      <c r="L100" s="374"/>
      <c r="M100" s="133" t="s">
        <v>172</v>
      </c>
      <c r="N100" s="167">
        <v>14</v>
      </c>
      <c r="O100" s="176">
        <v>5</v>
      </c>
      <c r="P100" s="176">
        <v>414450</v>
      </c>
      <c r="Q100" s="177">
        <f t="shared" si="103"/>
        <v>8.6206896551724144E-2</v>
      </c>
      <c r="R100" s="177">
        <f t="shared" si="71"/>
        <v>0.35714285714285715</v>
      </c>
      <c r="S100" s="171">
        <f t="shared" si="72"/>
        <v>82890</v>
      </c>
      <c r="T100" s="374"/>
      <c r="U100" s="133" t="s">
        <v>172</v>
      </c>
      <c r="V100" s="167">
        <v>325</v>
      </c>
      <c r="W100" s="176">
        <v>189</v>
      </c>
      <c r="X100" s="176">
        <v>13548060</v>
      </c>
      <c r="Y100" s="177">
        <f t="shared" si="104"/>
        <v>9.161415414444983E-2</v>
      </c>
      <c r="Z100" s="177">
        <f t="shared" si="73"/>
        <v>0.58153846153846156</v>
      </c>
      <c r="AA100" s="176">
        <f t="shared" si="74"/>
        <v>71682.857142857145</v>
      </c>
      <c r="AB100" s="374"/>
      <c r="AC100" s="133" t="s">
        <v>172</v>
      </c>
      <c r="AD100" s="167">
        <v>288</v>
      </c>
      <c r="AE100" s="176">
        <v>184</v>
      </c>
      <c r="AF100" s="176">
        <v>15821660</v>
      </c>
      <c r="AG100" s="177">
        <f t="shared" si="105"/>
        <v>0.11616161616161616</v>
      </c>
      <c r="AH100" s="177">
        <f t="shared" si="75"/>
        <v>0.63888888888888884</v>
      </c>
      <c r="AI100" s="171">
        <f t="shared" si="76"/>
        <v>85987.282608695648</v>
      </c>
      <c r="AJ100" s="374"/>
      <c r="AK100" s="133" t="s">
        <v>172</v>
      </c>
      <c r="AL100" s="167">
        <v>155</v>
      </c>
      <c r="AM100" s="176">
        <v>88</v>
      </c>
      <c r="AN100" s="176">
        <v>7518070</v>
      </c>
      <c r="AO100" s="177">
        <f t="shared" si="106"/>
        <v>8.0218778486782133E-2</v>
      </c>
      <c r="AP100" s="177">
        <f t="shared" si="77"/>
        <v>0.56774193548387097</v>
      </c>
      <c r="AQ100" s="171">
        <f t="shared" si="78"/>
        <v>85432.613636363632</v>
      </c>
      <c r="AR100" s="374"/>
      <c r="AS100" s="133" t="s">
        <v>172</v>
      </c>
      <c r="AT100" s="167">
        <v>47</v>
      </c>
      <c r="AU100" s="176">
        <v>26</v>
      </c>
      <c r="AV100" s="176">
        <v>1822250</v>
      </c>
      <c r="AW100" s="177">
        <f t="shared" si="107"/>
        <v>4.797047970479705E-2</v>
      </c>
      <c r="AX100" s="177">
        <f t="shared" si="79"/>
        <v>0.55319148936170215</v>
      </c>
      <c r="AY100" s="176">
        <f t="shared" si="80"/>
        <v>70086.538461538468</v>
      </c>
      <c r="AZ100" s="374"/>
      <c r="BA100" s="133" t="s">
        <v>172</v>
      </c>
      <c r="BB100" s="167">
        <v>15</v>
      </c>
      <c r="BC100" s="176">
        <v>10</v>
      </c>
      <c r="BD100" s="176">
        <v>845030</v>
      </c>
      <c r="BE100" s="177">
        <f t="shared" si="108"/>
        <v>4.6296296296296294E-2</v>
      </c>
      <c r="BF100" s="177">
        <f t="shared" si="81"/>
        <v>0.66666666666666663</v>
      </c>
      <c r="BG100" s="205">
        <f t="shared" si="82"/>
        <v>84503</v>
      </c>
      <c r="BH100" s="374"/>
      <c r="BI100" s="133" t="s">
        <v>172</v>
      </c>
      <c r="BJ100" s="167">
        <f t="shared" si="83"/>
        <v>848</v>
      </c>
      <c r="BK100" s="176">
        <f t="shared" si="67"/>
        <v>505</v>
      </c>
      <c r="BL100" s="176">
        <f t="shared" si="68"/>
        <v>40235050</v>
      </c>
      <c r="BM100" s="177">
        <f t="shared" si="109"/>
        <v>9.0582959641255609E-2</v>
      </c>
      <c r="BN100" s="177">
        <f t="shared" si="84"/>
        <v>0.59551886792452835</v>
      </c>
      <c r="BO100" s="176">
        <f t="shared" si="85"/>
        <v>79673.36633663367</v>
      </c>
      <c r="BP100" s="248"/>
    </row>
    <row r="101" spans="2:68" s="92" customFormat="1">
      <c r="B101" s="370"/>
      <c r="C101" s="408"/>
      <c r="D101" s="374"/>
      <c r="E101" s="133" t="s">
        <v>173</v>
      </c>
      <c r="F101" s="167">
        <v>3</v>
      </c>
      <c r="G101" s="176">
        <v>2</v>
      </c>
      <c r="H101" s="176">
        <v>78190</v>
      </c>
      <c r="I101" s="177">
        <f t="shared" si="102"/>
        <v>0.1111111111111111</v>
      </c>
      <c r="J101" s="177">
        <f t="shared" si="69"/>
        <v>0.66666666666666663</v>
      </c>
      <c r="K101" s="205">
        <f t="shared" si="70"/>
        <v>39095</v>
      </c>
      <c r="L101" s="374"/>
      <c r="M101" s="133" t="s">
        <v>173</v>
      </c>
      <c r="N101" s="167">
        <v>16</v>
      </c>
      <c r="O101" s="176">
        <v>6</v>
      </c>
      <c r="P101" s="176">
        <v>887280</v>
      </c>
      <c r="Q101" s="177">
        <f t="shared" si="103"/>
        <v>0.10344827586206896</v>
      </c>
      <c r="R101" s="177">
        <f t="shared" si="71"/>
        <v>0.375</v>
      </c>
      <c r="S101" s="171">
        <f t="shared" si="72"/>
        <v>147880</v>
      </c>
      <c r="T101" s="374"/>
      <c r="U101" s="133" t="s">
        <v>173</v>
      </c>
      <c r="V101" s="167">
        <v>111</v>
      </c>
      <c r="W101" s="176">
        <v>43</v>
      </c>
      <c r="X101" s="176">
        <v>2265350</v>
      </c>
      <c r="Y101" s="177">
        <f t="shared" si="104"/>
        <v>2.0843431895298109E-2</v>
      </c>
      <c r="Z101" s="177">
        <f t="shared" si="73"/>
        <v>0.38738738738738737</v>
      </c>
      <c r="AA101" s="176">
        <f t="shared" si="74"/>
        <v>52682.558139534885</v>
      </c>
      <c r="AB101" s="374"/>
      <c r="AC101" s="133" t="s">
        <v>173</v>
      </c>
      <c r="AD101" s="167">
        <v>134</v>
      </c>
      <c r="AE101" s="176">
        <v>74</v>
      </c>
      <c r="AF101" s="176">
        <v>5154750</v>
      </c>
      <c r="AG101" s="177">
        <f t="shared" si="105"/>
        <v>4.671717171717172E-2</v>
      </c>
      <c r="AH101" s="177">
        <f t="shared" si="75"/>
        <v>0.55223880597014929</v>
      </c>
      <c r="AI101" s="171">
        <f t="shared" si="76"/>
        <v>69658.783783783787</v>
      </c>
      <c r="AJ101" s="374"/>
      <c r="AK101" s="133" t="s">
        <v>173</v>
      </c>
      <c r="AL101" s="167">
        <v>112</v>
      </c>
      <c r="AM101" s="176">
        <v>64</v>
      </c>
      <c r="AN101" s="176">
        <v>5106870</v>
      </c>
      <c r="AO101" s="177">
        <f t="shared" si="106"/>
        <v>5.8340929808568823E-2</v>
      </c>
      <c r="AP101" s="177">
        <f t="shared" si="77"/>
        <v>0.5714285714285714</v>
      </c>
      <c r="AQ101" s="171">
        <f t="shared" si="78"/>
        <v>79794.84375</v>
      </c>
      <c r="AR101" s="374"/>
      <c r="AS101" s="133" t="s">
        <v>173</v>
      </c>
      <c r="AT101" s="167">
        <v>61</v>
      </c>
      <c r="AU101" s="176">
        <v>28</v>
      </c>
      <c r="AV101" s="176">
        <v>2607830</v>
      </c>
      <c r="AW101" s="177">
        <f t="shared" si="107"/>
        <v>5.1660516605166053E-2</v>
      </c>
      <c r="AX101" s="177">
        <f t="shared" si="79"/>
        <v>0.45901639344262296</v>
      </c>
      <c r="AY101" s="176">
        <f t="shared" si="80"/>
        <v>93136.78571428571</v>
      </c>
      <c r="AZ101" s="374"/>
      <c r="BA101" s="133" t="s">
        <v>173</v>
      </c>
      <c r="BB101" s="167">
        <v>29</v>
      </c>
      <c r="BC101" s="176">
        <v>15</v>
      </c>
      <c r="BD101" s="176">
        <v>983520</v>
      </c>
      <c r="BE101" s="177">
        <f t="shared" si="108"/>
        <v>6.9444444444444448E-2</v>
      </c>
      <c r="BF101" s="177">
        <f t="shared" si="81"/>
        <v>0.51724137931034486</v>
      </c>
      <c r="BG101" s="205">
        <f t="shared" si="82"/>
        <v>65568</v>
      </c>
      <c r="BH101" s="374"/>
      <c r="BI101" s="133" t="s">
        <v>173</v>
      </c>
      <c r="BJ101" s="167">
        <f t="shared" si="83"/>
        <v>466</v>
      </c>
      <c r="BK101" s="176">
        <f t="shared" si="67"/>
        <v>232</v>
      </c>
      <c r="BL101" s="176">
        <f t="shared" si="68"/>
        <v>17083790</v>
      </c>
      <c r="BM101" s="177">
        <f t="shared" si="109"/>
        <v>4.1614349775784751E-2</v>
      </c>
      <c r="BN101" s="177">
        <f t="shared" si="84"/>
        <v>0.4978540772532189</v>
      </c>
      <c r="BO101" s="176">
        <f t="shared" si="85"/>
        <v>73637.025862068971</v>
      </c>
      <c r="BP101" s="248"/>
    </row>
    <row r="102" spans="2:68" s="92" customFormat="1">
      <c r="B102" s="370"/>
      <c r="C102" s="408"/>
      <c r="D102" s="374"/>
      <c r="E102" s="133" t="s">
        <v>174</v>
      </c>
      <c r="F102" s="167">
        <v>4</v>
      </c>
      <c r="G102" s="176">
        <v>2</v>
      </c>
      <c r="H102" s="176">
        <v>123610</v>
      </c>
      <c r="I102" s="177">
        <f t="shared" si="102"/>
        <v>0.1111111111111111</v>
      </c>
      <c r="J102" s="177">
        <f t="shared" si="69"/>
        <v>0.5</v>
      </c>
      <c r="K102" s="205">
        <f t="shared" si="70"/>
        <v>61805</v>
      </c>
      <c r="L102" s="374"/>
      <c r="M102" s="133" t="s">
        <v>174</v>
      </c>
      <c r="N102" s="167">
        <v>7</v>
      </c>
      <c r="O102" s="176">
        <v>6</v>
      </c>
      <c r="P102" s="176">
        <v>995440</v>
      </c>
      <c r="Q102" s="177">
        <f t="shared" si="103"/>
        <v>0.10344827586206896</v>
      </c>
      <c r="R102" s="177">
        <f t="shared" si="71"/>
        <v>0.8571428571428571</v>
      </c>
      <c r="S102" s="171">
        <f t="shared" si="72"/>
        <v>165906.66666666666</v>
      </c>
      <c r="T102" s="374"/>
      <c r="U102" s="133" t="s">
        <v>174</v>
      </c>
      <c r="V102" s="167">
        <v>102</v>
      </c>
      <c r="W102" s="176">
        <v>72</v>
      </c>
      <c r="X102" s="176">
        <v>4683060</v>
      </c>
      <c r="Y102" s="177">
        <f t="shared" si="104"/>
        <v>3.49006301502666E-2</v>
      </c>
      <c r="Z102" s="177">
        <f t="shared" si="73"/>
        <v>0.70588235294117652</v>
      </c>
      <c r="AA102" s="176">
        <f t="shared" si="74"/>
        <v>65042.5</v>
      </c>
      <c r="AB102" s="374"/>
      <c r="AC102" s="133" t="s">
        <v>174</v>
      </c>
      <c r="AD102" s="167">
        <v>117</v>
      </c>
      <c r="AE102" s="176">
        <v>72</v>
      </c>
      <c r="AF102" s="176">
        <v>8377760</v>
      </c>
      <c r="AG102" s="177">
        <f t="shared" si="105"/>
        <v>4.5454545454545456E-2</v>
      </c>
      <c r="AH102" s="177">
        <f t="shared" si="75"/>
        <v>0.61538461538461542</v>
      </c>
      <c r="AI102" s="171">
        <f t="shared" si="76"/>
        <v>116357.77777777778</v>
      </c>
      <c r="AJ102" s="374"/>
      <c r="AK102" s="133" t="s">
        <v>174</v>
      </c>
      <c r="AL102" s="167">
        <v>88</v>
      </c>
      <c r="AM102" s="176">
        <v>55</v>
      </c>
      <c r="AN102" s="176">
        <v>6469150</v>
      </c>
      <c r="AO102" s="177">
        <f t="shared" si="106"/>
        <v>5.0136736554238837E-2</v>
      </c>
      <c r="AP102" s="177">
        <f t="shared" si="77"/>
        <v>0.625</v>
      </c>
      <c r="AQ102" s="171">
        <f t="shared" si="78"/>
        <v>117620.90909090909</v>
      </c>
      <c r="AR102" s="374"/>
      <c r="AS102" s="133" t="s">
        <v>174</v>
      </c>
      <c r="AT102" s="167">
        <v>32</v>
      </c>
      <c r="AU102" s="176">
        <v>17</v>
      </c>
      <c r="AV102" s="176">
        <v>1555690</v>
      </c>
      <c r="AW102" s="177">
        <f t="shared" si="107"/>
        <v>3.136531365313653E-2</v>
      </c>
      <c r="AX102" s="177">
        <f t="shared" si="79"/>
        <v>0.53125</v>
      </c>
      <c r="AY102" s="176">
        <f t="shared" si="80"/>
        <v>91511.176470588238</v>
      </c>
      <c r="AZ102" s="374"/>
      <c r="BA102" s="133" t="s">
        <v>174</v>
      </c>
      <c r="BB102" s="167">
        <v>11</v>
      </c>
      <c r="BC102" s="176">
        <v>5</v>
      </c>
      <c r="BD102" s="176">
        <v>320830</v>
      </c>
      <c r="BE102" s="177">
        <f t="shared" si="108"/>
        <v>2.3148148148148147E-2</v>
      </c>
      <c r="BF102" s="177">
        <f t="shared" si="81"/>
        <v>0.45454545454545453</v>
      </c>
      <c r="BG102" s="205">
        <f t="shared" si="82"/>
        <v>64166</v>
      </c>
      <c r="BH102" s="374"/>
      <c r="BI102" s="133" t="s">
        <v>174</v>
      </c>
      <c r="BJ102" s="167">
        <f t="shared" si="83"/>
        <v>361</v>
      </c>
      <c r="BK102" s="176">
        <f t="shared" si="67"/>
        <v>229</v>
      </c>
      <c r="BL102" s="176">
        <f t="shared" si="68"/>
        <v>22525540</v>
      </c>
      <c r="BM102" s="177">
        <f t="shared" si="109"/>
        <v>4.1076233183856503E-2</v>
      </c>
      <c r="BN102" s="177">
        <f t="shared" si="84"/>
        <v>0.63434903047091418</v>
      </c>
      <c r="BO102" s="176">
        <f t="shared" si="85"/>
        <v>98364.803493449785</v>
      </c>
      <c r="BP102" s="248"/>
    </row>
    <row r="103" spans="2:68" s="92" customFormat="1">
      <c r="B103" s="370"/>
      <c r="C103" s="408"/>
      <c r="D103" s="374"/>
      <c r="E103" s="133" t="s">
        <v>175</v>
      </c>
      <c r="F103" s="167">
        <v>8</v>
      </c>
      <c r="G103" s="176">
        <v>5</v>
      </c>
      <c r="H103" s="176">
        <v>585840</v>
      </c>
      <c r="I103" s="177">
        <f t="shared" si="102"/>
        <v>0.27777777777777779</v>
      </c>
      <c r="J103" s="177">
        <f t="shared" si="69"/>
        <v>0.625</v>
      </c>
      <c r="K103" s="205">
        <f t="shared" si="70"/>
        <v>117168</v>
      </c>
      <c r="L103" s="374"/>
      <c r="M103" s="133" t="s">
        <v>175</v>
      </c>
      <c r="N103" s="167">
        <v>25</v>
      </c>
      <c r="O103" s="176">
        <v>13</v>
      </c>
      <c r="P103" s="176">
        <v>1291340</v>
      </c>
      <c r="Q103" s="177">
        <f t="shared" si="103"/>
        <v>0.22413793103448276</v>
      </c>
      <c r="R103" s="177">
        <f t="shared" si="71"/>
        <v>0.52</v>
      </c>
      <c r="S103" s="171">
        <f t="shared" si="72"/>
        <v>99333.846153846156</v>
      </c>
      <c r="T103" s="374"/>
      <c r="U103" s="133" t="s">
        <v>175</v>
      </c>
      <c r="V103" s="167">
        <v>731</v>
      </c>
      <c r="W103" s="176">
        <v>460</v>
      </c>
      <c r="X103" s="176">
        <v>31846450</v>
      </c>
      <c r="Y103" s="177">
        <f t="shared" si="104"/>
        <v>0.22297624818225883</v>
      </c>
      <c r="Z103" s="177">
        <f t="shared" si="73"/>
        <v>0.62927496580027364</v>
      </c>
      <c r="AA103" s="176">
        <f t="shared" si="74"/>
        <v>69231.413043478256</v>
      </c>
      <c r="AB103" s="374"/>
      <c r="AC103" s="133" t="s">
        <v>175</v>
      </c>
      <c r="AD103" s="167">
        <v>590</v>
      </c>
      <c r="AE103" s="176">
        <v>353</v>
      </c>
      <c r="AF103" s="176">
        <v>28079480</v>
      </c>
      <c r="AG103" s="177">
        <f t="shared" si="105"/>
        <v>0.22285353535353536</v>
      </c>
      <c r="AH103" s="177">
        <f t="shared" si="75"/>
        <v>0.59830508474576272</v>
      </c>
      <c r="AI103" s="171">
        <f t="shared" si="76"/>
        <v>79545.269121813035</v>
      </c>
      <c r="AJ103" s="374"/>
      <c r="AK103" s="133" t="s">
        <v>175</v>
      </c>
      <c r="AL103" s="167">
        <v>372</v>
      </c>
      <c r="AM103" s="176">
        <v>229</v>
      </c>
      <c r="AN103" s="176">
        <v>18044470</v>
      </c>
      <c r="AO103" s="177">
        <f t="shared" si="106"/>
        <v>0.20875113947128532</v>
      </c>
      <c r="AP103" s="177">
        <f t="shared" si="77"/>
        <v>0.61559139784946237</v>
      </c>
      <c r="AQ103" s="171">
        <f t="shared" si="78"/>
        <v>78796.812227074231</v>
      </c>
      <c r="AR103" s="374"/>
      <c r="AS103" s="133" t="s">
        <v>175</v>
      </c>
      <c r="AT103" s="167">
        <v>145</v>
      </c>
      <c r="AU103" s="176">
        <v>80</v>
      </c>
      <c r="AV103" s="176">
        <v>6909850</v>
      </c>
      <c r="AW103" s="177">
        <f t="shared" si="107"/>
        <v>0.14760147601476015</v>
      </c>
      <c r="AX103" s="177">
        <f t="shared" si="79"/>
        <v>0.55172413793103448</v>
      </c>
      <c r="AY103" s="176">
        <f t="shared" si="80"/>
        <v>86373.125</v>
      </c>
      <c r="AZ103" s="374"/>
      <c r="BA103" s="133" t="s">
        <v>175</v>
      </c>
      <c r="BB103" s="167">
        <v>46</v>
      </c>
      <c r="BC103" s="176">
        <v>27</v>
      </c>
      <c r="BD103" s="176">
        <v>2171630</v>
      </c>
      <c r="BE103" s="177">
        <f t="shared" si="108"/>
        <v>0.125</v>
      </c>
      <c r="BF103" s="177">
        <f t="shared" si="81"/>
        <v>0.58695652173913049</v>
      </c>
      <c r="BG103" s="205">
        <f t="shared" si="82"/>
        <v>80430.740740740745</v>
      </c>
      <c r="BH103" s="374"/>
      <c r="BI103" s="133" t="s">
        <v>175</v>
      </c>
      <c r="BJ103" s="167">
        <f t="shared" si="83"/>
        <v>1917</v>
      </c>
      <c r="BK103" s="176">
        <f t="shared" si="67"/>
        <v>1167</v>
      </c>
      <c r="BL103" s="176">
        <f t="shared" si="68"/>
        <v>88929060</v>
      </c>
      <c r="BM103" s="177">
        <f t="shared" si="109"/>
        <v>0.20932735426008969</v>
      </c>
      <c r="BN103" s="177">
        <f t="shared" si="84"/>
        <v>0.60876369327073554</v>
      </c>
      <c r="BO103" s="176">
        <f t="shared" si="85"/>
        <v>76203.136246786627</v>
      </c>
      <c r="BP103" s="248"/>
    </row>
    <row r="104" spans="2:68" s="92" customFormat="1">
      <c r="B104" s="370"/>
      <c r="C104" s="408"/>
      <c r="D104" s="374"/>
      <c r="E104" s="133" t="s">
        <v>176</v>
      </c>
      <c r="F104" s="167">
        <v>2</v>
      </c>
      <c r="G104" s="176">
        <v>1</v>
      </c>
      <c r="H104" s="176">
        <v>42540</v>
      </c>
      <c r="I104" s="177">
        <f t="shared" si="102"/>
        <v>5.5555555555555552E-2</v>
      </c>
      <c r="J104" s="177">
        <f t="shared" si="69"/>
        <v>0.5</v>
      </c>
      <c r="K104" s="205">
        <f t="shared" si="70"/>
        <v>42540</v>
      </c>
      <c r="L104" s="374"/>
      <c r="M104" s="133" t="s">
        <v>176</v>
      </c>
      <c r="N104" s="167">
        <v>7</v>
      </c>
      <c r="O104" s="176">
        <v>3</v>
      </c>
      <c r="P104" s="176">
        <v>417920</v>
      </c>
      <c r="Q104" s="177">
        <f t="shared" si="103"/>
        <v>5.1724137931034482E-2</v>
      </c>
      <c r="R104" s="177">
        <f t="shared" si="71"/>
        <v>0.42857142857142855</v>
      </c>
      <c r="S104" s="171">
        <f t="shared" si="72"/>
        <v>139306.66666666666</v>
      </c>
      <c r="T104" s="374"/>
      <c r="U104" s="133" t="s">
        <v>176</v>
      </c>
      <c r="V104" s="167">
        <v>144</v>
      </c>
      <c r="W104" s="176">
        <v>81</v>
      </c>
      <c r="X104" s="176">
        <v>7054190</v>
      </c>
      <c r="Y104" s="177">
        <f t="shared" si="104"/>
        <v>3.9263208919049927E-2</v>
      </c>
      <c r="Z104" s="177">
        <f t="shared" si="73"/>
        <v>0.5625</v>
      </c>
      <c r="AA104" s="176">
        <f t="shared" si="74"/>
        <v>87088.765432098764</v>
      </c>
      <c r="AB104" s="374"/>
      <c r="AC104" s="133" t="s">
        <v>176</v>
      </c>
      <c r="AD104" s="167">
        <v>186</v>
      </c>
      <c r="AE104" s="176">
        <v>118</v>
      </c>
      <c r="AF104" s="176">
        <v>10431800</v>
      </c>
      <c r="AG104" s="177">
        <f t="shared" si="105"/>
        <v>7.4494949494949489E-2</v>
      </c>
      <c r="AH104" s="177">
        <f t="shared" si="75"/>
        <v>0.63440860215053763</v>
      </c>
      <c r="AI104" s="171">
        <f t="shared" si="76"/>
        <v>88405.08474576271</v>
      </c>
      <c r="AJ104" s="374"/>
      <c r="AK104" s="133" t="s">
        <v>176</v>
      </c>
      <c r="AL104" s="167">
        <v>134</v>
      </c>
      <c r="AM104" s="176">
        <v>78</v>
      </c>
      <c r="AN104" s="176">
        <v>6688330</v>
      </c>
      <c r="AO104" s="177">
        <f t="shared" si="106"/>
        <v>7.1103008204193255E-2</v>
      </c>
      <c r="AP104" s="177">
        <f t="shared" si="77"/>
        <v>0.58208955223880599</v>
      </c>
      <c r="AQ104" s="171">
        <f t="shared" si="78"/>
        <v>85747.820512820515</v>
      </c>
      <c r="AR104" s="374"/>
      <c r="AS104" s="133" t="s">
        <v>176</v>
      </c>
      <c r="AT104" s="167">
        <v>91</v>
      </c>
      <c r="AU104" s="176">
        <v>50</v>
      </c>
      <c r="AV104" s="176">
        <v>4339040</v>
      </c>
      <c r="AW104" s="177">
        <f t="shared" si="107"/>
        <v>9.2250922509225092E-2</v>
      </c>
      <c r="AX104" s="177">
        <f t="shared" si="79"/>
        <v>0.5494505494505495</v>
      </c>
      <c r="AY104" s="176">
        <f t="shared" si="80"/>
        <v>86780.800000000003</v>
      </c>
      <c r="AZ104" s="374"/>
      <c r="BA104" s="133" t="s">
        <v>176</v>
      </c>
      <c r="BB104" s="167">
        <v>46</v>
      </c>
      <c r="BC104" s="176">
        <v>19</v>
      </c>
      <c r="BD104" s="176">
        <v>1594570</v>
      </c>
      <c r="BE104" s="177">
        <f t="shared" si="108"/>
        <v>8.7962962962962965E-2</v>
      </c>
      <c r="BF104" s="177">
        <f t="shared" si="81"/>
        <v>0.41304347826086957</v>
      </c>
      <c r="BG104" s="205">
        <f t="shared" si="82"/>
        <v>83924.736842105267</v>
      </c>
      <c r="BH104" s="374"/>
      <c r="BI104" s="133" t="s">
        <v>176</v>
      </c>
      <c r="BJ104" s="167">
        <f t="shared" si="83"/>
        <v>610</v>
      </c>
      <c r="BK104" s="176">
        <f t="shared" si="67"/>
        <v>350</v>
      </c>
      <c r="BL104" s="176">
        <f t="shared" si="68"/>
        <v>30568390</v>
      </c>
      <c r="BM104" s="177">
        <f t="shared" si="109"/>
        <v>6.2780269058295965E-2</v>
      </c>
      <c r="BN104" s="177">
        <f t="shared" si="84"/>
        <v>0.57377049180327866</v>
      </c>
      <c r="BO104" s="176">
        <f t="shared" si="85"/>
        <v>87338.257142857139</v>
      </c>
      <c r="BP104" s="248"/>
    </row>
    <row r="105" spans="2:68" s="92" customFormat="1">
      <c r="B105" s="370"/>
      <c r="C105" s="408"/>
      <c r="D105" s="374"/>
      <c r="E105" s="130" t="s">
        <v>167</v>
      </c>
      <c r="F105" s="167">
        <v>0</v>
      </c>
      <c r="G105" s="176">
        <v>0</v>
      </c>
      <c r="H105" s="176">
        <v>0</v>
      </c>
      <c r="I105" s="177">
        <f t="shared" si="102"/>
        <v>0</v>
      </c>
      <c r="J105" s="177" t="str">
        <f t="shared" si="69"/>
        <v>-</v>
      </c>
      <c r="K105" s="205" t="str">
        <f t="shared" si="70"/>
        <v>-</v>
      </c>
      <c r="L105" s="374"/>
      <c r="M105" s="134" t="s">
        <v>167</v>
      </c>
      <c r="N105" s="167">
        <v>5</v>
      </c>
      <c r="O105" s="176">
        <v>2</v>
      </c>
      <c r="P105" s="176">
        <v>11590</v>
      </c>
      <c r="Q105" s="177">
        <f t="shared" si="103"/>
        <v>3.4482758620689655E-2</v>
      </c>
      <c r="R105" s="177">
        <f t="shared" si="71"/>
        <v>0.4</v>
      </c>
      <c r="S105" s="171">
        <f t="shared" si="72"/>
        <v>5795</v>
      </c>
      <c r="T105" s="374"/>
      <c r="U105" s="134" t="s">
        <v>167</v>
      </c>
      <c r="V105" s="167">
        <v>149</v>
      </c>
      <c r="W105" s="176">
        <v>67</v>
      </c>
      <c r="X105" s="176">
        <v>4876390</v>
      </c>
      <c r="Y105" s="177">
        <f t="shared" si="104"/>
        <v>3.2476975278720309E-2</v>
      </c>
      <c r="Z105" s="177">
        <f t="shared" si="73"/>
        <v>0.44966442953020136</v>
      </c>
      <c r="AA105" s="176">
        <f t="shared" si="74"/>
        <v>72781.940298507456</v>
      </c>
      <c r="AB105" s="374"/>
      <c r="AC105" s="134" t="s">
        <v>167</v>
      </c>
      <c r="AD105" s="167">
        <v>63</v>
      </c>
      <c r="AE105" s="176">
        <v>27</v>
      </c>
      <c r="AF105" s="176">
        <v>1793270</v>
      </c>
      <c r="AG105" s="177">
        <f t="shared" si="105"/>
        <v>1.7045454545454544E-2</v>
      </c>
      <c r="AH105" s="177">
        <f t="shared" si="75"/>
        <v>0.42857142857142855</v>
      </c>
      <c r="AI105" s="171">
        <f t="shared" si="76"/>
        <v>66417.407407407401</v>
      </c>
      <c r="AJ105" s="374"/>
      <c r="AK105" s="134" t="s">
        <v>167</v>
      </c>
      <c r="AL105" s="167">
        <v>41</v>
      </c>
      <c r="AM105" s="176">
        <v>20</v>
      </c>
      <c r="AN105" s="176">
        <v>2382700</v>
      </c>
      <c r="AO105" s="177">
        <f t="shared" si="106"/>
        <v>1.8231540565177756E-2</v>
      </c>
      <c r="AP105" s="177">
        <f t="shared" si="77"/>
        <v>0.48780487804878048</v>
      </c>
      <c r="AQ105" s="171">
        <f t="shared" si="78"/>
        <v>119135</v>
      </c>
      <c r="AR105" s="374"/>
      <c r="AS105" s="134" t="s">
        <v>167</v>
      </c>
      <c r="AT105" s="167">
        <v>20</v>
      </c>
      <c r="AU105" s="176">
        <v>7</v>
      </c>
      <c r="AV105" s="176">
        <v>712500</v>
      </c>
      <c r="AW105" s="177">
        <f t="shared" si="107"/>
        <v>1.2915129151291513E-2</v>
      </c>
      <c r="AX105" s="177">
        <f t="shared" si="79"/>
        <v>0.35</v>
      </c>
      <c r="AY105" s="176">
        <f t="shared" si="80"/>
        <v>101785.71428571429</v>
      </c>
      <c r="AZ105" s="374"/>
      <c r="BA105" s="134" t="s">
        <v>167</v>
      </c>
      <c r="BB105" s="167">
        <v>7</v>
      </c>
      <c r="BC105" s="176">
        <v>3</v>
      </c>
      <c r="BD105" s="176">
        <v>316180</v>
      </c>
      <c r="BE105" s="177">
        <f t="shared" si="108"/>
        <v>1.3888888888888888E-2</v>
      </c>
      <c r="BF105" s="177">
        <f t="shared" si="81"/>
        <v>0.42857142857142855</v>
      </c>
      <c r="BG105" s="205">
        <f t="shared" si="82"/>
        <v>105393.33333333333</v>
      </c>
      <c r="BH105" s="374"/>
      <c r="BI105" s="134" t="s">
        <v>167</v>
      </c>
      <c r="BJ105" s="167">
        <f t="shared" si="83"/>
        <v>285</v>
      </c>
      <c r="BK105" s="176">
        <f t="shared" si="67"/>
        <v>126</v>
      </c>
      <c r="BL105" s="176">
        <f t="shared" si="68"/>
        <v>10092630</v>
      </c>
      <c r="BM105" s="177">
        <f t="shared" si="109"/>
        <v>2.2600896860986548E-2</v>
      </c>
      <c r="BN105" s="177">
        <f t="shared" si="84"/>
        <v>0.44210526315789472</v>
      </c>
      <c r="BO105" s="176">
        <f t="shared" si="85"/>
        <v>80100.238095238092</v>
      </c>
      <c r="BP105" s="248"/>
    </row>
    <row r="106" spans="2:68" s="92" customFormat="1">
      <c r="B106" s="370">
        <v>10</v>
      </c>
      <c r="C106" s="407" t="s">
        <v>60</v>
      </c>
      <c r="D106" s="373">
        <f>BS17</f>
        <v>46</v>
      </c>
      <c r="E106" s="131" t="s">
        <v>144</v>
      </c>
      <c r="F106" s="166">
        <v>24</v>
      </c>
      <c r="G106" s="174">
        <v>14</v>
      </c>
      <c r="H106" s="174">
        <v>900890</v>
      </c>
      <c r="I106" s="175">
        <f>IFERROR(G106/$D$106,"-")</f>
        <v>0.30434782608695654</v>
      </c>
      <c r="J106" s="175">
        <f t="shared" si="69"/>
        <v>0.58333333333333337</v>
      </c>
      <c r="K106" s="204">
        <f t="shared" si="70"/>
        <v>64349.285714285717</v>
      </c>
      <c r="L106" s="373">
        <f>BT17</f>
        <v>95</v>
      </c>
      <c r="M106" s="131" t="s">
        <v>144</v>
      </c>
      <c r="N106" s="166">
        <v>50</v>
      </c>
      <c r="O106" s="174">
        <v>34</v>
      </c>
      <c r="P106" s="174">
        <v>3289180</v>
      </c>
      <c r="Q106" s="175">
        <f>IFERROR(O106/$L$106,"-")</f>
        <v>0.35789473684210527</v>
      </c>
      <c r="R106" s="175">
        <f t="shared" si="71"/>
        <v>0.68</v>
      </c>
      <c r="S106" s="170">
        <f t="shared" si="72"/>
        <v>96740.588235294112</v>
      </c>
      <c r="T106" s="373">
        <f>BU17</f>
        <v>4908</v>
      </c>
      <c r="U106" s="131" t="s">
        <v>144</v>
      </c>
      <c r="V106" s="166">
        <v>2323</v>
      </c>
      <c r="W106" s="174">
        <v>1423</v>
      </c>
      <c r="X106" s="174">
        <v>99895380</v>
      </c>
      <c r="Y106" s="175">
        <f>IFERROR(W106/$T$106,"-")</f>
        <v>0.28993480032599839</v>
      </c>
      <c r="Z106" s="175">
        <f t="shared" si="73"/>
        <v>0.61256995264743863</v>
      </c>
      <c r="AA106" s="174">
        <f t="shared" si="74"/>
        <v>70200.548137737176</v>
      </c>
      <c r="AB106" s="373">
        <f>BV17</f>
        <v>3827</v>
      </c>
      <c r="AC106" s="131" t="s">
        <v>144</v>
      </c>
      <c r="AD106" s="166">
        <v>1980</v>
      </c>
      <c r="AE106" s="174">
        <v>1198</v>
      </c>
      <c r="AF106" s="174">
        <v>89479860</v>
      </c>
      <c r="AG106" s="175">
        <f>IFERROR(AE106/$AB$106,"-")</f>
        <v>0.31303893389077608</v>
      </c>
      <c r="AH106" s="175">
        <f t="shared" si="75"/>
        <v>0.60505050505050506</v>
      </c>
      <c r="AI106" s="170">
        <f t="shared" si="76"/>
        <v>74691.035058430716</v>
      </c>
      <c r="AJ106" s="373">
        <f>BW17</f>
        <v>2474</v>
      </c>
      <c r="AK106" s="131" t="s">
        <v>144</v>
      </c>
      <c r="AL106" s="166">
        <v>1216</v>
      </c>
      <c r="AM106" s="174">
        <v>681</v>
      </c>
      <c r="AN106" s="174">
        <v>58831260</v>
      </c>
      <c r="AO106" s="175">
        <f>IFERROR(AM106/$AJ$106,"-")</f>
        <v>0.27526273241713822</v>
      </c>
      <c r="AP106" s="175">
        <f t="shared" si="77"/>
        <v>0.56003289473684215</v>
      </c>
      <c r="AQ106" s="170">
        <f t="shared" si="78"/>
        <v>86389.515418502197</v>
      </c>
      <c r="AR106" s="373">
        <f>BX17</f>
        <v>1207</v>
      </c>
      <c r="AS106" s="131" t="s">
        <v>144</v>
      </c>
      <c r="AT106" s="166">
        <v>557</v>
      </c>
      <c r="AU106" s="174">
        <v>265</v>
      </c>
      <c r="AV106" s="174">
        <v>23968770</v>
      </c>
      <c r="AW106" s="175">
        <f>IFERROR(AU106/$AR$106,"-")</f>
        <v>0.21955260977630489</v>
      </c>
      <c r="AX106" s="175">
        <f t="shared" si="79"/>
        <v>0.47576301615798922</v>
      </c>
      <c r="AY106" s="174">
        <f t="shared" si="80"/>
        <v>90448.188679245286</v>
      </c>
      <c r="AZ106" s="373">
        <f>BY17</f>
        <v>432</v>
      </c>
      <c r="BA106" s="131" t="s">
        <v>144</v>
      </c>
      <c r="BB106" s="166">
        <v>166</v>
      </c>
      <c r="BC106" s="174">
        <v>77</v>
      </c>
      <c r="BD106" s="174">
        <v>8574680</v>
      </c>
      <c r="BE106" s="175">
        <f>IFERROR(BC106/$AZ$106,"-")</f>
        <v>0.17824074074074073</v>
      </c>
      <c r="BF106" s="175">
        <f t="shared" si="81"/>
        <v>0.46385542168674698</v>
      </c>
      <c r="BG106" s="204">
        <f t="shared" si="82"/>
        <v>111359.48051948052</v>
      </c>
      <c r="BH106" s="373">
        <f>BZ17</f>
        <v>12988</v>
      </c>
      <c r="BI106" s="131" t="s">
        <v>144</v>
      </c>
      <c r="BJ106" s="166">
        <f t="shared" si="83"/>
        <v>6316</v>
      </c>
      <c r="BK106" s="174">
        <f t="shared" si="67"/>
        <v>3692</v>
      </c>
      <c r="BL106" s="174">
        <f t="shared" si="68"/>
        <v>284940020</v>
      </c>
      <c r="BM106" s="175">
        <f>IFERROR(BK106/$BH$106,"-")</f>
        <v>0.2842623960578996</v>
      </c>
      <c r="BN106" s="175">
        <f t="shared" si="84"/>
        <v>0.58454718176060794</v>
      </c>
      <c r="BO106" s="174">
        <f t="shared" si="85"/>
        <v>77177.686890574216</v>
      </c>
      <c r="BP106" s="248"/>
    </row>
    <row r="107" spans="2:68" s="92" customFormat="1">
      <c r="B107" s="370"/>
      <c r="C107" s="408"/>
      <c r="D107" s="374"/>
      <c r="E107" s="132" t="s">
        <v>194</v>
      </c>
      <c r="F107" s="167">
        <v>20</v>
      </c>
      <c r="G107" s="176">
        <v>10</v>
      </c>
      <c r="H107" s="176">
        <v>688700</v>
      </c>
      <c r="I107" s="177">
        <f t="shared" ref="I107:I116" si="110">IFERROR(G107/$D$106,"-")</f>
        <v>0.21739130434782608</v>
      </c>
      <c r="J107" s="177">
        <f t="shared" si="69"/>
        <v>0.5</v>
      </c>
      <c r="K107" s="205">
        <f t="shared" si="70"/>
        <v>68870</v>
      </c>
      <c r="L107" s="374"/>
      <c r="M107" s="132" t="s">
        <v>194</v>
      </c>
      <c r="N107" s="167">
        <v>42</v>
      </c>
      <c r="O107" s="176">
        <v>26</v>
      </c>
      <c r="P107" s="176">
        <v>2327070</v>
      </c>
      <c r="Q107" s="177">
        <f t="shared" ref="Q107:Q116" si="111">IFERROR(O107/$L$106,"-")</f>
        <v>0.27368421052631581</v>
      </c>
      <c r="R107" s="177">
        <f t="shared" si="71"/>
        <v>0.61904761904761907</v>
      </c>
      <c r="S107" s="171">
        <f t="shared" si="72"/>
        <v>89502.692307692312</v>
      </c>
      <c r="T107" s="374"/>
      <c r="U107" s="132" t="s">
        <v>194</v>
      </c>
      <c r="V107" s="167">
        <v>2295</v>
      </c>
      <c r="W107" s="176">
        <v>1436</v>
      </c>
      <c r="X107" s="176">
        <v>96498770</v>
      </c>
      <c r="Y107" s="177">
        <f t="shared" ref="Y107:Y116" si="112">IFERROR(W107/$T$106,"-")</f>
        <v>0.2925835370823146</v>
      </c>
      <c r="Z107" s="177">
        <f t="shared" si="73"/>
        <v>0.62570806100217868</v>
      </c>
      <c r="AA107" s="176">
        <f t="shared" si="74"/>
        <v>67199.70055710306</v>
      </c>
      <c r="AB107" s="374"/>
      <c r="AC107" s="132" t="s">
        <v>194</v>
      </c>
      <c r="AD107" s="167">
        <v>1826</v>
      </c>
      <c r="AE107" s="176">
        <v>1130</v>
      </c>
      <c r="AF107" s="176">
        <v>79849630</v>
      </c>
      <c r="AG107" s="177">
        <f t="shared" ref="AG107:AG116" si="113">IFERROR(AE107/$AB$106,"-")</f>
        <v>0.29527044682518944</v>
      </c>
      <c r="AH107" s="177">
        <f t="shared" si="75"/>
        <v>0.61883899233296824</v>
      </c>
      <c r="AI107" s="171">
        <f t="shared" si="76"/>
        <v>70663.389380530978</v>
      </c>
      <c r="AJ107" s="374"/>
      <c r="AK107" s="132" t="s">
        <v>194</v>
      </c>
      <c r="AL107" s="167">
        <v>1047</v>
      </c>
      <c r="AM107" s="176">
        <v>588</v>
      </c>
      <c r="AN107" s="176">
        <v>43390190</v>
      </c>
      <c r="AO107" s="177">
        <f t="shared" ref="AO107:AO116" si="114">IFERROR(AM107/$AJ$106,"-")</f>
        <v>0.23767178658043653</v>
      </c>
      <c r="AP107" s="177">
        <f t="shared" si="77"/>
        <v>0.56160458452722062</v>
      </c>
      <c r="AQ107" s="171">
        <f t="shared" si="78"/>
        <v>73792.840136054423</v>
      </c>
      <c r="AR107" s="374"/>
      <c r="AS107" s="132" t="s">
        <v>194</v>
      </c>
      <c r="AT107" s="167">
        <v>395</v>
      </c>
      <c r="AU107" s="176">
        <v>195</v>
      </c>
      <c r="AV107" s="176">
        <v>14711000</v>
      </c>
      <c r="AW107" s="177">
        <f t="shared" ref="AW107:AW116" si="115">IFERROR(AU107/$AR$106,"-")</f>
        <v>0.1615575807787904</v>
      </c>
      <c r="AX107" s="177">
        <f t="shared" si="79"/>
        <v>0.49367088607594939</v>
      </c>
      <c r="AY107" s="176">
        <f t="shared" si="80"/>
        <v>75441.025641025641</v>
      </c>
      <c r="AZ107" s="374"/>
      <c r="BA107" s="132" t="s">
        <v>194</v>
      </c>
      <c r="BB107" s="167">
        <v>79</v>
      </c>
      <c r="BC107" s="176">
        <v>32</v>
      </c>
      <c r="BD107" s="176">
        <v>2904380</v>
      </c>
      <c r="BE107" s="177">
        <f t="shared" ref="BE107:BE116" si="116">IFERROR(BC107/$AZ$106,"-")</f>
        <v>7.407407407407407E-2</v>
      </c>
      <c r="BF107" s="177">
        <f t="shared" si="81"/>
        <v>0.4050632911392405</v>
      </c>
      <c r="BG107" s="205">
        <f t="shared" si="82"/>
        <v>90761.875</v>
      </c>
      <c r="BH107" s="374"/>
      <c r="BI107" s="132" t="s">
        <v>194</v>
      </c>
      <c r="BJ107" s="167">
        <f t="shared" si="83"/>
        <v>5704</v>
      </c>
      <c r="BK107" s="176">
        <f t="shared" si="67"/>
        <v>3417</v>
      </c>
      <c r="BL107" s="176">
        <f t="shared" si="68"/>
        <v>240369740</v>
      </c>
      <c r="BM107" s="177">
        <f t="shared" ref="BM107:BM116" si="117">IFERROR(BK107/$BH$106,"-")</f>
        <v>0.26308900523560208</v>
      </c>
      <c r="BN107" s="177">
        <f t="shared" si="84"/>
        <v>0.59905329593267886</v>
      </c>
      <c r="BO107" s="176">
        <f t="shared" si="85"/>
        <v>70345.256072578282</v>
      </c>
      <c r="BP107" s="248"/>
    </row>
    <row r="108" spans="2:68" s="92" customFormat="1">
      <c r="B108" s="370"/>
      <c r="C108" s="408"/>
      <c r="D108" s="374"/>
      <c r="E108" s="133" t="s">
        <v>143</v>
      </c>
      <c r="F108" s="167">
        <v>27</v>
      </c>
      <c r="G108" s="176">
        <v>15</v>
      </c>
      <c r="H108" s="176">
        <v>1632450</v>
      </c>
      <c r="I108" s="177">
        <f t="shared" si="110"/>
        <v>0.32608695652173914</v>
      </c>
      <c r="J108" s="177">
        <f t="shared" si="69"/>
        <v>0.55555555555555558</v>
      </c>
      <c r="K108" s="205">
        <f t="shared" si="70"/>
        <v>108830</v>
      </c>
      <c r="L108" s="374"/>
      <c r="M108" s="133" t="s">
        <v>143</v>
      </c>
      <c r="N108" s="167">
        <v>63</v>
      </c>
      <c r="O108" s="176">
        <v>41</v>
      </c>
      <c r="P108" s="176">
        <v>3448940</v>
      </c>
      <c r="Q108" s="177">
        <f t="shared" si="111"/>
        <v>0.43157894736842106</v>
      </c>
      <c r="R108" s="177">
        <f t="shared" si="71"/>
        <v>0.65079365079365081</v>
      </c>
      <c r="S108" s="171">
        <f t="shared" si="72"/>
        <v>84120.487804878052</v>
      </c>
      <c r="T108" s="374"/>
      <c r="U108" s="133" t="s">
        <v>143</v>
      </c>
      <c r="V108" s="167">
        <v>3089</v>
      </c>
      <c r="W108" s="176">
        <v>1866</v>
      </c>
      <c r="X108" s="176">
        <v>129587310</v>
      </c>
      <c r="Y108" s="177">
        <f t="shared" si="112"/>
        <v>0.38019559902200489</v>
      </c>
      <c r="Z108" s="177">
        <f t="shared" si="73"/>
        <v>0.6040789899643898</v>
      </c>
      <c r="AA108" s="176">
        <f t="shared" si="74"/>
        <v>69446.575562700964</v>
      </c>
      <c r="AB108" s="374"/>
      <c r="AC108" s="133" t="s">
        <v>143</v>
      </c>
      <c r="AD108" s="167">
        <v>2602</v>
      </c>
      <c r="AE108" s="176">
        <v>1531</v>
      </c>
      <c r="AF108" s="176">
        <v>111530390</v>
      </c>
      <c r="AG108" s="177">
        <f t="shared" si="113"/>
        <v>0.40005226025607526</v>
      </c>
      <c r="AH108" s="177">
        <f t="shared" si="75"/>
        <v>0.58839354342813222</v>
      </c>
      <c r="AI108" s="171">
        <f t="shared" si="76"/>
        <v>72848.06662312214</v>
      </c>
      <c r="AJ108" s="374"/>
      <c r="AK108" s="133" t="s">
        <v>143</v>
      </c>
      <c r="AL108" s="167">
        <v>1767</v>
      </c>
      <c r="AM108" s="176">
        <v>990</v>
      </c>
      <c r="AN108" s="176">
        <v>84132840</v>
      </c>
      <c r="AO108" s="177">
        <f t="shared" si="114"/>
        <v>0.40016168148746967</v>
      </c>
      <c r="AP108" s="177">
        <f t="shared" si="77"/>
        <v>0.56027164685908315</v>
      </c>
      <c r="AQ108" s="171">
        <f t="shared" si="78"/>
        <v>84982.666666666672</v>
      </c>
      <c r="AR108" s="374"/>
      <c r="AS108" s="133" t="s">
        <v>143</v>
      </c>
      <c r="AT108" s="167">
        <v>808</v>
      </c>
      <c r="AU108" s="176">
        <v>417</v>
      </c>
      <c r="AV108" s="176">
        <v>41154000</v>
      </c>
      <c r="AW108" s="177">
        <f t="shared" si="115"/>
        <v>0.34548467274233635</v>
      </c>
      <c r="AX108" s="177">
        <f t="shared" si="79"/>
        <v>0.5160891089108911</v>
      </c>
      <c r="AY108" s="176">
        <f t="shared" si="80"/>
        <v>98690.647482014392</v>
      </c>
      <c r="AZ108" s="374"/>
      <c r="BA108" s="133" t="s">
        <v>143</v>
      </c>
      <c r="BB108" s="167">
        <v>276</v>
      </c>
      <c r="BC108" s="176">
        <v>133</v>
      </c>
      <c r="BD108" s="176">
        <v>16645790</v>
      </c>
      <c r="BE108" s="177">
        <f t="shared" si="116"/>
        <v>0.30787037037037035</v>
      </c>
      <c r="BF108" s="177">
        <f t="shared" si="81"/>
        <v>0.48188405797101447</v>
      </c>
      <c r="BG108" s="205">
        <f t="shared" si="82"/>
        <v>125156.31578947368</v>
      </c>
      <c r="BH108" s="374"/>
      <c r="BI108" s="133" t="s">
        <v>143</v>
      </c>
      <c r="BJ108" s="167">
        <f t="shared" si="83"/>
        <v>8632</v>
      </c>
      <c r="BK108" s="176">
        <f t="shared" si="67"/>
        <v>4993</v>
      </c>
      <c r="BL108" s="176">
        <f t="shared" si="68"/>
        <v>388131720</v>
      </c>
      <c r="BM108" s="177">
        <f t="shared" si="117"/>
        <v>0.38443178318447796</v>
      </c>
      <c r="BN108" s="177">
        <f t="shared" si="84"/>
        <v>0.57842910101946243</v>
      </c>
      <c r="BO108" s="176">
        <f t="shared" si="85"/>
        <v>77735.17324253956</v>
      </c>
      <c r="BP108" s="248"/>
    </row>
    <row r="109" spans="2:68" s="92" customFormat="1">
      <c r="B109" s="370"/>
      <c r="C109" s="408"/>
      <c r="D109" s="374"/>
      <c r="E109" s="133" t="s">
        <v>152</v>
      </c>
      <c r="F109" s="167">
        <v>17</v>
      </c>
      <c r="G109" s="176">
        <v>8</v>
      </c>
      <c r="H109" s="176">
        <v>735800</v>
      </c>
      <c r="I109" s="177">
        <f t="shared" si="110"/>
        <v>0.17391304347826086</v>
      </c>
      <c r="J109" s="177">
        <f t="shared" si="69"/>
        <v>0.47058823529411764</v>
      </c>
      <c r="K109" s="205">
        <f t="shared" si="70"/>
        <v>91975</v>
      </c>
      <c r="L109" s="374"/>
      <c r="M109" s="133" t="s">
        <v>152</v>
      </c>
      <c r="N109" s="167">
        <v>33</v>
      </c>
      <c r="O109" s="176">
        <v>21</v>
      </c>
      <c r="P109" s="176">
        <v>2154720</v>
      </c>
      <c r="Q109" s="177">
        <f t="shared" si="111"/>
        <v>0.22105263157894736</v>
      </c>
      <c r="R109" s="177">
        <f t="shared" si="71"/>
        <v>0.63636363636363635</v>
      </c>
      <c r="S109" s="171">
        <f t="shared" si="72"/>
        <v>102605.71428571429</v>
      </c>
      <c r="T109" s="374"/>
      <c r="U109" s="133" t="s">
        <v>152</v>
      </c>
      <c r="V109" s="167">
        <v>1307</v>
      </c>
      <c r="W109" s="176">
        <v>824</v>
      </c>
      <c r="X109" s="176">
        <v>58051140</v>
      </c>
      <c r="Y109" s="177">
        <f t="shared" si="112"/>
        <v>0.16788916055419723</v>
      </c>
      <c r="Z109" s="177">
        <f t="shared" si="73"/>
        <v>0.63045141545524097</v>
      </c>
      <c r="AA109" s="176">
        <f t="shared" si="74"/>
        <v>70450.412621359224</v>
      </c>
      <c r="AB109" s="374"/>
      <c r="AC109" s="133" t="s">
        <v>152</v>
      </c>
      <c r="AD109" s="167">
        <v>1189</v>
      </c>
      <c r="AE109" s="176">
        <v>713</v>
      </c>
      <c r="AF109" s="176">
        <v>53409600</v>
      </c>
      <c r="AG109" s="177">
        <f t="shared" si="113"/>
        <v>0.18630781290828324</v>
      </c>
      <c r="AH109" s="177">
        <f t="shared" si="75"/>
        <v>0.59966358284272503</v>
      </c>
      <c r="AI109" s="171">
        <f t="shared" si="76"/>
        <v>74908.27489481066</v>
      </c>
      <c r="AJ109" s="374"/>
      <c r="AK109" s="133" t="s">
        <v>152</v>
      </c>
      <c r="AL109" s="167">
        <v>891</v>
      </c>
      <c r="AM109" s="176">
        <v>521</v>
      </c>
      <c r="AN109" s="176">
        <v>45315650</v>
      </c>
      <c r="AO109" s="177">
        <f t="shared" si="114"/>
        <v>0.21059013742926436</v>
      </c>
      <c r="AP109" s="177">
        <f t="shared" si="77"/>
        <v>0.58473625140291807</v>
      </c>
      <c r="AQ109" s="171">
        <f t="shared" si="78"/>
        <v>86978.214971209207</v>
      </c>
      <c r="AR109" s="374"/>
      <c r="AS109" s="133" t="s">
        <v>152</v>
      </c>
      <c r="AT109" s="167">
        <v>461</v>
      </c>
      <c r="AU109" s="176">
        <v>226</v>
      </c>
      <c r="AV109" s="176">
        <v>21404340</v>
      </c>
      <c r="AW109" s="177">
        <f t="shared" si="115"/>
        <v>0.18724109362054681</v>
      </c>
      <c r="AX109" s="177">
        <f t="shared" si="79"/>
        <v>0.49023861171366595</v>
      </c>
      <c r="AY109" s="176">
        <f t="shared" si="80"/>
        <v>94709.469026548672</v>
      </c>
      <c r="AZ109" s="374"/>
      <c r="BA109" s="133" t="s">
        <v>152</v>
      </c>
      <c r="BB109" s="167">
        <v>152</v>
      </c>
      <c r="BC109" s="176">
        <v>78</v>
      </c>
      <c r="BD109" s="176">
        <v>8637210</v>
      </c>
      <c r="BE109" s="177">
        <f t="shared" si="116"/>
        <v>0.18055555555555555</v>
      </c>
      <c r="BF109" s="177">
        <f t="shared" si="81"/>
        <v>0.51315789473684215</v>
      </c>
      <c r="BG109" s="205">
        <f t="shared" si="82"/>
        <v>110733.46153846153</v>
      </c>
      <c r="BH109" s="374"/>
      <c r="BI109" s="133" t="s">
        <v>152</v>
      </c>
      <c r="BJ109" s="167">
        <f t="shared" si="83"/>
        <v>4050</v>
      </c>
      <c r="BK109" s="176">
        <f t="shared" si="67"/>
        <v>2391</v>
      </c>
      <c r="BL109" s="176">
        <f t="shared" si="68"/>
        <v>189708460</v>
      </c>
      <c r="BM109" s="177">
        <f t="shared" si="117"/>
        <v>0.18409300893132122</v>
      </c>
      <c r="BN109" s="177">
        <f t="shared" si="84"/>
        <v>0.59037037037037032</v>
      </c>
      <c r="BO109" s="176">
        <f t="shared" si="85"/>
        <v>79342.726892513587</v>
      </c>
      <c r="BP109" s="248"/>
    </row>
    <row r="110" spans="2:68" s="92" customFormat="1">
      <c r="B110" s="370"/>
      <c r="C110" s="408"/>
      <c r="D110" s="374"/>
      <c r="E110" s="133" t="s">
        <v>171</v>
      </c>
      <c r="F110" s="167">
        <v>12</v>
      </c>
      <c r="G110" s="176">
        <v>6</v>
      </c>
      <c r="H110" s="176">
        <v>982150</v>
      </c>
      <c r="I110" s="177">
        <f t="shared" si="110"/>
        <v>0.13043478260869565</v>
      </c>
      <c r="J110" s="177">
        <f t="shared" si="69"/>
        <v>0.5</v>
      </c>
      <c r="K110" s="205">
        <f t="shared" si="70"/>
        <v>163691.66666666666</v>
      </c>
      <c r="L110" s="374"/>
      <c r="M110" s="133" t="s">
        <v>171</v>
      </c>
      <c r="N110" s="167">
        <v>33</v>
      </c>
      <c r="O110" s="176">
        <v>20</v>
      </c>
      <c r="P110" s="176">
        <v>2306400</v>
      </c>
      <c r="Q110" s="177">
        <f t="shared" si="111"/>
        <v>0.21052631578947367</v>
      </c>
      <c r="R110" s="177">
        <f t="shared" si="71"/>
        <v>0.60606060606060608</v>
      </c>
      <c r="S110" s="171">
        <f t="shared" si="72"/>
        <v>115320</v>
      </c>
      <c r="T110" s="374"/>
      <c r="U110" s="133" t="s">
        <v>171</v>
      </c>
      <c r="V110" s="167">
        <v>1188</v>
      </c>
      <c r="W110" s="176">
        <v>744</v>
      </c>
      <c r="X110" s="176">
        <v>54979250</v>
      </c>
      <c r="Y110" s="177">
        <f t="shared" si="112"/>
        <v>0.15158924205378974</v>
      </c>
      <c r="Z110" s="177">
        <f t="shared" si="73"/>
        <v>0.6262626262626263</v>
      </c>
      <c r="AA110" s="176">
        <f t="shared" si="74"/>
        <v>73896.841397849465</v>
      </c>
      <c r="AB110" s="374"/>
      <c r="AC110" s="133" t="s">
        <v>171</v>
      </c>
      <c r="AD110" s="167">
        <v>1167</v>
      </c>
      <c r="AE110" s="176">
        <v>707</v>
      </c>
      <c r="AF110" s="176">
        <v>53316640</v>
      </c>
      <c r="AG110" s="177">
        <f t="shared" si="113"/>
        <v>0.1847400052260256</v>
      </c>
      <c r="AH110" s="177">
        <f t="shared" si="75"/>
        <v>0.60582690659811478</v>
      </c>
      <c r="AI110" s="171">
        <f t="shared" si="76"/>
        <v>75412.503536067888</v>
      </c>
      <c r="AJ110" s="374"/>
      <c r="AK110" s="133" t="s">
        <v>171</v>
      </c>
      <c r="AL110" s="167">
        <v>889</v>
      </c>
      <c r="AM110" s="176">
        <v>507</v>
      </c>
      <c r="AN110" s="176">
        <v>43938340</v>
      </c>
      <c r="AO110" s="177">
        <f t="shared" si="114"/>
        <v>0.20493128536782537</v>
      </c>
      <c r="AP110" s="177">
        <f t="shared" si="77"/>
        <v>0.5703037120359955</v>
      </c>
      <c r="AQ110" s="171">
        <f t="shared" si="78"/>
        <v>86663.392504930962</v>
      </c>
      <c r="AR110" s="374"/>
      <c r="AS110" s="133" t="s">
        <v>171</v>
      </c>
      <c r="AT110" s="167">
        <v>415</v>
      </c>
      <c r="AU110" s="176">
        <v>215</v>
      </c>
      <c r="AV110" s="176">
        <v>20774550</v>
      </c>
      <c r="AW110" s="177">
        <f t="shared" si="115"/>
        <v>0.17812758906379453</v>
      </c>
      <c r="AX110" s="177">
        <f t="shared" si="79"/>
        <v>0.51807228915662651</v>
      </c>
      <c r="AY110" s="176">
        <f t="shared" si="80"/>
        <v>96625.813953488367</v>
      </c>
      <c r="AZ110" s="374"/>
      <c r="BA110" s="133" t="s">
        <v>171</v>
      </c>
      <c r="BB110" s="167">
        <v>133</v>
      </c>
      <c r="BC110" s="176">
        <v>75</v>
      </c>
      <c r="BD110" s="176">
        <v>9133350</v>
      </c>
      <c r="BE110" s="177">
        <f t="shared" si="116"/>
        <v>0.1736111111111111</v>
      </c>
      <c r="BF110" s="177">
        <f t="shared" si="81"/>
        <v>0.56390977443609025</v>
      </c>
      <c r="BG110" s="205">
        <f t="shared" si="82"/>
        <v>121778</v>
      </c>
      <c r="BH110" s="374"/>
      <c r="BI110" s="133" t="s">
        <v>171</v>
      </c>
      <c r="BJ110" s="167">
        <f t="shared" si="83"/>
        <v>3837</v>
      </c>
      <c r="BK110" s="176">
        <f t="shared" si="67"/>
        <v>2274</v>
      </c>
      <c r="BL110" s="176">
        <f t="shared" si="68"/>
        <v>185430680</v>
      </c>
      <c r="BM110" s="177">
        <f t="shared" si="117"/>
        <v>0.17508469356328918</v>
      </c>
      <c r="BN110" s="177">
        <f t="shared" si="84"/>
        <v>0.59265050820953868</v>
      </c>
      <c r="BO110" s="176">
        <f t="shared" si="85"/>
        <v>81543.834652594553</v>
      </c>
      <c r="BP110" s="248"/>
    </row>
    <row r="111" spans="2:68" s="92" customFormat="1">
      <c r="B111" s="370"/>
      <c r="C111" s="408"/>
      <c r="D111" s="374"/>
      <c r="E111" s="133" t="s">
        <v>172</v>
      </c>
      <c r="F111" s="167">
        <v>12</v>
      </c>
      <c r="G111" s="176">
        <v>6</v>
      </c>
      <c r="H111" s="176">
        <v>447710</v>
      </c>
      <c r="I111" s="177">
        <f t="shared" si="110"/>
        <v>0.13043478260869565</v>
      </c>
      <c r="J111" s="177">
        <f t="shared" si="69"/>
        <v>0.5</v>
      </c>
      <c r="K111" s="205">
        <f t="shared" si="70"/>
        <v>74618.333333333328</v>
      </c>
      <c r="L111" s="374"/>
      <c r="M111" s="133" t="s">
        <v>172</v>
      </c>
      <c r="N111" s="167">
        <v>13</v>
      </c>
      <c r="O111" s="176">
        <v>8</v>
      </c>
      <c r="P111" s="176">
        <v>773540</v>
      </c>
      <c r="Q111" s="177">
        <f t="shared" si="111"/>
        <v>8.4210526315789472E-2</v>
      </c>
      <c r="R111" s="177">
        <f t="shared" si="71"/>
        <v>0.61538461538461542</v>
      </c>
      <c r="S111" s="171">
        <f t="shared" si="72"/>
        <v>96692.5</v>
      </c>
      <c r="T111" s="374"/>
      <c r="U111" s="133" t="s">
        <v>172</v>
      </c>
      <c r="V111" s="167">
        <v>666</v>
      </c>
      <c r="W111" s="176">
        <v>442</v>
      </c>
      <c r="X111" s="176">
        <v>27807020</v>
      </c>
      <c r="Y111" s="177">
        <f t="shared" si="112"/>
        <v>9.0057049714751425E-2</v>
      </c>
      <c r="Z111" s="177">
        <f t="shared" si="73"/>
        <v>0.66366366366366369</v>
      </c>
      <c r="AA111" s="176">
        <f t="shared" si="74"/>
        <v>62911.80995475113</v>
      </c>
      <c r="AB111" s="374"/>
      <c r="AC111" s="133" t="s">
        <v>172</v>
      </c>
      <c r="AD111" s="167">
        <v>676</v>
      </c>
      <c r="AE111" s="176">
        <v>425</v>
      </c>
      <c r="AF111" s="176">
        <v>31491390</v>
      </c>
      <c r="AG111" s="177">
        <f t="shared" si="113"/>
        <v>0.11105304415991639</v>
      </c>
      <c r="AH111" s="177">
        <f t="shared" si="75"/>
        <v>0.62869822485207105</v>
      </c>
      <c r="AI111" s="171">
        <f t="shared" si="76"/>
        <v>74097.388235294115</v>
      </c>
      <c r="AJ111" s="374"/>
      <c r="AK111" s="133" t="s">
        <v>172</v>
      </c>
      <c r="AL111" s="167">
        <v>392</v>
      </c>
      <c r="AM111" s="176">
        <v>245</v>
      </c>
      <c r="AN111" s="176">
        <v>17599060</v>
      </c>
      <c r="AO111" s="177">
        <f t="shared" si="114"/>
        <v>9.9029911075181887E-2</v>
      </c>
      <c r="AP111" s="177">
        <f t="shared" si="77"/>
        <v>0.625</v>
      </c>
      <c r="AQ111" s="171">
        <f t="shared" si="78"/>
        <v>71832.897959183669</v>
      </c>
      <c r="AR111" s="374"/>
      <c r="AS111" s="133" t="s">
        <v>172</v>
      </c>
      <c r="AT111" s="167">
        <v>136</v>
      </c>
      <c r="AU111" s="176">
        <v>69</v>
      </c>
      <c r="AV111" s="176">
        <v>8594430</v>
      </c>
      <c r="AW111" s="177">
        <f t="shared" si="115"/>
        <v>5.7166528583264292E-2</v>
      </c>
      <c r="AX111" s="177">
        <f t="shared" si="79"/>
        <v>0.50735294117647056</v>
      </c>
      <c r="AY111" s="176">
        <f t="shared" si="80"/>
        <v>124556.95652173914</v>
      </c>
      <c r="AZ111" s="374"/>
      <c r="BA111" s="133" t="s">
        <v>172</v>
      </c>
      <c r="BB111" s="167">
        <v>41</v>
      </c>
      <c r="BC111" s="176">
        <v>19</v>
      </c>
      <c r="BD111" s="176">
        <v>3001560</v>
      </c>
      <c r="BE111" s="177">
        <f t="shared" si="116"/>
        <v>4.3981481481481483E-2</v>
      </c>
      <c r="BF111" s="177">
        <f t="shared" si="81"/>
        <v>0.46341463414634149</v>
      </c>
      <c r="BG111" s="205">
        <f t="shared" si="82"/>
        <v>157976.84210526315</v>
      </c>
      <c r="BH111" s="374"/>
      <c r="BI111" s="133" t="s">
        <v>172</v>
      </c>
      <c r="BJ111" s="167">
        <f t="shared" si="83"/>
        <v>1936</v>
      </c>
      <c r="BK111" s="176">
        <f t="shared" si="67"/>
        <v>1214</v>
      </c>
      <c r="BL111" s="176">
        <f t="shared" si="68"/>
        <v>89714710</v>
      </c>
      <c r="BM111" s="177">
        <f t="shared" si="117"/>
        <v>9.3470896211887894E-2</v>
      </c>
      <c r="BN111" s="177">
        <f t="shared" si="84"/>
        <v>0.62706611570247939</v>
      </c>
      <c r="BO111" s="176">
        <f t="shared" si="85"/>
        <v>73900.090609555191</v>
      </c>
      <c r="BP111" s="248"/>
    </row>
    <row r="112" spans="2:68" s="92" customFormat="1">
      <c r="B112" s="370"/>
      <c r="C112" s="408"/>
      <c r="D112" s="374"/>
      <c r="E112" s="133" t="s">
        <v>173</v>
      </c>
      <c r="F112" s="167">
        <v>8</v>
      </c>
      <c r="G112" s="176">
        <v>5</v>
      </c>
      <c r="H112" s="176">
        <v>266180</v>
      </c>
      <c r="I112" s="177">
        <f t="shared" si="110"/>
        <v>0.10869565217391304</v>
      </c>
      <c r="J112" s="177">
        <f t="shared" si="69"/>
        <v>0.625</v>
      </c>
      <c r="K112" s="205">
        <f t="shared" si="70"/>
        <v>53236</v>
      </c>
      <c r="L112" s="374"/>
      <c r="M112" s="133" t="s">
        <v>173</v>
      </c>
      <c r="N112" s="167">
        <v>13</v>
      </c>
      <c r="O112" s="176">
        <v>9</v>
      </c>
      <c r="P112" s="176">
        <v>1002800</v>
      </c>
      <c r="Q112" s="177">
        <f t="shared" si="111"/>
        <v>9.4736842105263161E-2</v>
      </c>
      <c r="R112" s="177">
        <f t="shared" si="71"/>
        <v>0.69230769230769229</v>
      </c>
      <c r="S112" s="171">
        <f t="shared" si="72"/>
        <v>111422.22222222222</v>
      </c>
      <c r="T112" s="374"/>
      <c r="U112" s="133" t="s">
        <v>173</v>
      </c>
      <c r="V112" s="167">
        <v>338</v>
      </c>
      <c r="W112" s="176">
        <v>204</v>
      </c>
      <c r="X112" s="176">
        <v>14622570</v>
      </c>
      <c r="Y112" s="177">
        <f t="shared" si="112"/>
        <v>4.1564792176039117E-2</v>
      </c>
      <c r="Z112" s="177">
        <f t="shared" si="73"/>
        <v>0.60355029585798814</v>
      </c>
      <c r="AA112" s="176">
        <f t="shared" si="74"/>
        <v>71679.26470588235</v>
      </c>
      <c r="AB112" s="374"/>
      <c r="AC112" s="133" t="s">
        <v>173</v>
      </c>
      <c r="AD112" s="167">
        <v>386</v>
      </c>
      <c r="AE112" s="176">
        <v>226</v>
      </c>
      <c r="AF112" s="176">
        <v>16616990</v>
      </c>
      <c r="AG112" s="177">
        <f t="shared" si="113"/>
        <v>5.9054089365037886E-2</v>
      </c>
      <c r="AH112" s="177">
        <f t="shared" si="75"/>
        <v>0.58549222797927458</v>
      </c>
      <c r="AI112" s="171">
        <f t="shared" si="76"/>
        <v>73526.504424778759</v>
      </c>
      <c r="AJ112" s="374"/>
      <c r="AK112" s="133" t="s">
        <v>173</v>
      </c>
      <c r="AL112" s="167">
        <v>348</v>
      </c>
      <c r="AM112" s="176">
        <v>203</v>
      </c>
      <c r="AN112" s="176">
        <v>19828020</v>
      </c>
      <c r="AO112" s="177">
        <f t="shared" si="114"/>
        <v>8.2053354890865002E-2</v>
      </c>
      <c r="AP112" s="177">
        <f t="shared" si="77"/>
        <v>0.58333333333333337</v>
      </c>
      <c r="AQ112" s="171">
        <f t="shared" si="78"/>
        <v>97674.97536945813</v>
      </c>
      <c r="AR112" s="374"/>
      <c r="AS112" s="133" t="s">
        <v>173</v>
      </c>
      <c r="AT112" s="167">
        <v>183</v>
      </c>
      <c r="AU112" s="176">
        <v>86</v>
      </c>
      <c r="AV112" s="176">
        <v>8663830</v>
      </c>
      <c r="AW112" s="177">
        <f t="shared" si="115"/>
        <v>7.1251035625517808E-2</v>
      </c>
      <c r="AX112" s="177">
        <f t="shared" si="79"/>
        <v>0.46994535519125685</v>
      </c>
      <c r="AY112" s="176">
        <f t="shared" si="80"/>
        <v>100742.20930232559</v>
      </c>
      <c r="AZ112" s="374"/>
      <c r="BA112" s="133" t="s">
        <v>173</v>
      </c>
      <c r="BB112" s="167">
        <v>81</v>
      </c>
      <c r="BC112" s="176">
        <v>44</v>
      </c>
      <c r="BD112" s="176">
        <v>5531670</v>
      </c>
      <c r="BE112" s="177">
        <f t="shared" si="116"/>
        <v>0.10185185185185185</v>
      </c>
      <c r="BF112" s="177">
        <f t="shared" si="81"/>
        <v>0.54320987654320985</v>
      </c>
      <c r="BG112" s="205">
        <f t="shared" si="82"/>
        <v>125719.77272727272</v>
      </c>
      <c r="BH112" s="374"/>
      <c r="BI112" s="133" t="s">
        <v>173</v>
      </c>
      <c r="BJ112" s="167">
        <f t="shared" si="83"/>
        <v>1357</v>
      </c>
      <c r="BK112" s="176">
        <f t="shared" si="67"/>
        <v>777</v>
      </c>
      <c r="BL112" s="176">
        <f t="shared" si="68"/>
        <v>66532060</v>
      </c>
      <c r="BM112" s="177">
        <f t="shared" si="117"/>
        <v>5.9824453341546041E-2</v>
      </c>
      <c r="BN112" s="177">
        <f t="shared" si="84"/>
        <v>0.57258658806190121</v>
      </c>
      <c r="BO112" s="176">
        <f t="shared" si="85"/>
        <v>85626.846846846849</v>
      </c>
      <c r="BP112" s="248"/>
    </row>
    <row r="113" spans="2:68" s="92" customFormat="1">
      <c r="B113" s="370"/>
      <c r="C113" s="408"/>
      <c r="D113" s="374"/>
      <c r="E113" s="133" t="s">
        <v>174</v>
      </c>
      <c r="F113" s="167">
        <v>4</v>
      </c>
      <c r="G113" s="176">
        <v>3</v>
      </c>
      <c r="H113" s="176">
        <v>408260</v>
      </c>
      <c r="I113" s="177">
        <f t="shared" si="110"/>
        <v>6.5217391304347824E-2</v>
      </c>
      <c r="J113" s="177">
        <f t="shared" si="69"/>
        <v>0.75</v>
      </c>
      <c r="K113" s="205">
        <f t="shared" si="70"/>
        <v>136086.66666666666</v>
      </c>
      <c r="L113" s="374"/>
      <c r="M113" s="133" t="s">
        <v>174</v>
      </c>
      <c r="N113" s="167">
        <v>9</v>
      </c>
      <c r="O113" s="176">
        <v>6</v>
      </c>
      <c r="P113" s="176">
        <v>571370</v>
      </c>
      <c r="Q113" s="177">
        <f t="shared" si="111"/>
        <v>6.3157894736842107E-2</v>
      </c>
      <c r="R113" s="177">
        <f t="shared" si="71"/>
        <v>0.66666666666666663</v>
      </c>
      <c r="S113" s="171">
        <f t="shared" si="72"/>
        <v>95228.333333333328</v>
      </c>
      <c r="T113" s="374"/>
      <c r="U113" s="133" t="s">
        <v>174</v>
      </c>
      <c r="V113" s="167">
        <v>269</v>
      </c>
      <c r="W113" s="176">
        <v>176</v>
      </c>
      <c r="X113" s="176">
        <v>14648970</v>
      </c>
      <c r="Y113" s="177">
        <f t="shared" si="112"/>
        <v>3.5859820700896494E-2</v>
      </c>
      <c r="Z113" s="177">
        <f t="shared" si="73"/>
        <v>0.65427509293680297</v>
      </c>
      <c r="AA113" s="176">
        <f t="shared" si="74"/>
        <v>83232.784090909088</v>
      </c>
      <c r="AB113" s="374"/>
      <c r="AC113" s="133" t="s">
        <v>174</v>
      </c>
      <c r="AD113" s="167">
        <v>293</v>
      </c>
      <c r="AE113" s="176">
        <v>187</v>
      </c>
      <c r="AF113" s="176">
        <v>15344090</v>
      </c>
      <c r="AG113" s="177">
        <f t="shared" si="113"/>
        <v>4.8863339430363209E-2</v>
      </c>
      <c r="AH113" s="177">
        <f t="shared" si="75"/>
        <v>0.63822525597269619</v>
      </c>
      <c r="AI113" s="171">
        <f t="shared" si="76"/>
        <v>82053.95721925133</v>
      </c>
      <c r="AJ113" s="374"/>
      <c r="AK113" s="133" t="s">
        <v>174</v>
      </c>
      <c r="AL113" s="167">
        <v>230</v>
      </c>
      <c r="AM113" s="176">
        <v>147</v>
      </c>
      <c r="AN113" s="176">
        <v>13279530</v>
      </c>
      <c r="AO113" s="177">
        <f t="shared" si="114"/>
        <v>5.9417946645109132E-2</v>
      </c>
      <c r="AP113" s="177">
        <f t="shared" si="77"/>
        <v>0.63913043478260867</v>
      </c>
      <c r="AQ113" s="171">
        <f t="shared" si="78"/>
        <v>90336.938775510207</v>
      </c>
      <c r="AR113" s="374"/>
      <c r="AS113" s="133" t="s">
        <v>174</v>
      </c>
      <c r="AT113" s="167">
        <v>119</v>
      </c>
      <c r="AU113" s="176">
        <v>77</v>
      </c>
      <c r="AV113" s="176">
        <v>10571250</v>
      </c>
      <c r="AW113" s="177">
        <f t="shared" si="115"/>
        <v>6.3794531897265944E-2</v>
      </c>
      <c r="AX113" s="177">
        <f t="shared" si="79"/>
        <v>0.6470588235294118</v>
      </c>
      <c r="AY113" s="176">
        <f t="shared" si="80"/>
        <v>137288.96103896105</v>
      </c>
      <c r="AZ113" s="374"/>
      <c r="BA113" s="133" t="s">
        <v>174</v>
      </c>
      <c r="BB113" s="167">
        <v>29</v>
      </c>
      <c r="BC113" s="176">
        <v>16</v>
      </c>
      <c r="BD113" s="176">
        <v>1649640</v>
      </c>
      <c r="BE113" s="177">
        <f t="shared" si="116"/>
        <v>3.7037037037037035E-2</v>
      </c>
      <c r="BF113" s="177">
        <f t="shared" si="81"/>
        <v>0.55172413793103448</v>
      </c>
      <c r="BG113" s="205">
        <f t="shared" si="82"/>
        <v>103102.5</v>
      </c>
      <c r="BH113" s="374"/>
      <c r="BI113" s="133" t="s">
        <v>174</v>
      </c>
      <c r="BJ113" s="167">
        <f t="shared" si="83"/>
        <v>953</v>
      </c>
      <c r="BK113" s="176">
        <f t="shared" si="67"/>
        <v>612</v>
      </c>
      <c r="BL113" s="176">
        <f t="shared" si="68"/>
        <v>56473110</v>
      </c>
      <c r="BM113" s="177">
        <f t="shared" si="117"/>
        <v>4.712041884816754E-2</v>
      </c>
      <c r="BN113" s="177">
        <f t="shared" si="84"/>
        <v>0.64218258132214057</v>
      </c>
      <c r="BO113" s="176">
        <f t="shared" si="85"/>
        <v>92276.323529411762</v>
      </c>
      <c r="BP113" s="248"/>
    </row>
    <row r="114" spans="2:68" s="92" customFormat="1">
      <c r="B114" s="370"/>
      <c r="C114" s="408"/>
      <c r="D114" s="374"/>
      <c r="E114" s="133" t="s">
        <v>175</v>
      </c>
      <c r="F114" s="167">
        <v>21</v>
      </c>
      <c r="G114" s="176">
        <v>13</v>
      </c>
      <c r="H114" s="176">
        <v>952530</v>
      </c>
      <c r="I114" s="177">
        <f t="shared" si="110"/>
        <v>0.28260869565217389</v>
      </c>
      <c r="J114" s="177">
        <f t="shared" si="69"/>
        <v>0.61904761904761907</v>
      </c>
      <c r="K114" s="205">
        <f t="shared" si="70"/>
        <v>73271.538461538468</v>
      </c>
      <c r="L114" s="374"/>
      <c r="M114" s="133" t="s">
        <v>175</v>
      </c>
      <c r="N114" s="167">
        <v>40</v>
      </c>
      <c r="O114" s="176">
        <v>27</v>
      </c>
      <c r="P114" s="176">
        <v>2069800</v>
      </c>
      <c r="Q114" s="177">
        <f t="shared" si="111"/>
        <v>0.28421052631578947</v>
      </c>
      <c r="R114" s="177">
        <f t="shared" si="71"/>
        <v>0.67500000000000004</v>
      </c>
      <c r="S114" s="171">
        <f t="shared" si="72"/>
        <v>76659.259259259255</v>
      </c>
      <c r="T114" s="374"/>
      <c r="U114" s="133" t="s">
        <v>175</v>
      </c>
      <c r="V114" s="167">
        <v>2034</v>
      </c>
      <c r="W114" s="176">
        <v>1344</v>
      </c>
      <c r="X114" s="176">
        <v>92752190</v>
      </c>
      <c r="Y114" s="177">
        <f t="shared" si="112"/>
        <v>0.27383863080684595</v>
      </c>
      <c r="Z114" s="177">
        <f t="shared" si="73"/>
        <v>0.66076696165191739</v>
      </c>
      <c r="AA114" s="176">
        <f t="shared" si="74"/>
        <v>69012.046130952382</v>
      </c>
      <c r="AB114" s="374"/>
      <c r="AC114" s="133" t="s">
        <v>175</v>
      </c>
      <c r="AD114" s="167">
        <v>1693</v>
      </c>
      <c r="AE114" s="176">
        <v>1035</v>
      </c>
      <c r="AF114" s="176">
        <v>75614860</v>
      </c>
      <c r="AG114" s="177">
        <f t="shared" si="113"/>
        <v>0.27044682518944341</v>
      </c>
      <c r="AH114" s="177">
        <f t="shared" si="75"/>
        <v>0.61134081512108684</v>
      </c>
      <c r="AI114" s="171">
        <f t="shared" si="76"/>
        <v>73057.835748792277</v>
      </c>
      <c r="AJ114" s="374"/>
      <c r="AK114" s="133" t="s">
        <v>175</v>
      </c>
      <c r="AL114" s="167">
        <v>1005</v>
      </c>
      <c r="AM114" s="176">
        <v>607</v>
      </c>
      <c r="AN114" s="176">
        <v>47205900</v>
      </c>
      <c r="AO114" s="177">
        <f t="shared" si="114"/>
        <v>0.24535165723524657</v>
      </c>
      <c r="AP114" s="177">
        <f t="shared" si="77"/>
        <v>0.60398009950248754</v>
      </c>
      <c r="AQ114" s="171">
        <f t="shared" si="78"/>
        <v>77769.192751235591</v>
      </c>
      <c r="AR114" s="374"/>
      <c r="AS114" s="133" t="s">
        <v>175</v>
      </c>
      <c r="AT114" s="167">
        <v>454</v>
      </c>
      <c r="AU114" s="176">
        <v>230</v>
      </c>
      <c r="AV114" s="176">
        <v>21326810</v>
      </c>
      <c r="AW114" s="177">
        <f t="shared" si="115"/>
        <v>0.19055509527754763</v>
      </c>
      <c r="AX114" s="177">
        <f t="shared" si="79"/>
        <v>0.50660792951541855</v>
      </c>
      <c r="AY114" s="176">
        <f t="shared" si="80"/>
        <v>92725.260869565216</v>
      </c>
      <c r="AZ114" s="374"/>
      <c r="BA114" s="133" t="s">
        <v>175</v>
      </c>
      <c r="BB114" s="167">
        <v>137</v>
      </c>
      <c r="BC114" s="176">
        <v>67</v>
      </c>
      <c r="BD114" s="176">
        <v>8182270</v>
      </c>
      <c r="BE114" s="177">
        <f t="shared" si="116"/>
        <v>0.15509259259259259</v>
      </c>
      <c r="BF114" s="177">
        <f t="shared" si="81"/>
        <v>0.48905109489051096</v>
      </c>
      <c r="BG114" s="205">
        <f t="shared" si="82"/>
        <v>122123.4328358209</v>
      </c>
      <c r="BH114" s="374"/>
      <c r="BI114" s="133" t="s">
        <v>175</v>
      </c>
      <c r="BJ114" s="167">
        <f t="shared" si="83"/>
        <v>5384</v>
      </c>
      <c r="BK114" s="176">
        <f t="shared" si="67"/>
        <v>3323</v>
      </c>
      <c r="BL114" s="176">
        <f t="shared" si="68"/>
        <v>248104360</v>
      </c>
      <c r="BM114" s="177">
        <f t="shared" si="117"/>
        <v>0.25585155528179859</v>
      </c>
      <c r="BN114" s="177">
        <f t="shared" si="84"/>
        <v>0.6171991084695394</v>
      </c>
      <c r="BO114" s="176">
        <f t="shared" si="85"/>
        <v>74662.762563948243</v>
      </c>
      <c r="BP114" s="248"/>
    </row>
    <row r="115" spans="2:68" s="92" customFormat="1">
      <c r="B115" s="370"/>
      <c r="C115" s="408"/>
      <c r="D115" s="374"/>
      <c r="E115" s="133" t="s">
        <v>176</v>
      </c>
      <c r="F115" s="167">
        <v>11</v>
      </c>
      <c r="G115" s="176">
        <v>8</v>
      </c>
      <c r="H115" s="176">
        <v>786590</v>
      </c>
      <c r="I115" s="177">
        <f t="shared" si="110"/>
        <v>0.17391304347826086</v>
      </c>
      <c r="J115" s="177">
        <f t="shared" si="69"/>
        <v>0.72727272727272729</v>
      </c>
      <c r="K115" s="205">
        <f t="shared" si="70"/>
        <v>98323.75</v>
      </c>
      <c r="L115" s="374"/>
      <c r="M115" s="133" t="s">
        <v>176</v>
      </c>
      <c r="N115" s="167">
        <v>17</v>
      </c>
      <c r="O115" s="176">
        <v>10</v>
      </c>
      <c r="P115" s="176">
        <v>1143360</v>
      </c>
      <c r="Q115" s="177">
        <f t="shared" si="111"/>
        <v>0.10526315789473684</v>
      </c>
      <c r="R115" s="177">
        <f t="shared" si="71"/>
        <v>0.58823529411764708</v>
      </c>
      <c r="S115" s="171">
        <f t="shared" si="72"/>
        <v>114336</v>
      </c>
      <c r="T115" s="374"/>
      <c r="U115" s="133" t="s">
        <v>176</v>
      </c>
      <c r="V115" s="167">
        <v>540</v>
      </c>
      <c r="W115" s="176">
        <v>363</v>
      </c>
      <c r="X115" s="176">
        <v>27473880</v>
      </c>
      <c r="Y115" s="177">
        <f t="shared" si="112"/>
        <v>7.3960880195599016E-2</v>
      </c>
      <c r="Z115" s="177">
        <f t="shared" si="73"/>
        <v>0.67222222222222228</v>
      </c>
      <c r="AA115" s="176">
        <f t="shared" si="74"/>
        <v>75685.619834710742</v>
      </c>
      <c r="AB115" s="374"/>
      <c r="AC115" s="133" t="s">
        <v>176</v>
      </c>
      <c r="AD115" s="167">
        <v>582</v>
      </c>
      <c r="AE115" s="176">
        <v>355</v>
      </c>
      <c r="AF115" s="176">
        <v>27379140</v>
      </c>
      <c r="AG115" s="177">
        <f t="shared" si="113"/>
        <v>9.2761954533577218E-2</v>
      </c>
      <c r="AH115" s="177">
        <f t="shared" si="75"/>
        <v>0.60996563573883167</v>
      </c>
      <c r="AI115" s="171">
        <f t="shared" si="76"/>
        <v>77124.338028169019</v>
      </c>
      <c r="AJ115" s="374"/>
      <c r="AK115" s="133" t="s">
        <v>176</v>
      </c>
      <c r="AL115" s="167">
        <v>484</v>
      </c>
      <c r="AM115" s="176">
        <v>294</v>
      </c>
      <c r="AN115" s="176">
        <v>28398990</v>
      </c>
      <c r="AO115" s="177">
        <f t="shared" si="114"/>
        <v>0.11883589329021826</v>
      </c>
      <c r="AP115" s="177">
        <f t="shared" si="77"/>
        <v>0.6074380165289256</v>
      </c>
      <c r="AQ115" s="171">
        <f t="shared" si="78"/>
        <v>96595.204081632648</v>
      </c>
      <c r="AR115" s="374"/>
      <c r="AS115" s="133" t="s">
        <v>176</v>
      </c>
      <c r="AT115" s="167">
        <v>320</v>
      </c>
      <c r="AU115" s="176">
        <v>159</v>
      </c>
      <c r="AV115" s="176">
        <v>16604990</v>
      </c>
      <c r="AW115" s="177">
        <f t="shared" si="115"/>
        <v>0.13173156586578294</v>
      </c>
      <c r="AX115" s="177">
        <f t="shared" si="79"/>
        <v>0.49687500000000001</v>
      </c>
      <c r="AY115" s="176">
        <f t="shared" si="80"/>
        <v>104433.89937106919</v>
      </c>
      <c r="AZ115" s="374"/>
      <c r="BA115" s="133" t="s">
        <v>176</v>
      </c>
      <c r="BB115" s="167">
        <v>130</v>
      </c>
      <c r="BC115" s="176">
        <v>73</v>
      </c>
      <c r="BD115" s="176">
        <v>8661720</v>
      </c>
      <c r="BE115" s="177">
        <f t="shared" si="116"/>
        <v>0.16898148148148148</v>
      </c>
      <c r="BF115" s="177">
        <f t="shared" si="81"/>
        <v>0.56153846153846154</v>
      </c>
      <c r="BG115" s="205">
        <f t="shared" si="82"/>
        <v>118653.69863013699</v>
      </c>
      <c r="BH115" s="374"/>
      <c r="BI115" s="133" t="s">
        <v>176</v>
      </c>
      <c r="BJ115" s="167">
        <f t="shared" si="83"/>
        <v>2084</v>
      </c>
      <c r="BK115" s="176">
        <f t="shared" si="67"/>
        <v>1262</v>
      </c>
      <c r="BL115" s="176">
        <f t="shared" si="68"/>
        <v>110448670</v>
      </c>
      <c r="BM115" s="177">
        <f t="shared" si="117"/>
        <v>9.7166615337234363E-2</v>
      </c>
      <c r="BN115" s="177">
        <f t="shared" si="84"/>
        <v>0.60556621880998085</v>
      </c>
      <c r="BO115" s="176">
        <f t="shared" si="85"/>
        <v>87518.755942947697</v>
      </c>
      <c r="BP115" s="248"/>
    </row>
    <row r="116" spans="2:68" s="92" customFormat="1">
      <c r="B116" s="370"/>
      <c r="C116" s="408"/>
      <c r="D116" s="374"/>
      <c r="E116" s="130" t="s">
        <v>167</v>
      </c>
      <c r="F116" s="167">
        <v>3</v>
      </c>
      <c r="G116" s="176">
        <v>1</v>
      </c>
      <c r="H116" s="176">
        <v>78720</v>
      </c>
      <c r="I116" s="177">
        <f t="shared" si="110"/>
        <v>2.1739130434782608E-2</v>
      </c>
      <c r="J116" s="177">
        <f t="shared" si="69"/>
        <v>0.33333333333333331</v>
      </c>
      <c r="K116" s="205">
        <f t="shared" si="70"/>
        <v>78720</v>
      </c>
      <c r="L116" s="374"/>
      <c r="M116" s="134" t="s">
        <v>167</v>
      </c>
      <c r="N116" s="167">
        <v>7</v>
      </c>
      <c r="O116" s="176">
        <v>2</v>
      </c>
      <c r="P116" s="176">
        <v>314470</v>
      </c>
      <c r="Q116" s="177">
        <f t="shared" si="111"/>
        <v>2.1052631578947368E-2</v>
      </c>
      <c r="R116" s="177">
        <f t="shared" si="71"/>
        <v>0.2857142857142857</v>
      </c>
      <c r="S116" s="171">
        <f t="shared" si="72"/>
        <v>157235</v>
      </c>
      <c r="T116" s="374"/>
      <c r="U116" s="134" t="s">
        <v>167</v>
      </c>
      <c r="V116" s="167">
        <v>374</v>
      </c>
      <c r="W116" s="176">
        <v>202</v>
      </c>
      <c r="X116" s="176">
        <v>11560170</v>
      </c>
      <c r="Y116" s="177">
        <f t="shared" si="112"/>
        <v>4.1157294213528935E-2</v>
      </c>
      <c r="Z116" s="177">
        <f t="shared" si="73"/>
        <v>0.5401069518716578</v>
      </c>
      <c r="AA116" s="176">
        <f t="shared" si="74"/>
        <v>57228.564356435643</v>
      </c>
      <c r="AB116" s="374"/>
      <c r="AC116" s="134" t="s">
        <v>167</v>
      </c>
      <c r="AD116" s="167">
        <v>196</v>
      </c>
      <c r="AE116" s="176">
        <v>111</v>
      </c>
      <c r="AF116" s="176">
        <v>8724250</v>
      </c>
      <c r="AG116" s="177">
        <f t="shared" si="113"/>
        <v>2.9004442121766397E-2</v>
      </c>
      <c r="AH116" s="177">
        <f t="shared" si="75"/>
        <v>0.56632653061224492</v>
      </c>
      <c r="AI116" s="171">
        <f t="shared" si="76"/>
        <v>78596.846846846849</v>
      </c>
      <c r="AJ116" s="374"/>
      <c r="AK116" s="134" t="s">
        <v>167</v>
      </c>
      <c r="AL116" s="167">
        <v>95</v>
      </c>
      <c r="AM116" s="176">
        <v>43</v>
      </c>
      <c r="AN116" s="176">
        <v>4019160</v>
      </c>
      <c r="AO116" s="177">
        <f t="shared" si="114"/>
        <v>1.7380759902991108E-2</v>
      </c>
      <c r="AP116" s="177">
        <f t="shared" si="77"/>
        <v>0.45263157894736844</v>
      </c>
      <c r="AQ116" s="171">
        <f t="shared" si="78"/>
        <v>93468.837209302321</v>
      </c>
      <c r="AR116" s="374"/>
      <c r="AS116" s="134" t="s">
        <v>167</v>
      </c>
      <c r="AT116" s="167">
        <v>53</v>
      </c>
      <c r="AU116" s="176">
        <v>20</v>
      </c>
      <c r="AV116" s="176">
        <v>2852530</v>
      </c>
      <c r="AW116" s="177">
        <f t="shared" si="115"/>
        <v>1.6570008285004142E-2</v>
      </c>
      <c r="AX116" s="177">
        <f t="shared" si="79"/>
        <v>0.37735849056603776</v>
      </c>
      <c r="AY116" s="176">
        <f t="shared" si="80"/>
        <v>142626.5</v>
      </c>
      <c r="AZ116" s="374"/>
      <c r="BA116" s="134" t="s">
        <v>167</v>
      </c>
      <c r="BB116" s="167">
        <v>19</v>
      </c>
      <c r="BC116" s="176">
        <v>10</v>
      </c>
      <c r="BD116" s="176">
        <v>1025260</v>
      </c>
      <c r="BE116" s="177">
        <f t="shared" si="116"/>
        <v>2.3148148148148147E-2</v>
      </c>
      <c r="BF116" s="177">
        <f t="shared" si="81"/>
        <v>0.52631578947368418</v>
      </c>
      <c r="BG116" s="205">
        <f t="shared" si="82"/>
        <v>102526</v>
      </c>
      <c r="BH116" s="374"/>
      <c r="BI116" s="134" t="s">
        <v>167</v>
      </c>
      <c r="BJ116" s="167">
        <f t="shared" si="83"/>
        <v>747</v>
      </c>
      <c r="BK116" s="176">
        <f t="shared" si="67"/>
        <v>389</v>
      </c>
      <c r="BL116" s="176">
        <f t="shared" si="68"/>
        <v>28574560</v>
      </c>
      <c r="BM116" s="177">
        <f t="shared" si="117"/>
        <v>2.995072374499538E-2</v>
      </c>
      <c r="BN116" s="177">
        <f t="shared" si="84"/>
        <v>0.52074966532797862</v>
      </c>
      <c r="BO116" s="176">
        <f t="shared" si="85"/>
        <v>73456.452442159381</v>
      </c>
      <c r="BP116" s="248"/>
    </row>
    <row r="117" spans="2:68" s="92" customFormat="1">
      <c r="B117" s="370">
        <v>11</v>
      </c>
      <c r="C117" s="407" t="s">
        <v>61</v>
      </c>
      <c r="D117" s="373">
        <f>BS18</f>
        <v>108</v>
      </c>
      <c r="E117" s="131" t="s">
        <v>144</v>
      </c>
      <c r="F117" s="166">
        <v>52</v>
      </c>
      <c r="G117" s="174">
        <v>23</v>
      </c>
      <c r="H117" s="174">
        <v>2407000</v>
      </c>
      <c r="I117" s="175">
        <f>IFERROR(G117/$D$117,"-")</f>
        <v>0.21296296296296297</v>
      </c>
      <c r="J117" s="175">
        <f t="shared" si="69"/>
        <v>0.44230769230769229</v>
      </c>
      <c r="K117" s="204">
        <f t="shared" si="70"/>
        <v>104652.17391304347</v>
      </c>
      <c r="L117" s="373">
        <f>BT18</f>
        <v>183</v>
      </c>
      <c r="M117" s="131" t="s">
        <v>144</v>
      </c>
      <c r="N117" s="166">
        <v>92</v>
      </c>
      <c r="O117" s="174">
        <v>58</v>
      </c>
      <c r="P117" s="174">
        <v>6766060</v>
      </c>
      <c r="Q117" s="175">
        <f>IFERROR(O117/$L$117,"-")</f>
        <v>0.31693989071038253</v>
      </c>
      <c r="R117" s="175">
        <f t="shared" si="71"/>
        <v>0.63043478260869568</v>
      </c>
      <c r="S117" s="170">
        <f t="shared" si="72"/>
        <v>116656.20689655172</v>
      </c>
      <c r="T117" s="373">
        <f>BU18</f>
        <v>8542</v>
      </c>
      <c r="U117" s="131" t="s">
        <v>144</v>
      </c>
      <c r="V117" s="166">
        <v>4125</v>
      </c>
      <c r="W117" s="174">
        <v>2446</v>
      </c>
      <c r="X117" s="174">
        <v>186551210</v>
      </c>
      <c r="Y117" s="175">
        <f>IFERROR(W117/$T$117,"-")</f>
        <v>0.28634980098337626</v>
      </c>
      <c r="Z117" s="175">
        <f t="shared" si="73"/>
        <v>0.59296969696969692</v>
      </c>
      <c r="AA117" s="174">
        <f t="shared" si="74"/>
        <v>76267.869991823391</v>
      </c>
      <c r="AB117" s="373">
        <f>BV18</f>
        <v>6579</v>
      </c>
      <c r="AC117" s="131" t="s">
        <v>144</v>
      </c>
      <c r="AD117" s="166">
        <v>3394</v>
      </c>
      <c r="AE117" s="174">
        <v>2000</v>
      </c>
      <c r="AF117" s="174">
        <v>161594310</v>
      </c>
      <c r="AG117" s="175">
        <f>IFERROR(AE117/$AB$117,"-")</f>
        <v>0.30399756801945582</v>
      </c>
      <c r="AH117" s="175">
        <f t="shared" si="75"/>
        <v>0.58927519151443719</v>
      </c>
      <c r="AI117" s="170">
        <f t="shared" si="76"/>
        <v>80797.154999999999</v>
      </c>
      <c r="AJ117" s="373">
        <f>BW18</f>
        <v>4383</v>
      </c>
      <c r="AK117" s="131" t="s">
        <v>144</v>
      </c>
      <c r="AL117" s="166">
        <v>2130</v>
      </c>
      <c r="AM117" s="174">
        <v>1205</v>
      </c>
      <c r="AN117" s="174">
        <v>100590720</v>
      </c>
      <c r="AO117" s="175">
        <f>IFERROR(AM117/$AJ$117,"-")</f>
        <v>0.27492584987451518</v>
      </c>
      <c r="AP117" s="175">
        <f t="shared" si="77"/>
        <v>0.56572769953051638</v>
      </c>
      <c r="AQ117" s="170">
        <f t="shared" si="78"/>
        <v>83477.775933609955</v>
      </c>
      <c r="AR117" s="373">
        <f>BX18</f>
        <v>2065</v>
      </c>
      <c r="AS117" s="131" t="s">
        <v>144</v>
      </c>
      <c r="AT117" s="166">
        <v>852</v>
      </c>
      <c r="AU117" s="174">
        <v>445</v>
      </c>
      <c r="AV117" s="174">
        <v>41508720</v>
      </c>
      <c r="AW117" s="175">
        <f>IFERROR(AU117/$AR$117,"-")</f>
        <v>0.21549636803874092</v>
      </c>
      <c r="AX117" s="175">
        <f t="shared" si="79"/>
        <v>0.52230046948356812</v>
      </c>
      <c r="AY117" s="174">
        <f t="shared" si="80"/>
        <v>93278.02247191011</v>
      </c>
      <c r="AZ117" s="373">
        <f>BY18</f>
        <v>698</v>
      </c>
      <c r="BA117" s="131" t="s">
        <v>144</v>
      </c>
      <c r="BB117" s="166">
        <v>222</v>
      </c>
      <c r="BC117" s="174">
        <v>108</v>
      </c>
      <c r="BD117" s="174">
        <v>10058570</v>
      </c>
      <c r="BE117" s="175">
        <f>IFERROR(BC117/$AZ$117,"-")</f>
        <v>0.15472779369627507</v>
      </c>
      <c r="BF117" s="175">
        <f t="shared" si="81"/>
        <v>0.48648648648648651</v>
      </c>
      <c r="BG117" s="204">
        <f t="shared" si="82"/>
        <v>93134.907407407401</v>
      </c>
      <c r="BH117" s="373">
        <f>BZ18</f>
        <v>22549</v>
      </c>
      <c r="BI117" s="131" t="s">
        <v>144</v>
      </c>
      <c r="BJ117" s="166">
        <f t="shared" si="83"/>
        <v>10867</v>
      </c>
      <c r="BK117" s="174">
        <f t="shared" si="67"/>
        <v>6285</v>
      </c>
      <c r="BL117" s="174">
        <f t="shared" si="68"/>
        <v>509476590</v>
      </c>
      <c r="BM117" s="175">
        <f>IFERROR(BK117/$BH$117,"-")</f>
        <v>0.27872632932724289</v>
      </c>
      <c r="BN117" s="175">
        <f t="shared" si="84"/>
        <v>0.57835649213214324</v>
      </c>
      <c r="BO117" s="174">
        <f t="shared" si="85"/>
        <v>81062.30548926015</v>
      </c>
      <c r="BP117" s="248"/>
    </row>
    <row r="118" spans="2:68" s="92" customFormat="1">
      <c r="B118" s="370"/>
      <c r="C118" s="408"/>
      <c r="D118" s="374"/>
      <c r="E118" s="132" t="s">
        <v>194</v>
      </c>
      <c r="F118" s="167">
        <v>39</v>
      </c>
      <c r="G118" s="176">
        <v>19</v>
      </c>
      <c r="H118" s="176">
        <v>1921930</v>
      </c>
      <c r="I118" s="177">
        <f t="shared" ref="I118:I127" si="118">IFERROR(G118/$D$117,"-")</f>
        <v>0.17592592592592593</v>
      </c>
      <c r="J118" s="177">
        <f t="shared" si="69"/>
        <v>0.48717948717948717</v>
      </c>
      <c r="K118" s="205">
        <f t="shared" si="70"/>
        <v>101154.21052631579</v>
      </c>
      <c r="L118" s="374"/>
      <c r="M118" s="132" t="s">
        <v>194</v>
      </c>
      <c r="N118" s="167">
        <v>80</v>
      </c>
      <c r="O118" s="176">
        <v>51</v>
      </c>
      <c r="P118" s="176">
        <v>5790340</v>
      </c>
      <c r="Q118" s="177">
        <f t="shared" ref="Q118:Q127" si="119">IFERROR(O118/$L$117,"-")</f>
        <v>0.27868852459016391</v>
      </c>
      <c r="R118" s="177">
        <f t="shared" si="71"/>
        <v>0.63749999999999996</v>
      </c>
      <c r="S118" s="171">
        <f t="shared" si="72"/>
        <v>113536.07843137255</v>
      </c>
      <c r="T118" s="374"/>
      <c r="U118" s="132" t="s">
        <v>194</v>
      </c>
      <c r="V118" s="167">
        <v>3967</v>
      </c>
      <c r="W118" s="176">
        <v>2386</v>
      </c>
      <c r="X118" s="176">
        <v>173087050</v>
      </c>
      <c r="Y118" s="177">
        <f t="shared" ref="Y118:Y127" si="120">IFERROR(W118/$T$117,"-")</f>
        <v>0.27932568485132286</v>
      </c>
      <c r="Z118" s="177">
        <f t="shared" si="73"/>
        <v>0.60146206201159569</v>
      </c>
      <c r="AA118" s="176">
        <f t="shared" si="74"/>
        <v>72542.770326906961</v>
      </c>
      <c r="AB118" s="374"/>
      <c r="AC118" s="132" t="s">
        <v>194</v>
      </c>
      <c r="AD118" s="167">
        <v>3041</v>
      </c>
      <c r="AE118" s="176">
        <v>1817</v>
      </c>
      <c r="AF118" s="176">
        <v>142333900</v>
      </c>
      <c r="AG118" s="177">
        <f t="shared" ref="AG118:AG127" si="121">IFERROR(AE118/$AB$117,"-")</f>
        <v>0.27618179054567565</v>
      </c>
      <c r="AH118" s="177">
        <f t="shared" si="75"/>
        <v>0.59750082209799404</v>
      </c>
      <c r="AI118" s="171">
        <f t="shared" si="76"/>
        <v>78334.562465602648</v>
      </c>
      <c r="AJ118" s="374"/>
      <c r="AK118" s="132" t="s">
        <v>194</v>
      </c>
      <c r="AL118" s="167">
        <v>1805</v>
      </c>
      <c r="AM118" s="176">
        <v>989</v>
      </c>
      <c r="AN118" s="176">
        <v>78126060</v>
      </c>
      <c r="AO118" s="177">
        <f t="shared" ref="AO118:AO127" si="122">IFERROR(AM118/$AJ$117,"-")</f>
        <v>0.22564453570613735</v>
      </c>
      <c r="AP118" s="177">
        <f t="shared" si="77"/>
        <v>0.5479224376731302</v>
      </c>
      <c r="AQ118" s="171">
        <f t="shared" si="78"/>
        <v>78995.005055611735</v>
      </c>
      <c r="AR118" s="374"/>
      <c r="AS118" s="132" t="s">
        <v>194</v>
      </c>
      <c r="AT118" s="167">
        <v>656</v>
      </c>
      <c r="AU118" s="176">
        <v>313</v>
      </c>
      <c r="AV118" s="176">
        <v>29706860</v>
      </c>
      <c r="AW118" s="177">
        <f t="shared" ref="AW118:AW127" si="123">IFERROR(AU118/$AR$117,"-")</f>
        <v>0.15157384987893463</v>
      </c>
      <c r="AX118" s="177">
        <f t="shared" si="79"/>
        <v>0.47713414634146339</v>
      </c>
      <c r="AY118" s="176">
        <f t="shared" si="80"/>
        <v>94910.095846645374</v>
      </c>
      <c r="AZ118" s="374"/>
      <c r="BA118" s="132" t="s">
        <v>194</v>
      </c>
      <c r="BB118" s="167">
        <v>139</v>
      </c>
      <c r="BC118" s="176">
        <v>66</v>
      </c>
      <c r="BD118" s="176">
        <v>7398190</v>
      </c>
      <c r="BE118" s="177">
        <f t="shared" ref="BE118:BE127" si="124">IFERROR(BC118/$AZ$117,"-")</f>
        <v>9.4555873925501438E-2</v>
      </c>
      <c r="BF118" s="177">
        <f t="shared" si="81"/>
        <v>0.47482014388489208</v>
      </c>
      <c r="BG118" s="205">
        <f t="shared" si="82"/>
        <v>112093.78787878787</v>
      </c>
      <c r="BH118" s="374"/>
      <c r="BI118" s="132" t="s">
        <v>194</v>
      </c>
      <c r="BJ118" s="167">
        <f t="shared" si="83"/>
        <v>9727</v>
      </c>
      <c r="BK118" s="176">
        <f t="shared" si="67"/>
        <v>5641</v>
      </c>
      <c r="BL118" s="176">
        <f t="shared" si="68"/>
        <v>438364330</v>
      </c>
      <c r="BM118" s="177">
        <f t="shared" ref="BM118:BM127" si="125">IFERROR(BK118/$BH$117,"-")</f>
        <v>0.25016630449243871</v>
      </c>
      <c r="BN118" s="177">
        <f t="shared" si="84"/>
        <v>0.57993214763030743</v>
      </c>
      <c r="BO118" s="176">
        <f t="shared" si="85"/>
        <v>77710.393547243395</v>
      </c>
      <c r="BP118" s="248"/>
    </row>
    <row r="119" spans="2:68" s="92" customFormat="1">
      <c r="B119" s="370"/>
      <c r="C119" s="408"/>
      <c r="D119" s="374"/>
      <c r="E119" s="133" t="s">
        <v>143</v>
      </c>
      <c r="F119" s="167">
        <v>68</v>
      </c>
      <c r="G119" s="176">
        <v>34</v>
      </c>
      <c r="H119" s="176">
        <v>2802550</v>
      </c>
      <c r="I119" s="177">
        <f t="shared" si="118"/>
        <v>0.31481481481481483</v>
      </c>
      <c r="J119" s="177">
        <f t="shared" si="69"/>
        <v>0.5</v>
      </c>
      <c r="K119" s="205">
        <f t="shared" si="70"/>
        <v>82427.941176470587</v>
      </c>
      <c r="L119" s="374"/>
      <c r="M119" s="133" t="s">
        <v>143</v>
      </c>
      <c r="N119" s="167">
        <v>114</v>
      </c>
      <c r="O119" s="176">
        <v>71</v>
      </c>
      <c r="P119" s="176">
        <v>7400570</v>
      </c>
      <c r="Q119" s="177">
        <f t="shared" si="119"/>
        <v>0.38797814207650272</v>
      </c>
      <c r="R119" s="177">
        <f t="shared" si="71"/>
        <v>0.6228070175438597</v>
      </c>
      <c r="S119" s="171">
        <f t="shared" si="72"/>
        <v>104233.38028169014</v>
      </c>
      <c r="T119" s="374"/>
      <c r="U119" s="133" t="s">
        <v>143</v>
      </c>
      <c r="V119" s="167">
        <v>5258</v>
      </c>
      <c r="W119" s="176">
        <v>3084</v>
      </c>
      <c r="X119" s="176">
        <v>228530900</v>
      </c>
      <c r="Y119" s="177">
        <f t="shared" si="120"/>
        <v>0.36103956918754387</v>
      </c>
      <c r="Z119" s="177">
        <f t="shared" si="73"/>
        <v>0.58653480410802583</v>
      </c>
      <c r="AA119" s="176">
        <f t="shared" si="74"/>
        <v>74102.107652399485</v>
      </c>
      <c r="AB119" s="374"/>
      <c r="AC119" s="133" t="s">
        <v>143</v>
      </c>
      <c r="AD119" s="167">
        <v>4458</v>
      </c>
      <c r="AE119" s="176">
        <v>2601</v>
      </c>
      <c r="AF119" s="176">
        <v>212117550</v>
      </c>
      <c r="AG119" s="177">
        <f t="shared" si="121"/>
        <v>0.39534883720930231</v>
      </c>
      <c r="AH119" s="177">
        <f t="shared" si="75"/>
        <v>0.58344549125168232</v>
      </c>
      <c r="AI119" s="171">
        <f t="shared" si="76"/>
        <v>81552.306805074972</v>
      </c>
      <c r="AJ119" s="374"/>
      <c r="AK119" s="133" t="s">
        <v>143</v>
      </c>
      <c r="AL119" s="167">
        <v>2949</v>
      </c>
      <c r="AM119" s="176">
        <v>1628</v>
      </c>
      <c r="AN119" s="176">
        <v>141746630</v>
      </c>
      <c r="AO119" s="177">
        <f t="shared" si="122"/>
        <v>0.37143509012092174</v>
      </c>
      <c r="AP119" s="177">
        <f t="shared" si="77"/>
        <v>0.55205154289589686</v>
      </c>
      <c r="AQ119" s="171">
        <f t="shared" si="78"/>
        <v>87067.954545454544</v>
      </c>
      <c r="AR119" s="374"/>
      <c r="AS119" s="133" t="s">
        <v>143</v>
      </c>
      <c r="AT119" s="167">
        <v>1329</v>
      </c>
      <c r="AU119" s="176">
        <v>665</v>
      </c>
      <c r="AV119" s="176">
        <v>66146460</v>
      </c>
      <c r="AW119" s="177">
        <f t="shared" si="123"/>
        <v>0.32203389830508472</v>
      </c>
      <c r="AX119" s="177">
        <f t="shared" si="79"/>
        <v>0.50037622272385252</v>
      </c>
      <c r="AY119" s="176">
        <f t="shared" si="80"/>
        <v>99468.360902255634</v>
      </c>
      <c r="AZ119" s="374"/>
      <c r="BA119" s="133" t="s">
        <v>143</v>
      </c>
      <c r="BB119" s="167">
        <v>410</v>
      </c>
      <c r="BC119" s="176">
        <v>194</v>
      </c>
      <c r="BD119" s="176">
        <v>19119030</v>
      </c>
      <c r="BE119" s="177">
        <f t="shared" si="124"/>
        <v>0.27793696275071633</v>
      </c>
      <c r="BF119" s="177">
        <f t="shared" si="81"/>
        <v>0.47317073170731705</v>
      </c>
      <c r="BG119" s="205">
        <f t="shared" si="82"/>
        <v>98551.701030927841</v>
      </c>
      <c r="BH119" s="374"/>
      <c r="BI119" s="133" t="s">
        <v>143</v>
      </c>
      <c r="BJ119" s="167">
        <f t="shared" si="83"/>
        <v>14586</v>
      </c>
      <c r="BK119" s="176">
        <f t="shared" si="67"/>
        <v>8277</v>
      </c>
      <c r="BL119" s="176">
        <f t="shared" si="68"/>
        <v>677863690</v>
      </c>
      <c r="BM119" s="177">
        <f t="shared" si="125"/>
        <v>0.36706727571067455</v>
      </c>
      <c r="BN119" s="177">
        <f t="shared" si="84"/>
        <v>0.56746194981489095</v>
      </c>
      <c r="BO119" s="176">
        <f t="shared" si="85"/>
        <v>81897.26833393742</v>
      </c>
      <c r="BP119" s="248"/>
    </row>
    <row r="120" spans="2:68" s="92" customFormat="1">
      <c r="B120" s="370"/>
      <c r="C120" s="408"/>
      <c r="D120" s="374"/>
      <c r="E120" s="133" t="s">
        <v>152</v>
      </c>
      <c r="F120" s="167">
        <v>34</v>
      </c>
      <c r="G120" s="176">
        <v>14</v>
      </c>
      <c r="H120" s="176">
        <v>1139970</v>
      </c>
      <c r="I120" s="177">
        <f t="shared" si="118"/>
        <v>0.12962962962962962</v>
      </c>
      <c r="J120" s="177">
        <f t="shared" si="69"/>
        <v>0.41176470588235292</v>
      </c>
      <c r="K120" s="205">
        <f t="shared" si="70"/>
        <v>81426.428571428565</v>
      </c>
      <c r="L120" s="374"/>
      <c r="M120" s="133" t="s">
        <v>152</v>
      </c>
      <c r="N120" s="167">
        <v>60</v>
      </c>
      <c r="O120" s="176">
        <v>38</v>
      </c>
      <c r="P120" s="176">
        <v>3454570</v>
      </c>
      <c r="Q120" s="177">
        <f t="shared" si="119"/>
        <v>0.20765027322404372</v>
      </c>
      <c r="R120" s="177">
        <f t="shared" si="71"/>
        <v>0.6333333333333333</v>
      </c>
      <c r="S120" s="171">
        <f t="shared" si="72"/>
        <v>90909.736842105267</v>
      </c>
      <c r="T120" s="374"/>
      <c r="U120" s="133" t="s">
        <v>152</v>
      </c>
      <c r="V120" s="167">
        <v>2034</v>
      </c>
      <c r="W120" s="176">
        <v>1226</v>
      </c>
      <c r="X120" s="176">
        <v>96800430</v>
      </c>
      <c r="Y120" s="177">
        <f t="shared" si="120"/>
        <v>0.1435261062982908</v>
      </c>
      <c r="Z120" s="177">
        <f t="shared" si="73"/>
        <v>0.60275319567354968</v>
      </c>
      <c r="AA120" s="176">
        <f t="shared" si="74"/>
        <v>78956.305057096251</v>
      </c>
      <c r="AB120" s="374"/>
      <c r="AC120" s="133" t="s">
        <v>152</v>
      </c>
      <c r="AD120" s="167">
        <v>1880</v>
      </c>
      <c r="AE120" s="176">
        <v>1130</v>
      </c>
      <c r="AF120" s="176">
        <v>92550450</v>
      </c>
      <c r="AG120" s="177">
        <f t="shared" si="121"/>
        <v>0.17175862593099256</v>
      </c>
      <c r="AH120" s="177">
        <f t="shared" si="75"/>
        <v>0.60106382978723405</v>
      </c>
      <c r="AI120" s="171">
        <f t="shared" si="76"/>
        <v>81903.053097345139</v>
      </c>
      <c r="AJ120" s="374"/>
      <c r="AK120" s="133" t="s">
        <v>152</v>
      </c>
      <c r="AL120" s="167">
        <v>1322</v>
      </c>
      <c r="AM120" s="176">
        <v>731</v>
      </c>
      <c r="AN120" s="176">
        <v>60493540</v>
      </c>
      <c r="AO120" s="177">
        <f t="shared" si="122"/>
        <v>0.16678074378279717</v>
      </c>
      <c r="AP120" s="177">
        <f t="shared" si="77"/>
        <v>0.55295007564296517</v>
      </c>
      <c r="AQ120" s="171">
        <f t="shared" si="78"/>
        <v>82754.500683994527</v>
      </c>
      <c r="AR120" s="374"/>
      <c r="AS120" s="133" t="s">
        <v>152</v>
      </c>
      <c r="AT120" s="167">
        <v>618</v>
      </c>
      <c r="AU120" s="176">
        <v>321</v>
      </c>
      <c r="AV120" s="176">
        <v>29966230</v>
      </c>
      <c r="AW120" s="177">
        <f t="shared" si="123"/>
        <v>0.15544794188861985</v>
      </c>
      <c r="AX120" s="177">
        <f t="shared" si="79"/>
        <v>0.51941747572815533</v>
      </c>
      <c r="AY120" s="176">
        <f t="shared" si="80"/>
        <v>93352.741433021802</v>
      </c>
      <c r="AZ120" s="374"/>
      <c r="BA120" s="133" t="s">
        <v>152</v>
      </c>
      <c r="BB120" s="167">
        <v>177</v>
      </c>
      <c r="BC120" s="176">
        <v>83</v>
      </c>
      <c r="BD120" s="176">
        <v>8325790</v>
      </c>
      <c r="BE120" s="177">
        <f t="shared" si="124"/>
        <v>0.11891117478510028</v>
      </c>
      <c r="BF120" s="177">
        <f t="shared" si="81"/>
        <v>0.46892655367231639</v>
      </c>
      <c r="BG120" s="205">
        <f t="shared" si="82"/>
        <v>100310.72289156627</v>
      </c>
      <c r="BH120" s="374"/>
      <c r="BI120" s="133" t="s">
        <v>152</v>
      </c>
      <c r="BJ120" s="167">
        <f t="shared" si="83"/>
        <v>6125</v>
      </c>
      <c r="BK120" s="176">
        <f t="shared" si="67"/>
        <v>3543</v>
      </c>
      <c r="BL120" s="176">
        <f t="shared" si="68"/>
        <v>292730980</v>
      </c>
      <c r="BM120" s="177">
        <f t="shared" si="125"/>
        <v>0.15712448445607344</v>
      </c>
      <c r="BN120" s="177">
        <f t="shared" si="84"/>
        <v>0.57844897959183672</v>
      </c>
      <c r="BO120" s="176">
        <f t="shared" si="85"/>
        <v>82622.348292407565</v>
      </c>
      <c r="BP120" s="248"/>
    </row>
    <row r="121" spans="2:68" s="92" customFormat="1">
      <c r="B121" s="370"/>
      <c r="C121" s="408"/>
      <c r="D121" s="374"/>
      <c r="E121" s="133" t="s">
        <v>171</v>
      </c>
      <c r="F121" s="167">
        <v>43</v>
      </c>
      <c r="G121" s="176">
        <v>20</v>
      </c>
      <c r="H121" s="176">
        <v>1943240</v>
      </c>
      <c r="I121" s="177">
        <f t="shared" si="118"/>
        <v>0.18518518518518517</v>
      </c>
      <c r="J121" s="177">
        <f t="shared" si="69"/>
        <v>0.46511627906976744</v>
      </c>
      <c r="K121" s="205">
        <f t="shared" si="70"/>
        <v>97162</v>
      </c>
      <c r="L121" s="374"/>
      <c r="M121" s="133" t="s">
        <v>171</v>
      </c>
      <c r="N121" s="167">
        <v>68</v>
      </c>
      <c r="O121" s="176">
        <v>43</v>
      </c>
      <c r="P121" s="176">
        <v>5695430</v>
      </c>
      <c r="Q121" s="177">
        <f t="shared" si="119"/>
        <v>0.23497267759562843</v>
      </c>
      <c r="R121" s="177">
        <f t="shared" si="71"/>
        <v>0.63235294117647056</v>
      </c>
      <c r="S121" s="171">
        <f t="shared" si="72"/>
        <v>132451.86046511628</v>
      </c>
      <c r="T121" s="374"/>
      <c r="U121" s="133" t="s">
        <v>171</v>
      </c>
      <c r="V121" s="167">
        <v>1988</v>
      </c>
      <c r="W121" s="176">
        <v>1223</v>
      </c>
      <c r="X121" s="176">
        <v>91601080</v>
      </c>
      <c r="Y121" s="177">
        <f t="shared" si="120"/>
        <v>0.14317490049168813</v>
      </c>
      <c r="Z121" s="177">
        <f t="shared" si="73"/>
        <v>0.61519114688128773</v>
      </c>
      <c r="AA121" s="176">
        <f t="shared" si="74"/>
        <v>74898.675388389209</v>
      </c>
      <c r="AB121" s="374"/>
      <c r="AC121" s="133" t="s">
        <v>171</v>
      </c>
      <c r="AD121" s="167">
        <v>1891</v>
      </c>
      <c r="AE121" s="176">
        <v>1155</v>
      </c>
      <c r="AF121" s="176">
        <v>98503360</v>
      </c>
      <c r="AG121" s="177">
        <f t="shared" si="121"/>
        <v>0.17555859553123576</v>
      </c>
      <c r="AH121" s="177">
        <f t="shared" si="75"/>
        <v>0.61078794288736116</v>
      </c>
      <c r="AI121" s="171">
        <f t="shared" si="76"/>
        <v>85284.294372294375</v>
      </c>
      <c r="AJ121" s="374"/>
      <c r="AK121" s="133" t="s">
        <v>171</v>
      </c>
      <c r="AL121" s="167">
        <v>1337</v>
      </c>
      <c r="AM121" s="176">
        <v>785</v>
      </c>
      <c r="AN121" s="176">
        <v>75901830</v>
      </c>
      <c r="AO121" s="177">
        <f t="shared" si="122"/>
        <v>0.17910107232489161</v>
      </c>
      <c r="AP121" s="177">
        <f t="shared" si="77"/>
        <v>0.58713537771129398</v>
      </c>
      <c r="AQ121" s="171">
        <f t="shared" si="78"/>
        <v>96690.229299363054</v>
      </c>
      <c r="AR121" s="374"/>
      <c r="AS121" s="133" t="s">
        <v>171</v>
      </c>
      <c r="AT121" s="167">
        <v>645</v>
      </c>
      <c r="AU121" s="176">
        <v>375</v>
      </c>
      <c r="AV121" s="176">
        <v>42233910</v>
      </c>
      <c r="AW121" s="177">
        <f t="shared" si="123"/>
        <v>0.18159806295399517</v>
      </c>
      <c r="AX121" s="177">
        <f t="shared" si="79"/>
        <v>0.58139534883720934</v>
      </c>
      <c r="AY121" s="176">
        <f t="shared" si="80"/>
        <v>112623.76</v>
      </c>
      <c r="AZ121" s="374"/>
      <c r="BA121" s="133" t="s">
        <v>171</v>
      </c>
      <c r="BB121" s="167">
        <v>172</v>
      </c>
      <c r="BC121" s="176">
        <v>91</v>
      </c>
      <c r="BD121" s="176">
        <v>9405000</v>
      </c>
      <c r="BE121" s="177">
        <f t="shared" si="124"/>
        <v>0.13037249283667621</v>
      </c>
      <c r="BF121" s="177">
        <f t="shared" si="81"/>
        <v>0.52906976744186052</v>
      </c>
      <c r="BG121" s="205">
        <f t="shared" si="82"/>
        <v>103351.64835164836</v>
      </c>
      <c r="BH121" s="374"/>
      <c r="BI121" s="133" t="s">
        <v>171</v>
      </c>
      <c r="BJ121" s="167">
        <f t="shared" si="83"/>
        <v>6144</v>
      </c>
      <c r="BK121" s="176">
        <f t="shared" si="67"/>
        <v>3692</v>
      </c>
      <c r="BL121" s="176">
        <f t="shared" si="68"/>
        <v>325283850</v>
      </c>
      <c r="BM121" s="177">
        <f t="shared" si="125"/>
        <v>0.1637323162889707</v>
      </c>
      <c r="BN121" s="177">
        <f t="shared" si="84"/>
        <v>0.60091145833333337</v>
      </c>
      <c r="BO121" s="176">
        <f t="shared" si="85"/>
        <v>88105.051462621879</v>
      </c>
      <c r="BP121" s="248"/>
    </row>
    <row r="122" spans="2:68" s="92" customFormat="1">
      <c r="B122" s="370"/>
      <c r="C122" s="408"/>
      <c r="D122" s="374"/>
      <c r="E122" s="133" t="s">
        <v>172</v>
      </c>
      <c r="F122" s="167">
        <v>31</v>
      </c>
      <c r="G122" s="176">
        <v>10</v>
      </c>
      <c r="H122" s="176">
        <v>1007640</v>
      </c>
      <c r="I122" s="177">
        <f t="shared" si="118"/>
        <v>9.2592592592592587E-2</v>
      </c>
      <c r="J122" s="177">
        <f t="shared" si="69"/>
        <v>0.32258064516129031</v>
      </c>
      <c r="K122" s="205">
        <f t="shared" si="70"/>
        <v>100764</v>
      </c>
      <c r="L122" s="374"/>
      <c r="M122" s="133" t="s">
        <v>172</v>
      </c>
      <c r="N122" s="167">
        <v>35</v>
      </c>
      <c r="O122" s="176">
        <v>21</v>
      </c>
      <c r="P122" s="176">
        <v>1743800</v>
      </c>
      <c r="Q122" s="177">
        <f t="shared" si="119"/>
        <v>0.11475409836065574</v>
      </c>
      <c r="R122" s="177">
        <f t="shared" si="71"/>
        <v>0.6</v>
      </c>
      <c r="S122" s="171">
        <f t="shared" si="72"/>
        <v>83038.095238095237</v>
      </c>
      <c r="T122" s="374"/>
      <c r="U122" s="133" t="s">
        <v>172</v>
      </c>
      <c r="V122" s="167">
        <v>1161</v>
      </c>
      <c r="W122" s="176">
        <v>742</v>
      </c>
      <c r="X122" s="176">
        <v>55817860</v>
      </c>
      <c r="Y122" s="177">
        <f t="shared" si="120"/>
        <v>8.686490283306017E-2</v>
      </c>
      <c r="Z122" s="177">
        <f t="shared" si="73"/>
        <v>0.63910422049956939</v>
      </c>
      <c r="AA122" s="176">
        <f t="shared" si="74"/>
        <v>75226.226415094337</v>
      </c>
      <c r="AB122" s="374"/>
      <c r="AC122" s="133" t="s">
        <v>172</v>
      </c>
      <c r="AD122" s="167">
        <v>1120</v>
      </c>
      <c r="AE122" s="176">
        <v>683</v>
      </c>
      <c r="AF122" s="176">
        <v>57401050</v>
      </c>
      <c r="AG122" s="177">
        <f t="shared" si="121"/>
        <v>0.10381516947864416</v>
      </c>
      <c r="AH122" s="177">
        <f t="shared" si="75"/>
        <v>0.60982142857142863</v>
      </c>
      <c r="AI122" s="171">
        <f t="shared" si="76"/>
        <v>84042.532942898979</v>
      </c>
      <c r="AJ122" s="374"/>
      <c r="AK122" s="133" t="s">
        <v>172</v>
      </c>
      <c r="AL122" s="167">
        <v>710</v>
      </c>
      <c r="AM122" s="176">
        <v>413</v>
      </c>
      <c r="AN122" s="176">
        <v>35640490</v>
      </c>
      <c r="AO122" s="177">
        <f t="shared" si="122"/>
        <v>9.4227697923796483E-2</v>
      </c>
      <c r="AP122" s="177">
        <f t="shared" si="77"/>
        <v>0.58169014084507042</v>
      </c>
      <c r="AQ122" s="171">
        <f t="shared" si="78"/>
        <v>86296.585956416471</v>
      </c>
      <c r="AR122" s="374"/>
      <c r="AS122" s="133" t="s">
        <v>172</v>
      </c>
      <c r="AT122" s="167">
        <v>317</v>
      </c>
      <c r="AU122" s="176">
        <v>177</v>
      </c>
      <c r="AV122" s="176">
        <v>15172330</v>
      </c>
      <c r="AW122" s="177">
        <f t="shared" si="123"/>
        <v>8.5714285714285715E-2</v>
      </c>
      <c r="AX122" s="177">
        <f t="shared" si="79"/>
        <v>0.55835962145110407</v>
      </c>
      <c r="AY122" s="176">
        <f t="shared" si="80"/>
        <v>85719.378531073453</v>
      </c>
      <c r="AZ122" s="374"/>
      <c r="BA122" s="133" t="s">
        <v>172</v>
      </c>
      <c r="BB122" s="167">
        <v>72</v>
      </c>
      <c r="BC122" s="176">
        <v>43</v>
      </c>
      <c r="BD122" s="176">
        <v>4365260</v>
      </c>
      <c r="BE122" s="177">
        <f t="shared" si="124"/>
        <v>6.1604584527220632E-2</v>
      </c>
      <c r="BF122" s="177">
        <f t="shared" si="81"/>
        <v>0.59722222222222221</v>
      </c>
      <c r="BG122" s="205">
        <f t="shared" si="82"/>
        <v>101517.67441860466</v>
      </c>
      <c r="BH122" s="374"/>
      <c r="BI122" s="133" t="s">
        <v>172</v>
      </c>
      <c r="BJ122" s="167">
        <f t="shared" si="83"/>
        <v>3446</v>
      </c>
      <c r="BK122" s="176">
        <f t="shared" si="67"/>
        <v>2089</v>
      </c>
      <c r="BL122" s="176">
        <f t="shared" si="68"/>
        <v>171148430</v>
      </c>
      <c r="BM122" s="177">
        <f t="shared" si="125"/>
        <v>9.2642689254512398E-2</v>
      </c>
      <c r="BN122" s="177">
        <f t="shared" si="84"/>
        <v>0.60621009866511899</v>
      </c>
      <c r="BO122" s="176">
        <f t="shared" si="85"/>
        <v>81928.401148875055</v>
      </c>
      <c r="BP122" s="248"/>
    </row>
    <row r="123" spans="2:68" s="92" customFormat="1">
      <c r="B123" s="370"/>
      <c r="C123" s="408"/>
      <c r="D123" s="374"/>
      <c r="E123" s="133" t="s">
        <v>173</v>
      </c>
      <c r="F123" s="167">
        <v>24</v>
      </c>
      <c r="G123" s="176">
        <v>10</v>
      </c>
      <c r="H123" s="176">
        <v>461460</v>
      </c>
      <c r="I123" s="177">
        <f t="shared" si="118"/>
        <v>9.2592592592592587E-2</v>
      </c>
      <c r="J123" s="177">
        <f t="shared" si="69"/>
        <v>0.41666666666666669</v>
      </c>
      <c r="K123" s="205">
        <f t="shared" si="70"/>
        <v>46146</v>
      </c>
      <c r="L123" s="374"/>
      <c r="M123" s="133" t="s">
        <v>173</v>
      </c>
      <c r="N123" s="167">
        <v>37</v>
      </c>
      <c r="O123" s="176">
        <v>20</v>
      </c>
      <c r="P123" s="176">
        <v>2239950</v>
      </c>
      <c r="Q123" s="177">
        <f t="shared" si="119"/>
        <v>0.10928961748633879</v>
      </c>
      <c r="R123" s="177">
        <f t="shared" si="71"/>
        <v>0.54054054054054057</v>
      </c>
      <c r="S123" s="171">
        <f t="shared" si="72"/>
        <v>111997.5</v>
      </c>
      <c r="T123" s="374"/>
      <c r="U123" s="133" t="s">
        <v>173</v>
      </c>
      <c r="V123" s="167">
        <v>552</v>
      </c>
      <c r="W123" s="176">
        <v>312</v>
      </c>
      <c r="X123" s="176">
        <v>24432910</v>
      </c>
      <c r="Y123" s="177">
        <f t="shared" si="120"/>
        <v>3.652540388667759E-2</v>
      </c>
      <c r="Z123" s="177">
        <f t="shared" si="73"/>
        <v>0.56521739130434778</v>
      </c>
      <c r="AA123" s="176">
        <f t="shared" si="74"/>
        <v>78310.608974358969</v>
      </c>
      <c r="AB123" s="374"/>
      <c r="AC123" s="133" t="s">
        <v>173</v>
      </c>
      <c r="AD123" s="167">
        <v>656</v>
      </c>
      <c r="AE123" s="176">
        <v>360</v>
      </c>
      <c r="AF123" s="176">
        <v>31143490</v>
      </c>
      <c r="AG123" s="177">
        <f t="shared" si="121"/>
        <v>5.4719562243502051E-2</v>
      </c>
      <c r="AH123" s="177">
        <f t="shared" si="75"/>
        <v>0.54878048780487809</v>
      </c>
      <c r="AI123" s="171">
        <f t="shared" si="76"/>
        <v>86509.694444444438</v>
      </c>
      <c r="AJ123" s="374"/>
      <c r="AK123" s="133" t="s">
        <v>173</v>
      </c>
      <c r="AL123" s="167">
        <v>543</v>
      </c>
      <c r="AM123" s="176">
        <v>280</v>
      </c>
      <c r="AN123" s="176">
        <v>24662250</v>
      </c>
      <c r="AO123" s="177">
        <f t="shared" si="122"/>
        <v>6.3883185033082365E-2</v>
      </c>
      <c r="AP123" s="177">
        <f t="shared" si="77"/>
        <v>0.51565377532228363</v>
      </c>
      <c r="AQ123" s="171">
        <f t="shared" si="78"/>
        <v>88079.46428571429</v>
      </c>
      <c r="AR123" s="374"/>
      <c r="AS123" s="133" t="s">
        <v>173</v>
      </c>
      <c r="AT123" s="167">
        <v>287</v>
      </c>
      <c r="AU123" s="176">
        <v>145</v>
      </c>
      <c r="AV123" s="176">
        <v>13141530</v>
      </c>
      <c r="AW123" s="177">
        <f t="shared" si="123"/>
        <v>7.0217917675544791E-2</v>
      </c>
      <c r="AX123" s="177">
        <f t="shared" si="79"/>
        <v>0.50522648083623689</v>
      </c>
      <c r="AY123" s="176">
        <f t="shared" si="80"/>
        <v>90631.241379310348</v>
      </c>
      <c r="AZ123" s="374"/>
      <c r="BA123" s="133" t="s">
        <v>173</v>
      </c>
      <c r="BB123" s="167">
        <v>97</v>
      </c>
      <c r="BC123" s="176">
        <v>50</v>
      </c>
      <c r="BD123" s="176">
        <v>4780280</v>
      </c>
      <c r="BE123" s="177">
        <f t="shared" si="124"/>
        <v>7.1633237822349566E-2</v>
      </c>
      <c r="BF123" s="177">
        <f t="shared" si="81"/>
        <v>0.51546391752577314</v>
      </c>
      <c r="BG123" s="205">
        <f t="shared" si="82"/>
        <v>95605.6</v>
      </c>
      <c r="BH123" s="374"/>
      <c r="BI123" s="133" t="s">
        <v>173</v>
      </c>
      <c r="BJ123" s="167">
        <f t="shared" si="83"/>
        <v>2196</v>
      </c>
      <c r="BK123" s="176">
        <f t="shared" si="67"/>
        <v>1177</v>
      </c>
      <c r="BL123" s="176">
        <f t="shared" si="68"/>
        <v>100861870</v>
      </c>
      <c r="BM123" s="177">
        <f t="shared" si="125"/>
        <v>5.2197436693423215E-2</v>
      </c>
      <c r="BN123" s="177">
        <f t="shared" si="84"/>
        <v>0.53597449908925321</v>
      </c>
      <c r="BO123" s="176">
        <f t="shared" si="85"/>
        <v>85694.027187765503</v>
      </c>
      <c r="BP123" s="248"/>
    </row>
    <row r="124" spans="2:68" s="92" customFormat="1">
      <c r="B124" s="370"/>
      <c r="C124" s="408"/>
      <c r="D124" s="374"/>
      <c r="E124" s="133" t="s">
        <v>174</v>
      </c>
      <c r="F124" s="167">
        <v>14</v>
      </c>
      <c r="G124" s="176">
        <v>7</v>
      </c>
      <c r="H124" s="176">
        <v>270130</v>
      </c>
      <c r="I124" s="177">
        <f t="shared" si="118"/>
        <v>6.4814814814814811E-2</v>
      </c>
      <c r="J124" s="177">
        <f t="shared" si="69"/>
        <v>0.5</v>
      </c>
      <c r="K124" s="205">
        <f t="shared" si="70"/>
        <v>38590</v>
      </c>
      <c r="L124" s="374"/>
      <c r="M124" s="133" t="s">
        <v>174</v>
      </c>
      <c r="N124" s="167">
        <v>24</v>
      </c>
      <c r="O124" s="176">
        <v>18</v>
      </c>
      <c r="P124" s="176">
        <v>2568740</v>
      </c>
      <c r="Q124" s="177">
        <f t="shared" si="119"/>
        <v>9.8360655737704916E-2</v>
      </c>
      <c r="R124" s="177">
        <f t="shared" si="71"/>
        <v>0.75</v>
      </c>
      <c r="S124" s="171">
        <f t="shared" si="72"/>
        <v>142707.77777777778</v>
      </c>
      <c r="T124" s="374"/>
      <c r="U124" s="133" t="s">
        <v>174</v>
      </c>
      <c r="V124" s="167">
        <v>478</v>
      </c>
      <c r="W124" s="176">
        <v>318</v>
      </c>
      <c r="X124" s="176">
        <v>26727430</v>
      </c>
      <c r="Y124" s="177">
        <f t="shared" si="120"/>
        <v>3.7227815499882931E-2</v>
      </c>
      <c r="Z124" s="177">
        <f t="shared" si="73"/>
        <v>0.66527196652719667</v>
      </c>
      <c r="AA124" s="176">
        <f t="shared" si="74"/>
        <v>84048.522012578615</v>
      </c>
      <c r="AB124" s="374"/>
      <c r="AC124" s="133" t="s">
        <v>174</v>
      </c>
      <c r="AD124" s="167">
        <v>413</v>
      </c>
      <c r="AE124" s="176">
        <v>270</v>
      </c>
      <c r="AF124" s="176">
        <v>27039960</v>
      </c>
      <c r="AG124" s="177">
        <f t="shared" si="121"/>
        <v>4.1039671682626538E-2</v>
      </c>
      <c r="AH124" s="177">
        <f t="shared" si="75"/>
        <v>0.65375302663438262</v>
      </c>
      <c r="AI124" s="171">
        <f t="shared" si="76"/>
        <v>100148</v>
      </c>
      <c r="AJ124" s="374"/>
      <c r="AK124" s="133" t="s">
        <v>174</v>
      </c>
      <c r="AL124" s="167">
        <v>333</v>
      </c>
      <c r="AM124" s="176">
        <v>208</v>
      </c>
      <c r="AN124" s="176">
        <v>21698810</v>
      </c>
      <c r="AO124" s="177">
        <f t="shared" si="122"/>
        <v>4.7456080310289757E-2</v>
      </c>
      <c r="AP124" s="177">
        <f t="shared" si="77"/>
        <v>0.62462462462462465</v>
      </c>
      <c r="AQ124" s="171">
        <f t="shared" si="78"/>
        <v>104321.20192307692</v>
      </c>
      <c r="AR124" s="374"/>
      <c r="AS124" s="133" t="s">
        <v>174</v>
      </c>
      <c r="AT124" s="167">
        <v>164</v>
      </c>
      <c r="AU124" s="176">
        <v>97</v>
      </c>
      <c r="AV124" s="176">
        <v>10951500</v>
      </c>
      <c r="AW124" s="177">
        <f t="shared" si="123"/>
        <v>4.6973365617433413E-2</v>
      </c>
      <c r="AX124" s="177">
        <f t="shared" si="79"/>
        <v>0.59146341463414631</v>
      </c>
      <c r="AY124" s="176">
        <f t="shared" si="80"/>
        <v>112902.06185567011</v>
      </c>
      <c r="AZ124" s="374"/>
      <c r="BA124" s="133" t="s">
        <v>174</v>
      </c>
      <c r="BB124" s="167">
        <v>40</v>
      </c>
      <c r="BC124" s="176">
        <v>20</v>
      </c>
      <c r="BD124" s="176">
        <v>2481590</v>
      </c>
      <c r="BE124" s="177">
        <f t="shared" si="124"/>
        <v>2.865329512893983E-2</v>
      </c>
      <c r="BF124" s="177">
        <f t="shared" si="81"/>
        <v>0.5</v>
      </c>
      <c r="BG124" s="205">
        <f t="shared" si="82"/>
        <v>124079.5</v>
      </c>
      <c r="BH124" s="374"/>
      <c r="BI124" s="133" t="s">
        <v>174</v>
      </c>
      <c r="BJ124" s="167">
        <f t="shared" si="83"/>
        <v>1466</v>
      </c>
      <c r="BK124" s="176">
        <f t="shared" si="67"/>
        <v>938</v>
      </c>
      <c r="BL124" s="176">
        <f t="shared" si="68"/>
        <v>91738160</v>
      </c>
      <c r="BM124" s="177">
        <f t="shared" si="125"/>
        <v>4.1598297041997426E-2</v>
      </c>
      <c r="BN124" s="177">
        <f t="shared" si="84"/>
        <v>0.63983628922237379</v>
      </c>
      <c r="BO124" s="176">
        <f t="shared" si="85"/>
        <v>97801.876332622604</v>
      </c>
      <c r="BP124" s="248"/>
    </row>
    <row r="125" spans="2:68" s="92" customFormat="1">
      <c r="B125" s="370"/>
      <c r="C125" s="408"/>
      <c r="D125" s="374"/>
      <c r="E125" s="133" t="s">
        <v>175</v>
      </c>
      <c r="F125" s="167">
        <v>40</v>
      </c>
      <c r="G125" s="176">
        <v>21</v>
      </c>
      <c r="H125" s="176">
        <v>1839290</v>
      </c>
      <c r="I125" s="177">
        <f t="shared" si="118"/>
        <v>0.19444444444444445</v>
      </c>
      <c r="J125" s="177">
        <f t="shared" si="69"/>
        <v>0.52500000000000002</v>
      </c>
      <c r="K125" s="205">
        <f t="shared" si="70"/>
        <v>87585.238095238092</v>
      </c>
      <c r="L125" s="374"/>
      <c r="M125" s="133" t="s">
        <v>175</v>
      </c>
      <c r="N125" s="167">
        <v>66</v>
      </c>
      <c r="O125" s="176">
        <v>48</v>
      </c>
      <c r="P125" s="176">
        <v>4985170</v>
      </c>
      <c r="Q125" s="177">
        <f t="shared" si="119"/>
        <v>0.26229508196721313</v>
      </c>
      <c r="R125" s="177">
        <f t="shared" si="71"/>
        <v>0.72727272727272729</v>
      </c>
      <c r="S125" s="171">
        <f t="shared" si="72"/>
        <v>103857.70833333333</v>
      </c>
      <c r="T125" s="374"/>
      <c r="U125" s="133" t="s">
        <v>175</v>
      </c>
      <c r="V125" s="167">
        <v>3166</v>
      </c>
      <c r="W125" s="176">
        <v>2006</v>
      </c>
      <c r="X125" s="176">
        <v>153589100</v>
      </c>
      <c r="Y125" s="177">
        <f t="shared" si="120"/>
        <v>0.23483961601498479</v>
      </c>
      <c r="Z125" s="177">
        <f t="shared" si="73"/>
        <v>0.63360707517372084</v>
      </c>
      <c r="AA125" s="176">
        <f t="shared" si="74"/>
        <v>76564.855433698904</v>
      </c>
      <c r="AB125" s="374"/>
      <c r="AC125" s="133" t="s">
        <v>175</v>
      </c>
      <c r="AD125" s="167">
        <v>2597</v>
      </c>
      <c r="AE125" s="176">
        <v>1634</v>
      </c>
      <c r="AF125" s="176">
        <v>131637940</v>
      </c>
      <c r="AG125" s="177">
        <f t="shared" si="121"/>
        <v>0.24836601307189543</v>
      </c>
      <c r="AH125" s="177">
        <f t="shared" si="75"/>
        <v>0.62918752406623024</v>
      </c>
      <c r="AI125" s="171">
        <f t="shared" si="76"/>
        <v>80561.77478580171</v>
      </c>
      <c r="AJ125" s="374"/>
      <c r="AK125" s="133" t="s">
        <v>175</v>
      </c>
      <c r="AL125" s="167">
        <v>1583</v>
      </c>
      <c r="AM125" s="176">
        <v>900</v>
      </c>
      <c r="AN125" s="176">
        <v>73755070</v>
      </c>
      <c r="AO125" s="177">
        <f t="shared" si="122"/>
        <v>0.20533880903490759</v>
      </c>
      <c r="AP125" s="177">
        <f t="shared" si="77"/>
        <v>0.56854074542008848</v>
      </c>
      <c r="AQ125" s="171">
        <f t="shared" si="78"/>
        <v>81950.077777777784</v>
      </c>
      <c r="AR125" s="374"/>
      <c r="AS125" s="133" t="s">
        <v>175</v>
      </c>
      <c r="AT125" s="167">
        <v>626</v>
      </c>
      <c r="AU125" s="176">
        <v>327</v>
      </c>
      <c r="AV125" s="176">
        <v>32524380</v>
      </c>
      <c r="AW125" s="177">
        <f t="shared" si="123"/>
        <v>0.15835351089588379</v>
      </c>
      <c r="AX125" s="177">
        <f t="shared" si="79"/>
        <v>0.52236421725239612</v>
      </c>
      <c r="AY125" s="176">
        <f t="shared" si="80"/>
        <v>99462.935779816515</v>
      </c>
      <c r="AZ125" s="374"/>
      <c r="BA125" s="133" t="s">
        <v>175</v>
      </c>
      <c r="BB125" s="167">
        <v>145</v>
      </c>
      <c r="BC125" s="176">
        <v>77</v>
      </c>
      <c r="BD125" s="176">
        <v>7307680</v>
      </c>
      <c r="BE125" s="177">
        <f t="shared" si="124"/>
        <v>0.11031518624641834</v>
      </c>
      <c r="BF125" s="177">
        <f t="shared" si="81"/>
        <v>0.53103448275862064</v>
      </c>
      <c r="BG125" s="205">
        <f t="shared" si="82"/>
        <v>94904.935064935067</v>
      </c>
      <c r="BH125" s="374"/>
      <c r="BI125" s="133" t="s">
        <v>175</v>
      </c>
      <c r="BJ125" s="167">
        <f t="shared" si="83"/>
        <v>8223</v>
      </c>
      <c r="BK125" s="176">
        <f t="shared" si="67"/>
        <v>5013</v>
      </c>
      <c r="BL125" s="176">
        <f t="shared" si="68"/>
        <v>405638630</v>
      </c>
      <c r="BM125" s="177">
        <f t="shared" si="125"/>
        <v>0.22231584549203956</v>
      </c>
      <c r="BN125" s="177">
        <f t="shared" si="84"/>
        <v>0.6096315213425757</v>
      </c>
      <c r="BO125" s="176">
        <f t="shared" si="85"/>
        <v>80917.340913624575</v>
      </c>
      <c r="BP125" s="248"/>
    </row>
    <row r="126" spans="2:68" s="92" customFormat="1">
      <c r="B126" s="370"/>
      <c r="C126" s="408"/>
      <c r="D126" s="374"/>
      <c r="E126" s="133" t="s">
        <v>176</v>
      </c>
      <c r="F126" s="167">
        <v>13</v>
      </c>
      <c r="G126" s="176">
        <v>6</v>
      </c>
      <c r="H126" s="176">
        <v>549990</v>
      </c>
      <c r="I126" s="177">
        <f t="shared" si="118"/>
        <v>5.5555555555555552E-2</v>
      </c>
      <c r="J126" s="177">
        <f t="shared" si="69"/>
        <v>0.46153846153846156</v>
      </c>
      <c r="K126" s="205">
        <f t="shared" si="70"/>
        <v>91665</v>
      </c>
      <c r="L126" s="374"/>
      <c r="M126" s="133" t="s">
        <v>176</v>
      </c>
      <c r="N126" s="167">
        <v>24</v>
      </c>
      <c r="O126" s="176">
        <v>18</v>
      </c>
      <c r="P126" s="176">
        <v>2381920</v>
      </c>
      <c r="Q126" s="177">
        <f t="shared" si="119"/>
        <v>9.8360655737704916E-2</v>
      </c>
      <c r="R126" s="177">
        <f t="shared" si="71"/>
        <v>0.75</v>
      </c>
      <c r="S126" s="171">
        <f t="shared" si="72"/>
        <v>132328.88888888888</v>
      </c>
      <c r="T126" s="374"/>
      <c r="U126" s="133" t="s">
        <v>176</v>
      </c>
      <c r="V126" s="167">
        <v>720</v>
      </c>
      <c r="W126" s="176">
        <v>434</v>
      </c>
      <c r="X126" s="176">
        <v>35368980</v>
      </c>
      <c r="Y126" s="177">
        <f t="shared" si="120"/>
        <v>5.0807773355186138E-2</v>
      </c>
      <c r="Z126" s="177">
        <f t="shared" si="73"/>
        <v>0.60277777777777775</v>
      </c>
      <c r="AA126" s="176">
        <f t="shared" si="74"/>
        <v>81495.345622119814</v>
      </c>
      <c r="AB126" s="374"/>
      <c r="AC126" s="133" t="s">
        <v>176</v>
      </c>
      <c r="AD126" s="167">
        <v>772</v>
      </c>
      <c r="AE126" s="176">
        <v>471</v>
      </c>
      <c r="AF126" s="176">
        <v>48060320</v>
      </c>
      <c r="AG126" s="177">
        <f t="shared" si="121"/>
        <v>7.159142726858185E-2</v>
      </c>
      <c r="AH126" s="177">
        <f t="shared" si="75"/>
        <v>0.61010362694300513</v>
      </c>
      <c r="AI126" s="171">
        <f t="shared" si="76"/>
        <v>102038.89596602973</v>
      </c>
      <c r="AJ126" s="374"/>
      <c r="AK126" s="133" t="s">
        <v>176</v>
      </c>
      <c r="AL126" s="167">
        <v>654</v>
      </c>
      <c r="AM126" s="176">
        <v>381</v>
      </c>
      <c r="AN126" s="176">
        <v>36463580</v>
      </c>
      <c r="AO126" s="177">
        <f t="shared" si="122"/>
        <v>8.6926762491444209E-2</v>
      </c>
      <c r="AP126" s="177">
        <f t="shared" si="77"/>
        <v>0.58256880733944949</v>
      </c>
      <c r="AQ126" s="171">
        <f t="shared" si="78"/>
        <v>95704.934383202097</v>
      </c>
      <c r="AR126" s="374"/>
      <c r="AS126" s="133" t="s">
        <v>176</v>
      </c>
      <c r="AT126" s="167">
        <v>399</v>
      </c>
      <c r="AU126" s="176">
        <v>230</v>
      </c>
      <c r="AV126" s="176">
        <v>25495130</v>
      </c>
      <c r="AW126" s="177">
        <f t="shared" si="123"/>
        <v>0.11138014527845036</v>
      </c>
      <c r="AX126" s="177">
        <f t="shared" si="79"/>
        <v>0.5764411027568922</v>
      </c>
      <c r="AY126" s="176">
        <f t="shared" si="80"/>
        <v>110848.39130434782</v>
      </c>
      <c r="AZ126" s="374"/>
      <c r="BA126" s="133" t="s">
        <v>176</v>
      </c>
      <c r="BB126" s="167">
        <v>151</v>
      </c>
      <c r="BC126" s="176">
        <v>90</v>
      </c>
      <c r="BD126" s="176">
        <v>9354180</v>
      </c>
      <c r="BE126" s="177">
        <f t="shared" si="124"/>
        <v>0.12893982808022922</v>
      </c>
      <c r="BF126" s="177">
        <f t="shared" si="81"/>
        <v>0.59602649006622521</v>
      </c>
      <c r="BG126" s="205">
        <f t="shared" si="82"/>
        <v>103935.33333333333</v>
      </c>
      <c r="BH126" s="374"/>
      <c r="BI126" s="133" t="s">
        <v>176</v>
      </c>
      <c r="BJ126" s="167">
        <f t="shared" si="83"/>
        <v>2733</v>
      </c>
      <c r="BK126" s="176">
        <f t="shared" si="67"/>
        <v>1630</v>
      </c>
      <c r="BL126" s="176">
        <f t="shared" si="68"/>
        <v>157674100</v>
      </c>
      <c r="BM126" s="177">
        <f t="shared" si="125"/>
        <v>7.2287019380016845E-2</v>
      </c>
      <c r="BN126" s="177">
        <f t="shared" si="84"/>
        <v>0.59641419685327479</v>
      </c>
      <c r="BO126" s="176">
        <f t="shared" si="85"/>
        <v>96732.576687116569</v>
      </c>
      <c r="BP126" s="248"/>
    </row>
    <row r="127" spans="2:68" s="92" customFormat="1">
      <c r="B127" s="370"/>
      <c r="C127" s="408"/>
      <c r="D127" s="374"/>
      <c r="E127" s="130" t="s">
        <v>167</v>
      </c>
      <c r="F127" s="167">
        <v>3</v>
      </c>
      <c r="G127" s="176">
        <v>1</v>
      </c>
      <c r="H127" s="176">
        <v>86610</v>
      </c>
      <c r="I127" s="177">
        <f t="shared" si="118"/>
        <v>9.2592592592592587E-3</v>
      </c>
      <c r="J127" s="177">
        <f t="shared" si="69"/>
        <v>0.33333333333333331</v>
      </c>
      <c r="K127" s="205">
        <f t="shared" si="70"/>
        <v>86610</v>
      </c>
      <c r="L127" s="374"/>
      <c r="M127" s="134" t="s">
        <v>167</v>
      </c>
      <c r="N127" s="167">
        <v>7</v>
      </c>
      <c r="O127" s="176">
        <v>4</v>
      </c>
      <c r="P127" s="176">
        <v>593280</v>
      </c>
      <c r="Q127" s="177">
        <f t="shared" si="119"/>
        <v>2.185792349726776E-2</v>
      </c>
      <c r="R127" s="177">
        <f t="shared" si="71"/>
        <v>0.5714285714285714</v>
      </c>
      <c r="S127" s="171">
        <f t="shared" si="72"/>
        <v>148320</v>
      </c>
      <c r="T127" s="374"/>
      <c r="U127" s="134" t="s">
        <v>167</v>
      </c>
      <c r="V127" s="167">
        <v>641</v>
      </c>
      <c r="W127" s="176">
        <v>351</v>
      </c>
      <c r="X127" s="176">
        <v>23911970</v>
      </c>
      <c r="Y127" s="177">
        <f t="shared" si="120"/>
        <v>4.1091079372512294E-2</v>
      </c>
      <c r="Z127" s="177">
        <f t="shared" si="73"/>
        <v>0.5475819032761311</v>
      </c>
      <c r="AA127" s="176">
        <f t="shared" si="74"/>
        <v>68125.270655270651</v>
      </c>
      <c r="AB127" s="374"/>
      <c r="AC127" s="134" t="s">
        <v>167</v>
      </c>
      <c r="AD127" s="167">
        <v>312</v>
      </c>
      <c r="AE127" s="176">
        <v>167</v>
      </c>
      <c r="AF127" s="176">
        <v>15670150</v>
      </c>
      <c r="AG127" s="177">
        <f t="shared" si="121"/>
        <v>2.5383796929624561E-2</v>
      </c>
      <c r="AH127" s="177">
        <f t="shared" si="75"/>
        <v>0.53525641025641024</v>
      </c>
      <c r="AI127" s="171">
        <f t="shared" si="76"/>
        <v>93833.233532934129</v>
      </c>
      <c r="AJ127" s="374"/>
      <c r="AK127" s="134" t="s">
        <v>167</v>
      </c>
      <c r="AL127" s="167">
        <v>184</v>
      </c>
      <c r="AM127" s="176">
        <v>92</v>
      </c>
      <c r="AN127" s="176">
        <v>9834000</v>
      </c>
      <c r="AO127" s="177">
        <f t="shared" si="122"/>
        <v>2.0990189368012776E-2</v>
      </c>
      <c r="AP127" s="177">
        <f t="shared" si="77"/>
        <v>0.5</v>
      </c>
      <c r="AQ127" s="171">
        <f t="shared" si="78"/>
        <v>106891.30434782608</v>
      </c>
      <c r="AR127" s="374"/>
      <c r="AS127" s="134" t="s">
        <v>167</v>
      </c>
      <c r="AT127" s="167">
        <v>83</v>
      </c>
      <c r="AU127" s="176">
        <v>48</v>
      </c>
      <c r="AV127" s="176">
        <v>8256290</v>
      </c>
      <c r="AW127" s="177">
        <f t="shared" si="123"/>
        <v>2.3244552058111378E-2</v>
      </c>
      <c r="AX127" s="177">
        <f t="shared" si="79"/>
        <v>0.57831325301204817</v>
      </c>
      <c r="AY127" s="176">
        <f t="shared" si="80"/>
        <v>172006.04166666666</v>
      </c>
      <c r="AZ127" s="374"/>
      <c r="BA127" s="134" t="s">
        <v>167</v>
      </c>
      <c r="BB127" s="167">
        <v>40</v>
      </c>
      <c r="BC127" s="176">
        <v>17</v>
      </c>
      <c r="BD127" s="176">
        <v>1742710</v>
      </c>
      <c r="BE127" s="177">
        <f t="shared" si="124"/>
        <v>2.4355300859598854E-2</v>
      </c>
      <c r="BF127" s="177">
        <f t="shared" si="81"/>
        <v>0.42499999999999999</v>
      </c>
      <c r="BG127" s="205">
        <f t="shared" si="82"/>
        <v>102512.35294117648</v>
      </c>
      <c r="BH127" s="374"/>
      <c r="BI127" s="134" t="s">
        <v>167</v>
      </c>
      <c r="BJ127" s="167">
        <f t="shared" si="83"/>
        <v>1270</v>
      </c>
      <c r="BK127" s="176">
        <f t="shared" si="67"/>
        <v>680</v>
      </c>
      <c r="BL127" s="176">
        <f t="shared" si="68"/>
        <v>60095010</v>
      </c>
      <c r="BM127" s="177">
        <f t="shared" si="125"/>
        <v>3.0156547962215619E-2</v>
      </c>
      <c r="BN127" s="177">
        <f t="shared" si="84"/>
        <v>0.53543307086614178</v>
      </c>
      <c r="BO127" s="176">
        <f t="shared" si="85"/>
        <v>88375.01470588235</v>
      </c>
      <c r="BP127" s="248"/>
    </row>
    <row r="128" spans="2:68" s="92" customFormat="1">
      <c r="B128" s="370">
        <v>12</v>
      </c>
      <c r="C128" s="370" t="s">
        <v>85</v>
      </c>
      <c r="D128" s="388">
        <f>BS19</f>
        <v>54</v>
      </c>
      <c r="E128" s="131" t="s">
        <v>144</v>
      </c>
      <c r="F128" s="166">
        <v>23</v>
      </c>
      <c r="G128" s="174">
        <v>11</v>
      </c>
      <c r="H128" s="174">
        <v>1796100</v>
      </c>
      <c r="I128" s="175">
        <f>IFERROR(G128/$D$128,"-")</f>
        <v>0.20370370370370369</v>
      </c>
      <c r="J128" s="175">
        <f t="shared" si="69"/>
        <v>0.47826086956521741</v>
      </c>
      <c r="K128" s="204">
        <f t="shared" si="70"/>
        <v>163281.81818181818</v>
      </c>
      <c r="L128" s="388">
        <f>BT19</f>
        <v>86</v>
      </c>
      <c r="M128" s="131" t="s">
        <v>144</v>
      </c>
      <c r="N128" s="166">
        <v>43</v>
      </c>
      <c r="O128" s="174">
        <v>30</v>
      </c>
      <c r="P128" s="174">
        <v>2949050</v>
      </c>
      <c r="Q128" s="175">
        <f>IFERROR(O128/$L$128,"-")</f>
        <v>0.34883720930232559</v>
      </c>
      <c r="R128" s="175">
        <f t="shared" si="71"/>
        <v>0.69767441860465118</v>
      </c>
      <c r="S128" s="170">
        <f t="shared" si="72"/>
        <v>98301.666666666672</v>
      </c>
      <c r="T128" s="388">
        <f>BU19</f>
        <v>4055</v>
      </c>
      <c r="U128" s="131" t="s">
        <v>144</v>
      </c>
      <c r="V128" s="166">
        <v>1809</v>
      </c>
      <c r="W128" s="174">
        <v>1073</v>
      </c>
      <c r="X128" s="174">
        <v>85718920</v>
      </c>
      <c r="Y128" s="175">
        <f>IFERROR(W128/$T$128,"-")</f>
        <v>0.26461159062885325</v>
      </c>
      <c r="Z128" s="175">
        <f t="shared" si="73"/>
        <v>0.59314538419016027</v>
      </c>
      <c r="AA128" s="174">
        <f t="shared" si="74"/>
        <v>79887.157502329923</v>
      </c>
      <c r="AB128" s="388">
        <f>BV19</f>
        <v>3371</v>
      </c>
      <c r="AC128" s="131" t="s">
        <v>144</v>
      </c>
      <c r="AD128" s="166">
        <v>1607</v>
      </c>
      <c r="AE128" s="174">
        <v>1021</v>
      </c>
      <c r="AF128" s="174">
        <v>82460280</v>
      </c>
      <c r="AG128" s="175">
        <f>IFERROR(AE128/$AB$128,"-")</f>
        <v>0.30287748442598633</v>
      </c>
      <c r="AH128" s="175">
        <f t="shared" si="75"/>
        <v>0.63534536403235842</v>
      </c>
      <c r="AI128" s="170">
        <f t="shared" si="76"/>
        <v>80764.231145935351</v>
      </c>
      <c r="AJ128" s="388">
        <f>BW19</f>
        <v>2457</v>
      </c>
      <c r="AK128" s="131" t="s">
        <v>144</v>
      </c>
      <c r="AL128" s="166">
        <v>1130</v>
      </c>
      <c r="AM128" s="174">
        <v>650</v>
      </c>
      <c r="AN128" s="174">
        <v>60053930</v>
      </c>
      <c r="AO128" s="175">
        <f>IFERROR(AM128/$AJ$128,"-")</f>
        <v>0.26455026455026454</v>
      </c>
      <c r="AP128" s="175">
        <f t="shared" si="77"/>
        <v>0.5752212389380531</v>
      </c>
      <c r="AQ128" s="170">
        <f t="shared" si="78"/>
        <v>92390.661538461543</v>
      </c>
      <c r="AR128" s="388">
        <f>BX19</f>
        <v>1244</v>
      </c>
      <c r="AS128" s="131" t="s">
        <v>144</v>
      </c>
      <c r="AT128" s="166">
        <v>497</v>
      </c>
      <c r="AU128" s="174">
        <v>281</v>
      </c>
      <c r="AV128" s="174">
        <v>24610790</v>
      </c>
      <c r="AW128" s="175">
        <f>IFERROR(AU128/$AR$128,"-")</f>
        <v>0.22588424437299034</v>
      </c>
      <c r="AX128" s="175">
        <f t="shared" si="79"/>
        <v>0.56539235412474853</v>
      </c>
      <c r="AY128" s="174">
        <f t="shared" si="80"/>
        <v>87582.882562277577</v>
      </c>
      <c r="AZ128" s="388">
        <f>BY19</f>
        <v>497</v>
      </c>
      <c r="BA128" s="131" t="s">
        <v>144</v>
      </c>
      <c r="BB128" s="166">
        <v>137</v>
      </c>
      <c r="BC128" s="174">
        <v>59</v>
      </c>
      <c r="BD128" s="174">
        <v>6342860</v>
      </c>
      <c r="BE128" s="175">
        <f>IFERROR(BC128/$AZ$128,"-")</f>
        <v>0.11871227364185111</v>
      </c>
      <c r="BF128" s="175">
        <f t="shared" si="81"/>
        <v>0.43065693430656932</v>
      </c>
      <c r="BG128" s="204">
        <f t="shared" si="82"/>
        <v>107506.10169491525</v>
      </c>
      <c r="BH128" s="388">
        <f>BZ19</f>
        <v>11762</v>
      </c>
      <c r="BI128" s="131" t="s">
        <v>144</v>
      </c>
      <c r="BJ128" s="166">
        <f t="shared" si="83"/>
        <v>5246</v>
      </c>
      <c r="BK128" s="174">
        <f t="shared" si="67"/>
        <v>3125</v>
      </c>
      <c r="BL128" s="174">
        <f t="shared" si="68"/>
        <v>263931930</v>
      </c>
      <c r="BM128" s="175">
        <f>IFERROR(BK128/$BH$128,"-")</f>
        <v>0.26568610780479512</v>
      </c>
      <c r="BN128" s="175">
        <f t="shared" si="84"/>
        <v>0.59569195577582923</v>
      </c>
      <c r="BO128" s="174">
        <f t="shared" si="85"/>
        <v>84458.217600000004</v>
      </c>
      <c r="BP128" s="248"/>
    </row>
    <row r="129" spans="2:68" s="92" customFormat="1">
      <c r="B129" s="370"/>
      <c r="C129" s="370"/>
      <c r="D129" s="388"/>
      <c r="E129" s="132" t="s">
        <v>194</v>
      </c>
      <c r="F129" s="167">
        <v>26</v>
      </c>
      <c r="G129" s="176">
        <v>16</v>
      </c>
      <c r="H129" s="176">
        <v>2237520</v>
      </c>
      <c r="I129" s="177">
        <f t="shared" ref="I129:I138" si="126">IFERROR(G129/$D$128,"-")</f>
        <v>0.29629629629629628</v>
      </c>
      <c r="J129" s="177">
        <f t="shared" si="69"/>
        <v>0.61538461538461542</v>
      </c>
      <c r="K129" s="205">
        <f t="shared" si="70"/>
        <v>139845</v>
      </c>
      <c r="L129" s="388"/>
      <c r="M129" s="132" t="s">
        <v>194</v>
      </c>
      <c r="N129" s="167">
        <v>35</v>
      </c>
      <c r="O129" s="176">
        <v>23</v>
      </c>
      <c r="P129" s="176">
        <v>2152050</v>
      </c>
      <c r="Q129" s="177">
        <f t="shared" ref="Q129:Q138" si="127">IFERROR(O129/$L$128,"-")</f>
        <v>0.26744186046511625</v>
      </c>
      <c r="R129" s="177">
        <f t="shared" si="71"/>
        <v>0.65714285714285714</v>
      </c>
      <c r="S129" s="171">
        <f t="shared" si="72"/>
        <v>93567.391304347824</v>
      </c>
      <c r="T129" s="388"/>
      <c r="U129" s="132" t="s">
        <v>194</v>
      </c>
      <c r="V129" s="167">
        <v>1783</v>
      </c>
      <c r="W129" s="176">
        <v>1103</v>
      </c>
      <c r="X129" s="176">
        <v>79583850</v>
      </c>
      <c r="Y129" s="177">
        <f t="shared" ref="Y129:Y138" si="128">IFERROR(W129/$T$128,"-")</f>
        <v>0.27200986436498148</v>
      </c>
      <c r="Z129" s="177">
        <f t="shared" si="73"/>
        <v>0.61862030286034775</v>
      </c>
      <c r="AA129" s="176">
        <f t="shared" si="74"/>
        <v>72152.175883952863</v>
      </c>
      <c r="AB129" s="388"/>
      <c r="AC129" s="132" t="s">
        <v>194</v>
      </c>
      <c r="AD129" s="167">
        <v>1511</v>
      </c>
      <c r="AE129" s="176">
        <v>928</v>
      </c>
      <c r="AF129" s="176">
        <v>78067990</v>
      </c>
      <c r="AG129" s="177">
        <f t="shared" ref="AG129:AG138" si="129">IFERROR(AE129/$AB$128,"-")</f>
        <v>0.27528923168199348</v>
      </c>
      <c r="AH129" s="177">
        <f t="shared" si="75"/>
        <v>0.61416280608868301</v>
      </c>
      <c r="AI129" s="171">
        <f t="shared" si="76"/>
        <v>84124.989224137928</v>
      </c>
      <c r="AJ129" s="388"/>
      <c r="AK129" s="132" t="s">
        <v>194</v>
      </c>
      <c r="AL129" s="167">
        <v>974</v>
      </c>
      <c r="AM129" s="176">
        <v>550</v>
      </c>
      <c r="AN129" s="176">
        <v>48331480</v>
      </c>
      <c r="AO129" s="177">
        <f t="shared" ref="AO129:AO138" si="130">IFERROR(AM129/$AJ$128,"-")</f>
        <v>0.22385022385022385</v>
      </c>
      <c r="AP129" s="177">
        <f t="shared" si="77"/>
        <v>0.56468172484599588</v>
      </c>
      <c r="AQ129" s="171">
        <f t="shared" si="78"/>
        <v>87875.418181818182</v>
      </c>
      <c r="AR129" s="388"/>
      <c r="AS129" s="132" t="s">
        <v>194</v>
      </c>
      <c r="AT129" s="167">
        <v>363</v>
      </c>
      <c r="AU129" s="176">
        <v>192</v>
      </c>
      <c r="AV129" s="176">
        <v>15390140</v>
      </c>
      <c r="AW129" s="177">
        <f t="shared" ref="AW129:AW138" si="131">IFERROR(AU129/$AR$128,"-")</f>
        <v>0.15434083601286175</v>
      </c>
      <c r="AX129" s="177">
        <f t="shared" si="79"/>
        <v>0.52892561983471076</v>
      </c>
      <c r="AY129" s="176">
        <f t="shared" si="80"/>
        <v>80156.979166666672</v>
      </c>
      <c r="AZ129" s="388"/>
      <c r="BA129" s="132" t="s">
        <v>194</v>
      </c>
      <c r="BB129" s="167">
        <v>97</v>
      </c>
      <c r="BC129" s="176">
        <v>40</v>
      </c>
      <c r="BD129" s="176">
        <v>3197080</v>
      </c>
      <c r="BE129" s="177">
        <f t="shared" ref="BE129:BE138" si="132">IFERROR(BC129/$AZ$128,"-")</f>
        <v>8.0482897384305835E-2</v>
      </c>
      <c r="BF129" s="177">
        <f t="shared" si="81"/>
        <v>0.41237113402061853</v>
      </c>
      <c r="BG129" s="205">
        <f t="shared" si="82"/>
        <v>79927</v>
      </c>
      <c r="BH129" s="388"/>
      <c r="BI129" s="132" t="s">
        <v>194</v>
      </c>
      <c r="BJ129" s="167">
        <f t="shared" si="83"/>
        <v>4789</v>
      </c>
      <c r="BK129" s="176">
        <f t="shared" si="67"/>
        <v>2852</v>
      </c>
      <c r="BL129" s="176">
        <f t="shared" si="68"/>
        <v>228960110</v>
      </c>
      <c r="BM129" s="177">
        <f t="shared" ref="BM129:BM138" si="133">IFERROR(BK129/$BH$128,"-")</f>
        <v>0.24247576942696819</v>
      </c>
      <c r="BN129" s="177">
        <f t="shared" si="84"/>
        <v>0.59553142618500732</v>
      </c>
      <c r="BO129" s="176">
        <f t="shared" si="85"/>
        <v>80280.543478260865</v>
      </c>
      <c r="BP129" s="248"/>
    </row>
    <row r="130" spans="2:68" s="92" customFormat="1">
      <c r="B130" s="370"/>
      <c r="C130" s="370"/>
      <c r="D130" s="388"/>
      <c r="E130" s="133" t="s">
        <v>143</v>
      </c>
      <c r="F130" s="167">
        <v>30</v>
      </c>
      <c r="G130" s="176">
        <v>14</v>
      </c>
      <c r="H130" s="176">
        <v>2066950</v>
      </c>
      <c r="I130" s="177">
        <f t="shared" si="126"/>
        <v>0.25925925925925924</v>
      </c>
      <c r="J130" s="177">
        <f t="shared" si="69"/>
        <v>0.46666666666666667</v>
      </c>
      <c r="K130" s="205">
        <f t="shared" si="70"/>
        <v>147639.28571428571</v>
      </c>
      <c r="L130" s="388"/>
      <c r="M130" s="133" t="s">
        <v>143</v>
      </c>
      <c r="N130" s="167">
        <v>53</v>
      </c>
      <c r="O130" s="176">
        <v>38</v>
      </c>
      <c r="P130" s="176">
        <v>3983430</v>
      </c>
      <c r="Q130" s="177">
        <f t="shared" si="127"/>
        <v>0.44186046511627908</v>
      </c>
      <c r="R130" s="177">
        <f t="shared" si="71"/>
        <v>0.71698113207547165</v>
      </c>
      <c r="S130" s="171">
        <f t="shared" si="72"/>
        <v>104827.10526315789</v>
      </c>
      <c r="T130" s="388"/>
      <c r="U130" s="133" t="s">
        <v>143</v>
      </c>
      <c r="V130" s="167">
        <v>2402</v>
      </c>
      <c r="W130" s="176">
        <v>1393</v>
      </c>
      <c r="X130" s="176">
        <v>106822810</v>
      </c>
      <c r="Y130" s="177">
        <f t="shared" si="128"/>
        <v>0.34352651048088778</v>
      </c>
      <c r="Z130" s="177">
        <f t="shared" si="73"/>
        <v>0.57993338884263113</v>
      </c>
      <c r="AA130" s="176">
        <f t="shared" si="74"/>
        <v>76685.434314429294</v>
      </c>
      <c r="AB130" s="388"/>
      <c r="AC130" s="133" t="s">
        <v>143</v>
      </c>
      <c r="AD130" s="167">
        <v>2193</v>
      </c>
      <c r="AE130" s="176">
        <v>1350</v>
      </c>
      <c r="AF130" s="176">
        <v>116152910</v>
      </c>
      <c r="AG130" s="177">
        <f t="shared" si="129"/>
        <v>0.40047463660634824</v>
      </c>
      <c r="AH130" s="177">
        <f t="shared" si="75"/>
        <v>0.61559507523939805</v>
      </c>
      <c r="AI130" s="171">
        <f t="shared" si="76"/>
        <v>86039.19259259259</v>
      </c>
      <c r="AJ130" s="388"/>
      <c r="AK130" s="133" t="s">
        <v>143</v>
      </c>
      <c r="AL130" s="167">
        <v>1651</v>
      </c>
      <c r="AM130" s="176">
        <v>935</v>
      </c>
      <c r="AN130" s="176">
        <v>89213280</v>
      </c>
      <c r="AO130" s="177">
        <f t="shared" si="130"/>
        <v>0.38054538054538056</v>
      </c>
      <c r="AP130" s="177">
        <f t="shared" si="77"/>
        <v>0.56632344033918836</v>
      </c>
      <c r="AQ130" s="171">
        <f t="shared" si="78"/>
        <v>95415.272727272721</v>
      </c>
      <c r="AR130" s="388"/>
      <c r="AS130" s="133" t="s">
        <v>143</v>
      </c>
      <c r="AT130" s="167">
        <v>811</v>
      </c>
      <c r="AU130" s="176">
        <v>420</v>
      </c>
      <c r="AV130" s="176">
        <v>36745200</v>
      </c>
      <c r="AW130" s="177">
        <f t="shared" si="131"/>
        <v>0.33762057877813506</v>
      </c>
      <c r="AX130" s="177">
        <f t="shared" si="79"/>
        <v>0.51787916152897662</v>
      </c>
      <c r="AY130" s="176">
        <f t="shared" si="80"/>
        <v>87488.571428571435</v>
      </c>
      <c r="AZ130" s="388"/>
      <c r="BA130" s="133" t="s">
        <v>143</v>
      </c>
      <c r="BB130" s="167">
        <v>257</v>
      </c>
      <c r="BC130" s="176">
        <v>122</v>
      </c>
      <c r="BD130" s="176">
        <v>13083270</v>
      </c>
      <c r="BE130" s="177">
        <f t="shared" si="132"/>
        <v>0.24547283702213279</v>
      </c>
      <c r="BF130" s="177">
        <f t="shared" si="81"/>
        <v>0.47470817120622566</v>
      </c>
      <c r="BG130" s="205">
        <f t="shared" si="82"/>
        <v>107239.91803278688</v>
      </c>
      <c r="BH130" s="388"/>
      <c r="BI130" s="133" t="s">
        <v>143</v>
      </c>
      <c r="BJ130" s="167">
        <f t="shared" si="83"/>
        <v>7397</v>
      </c>
      <c r="BK130" s="176">
        <f t="shared" si="67"/>
        <v>4272</v>
      </c>
      <c r="BL130" s="176">
        <f t="shared" si="68"/>
        <v>368067850</v>
      </c>
      <c r="BM130" s="177">
        <f t="shared" si="133"/>
        <v>0.36320353681346712</v>
      </c>
      <c r="BN130" s="177">
        <f t="shared" si="84"/>
        <v>0.57753143166148435</v>
      </c>
      <c r="BO130" s="176">
        <f t="shared" si="85"/>
        <v>86158.204588014982</v>
      </c>
      <c r="BP130" s="248"/>
    </row>
    <row r="131" spans="2:68" s="92" customFormat="1">
      <c r="B131" s="370"/>
      <c r="C131" s="370"/>
      <c r="D131" s="388"/>
      <c r="E131" s="133" t="s">
        <v>152</v>
      </c>
      <c r="F131" s="167">
        <v>16</v>
      </c>
      <c r="G131" s="176">
        <v>9</v>
      </c>
      <c r="H131" s="176">
        <v>1449560</v>
      </c>
      <c r="I131" s="177">
        <f t="shared" si="126"/>
        <v>0.16666666666666666</v>
      </c>
      <c r="J131" s="177">
        <f t="shared" si="69"/>
        <v>0.5625</v>
      </c>
      <c r="K131" s="205">
        <f t="shared" si="70"/>
        <v>161062.22222222222</v>
      </c>
      <c r="L131" s="388"/>
      <c r="M131" s="133" t="s">
        <v>152</v>
      </c>
      <c r="N131" s="167">
        <v>19</v>
      </c>
      <c r="O131" s="176">
        <v>14</v>
      </c>
      <c r="P131" s="176">
        <v>1459350</v>
      </c>
      <c r="Q131" s="177">
        <f t="shared" si="127"/>
        <v>0.16279069767441862</v>
      </c>
      <c r="R131" s="177">
        <f t="shared" si="71"/>
        <v>0.73684210526315785</v>
      </c>
      <c r="S131" s="171">
        <f t="shared" si="72"/>
        <v>104239.28571428571</v>
      </c>
      <c r="T131" s="388"/>
      <c r="U131" s="133" t="s">
        <v>152</v>
      </c>
      <c r="V131" s="167">
        <v>904</v>
      </c>
      <c r="W131" s="176">
        <v>547</v>
      </c>
      <c r="X131" s="176">
        <v>41504900</v>
      </c>
      <c r="Y131" s="177">
        <f t="shared" si="128"/>
        <v>0.13489519112207152</v>
      </c>
      <c r="Z131" s="177">
        <f t="shared" si="73"/>
        <v>0.60508849557522126</v>
      </c>
      <c r="AA131" s="176">
        <f t="shared" si="74"/>
        <v>75877.330895795254</v>
      </c>
      <c r="AB131" s="388"/>
      <c r="AC131" s="133" t="s">
        <v>152</v>
      </c>
      <c r="AD131" s="167">
        <v>975</v>
      </c>
      <c r="AE131" s="176">
        <v>607</v>
      </c>
      <c r="AF131" s="176">
        <v>52309430</v>
      </c>
      <c r="AG131" s="177">
        <f t="shared" si="129"/>
        <v>0.18006526253337288</v>
      </c>
      <c r="AH131" s="177">
        <f t="shared" si="75"/>
        <v>0.62256410256410255</v>
      </c>
      <c r="AI131" s="171">
        <f t="shared" si="76"/>
        <v>86176.985172981877</v>
      </c>
      <c r="AJ131" s="388"/>
      <c r="AK131" s="133" t="s">
        <v>152</v>
      </c>
      <c r="AL131" s="167">
        <v>772</v>
      </c>
      <c r="AM131" s="176">
        <v>446</v>
      </c>
      <c r="AN131" s="176">
        <v>40641430</v>
      </c>
      <c r="AO131" s="177">
        <f t="shared" si="130"/>
        <v>0.18152218152218152</v>
      </c>
      <c r="AP131" s="177">
        <f t="shared" si="77"/>
        <v>0.57772020725388606</v>
      </c>
      <c r="AQ131" s="171">
        <f t="shared" si="78"/>
        <v>91124.282511210768</v>
      </c>
      <c r="AR131" s="388"/>
      <c r="AS131" s="133" t="s">
        <v>152</v>
      </c>
      <c r="AT131" s="167">
        <v>380</v>
      </c>
      <c r="AU131" s="176">
        <v>198</v>
      </c>
      <c r="AV131" s="176">
        <v>15887080</v>
      </c>
      <c r="AW131" s="177">
        <f t="shared" si="131"/>
        <v>0.15916398713826366</v>
      </c>
      <c r="AX131" s="177">
        <f t="shared" si="79"/>
        <v>0.52105263157894732</v>
      </c>
      <c r="AY131" s="176">
        <f t="shared" si="80"/>
        <v>80237.777777777781</v>
      </c>
      <c r="AZ131" s="388"/>
      <c r="BA131" s="133" t="s">
        <v>152</v>
      </c>
      <c r="BB131" s="167">
        <v>118</v>
      </c>
      <c r="BC131" s="176">
        <v>48</v>
      </c>
      <c r="BD131" s="176">
        <v>5035910</v>
      </c>
      <c r="BE131" s="177">
        <f t="shared" si="132"/>
        <v>9.6579476861166996E-2</v>
      </c>
      <c r="BF131" s="177">
        <f t="shared" si="81"/>
        <v>0.40677966101694918</v>
      </c>
      <c r="BG131" s="205">
        <f t="shared" si="82"/>
        <v>104914.79166666667</v>
      </c>
      <c r="BH131" s="388"/>
      <c r="BI131" s="133" t="s">
        <v>152</v>
      </c>
      <c r="BJ131" s="167">
        <f t="shared" si="83"/>
        <v>3184</v>
      </c>
      <c r="BK131" s="176">
        <f t="shared" si="67"/>
        <v>1869</v>
      </c>
      <c r="BL131" s="176">
        <f t="shared" si="68"/>
        <v>158287660</v>
      </c>
      <c r="BM131" s="177">
        <f t="shared" si="133"/>
        <v>0.15890154735589185</v>
      </c>
      <c r="BN131" s="177">
        <f t="shared" si="84"/>
        <v>0.58699748743718594</v>
      </c>
      <c r="BO131" s="176">
        <f t="shared" si="85"/>
        <v>84691.096843231673</v>
      </c>
      <c r="BP131" s="248"/>
    </row>
    <row r="132" spans="2:68" s="92" customFormat="1">
      <c r="B132" s="370"/>
      <c r="C132" s="370"/>
      <c r="D132" s="388"/>
      <c r="E132" s="133" t="s">
        <v>171</v>
      </c>
      <c r="F132" s="167">
        <v>15</v>
      </c>
      <c r="G132" s="176">
        <v>7</v>
      </c>
      <c r="H132" s="176">
        <v>751820</v>
      </c>
      <c r="I132" s="177">
        <f t="shared" si="126"/>
        <v>0.12962962962962962</v>
      </c>
      <c r="J132" s="177">
        <f t="shared" si="69"/>
        <v>0.46666666666666667</v>
      </c>
      <c r="K132" s="205">
        <f t="shared" si="70"/>
        <v>107402.85714285714</v>
      </c>
      <c r="L132" s="388"/>
      <c r="M132" s="133" t="s">
        <v>171</v>
      </c>
      <c r="N132" s="167">
        <v>35</v>
      </c>
      <c r="O132" s="176">
        <v>19</v>
      </c>
      <c r="P132" s="176">
        <v>2353300</v>
      </c>
      <c r="Q132" s="177">
        <f t="shared" si="127"/>
        <v>0.22093023255813954</v>
      </c>
      <c r="R132" s="177">
        <f t="shared" si="71"/>
        <v>0.54285714285714282</v>
      </c>
      <c r="S132" s="171">
        <f t="shared" si="72"/>
        <v>123857.89473684211</v>
      </c>
      <c r="T132" s="388"/>
      <c r="U132" s="133" t="s">
        <v>171</v>
      </c>
      <c r="V132" s="167">
        <v>1134</v>
      </c>
      <c r="W132" s="176">
        <v>716</v>
      </c>
      <c r="X132" s="176">
        <v>55930180</v>
      </c>
      <c r="Y132" s="177">
        <f t="shared" si="128"/>
        <v>0.17657213316892725</v>
      </c>
      <c r="Z132" s="177">
        <f t="shared" si="73"/>
        <v>0.63139329805996469</v>
      </c>
      <c r="AA132" s="176">
        <f t="shared" si="74"/>
        <v>78114.776536312842</v>
      </c>
      <c r="AB132" s="388"/>
      <c r="AC132" s="133" t="s">
        <v>171</v>
      </c>
      <c r="AD132" s="167">
        <v>1126</v>
      </c>
      <c r="AE132" s="176">
        <v>707</v>
      </c>
      <c r="AF132" s="176">
        <v>61765660</v>
      </c>
      <c r="AG132" s="177">
        <f t="shared" si="129"/>
        <v>0.20973005043013943</v>
      </c>
      <c r="AH132" s="177">
        <f t="shared" si="75"/>
        <v>0.62788632326820604</v>
      </c>
      <c r="AI132" s="171">
        <f t="shared" si="76"/>
        <v>87363.026874115982</v>
      </c>
      <c r="AJ132" s="388"/>
      <c r="AK132" s="133" t="s">
        <v>171</v>
      </c>
      <c r="AL132" s="167">
        <v>901</v>
      </c>
      <c r="AM132" s="176">
        <v>534</v>
      </c>
      <c r="AN132" s="176">
        <v>49984560</v>
      </c>
      <c r="AO132" s="177">
        <f t="shared" si="130"/>
        <v>0.21733821733821734</v>
      </c>
      <c r="AP132" s="177">
        <f t="shared" si="77"/>
        <v>0.59267480577136511</v>
      </c>
      <c r="AQ132" s="171">
        <f t="shared" si="78"/>
        <v>93604.044943820219</v>
      </c>
      <c r="AR132" s="388"/>
      <c r="AS132" s="133" t="s">
        <v>171</v>
      </c>
      <c r="AT132" s="167">
        <v>435</v>
      </c>
      <c r="AU132" s="176">
        <v>232</v>
      </c>
      <c r="AV132" s="176">
        <v>20611490</v>
      </c>
      <c r="AW132" s="177">
        <f t="shared" si="131"/>
        <v>0.18649517684887459</v>
      </c>
      <c r="AX132" s="177">
        <f t="shared" si="79"/>
        <v>0.53333333333333333</v>
      </c>
      <c r="AY132" s="176">
        <f t="shared" si="80"/>
        <v>88842.629310344826</v>
      </c>
      <c r="AZ132" s="388"/>
      <c r="BA132" s="133" t="s">
        <v>171</v>
      </c>
      <c r="BB132" s="167">
        <v>147</v>
      </c>
      <c r="BC132" s="176">
        <v>75</v>
      </c>
      <c r="BD132" s="176">
        <v>9173820</v>
      </c>
      <c r="BE132" s="177">
        <f t="shared" si="132"/>
        <v>0.15090543259557343</v>
      </c>
      <c r="BF132" s="177">
        <f t="shared" si="81"/>
        <v>0.51020408163265307</v>
      </c>
      <c r="BG132" s="205">
        <f t="shared" si="82"/>
        <v>122317.6</v>
      </c>
      <c r="BH132" s="388"/>
      <c r="BI132" s="133" t="s">
        <v>171</v>
      </c>
      <c r="BJ132" s="167">
        <f t="shared" si="83"/>
        <v>3793</v>
      </c>
      <c r="BK132" s="176">
        <f t="shared" si="67"/>
        <v>2290</v>
      </c>
      <c r="BL132" s="176">
        <f t="shared" si="68"/>
        <v>200570830</v>
      </c>
      <c r="BM132" s="177">
        <f t="shared" si="133"/>
        <v>0.19469477979935385</v>
      </c>
      <c r="BN132" s="177">
        <f t="shared" si="84"/>
        <v>0.60374373846559448</v>
      </c>
      <c r="BO132" s="176">
        <f t="shared" si="85"/>
        <v>87585.515283842789</v>
      </c>
      <c r="BP132" s="248"/>
    </row>
    <row r="133" spans="2:68" s="92" customFormat="1">
      <c r="B133" s="370"/>
      <c r="C133" s="370"/>
      <c r="D133" s="388"/>
      <c r="E133" s="133" t="s">
        <v>172</v>
      </c>
      <c r="F133" s="167">
        <v>11</v>
      </c>
      <c r="G133" s="176">
        <v>5</v>
      </c>
      <c r="H133" s="176">
        <v>1020140</v>
      </c>
      <c r="I133" s="177">
        <f t="shared" si="126"/>
        <v>9.2592592592592587E-2</v>
      </c>
      <c r="J133" s="177">
        <f t="shared" si="69"/>
        <v>0.45454545454545453</v>
      </c>
      <c r="K133" s="205">
        <f t="shared" si="70"/>
        <v>204028</v>
      </c>
      <c r="L133" s="388"/>
      <c r="M133" s="133" t="s">
        <v>172</v>
      </c>
      <c r="N133" s="167">
        <v>13</v>
      </c>
      <c r="O133" s="176">
        <v>9</v>
      </c>
      <c r="P133" s="176">
        <v>794210</v>
      </c>
      <c r="Q133" s="177">
        <f t="shared" si="127"/>
        <v>0.10465116279069768</v>
      </c>
      <c r="R133" s="177">
        <f t="shared" si="71"/>
        <v>0.69230769230769229</v>
      </c>
      <c r="S133" s="171">
        <f t="shared" si="72"/>
        <v>88245.555555555562</v>
      </c>
      <c r="T133" s="388"/>
      <c r="U133" s="133" t="s">
        <v>172</v>
      </c>
      <c r="V133" s="167">
        <v>432</v>
      </c>
      <c r="W133" s="176">
        <v>260</v>
      </c>
      <c r="X133" s="176">
        <v>19351940</v>
      </c>
      <c r="Y133" s="177">
        <f t="shared" si="128"/>
        <v>6.4118372379778049E-2</v>
      </c>
      <c r="Z133" s="177">
        <f t="shared" si="73"/>
        <v>0.60185185185185186</v>
      </c>
      <c r="AA133" s="176">
        <f t="shared" si="74"/>
        <v>74430.538461538468</v>
      </c>
      <c r="AB133" s="388"/>
      <c r="AC133" s="133" t="s">
        <v>172</v>
      </c>
      <c r="AD133" s="167">
        <v>463</v>
      </c>
      <c r="AE133" s="176">
        <v>283</v>
      </c>
      <c r="AF133" s="176">
        <v>24142900</v>
      </c>
      <c r="AG133" s="177">
        <f t="shared" si="129"/>
        <v>8.3951349747849305E-2</v>
      </c>
      <c r="AH133" s="177">
        <f t="shared" si="75"/>
        <v>0.61123110151187909</v>
      </c>
      <c r="AI133" s="171">
        <f t="shared" si="76"/>
        <v>85310.600706713783</v>
      </c>
      <c r="AJ133" s="388"/>
      <c r="AK133" s="133" t="s">
        <v>172</v>
      </c>
      <c r="AL133" s="167">
        <v>292</v>
      </c>
      <c r="AM133" s="176">
        <v>184</v>
      </c>
      <c r="AN133" s="176">
        <v>16143410</v>
      </c>
      <c r="AO133" s="177">
        <f t="shared" si="130"/>
        <v>7.488807488807489E-2</v>
      </c>
      <c r="AP133" s="177">
        <f t="shared" si="77"/>
        <v>0.63013698630136983</v>
      </c>
      <c r="AQ133" s="171">
        <f t="shared" si="78"/>
        <v>87735.923913043473</v>
      </c>
      <c r="AR133" s="388"/>
      <c r="AS133" s="133" t="s">
        <v>172</v>
      </c>
      <c r="AT133" s="167">
        <v>117</v>
      </c>
      <c r="AU133" s="176">
        <v>69</v>
      </c>
      <c r="AV133" s="176">
        <v>6276690</v>
      </c>
      <c r="AW133" s="177">
        <f t="shared" si="131"/>
        <v>5.5466237942122187E-2</v>
      </c>
      <c r="AX133" s="177">
        <f t="shared" si="79"/>
        <v>0.58974358974358976</v>
      </c>
      <c r="AY133" s="176">
        <f t="shared" si="80"/>
        <v>90966.521739130432</v>
      </c>
      <c r="AZ133" s="388"/>
      <c r="BA133" s="133" t="s">
        <v>172</v>
      </c>
      <c r="BB133" s="167">
        <v>33</v>
      </c>
      <c r="BC133" s="176">
        <v>17</v>
      </c>
      <c r="BD133" s="176">
        <v>1893600</v>
      </c>
      <c r="BE133" s="177">
        <f t="shared" si="132"/>
        <v>3.4205231388329982E-2</v>
      </c>
      <c r="BF133" s="177">
        <f t="shared" si="81"/>
        <v>0.51515151515151514</v>
      </c>
      <c r="BG133" s="205">
        <f t="shared" si="82"/>
        <v>111388.23529411765</v>
      </c>
      <c r="BH133" s="388"/>
      <c r="BI133" s="133" t="s">
        <v>172</v>
      </c>
      <c r="BJ133" s="167">
        <f t="shared" si="83"/>
        <v>1361</v>
      </c>
      <c r="BK133" s="176">
        <f t="shared" si="67"/>
        <v>827</v>
      </c>
      <c r="BL133" s="176">
        <f t="shared" si="68"/>
        <v>69622890</v>
      </c>
      <c r="BM133" s="177">
        <f t="shared" si="133"/>
        <v>7.031117156946097E-2</v>
      </c>
      <c r="BN133" s="177">
        <f t="shared" si="84"/>
        <v>0.60764144011756061</v>
      </c>
      <c r="BO133" s="176">
        <f t="shared" si="85"/>
        <v>84187.291414752122</v>
      </c>
      <c r="BP133" s="248"/>
    </row>
    <row r="134" spans="2:68" s="92" customFormat="1">
      <c r="B134" s="370"/>
      <c r="C134" s="370"/>
      <c r="D134" s="388"/>
      <c r="E134" s="133" t="s">
        <v>173</v>
      </c>
      <c r="F134" s="167">
        <v>11</v>
      </c>
      <c r="G134" s="176">
        <v>5</v>
      </c>
      <c r="H134" s="176">
        <v>382370</v>
      </c>
      <c r="I134" s="177">
        <f t="shared" si="126"/>
        <v>9.2592592592592587E-2</v>
      </c>
      <c r="J134" s="177">
        <f t="shared" si="69"/>
        <v>0.45454545454545453</v>
      </c>
      <c r="K134" s="205">
        <f t="shared" si="70"/>
        <v>76474</v>
      </c>
      <c r="L134" s="388"/>
      <c r="M134" s="133" t="s">
        <v>173</v>
      </c>
      <c r="N134" s="167">
        <v>17</v>
      </c>
      <c r="O134" s="176">
        <v>11</v>
      </c>
      <c r="P134" s="176">
        <v>1046310</v>
      </c>
      <c r="Q134" s="177">
        <f t="shared" si="127"/>
        <v>0.12790697674418605</v>
      </c>
      <c r="R134" s="177">
        <f t="shared" si="71"/>
        <v>0.6470588235294118</v>
      </c>
      <c r="S134" s="171">
        <f t="shared" si="72"/>
        <v>95119.090909090912</v>
      </c>
      <c r="T134" s="388"/>
      <c r="U134" s="133" t="s">
        <v>173</v>
      </c>
      <c r="V134" s="167">
        <v>243</v>
      </c>
      <c r="W134" s="176">
        <v>143</v>
      </c>
      <c r="X134" s="176">
        <v>11658440</v>
      </c>
      <c r="Y134" s="177">
        <f t="shared" si="128"/>
        <v>3.5265104808877928E-2</v>
      </c>
      <c r="Z134" s="177">
        <f t="shared" si="73"/>
        <v>0.58847736625514402</v>
      </c>
      <c r="AA134" s="176">
        <f t="shared" si="74"/>
        <v>81527.552447552443</v>
      </c>
      <c r="AB134" s="388"/>
      <c r="AC134" s="133" t="s">
        <v>173</v>
      </c>
      <c r="AD134" s="167">
        <v>295</v>
      </c>
      <c r="AE134" s="176">
        <v>164</v>
      </c>
      <c r="AF134" s="176">
        <v>15244710</v>
      </c>
      <c r="AG134" s="177">
        <f t="shared" si="129"/>
        <v>4.8650252150697119E-2</v>
      </c>
      <c r="AH134" s="177">
        <f t="shared" si="75"/>
        <v>0.55593220338983051</v>
      </c>
      <c r="AI134" s="171">
        <f t="shared" si="76"/>
        <v>92955.548780487807</v>
      </c>
      <c r="AJ134" s="388"/>
      <c r="AK134" s="133" t="s">
        <v>173</v>
      </c>
      <c r="AL134" s="167">
        <v>258</v>
      </c>
      <c r="AM134" s="176">
        <v>136</v>
      </c>
      <c r="AN134" s="176">
        <v>14147460</v>
      </c>
      <c r="AO134" s="177">
        <f t="shared" si="130"/>
        <v>5.5352055352055354E-2</v>
      </c>
      <c r="AP134" s="177">
        <f t="shared" si="77"/>
        <v>0.52713178294573648</v>
      </c>
      <c r="AQ134" s="171">
        <f t="shared" si="78"/>
        <v>104025.44117647059</v>
      </c>
      <c r="AR134" s="388"/>
      <c r="AS134" s="133" t="s">
        <v>173</v>
      </c>
      <c r="AT134" s="167">
        <v>167</v>
      </c>
      <c r="AU134" s="176">
        <v>91</v>
      </c>
      <c r="AV134" s="176">
        <v>8359210</v>
      </c>
      <c r="AW134" s="177">
        <f t="shared" si="131"/>
        <v>7.3151125401929265E-2</v>
      </c>
      <c r="AX134" s="177">
        <f t="shared" si="79"/>
        <v>0.54491017964071853</v>
      </c>
      <c r="AY134" s="176">
        <f t="shared" si="80"/>
        <v>91859.450549450543</v>
      </c>
      <c r="AZ134" s="388"/>
      <c r="BA134" s="133" t="s">
        <v>173</v>
      </c>
      <c r="BB134" s="167">
        <v>74</v>
      </c>
      <c r="BC134" s="176">
        <v>41</v>
      </c>
      <c r="BD134" s="176">
        <v>4168710</v>
      </c>
      <c r="BE134" s="177">
        <f t="shared" si="132"/>
        <v>8.249496981891348E-2</v>
      </c>
      <c r="BF134" s="177">
        <f t="shared" si="81"/>
        <v>0.55405405405405406</v>
      </c>
      <c r="BG134" s="205">
        <f t="shared" si="82"/>
        <v>101675.85365853658</v>
      </c>
      <c r="BH134" s="388"/>
      <c r="BI134" s="133" t="s">
        <v>173</v>
      </c>
      <c r="BJ134" s="167">
        <f t="shared" si="83"/>
        <v>1065</v>
      </c>
      <c r="BK134" s="176">
        <f t="shared" si="67"/>
        <v>591</v>
      </c>
      <c r="BL134" s="176">
        <f t="shared" si="68"/>
        <v>55007210</v>
      </c>
      <c r="BM134" s="177">
        <f t="shared" si="133"/>
        <v>5.0246556708042851E-2</v>
      </c>
      <c r="BN134" s="177">
        <f t="shared" si="84"/>
        <v>0.55492957746478877</v>
      </c>
      <c r="BO134" s="176">
        <f t="shared" si="85"/>
        <v>93074.805414551607</v>
      </c>
      <c r="BP134" s="248"/>
    </row>
    <row r="135" spans="2:68" s="92" customFormat="1">
      <c r="B135" s="370"/>
      <c r="C135" s="370"/>
      <c r="D135" s="388"/>
      <c r="E135" s="133" t="s">
        <v>174</v>
      </c>
      <c r="F135" s="167">
        <v>5</v>
      </c>
      <c r="G135" s="176">
        <v>4</v>
      </c>
      <c r="H135" s="176">
        <v>294830</v>
      </c>
      <c r="I135" s="177">
        <f t="shared" si="126"/>
        <v>7.407407407407407E-2</v>
      </c>
      <c r="J135" s="177">
        <f t="shared" si="69"/>
        <v>0.8</v>
      </c>
      <c r="K135" s="205">
        <f t="shared" si="70"/>
        <v>73707.5</v>
      </c>
      <c r="L135" s="388"/>
      <c r="M135" s="133" t="s">
        <v>174</v>
      </c>
      <c r="N135" s="167">
        <v>5</v>
      </c>
      <c r="O135" s="176">
        <v>3</v>
      </c>
      <c r="P135" s="176">
        <v>533980</v>
      </c>
      <c r="Q135" s="177">
        <f t="shared" si="127"/>
        <v>3.4883720930232558E-2</v>
      </c>
      <c r="R135" s="177">
        <f t="shared" si="71"/>
        <v>0.6</v>
      </c>
      <c r="S135" s="171">
        <f t="shared" si="72"/>
        <v>177993.33333333334</v>
      </c>
      <c r="T135" s="388"/>
      <c r="U135" s="133" t="s">
        <v>174</v>
      </c>
      <c r="V135" s="167">
        <v>245</v>
      </c>
      <c r="W135" s="176">
        <v>162</v>
      </c>
      <c r="X135" s="176">
        <v>13397840</v>
      </c>
      <c r="Y135" s="177">
        <f t="shared" si="128"/>
        <v>3.9950678175092479E-2</v>
      </c>
      <c r="Z135" s="177">
        <f t="shared" si="73"/>
        <v>0.66122448979591841</v>
      </c>
      <c r="AA135" s="176">
        <f t="shared" si="74"/>
        <v>82702.71604938271</v>
      </c>
      <c r="AB135" s="388"/>
      <c r="AC135" s="133" t="s">
        <v>174</v>
      </c>
      <c r="AD135" s="167">
        <v>224</v>
      </c>
      <c r="AE135" s="176">
        <v>154</v>
      </c>
      <c r="AF135" s="176">
        <v>14996420</v>
      </c>
      <c r="AG135" s="177">
        <f t="shared" si="129"/>
        <v>4.5683773361020467E-2</v>
      </c>
      <c r="AH135" s="177">
        <f t="shared" si="75"/>
        <v>0.6875</v>
      </c>
      <c r="AI135" s="171">
        <f t="shared" si="76"/>
        <v>97379.350649350643</v>
      </c>
      <c r="AJ135" s="388"/>
      <c r="AK135" s="133" t="s">
        <v>174</v>
      </c>
      <c r="AL135" s="167">
        <v>193</v>
      </c>
      <c r="AM135" s="176">
        <v>121</v>
      </c>
      <c r="AN135" s="176">
        <v>11264380</v>
      </c>
      <c r="AO135" s="177">
        <f t="shared" si="130"/>
        <v>4.924704924704925E-2</v>
      </c>
      <c r="AP135" s="177">
        <f t="shared" si="77"/>
        <v>0.62694300518134716</v>
      </c>
      <c r="AQ135" s="171">
        <f t="shared" si="78"/>
        <v>93094.049586776862</v>
      </c>
      <c r="AR135" s="388"/>
      <c r="AS135" s="133" t="s">
        <v>174</v>
      </c>
      <c r="AT135" s="167">
        <v>72</v>
      </c>
      <c r="AU135" s="176">
        <v>48</v>
      </c>
      <c r="AV135" s="176">
        <v>4595110</v>
      </c>
      <c r="AW135" s="177">
        <f t="shared" si="131"/>
        <v>3.8585209003215437E-2</v>
      </c>
      <c r="AX135" s="177">
        <f t="shared" si="79"/>
        <v>0.66666666666666663</v>
      </c>
      <c r="AY135" s="176">
        <f t="shared" si="80"/>
        <v>95731.458333333328</v>
      </c>
      <c r="AZ135" s="388"/>
      <c r="BA135" s="133" t="s">
        <v>174</v>
      </c>
      <c r="BB135" s="167">
        <v>21</v>
      </c>
      <c r="BC135" s="176">
        <v>13</v>
      </c>
      <c r="BD135" s="176">
        <v>1596000</v>
      </c>
      <c r="BE135" s="177">
        <f t="shared" si="132"/>
        <v>2.6156941649899398E-2</v>
      </c>
      <c r="BF135" s="177">
        <f t="shared" si="81"/>
        <v>0.61904761904761907</v>
      </c>
      <c r="BG135" s="205">
        <f t="shared" si="82"/>
        <v>122769.23076923077</v>
      </c>
      <c r="BH135" s="388"/>
      <c r="BI135" s="133" t="s">
        <v>174</v>
      </c>
      <c r="BJ135" s="167">
        <f t="shared" si="83"/>
        <v>765</v>
      </c>
      <c r="BK135" s="176">
        <f t="shared" ref="BK135:BK198" si="134">SUM(G135,O135,W135,AE135,AM135,AU135,BC135)</f>
        <v>505</v>
      </c>
      <c r="BL135" s="176">
        <f t="shared" ref="BL135:BL198" si="135">SUM(H135,P135,X135,AF135,AN135,AV135,BD135)</f>
        <v>46678560</v>
      </c>
      <c r="BM135" s="177">
        <f t="shared" si="133"/>
        <v>4.2934875021254891E-2</v>
      </c>
      <c r="BN135" s="177">
        <f t="shared" si="84"/>
        <v>0.66013071895424835</v>
      </c>
      <c r="BO135" s="176">
        <f t="shared" si="85"/>
        <v>92432.792079207924</v>
      </c>
      <c r="BP135" s="248"/>
    </row>
    <row r="136" spans="2:68" s="92" customFormat="1">
      <c r="B136" s="370"/>
      <c r="C136" s="370"/>
      <c r="D136" s="388"/>
      <c r="E136" s="133" t="s">
        <v>175</v>
      </c>
      <c r="F136" s="167">
        <v>23</v>
      </c>
      <c r="G136" s="176">
        <v>13</v>
      </c>
      <c r="H136" s="176">
        <v>835610</v>
      </c>
      <c r="I136" s="177">
        <f t="shared" si="126"/>
        <v>0.24074074074074073</v>
      </c>
      <c r="J136" s="177">
        <f t="shared" ref="J136:J199" si="136">IFERROR(G136/F136,"-")</f>
        <v>0.56521739130434778</v>
      </c>
      <c r="K136" s="205">
        <f t="shared" ref="K136:K199" si="137">IFERROR(H136/G136,"-")</f>
        <v>64277.692307692305</v>
      </c>
      <c r="L136" s="388"/>
      <c r="M136" s="133" t="s">
        <v>175</v>
      </c>
      <c r="N136" s="167">
        <v>35</v>
      </c>
      <c r="O136" s="176">
        <v>23</v>
      </c>
      <c r="P136" s="176">
        <v>1954970</v>
      </c>
      <c r="Q136" s="177">
        <f t="shared" si="127"/>
        <v>0.26744186046511625</v>
      </c>
      <c r="R136" s="177">
        <f t="shared" ref="R136:R199" si="138">IFERROR(O136/N136,"-")</f>
        <v>0.65714285714285714</v>
      </c>
      <c r="S136" s="171">
        <f t="shared" ref="S136:S199" si="139">IFERROR(P136/O136,"-")</f>
        <v>84998.695652173919</v>
      </c>
      <c r="T136" s="388"/>
      <c r="U136" s="133" t="s">
        <v>175</v>
      </c>
      <c r="V136" s="167">
        <v>1799</v>
      </c>
      <c r="W136" s="176">
        <v>1154</v>
      </c>
      <c r="X136" s="176">
        <v>89546480</v>
      </c>
      <c r="Y136" s="177">
        <f t="shared" si="128"/>
        <v>0.28458692971639948</v>
      </c>
      <c r="Z136" s="177">
        <f t="shared" ref="Z136:Z199" si="140">IFERROR(W136/V136,"-")</f>
        <v>0.64146748193440806</v>
      </c>
      <c r="AA136" s="176">
        <f t="shared" ref="AA136:AA199" si="141">IFERROR(X136/W136,"-")</f>
        <v>77596.603119584062</v>
      </c>
      <c r="AB136" s="388"/>
      <c r="AC136" s="133" t="s">
        <v>175</v>
      </c>
      <c r="AD136" s="167">
        <v>1572</v>
      </c>
      <c r="AE136" s="176">
        <v>1017</v>
      </c>
      <c r="AF136" s="176">
        <v>86114200</v>
      </c>
      <c r="AG136" s="177">
        <f t="shared" si="129"/>
        <v>0.30169089291011569</v>
      </c>
      <c r="AH136" s="177">
        <f t="shared" ref="AH136:AH199" si="142">IFERROR(AE136/AD136,"-")</f>
        <v>0.64694656488549618</v>
      </c>
      <c r="AI136" s="171">
        <f t="shared" ref="AI136:AI199" si="143">IFERROR(AF136/AE136,"-")</f>
        <v>84674.729596853489</v>
      </c>
      <c r="AJ136" s="388"/>
      <c r="AK136" s="133" t="s">
        <v>175</v>
      </c>
      <c r="AL136" s="167">
        <v>1130</v>
      </c>
      <c r="AM136" s="176">
        <v>661</v>
      </c>
      <c r="AN136" s="176">
        <v>60197640</v>
      </c>
      <c r="AO136" s="177">
        <f t="shared" si="130"/>
        <v>0.26902726902726903</v>
      </c>
      <c r="AP136" s="177">
        <f t="shared" ref="AP136:AP199" si="144">IFERROR(AM136/AL136,"-")</f>
        <v>0.58495575221238938</v>
      </c>
      <c r="AQ136" s="171">
        <f t="shared" ref="AQ136:AQ199" si="145">IFERROR(AN136/AM136,"-")</f>
        <v>91070.559757942508</v>
      </c>
      <c r="AR136" s="388"/>
      <c r="AS136" s="133" t="s">
        <v>175</v>
      </c>
      <c r="AT136" s="167">
        <v>477</v>
      </c>
      <c r="AU136" s="176">
        <v>268</v>
      </c>
      <c r="AV136" s="176">
        <v>22095950</v>
      </c>
      <c r="AW136" s="177">
        <f t="shared" si="131"/>
        <v>0.21543408360128619</v>
      </c>
      <c r="AX136" s="177">
        <f t="shared" ref="AX136:AX199" si="146">IFERROR(AU136/AT136,"-")</f>
        <v>0.56184486373165621</v>
      </c>
      <c r="AY136" s="176">
        <f t="shared" ref="AY136:AY199" si="147">IFERROR(AV136/AU136,"-")</f>
        <v>82447.574626865666</v>
      </c>
      <c r="AZ136" s="388"/>
      <c r="BA136" s="133" t="s">
        <v>175</v>
      </c>
      <c r="BB136" s="167">
        <v>148</v>
      </c>
      <c r="BC136" s="176">
        <v>66</v>
      </c>
      <c r="BD136" s="176">
        <v>6215940</v>
      </c>
      <c r="BE136" s="177">
        <f t="shared" si="132"/>
        <v>0.13279678068410464</v>
      </c>
      <c r="BF136" s="177">
        <f t="shared" ref="BF136:BF199" si="148">IFERROR(BC136/BB136,"-")</f>
        <v>0.44594594594594594</v>
      </c>
      <c r="BG136" s="205">
        <f t="shared" ref="BG136:BG199" si="149">IFERROR(BD136/BC136,"-")</f>
        <v>94180.909090909088</v>
      </c>
      <c r="BH136" s="388"/>
      <c r="BI136" s="133" t="s">
        <v>175</v>
      </c>
      <c r="BJ136" s="167">
        <f t="shared" ref="BJ136:BJ199" si="150">SUM(F136,N136,V136,AD136,AL136,AT136,BB136)</f>
        <v>5184</v>
      </c>
      <c r="BK136" s="176">
        <f t="shared" si="134"/>
        <v>3202</v>
      </c>
      <c r="BL136" s="176">
        <f t="shared" si="135"/>
        <v>266960790</v>
      </c>
      <c r="BM136" s="177">
        <f t="shared" si="133"/>
        <v>0.27223261350110528</v>
      </c>
      <c r="BN136" s="177">
        <f t="shared" ref="BN136:BN199" si="151">IFERROR(BK136/BJ136,"-")</f>
        <v>0.6176697530864198</v>
      </c>
      <c r="BO136" s="176">
        <f t="shared" ref="BO136:BO199" si="152">IFERROR(BL136/BK136,"-")</f>
        <v>83373.138663335412</v>
      </c>
      <c r="BP136" s="248"/>
    </row>
    <row r="137" spans="2:68" s="92" customFormat="1">
      <c r="B137" s="370"/>
      <c r="C137" s="370"/>
      <c r="D137" s="388"/>
      <c r="E137" s="133" t="s">
        <v>176</v>
      </c>
      <c r="F137" s="167">
        <v>3</v>
      </c>
      <c r="G137" s="176">
        <v>1</v>
      </c>
      <c r="H137" s="176">
        <v>9510</v>
      </c>
      <c r="I137" s="177">
        <f t="shared" si="126"/>
        <v>1.8518518518518517E-2</v>
      </c>
      <c r="J137" s="177">
        <f t="shared" si="136"/>
        <v>0.33333333333333331</v>
      </c>
      <c r="K137" s="205">
        <f t="shared" si="137"/>
        <v>9510</v>
      </c>
      <c r="L137" s="388"/>
      <c r="M137" s="133" t="s">
        <v>176</v>
      </c>
      <c r="N137" s="167">
        <v>14</v>
      </c>
      <c r="O137" s="176">
        <v>7</v>
      </c>
      <c r="P137" s="176">
        <v>984800</v>
      </c>
      <c r="Q137" s="177">
        <f t="shared" si="127"/>
        <v>8.1395348837209308E-2</v>
      </c>
      <c r="R137" s="177">
        <f t="shared" si="138"/>
        <v>0.5</v>
      </c>
      <c r="S137" s="171">
        <f t="shared" si="139"/>
        <v>140685.71428571429</v>
      </c>
      <c r="T137" s="388"/>
      <c r="U137" s="133" t="s">
        <v>176</v>
      </c>
      <c r="V137" s="167">
        <v>364</v>
      </c>
      <c r="W137" s="176">
        <v>217</v>
      </c>
      <c r="X137" s="176">
        <v>17322200</v>
      </c>
      <c r="Y137" s="177">
        <f t="shared" si="128"/>
        <v>5.3514180024660914E-2</v>
      </c>
      <c r="Z137" s="177">
        <f t="shared" si="140"/>
        <v>0.59615384615384615</v>
      </c>
      <c r="AA137" s="176">
        <f t="shared" si="141"/>
        <v>79825.806451612909</v>
      </c>
      <c r="AB137" s="388"/>
      <c r="AC137" s="133" t="s">
        <v>176</v>
      </c>
      <c r="AD137" s="167">
        <v>409</v>
      </c>
      <c r="AE137" s="176">
        <v>246</v>
      </c>
      <c r="AF137" s="176">
        <v>21016890</v>
      </c>
      <c r="AG137" s="177">
        <f t="shared" si="129"/>
        <v>7.297537822604569E-2</v>
      </c>
      <c r="AH137" s="177">
        <f t="shared" si="142"/>
        <v>0.60146699266503667</v>
      </c>
      <c r="AI137" s="171">
        <f t="shared" si="143"/>
        <v>85434.512195121948</v>
      </c>
      <c r="AJ137" s="388"/>
      <c r="AK137" s="133" t="s">
        <v>176</v>
      </c>
      <c r="AL137" s="167">
        <v>397</v>
      </c>
      <c r="AM137" s="176">
        <v>224</v>
      </c>
      <c r="AN137" s="176">
        <v>21833520</v>
      </c>
      <c r="AO137" s="177">
        <f t="shared" si="130"/>
        <v>9.1168091168091173E-2</v>
      </c>
      <c r="AP137" s="177">
        <f t="shared" si="144"/>
        <v>0.5642317380352645</v>
      </c>
      <c r="AQ137" s="171">
        <f t="shared" si="145"/>
        <v>97471.071428571435</v>
      </c>
      <c r="AR137" s="388"/>
      <c r="AS137" s="133" t="s">
        <v>176</v>
      </c>
      <c r="AT137" s="167">
        <v>264</v>
      </c>
      <c r="AU137" s="176">
        <v>140</v>
      </c>
      <c r="AV137" s="176">
        <v>11562460</v>
      </c>
      <c r="AW137" s="177">
        <f t="shared" si="131"/>
        <v>0.11254019292604502</v>
      </c>
      <c r="AX137" s="177">
        <f t="shared" si="146"/>
        <v>0.53030303030303028</v>
      </c>
      <c r="AY137" s="176">
        <f t="shared" si="147"/>
        <v>82589</v>
      </c>
      <c r="AZ137" s="388"/>
      <c r="BA137" s="133" t="s">
        <v>176</v>
      </c>
      <c r="BB137" s="167">
        <v>87</v>
      </c>
      <c r="BC137" s="176">
        <v>39</v>
      </c>
      <c r="BD137" s="176">
        <v>3772680</v>
      </c>
      <c r="BE137" s="177">
        <f t="shared" si="132"/>
        <v>7.847082494969819E-2</v>
      </c>
      <c r="BF137" s="177">
        <f t="shared" si="148"/>
        <v>0.44827586206896552</v>
      </c>
      <c r="BG137" s="205">
        <f t="shared" si="149"/>
        <v>96735.38461538461</v>
      </c>
      <c r="BH137" s="388"/>
      <c r="BI137" s="133" t="s">
        <v>176</v>
      </c>
      <c r="BJ137" s="167">
        <f t="shared" si="150"/>
        <v>1538</v>
      </c>
      <c r="BK137" s="176">
        <f t="shared" si="134"/>
        <v>874</v>
      </c>
      <c r="BL137" s="176">
        <f t="shared" si="135"/>
        <v>76502060</v>
      </c>
      <c r="BM137" s="177">
        <f t="shared" si="133"/>
        <v>7.4307090630845091E-2</v>
      </c>
      <c r="BN137" s="177">
        <f t="shared" si="151"/>
        <v>0.56827048114434331</v>
      </c>
      <c r="BO137" s="176">
        <f t="shared" si="152"/>
        <v>87530.961098398169</v>
      </c>
      <c r="BP137" s="248"/>
    </row>
    <row r="138" spans="2:68" s="92" customFormat="1">
      <c r="B138" s="370"/>
      <c r="C138" s="370"/>
      <c r="D138" s="388"/>
      <c r="E138" s="130" t="s">
        <v>167</v>
      </c>
      <c r="F138" s="169">
        <v>7</v>
      </c>
      <c r="G138" s="180">
        <v>2</v>
      </c>
      <c r="H138" s="180">
        <v>58280</v>
      </c>
      <c r="I138" s="181">
        <f t="shared" si="126"/>
        <v>3.7037037037037035E-2</v>
      </c>
      <c r="J138" s="181">
        <f t="shared" si="136"/>
        <v>0.2857142857142857</v>
      </c>
      <c r="K138" s="242">
        <f t="shared" si="137"/>
        <v>29140</v>
      </c>
      <c r="L138" s="388"/>
      <c r="M138" s="130" t="s">
        <v>167</v>
      </c>
      <c r="N138" s="169">
        <v>2</v>
      </c>
      <c r="O138" s="180">
        <v>1</v>
      </c>
      <c r="P138" s="180">
        <v>170360</v>
      </c>
      <c r="Q138" s="181">
        <f t="shared" si="127"/>
        <v>1.1627906976744186E-2</v>
      </c>
      <c r="R138" s="181">
        <f t="shared" si="138"/>
        <v>0.5</v>
      </c>
      <c r="S138" s="173">
        <f t="shared" si="139"/>
        <v>170360</v>
      </c>
      <c r="T138" s="388"/>
      <c r="U138" s="130" t="s">
        <v>167</v>
      </c>
      <c r="V138" s="169">
        <v>316</v>
      </c>
      <c r="W138" s="180">
        <v>180</v>
      </c>
      <c r="X138" s="180">
        <v>13671920</v>
      </c>
      <c r="Y138" s="181">
        <f t="shared" si="128"/>
        <v>4.4389642416769418E-2</v>
      </c>
      <c r="Z138" s="181">
        <f t="shared" si="140"/>
        <v>0.569620253164557</v>
      </c>
      <c r="AA138" s="180">
        <f t="shared" si="141"/>
        <v>75955.111111111109</v>
      </c>
      <c r="AB138" s="388"/>
      <c r="AC138" s="130" t="s">
        <v>167</v>
      </c>
      <c r="AD138" s="169">
        <v>163</v>
      </c>
      <c r="AE138" s="180">
        <v>85</v>
      </c>
      <c r="AF138" s="180">
        <v>8701540</v>
      </c>
      <c r="AG138" s="181">
        <f t="shared" si="129"/>
        <v>2.5215069712251556E-2</v>
      </c>
      <c r="AH138" s="181">
        <f t="shared" si="142"/>
        <v>0.5214723926380368</v>
      </c>
      <c r="AI138" s="173">
        <f t="shared" si="143"/>
        <v>102371.05882352941</v>
      </c>
      <c r="AJ138" s="388"/>
      <c r="AK138" s="130" t="s">
        <v>167</v>
      </c>
      <c r="AL138" s="169">
        <v>99</v>
      </c>
      <c r="AM138" s="180">
        <v>53</v>
      </c>
      <c r="AN138" s="180">
        <v>6152810</v>
      </c>
      <c r="AO138" s="181">
        <f t="shared" si="130"/>
        <v>2.157102157102157E-2</v>
      </c>
      <c r="AP138" s="181">
        <f t="shared" si="144"/>
        <v>0.53535353535353536</v>
      </c>
      <c r="AQ138" s="173">
        <f t="shared" si="145"/>
        <v>116090.75471698113</v>
      </c>
      <c r="AR138" s="388"/>
      <c r="AS138" s="130" t="s">
        <v>167</v>
      </c>
      <c r="AT138" s="169">
        <v>62</v>
      </c>
      <c r="AU138" s="180">
        <v>34</v>
      </c>
      <c r="AV138" s="180">
        <v>4139170</v>
      </c>
      <c r="AW138" s="181">
        <f t="shared" si="131"/>
        <v>2.7331189710610933E-2</v>
      </c>
      <c r="AX138" s="181">
        <f t="shared" si="146"/>
        <v>0.54838709677419351</v>
      </c>
      <c r="AY138" s="180">
        <f t="shared" si="147"/>
        <v>121740.29411764706</v>
      </c>
      <c r="AZ138" s="388"/>
      <c r="BA138" s="130" t="s">
        <v>167</v>
      </c>
      <c r="BB138" s="169">
        <v>35</v>
      </c>
      <c r="BC138" s="180">
        <v>15</v>
      </c>
      <c r="BD138" s="180">
        <v>1721860</v>
      </c>
      <c r="BE138" s="181">
        <f t="shared" si="132"/>
        <v>3.0181086519114688E-2</v>
      </c>
      <c r="BF138" s="181">
        <f t="shared" si="148"/>
        <v>0.42857142857142855</v>
      </c>
      <c r="BG138" s="242">
        <f t="shared" si="149"/>
        <v>114790.66666666667</v>
      </c>
      <c r="BH138" s="388"/>
      <c r="BI138" s="130" t="s">
        <v>167</v>
      </c>
      <c r="BJ138" s="169">
        <f t="shared" si="150"/>
        <v>684</v>
      </c>
      <c r="BK138" s="180">
        <f t="shared" si="134"/>
        <v>370</v>
      </c>
      <c r="BL138" s="180">
        <f t="shared" si="135"/>
        <v>34615940</v>
      </c>
      <c r="BM138" s="181">
        <f t="shared" si="133"/>
        <v>3.1457235164087743E-2</v>
      </c>
      <c r="BN138" s="181">
        <f t="shared" si="151"/>
        <v>0.54093567251461994</v>
      </c>
      <c r="BO138" s="180">
        <f t="shared" si="152"/>
        <v>93556.5945945946</v>
      </c>
      <c r="BP138" s="248"/>
    </row>
    <row r="139" spans="2:68" s="92" customFormat="1">
      <c r="B139" s="370">
        <v>13</v>
      </c>
      <c r="C139" s="370" t="s">
        <v>86</v>
      </c>
      <c r="D139" s="388">
        <f>BS20</f>
        <v>123</v>
      </c>
      <c r="E139" s="131" t="s">
        <v>144</v>
      </c>
      <c r="F139" s="166">
        <v>54</v>
      </c>
      <c r="G139" s="174">
        <v>28</v>
      </c>
      <c r="H139" s="174">
        <v>2571020</v>
      </c>
      <c r="I139" s="175">
        <f>IFERROR(G139/$D$139,"-")</f>
        <v>0.22764227642276422</v>
      </c>
      <c r="J139" s="175">
        <f t="shared" si="136"/>
        <v>0.51851851851851849</v>
      </c>
      <c r="K139" s="204">
        <f t="shared" si="137"/>
        <v>91822.142857142855</v>
      </c>
      <c r="L139" s="388">
        <f>BT20</f>
        <v>201</v>
      </c>
      <c r="M139" s="131" t="s">
        <v>144</v>
      </c>
      <c r="N139" s="166">
        <v>101</v>
      </c>
      <c r="O139" s="174">
        <v>56</v>
      </c>
      <c r="P139" s="174">
        <v>5771820</v>
      </c>
      <c r="Q139" s="175">
        <f>IFERROR(O139/$L$139,"-")</f>
        <v>0.27860696517412936</v>
      </c>
      <c r="R139" s="175">
        <f t="shared" si="138"/>
        <v>0.5544554455445545</v>
      </c>
      <c r="S139" s="170">
        <f t="shared" si="139"/>
        <v>103068.21428571429</v>
      </c>
      <c r="T139" s="388">
        <f>BU20</f>
        <v>7208</v>
      </c>
      <c r="U139" s="131" t="s">
        <v>144</v>
      </c>
      <c r="V139" s="166">
        <v>3260</v>
      </c>
      <c r="W139" s="174">
        <v>1988</v>
      </c>
      <c r="X139" s="174">
        <v>151417910</v>
      </c>
      <c r="Y139" s="175">
        <f>IFERROR(W139/$T$139,"-")</f>
        <v>0.27580466148723642</v>
      </c>
      <c r="Z139" s="175">
        <f t="shared" si="140"/>
        <v>0.60981595092024543</v>
      </c>
      <c r="AA139" s="174">
        <f t="shared" si="141"/>
        <v>76165.950704225354</v>
      </c>
      <c r="AB139" s="388">
        <f>BV20</f>
        <v>5983</v>
      </c>
      <c r="AC139" s="131" t="s">
        <v>144</v>
      </c>
      <c r="AD139" s="166">
        <v>2846</v>
      </c>
      <c r="AE139" s="174">
        <v>1747</v>
      </c>
      <c r="AF139" s="174">
        <v>152537100</v>
      </c>
      <c r="AG139" s="175">
        <f>IFERROR(AE139/$AB$139,"-")</f>
        <v>0.29199398295169648</v>
      </c>
      <c r="AH139" s="175">
        <f t="shared" si="142"/>
        <v>0.61384399156711178</v>
      </c>
      <c r="AI139" s="170">
        <f t="shared" si="143"/>
        <v>87313.737836290791</v>
      </c>
      <c r="AJ139" s="388">
        <f>BW20</f>
        <v>4104</v>
      </c>
      <c r="AK139" s="131" t="s">
        <v>144</v>
      </c>
      <c r="AL139" s="166">
        <v>1926</v>
      </c>
      <c r="AM139" s="174">
        <v>1114</v>
      </c>
      <c r="AN139" s="174">
        <v>93821540</v>
      </c>
      <c r="AO139" s="175">
        <f>IFERROR(AM139/$AJ$139,"-")</f>
        <v>0.27144249512670565</v>
      </c>
      <c r="AP139" s="175">
        <f t="shared" si="144"/>
        <v>0.57840083073727933</v>
      </c>
      <c r="AQ139" s="170">
        <f t="shared" si="145"/>
        <v>84220.412926391378</v>
      </c>
      <c r="AR139" s="388">
        <f>BX20</f>
        <v>1953</v>
      </c>
      <c r="AS139" s="131" t="s">
        <v>144</v>
      </c>
      <c r="AT139" s="166">
        <v>750</v>
      </c>
      <c r="AU139" s="174">
        <v>386</v>
      </c>
      <c r="AV139" s="174">
        <v>45006150</v>
      </c>
      <c r="AW139" s="175">
        <f>IFERROR(AU139/$AR$139,"-")</f>
        <v>0.19764464925755248</v>
      </c>
      <c r="AX139" s="175">
        <f t="shared" si="146"/>
        <v>0.51466666666666672</v>
      </c>
      <c r="AY139" s="174">
        <f t="shared" si="147"/>
        <v>116596.24352331606</v>
      </c>
      <c r="AZ139" s="388">
        <f>BY20</f>
        <v>857</v>
      </c>
      <c r="BA139" s="131" t="s">
        <v>144</v>
      </c>
      <c r="BB139" s="166">
        <v>257</v>
      </c>
      <c r="BC139" s="174">
        <v>124</v>
      </c>
      <c r="BD139" s="174">
        <v>14188560</v>
      </c>
      <c r="BE139" s="175">
        <f>IFERROR(BC139/$AZ$139,"-")</f>
        <v>0.14469078179696615</v>
      </c>
      <c r="BF139" s="175">
        <f t="shared" si="148"/>
        <v>0.48249027237354086</v>
      </c>
      <c r="BG139" s="204">
        <f t="shared" si="149"/>
        <v>114423.87096774194</v>
      </c>
      <c r="BH139" s="388">
        <f>BZ20</f>
        <v>20420</v>
      </c>
      <c r="BI139" s="131" t="s">
        <v>144</v>
      </c>
      <c r="BJ139" s="166">
        <f t="shared" si="150"/>
        <v>9194</v>
      </c>
      <c r="BK139" s="174">
        <f t="shared" si="134"/>
        <v>5443</v>
      </c>
      <c r="BL139" s="174">
        <f t="shared" si="135"/>
        <v>465314100</v>
      </c>
      <c r="BM139" s="175">
        <f>IFERROR(BK139/$BH$139,"-")</f>
        <v>0.26655239960822724</v>
      </c>
      <c r="BN139" s="175">
        <f t="shared" si="151"/>
        <v>0.59201653252120945</v>
      </c>
      <c r="BO139" s="174">
        <f t="shared" si="152"/>
        <v>85488.535733970231</v>
      </c>
      <c r="BP139" s="248"/>
    </row>
    <row r="140" spans="2:68" s="92" customFormat="1">
      <c r="B140" s="370"/>
      <c r="C140" s="370"/>
      <c r="D140" s="388"/>
      <c r="E140" s="132" t="s">
        <v>194</v>
      </c>
      <c r="F140" s="167">
        <v>41</v>
      </c>
      <c r="G140" s="176">
        <v>20</v>
      </c>
      <c r="H140" s="176">
        <v>1826470</v>
      </c>
      <c r="I140" s="177">
        <f t="shared" ref="I140:I149" si="153">IFERROR(G140/$D$139,"-")</f>
        <v>0.16260162601626016</v>
      </c>
      <c r="J140" s="177">
        <f t="shared" si="136"/>
        <v>0.48780487804878048</v>
      </c>
      <c r="K140" s="205">
        <f t="shared" si="137"/>
        <v>91323.5</v>
      </c>
      <c r="L140" s="388"/>
      <c r="M140" s="132" t="s">
        <v>194</v>
      </c>
      <c r="N140" s="167">
        <v>80</v>
      </c>
      <c r="O140" s="176">
        <v>46</v>
      </c>
      <c r="P140" s="176">
        <v>2864590</v>
      </c>
      <c r="Q140" s="177">
        <f t="shared" ref="Q140:Q149" si="154">IFERROR(O140/$L$139,"-")</f>
        <v>0.22885572139303484</v>
      </c>
      <c r="R140" s="177">
        <f t="shared" si="138"/>
        <v>0.57499999999999996</v>
      </c>
      <c r="S140" s="171">
        <f t="shared" si="139"/>
        <v>62273.695652173912</v>
      </c>
      <c r="T140" s="388"/>
      <c r="U140" s="132" t="s">
        <v>194</v>
      </c>
      <c r="V140" s="167">
        <v>3245</v>
      </c>
      <c r="W140" s="176">
        <v>1977</v>
      </c>
      <c r="X140" s="176">
        <v>146011830</v>
      </c>
      <c r="Y140" s="177">
        <f t="shared" ref="Y140:Y149" si="155">IFERROR(W140/$T$139,"-")</f>
        <v>0.27427857935627081</v>
      </c>
      <c r="Z140" s="177">
        <f t="shared" si="140"/>
        <v>0.60924499229583973</v>
      </c>
      <c r="AA140" s="176">
        <f t="shared" si="141"/>
        <v>73855.250379362667</v>
      </c>
      <c r="AB140" s="388"/>
      <c r="AC140" s="132" t="s">
        <v>194</v>
      </c>
      <c r="AD140" s="167">
        <v>2730</v>
      </c>
      <c r="AE140" s="176">
        <v>1678</v>
      </c>
      <c r="AF140" s="176">
        <v>143657210</v>
      </c>
      <c r="AG140" s="177">
        <f t="shared" ref="AG140:AG149" si="156">IFERROR(AE140/$AB$139,"-")</f>
        <v>0.28046130703660371</v>
      </c>
      <c r="AH140" s="177">
        <f t="shared" si="142"/>
        <v>0.61465201465201469</v>
      </c>
      <c r="AI140" s="171">
        <f t="shared" si="143"/>
        <v>85612.163289630509</v>
      </c>
      <c r="AJ140" s="388"/>
      <c r="AK140" s="132" t="s">
        <v>194</v>
      </c>
      <c r="AL140" s="167">
        <v>1653</v>
      </c>
      <c r="AM140" s="176">
        <v>928</v>
      </c>
      <c r="AN140" s="176">
        <v>75955760</v>
      </c>
      <c r="AO140" s="177">
        <f t="shared" ref="AO140:AO149" si="157">IFERROR(AM140/$AJ$139,"-")</f>
        <v>0.22612085769980506</v>
      </c>
      <c r="AP140" s="177">
        <f t="shared" si="144"/>
        <v>0.56140350877192979</v>
      </c>
      <c r="AQ140" s="171">
        <f t="shared" si="145"/>
        <v>81848.879310344826</v>
      </c>
      <c r="AR140" s="388"/>
      <c r="AS140" s="132" t="s">
        <v>194</v>
      </c>
      <c r="AT140" s="167">
        <v>596</v>
      </c>
      <c r="AU140" s="176">
        <v>308</v>
      </c>
      <c r="AV140" s="176">
        <v>31787360</v>
      </c>
      <c r="AW140" s="177">
        <f t="shared" ref="AW140:AW149" si="158">IFERROR(AU140/$AR$139,"-")</f>
        <v>0.15770609318996415</v>
      </c>
      <c r="AX140" s="177">
        <f t="shared" si="146"/>
        <v>0.51677852348993292</v>
      </c>
      <c r="AY140" s="176">
        <f t="shared" si="147"/>
        <v>103205.71428571429</v>
      </c>
      <c r="AZ140" s="388"/>
      <c r="BA140" s="132" t="s">
        <v>194</v>
      </c>
      <c r="BB140" s="167">
        <v>152</v>
      </c>
      <c r="BC140" s="176">
        <v>81</v>
      </c>
      <c r="BD140" s="176">
        <v>9282610</v>
      </c>
      <c r="BE140" s="177">
        <f t="shared" ref="BE140:BE149" si="159">IFERROR(BC140/$AZ$139,"-")</f>
        <v>9.4515752625437571E-2</v>
      </c>
      <c r="BF140" s="177">
        <f t="shared" si="148"/>
        <v>0.53289473684210531</v>
      </c>
      <c r="BG140" s="205">
        <f t="shared" si="149"/>
        <v>114600.12345679013</v>
      </c>
      <c r="BH140" s="388"/>
      <c r="BI140" s="132" t="s">
        <v>194</v>
      </c>
      <c r="BJ140" s="167">
        <f t="shared" si="150"/>
        <v>8497</v>
      </c>
      <c r="BK140" s="176">
        <f t="shared" si="134"/>
        <v>5038</v>
      </c>
      <c r="BL140" s="176">
        <f t="shared" si="135"/>
        <v>411385830</v>
      </c>
      <c r="BM140" s="177">
        <f t="shared" ref="BM140:BM149" si="160">IFERROR(BK140/$BH$139,"-")</f>
        <v>0.24671890303623897</v>
      </c>
      <c r="BN140" s="177">
        <f t="shared" si="151"/>
        <v>0.59291514652230204</v>
      </c>
      <c r="BO140" s="176">
        <f t="shared" si="152"/>
        <v>81656.576022231049</v>
      </c>
      <c r="BP140" s="248"/>
    </row>
    <row r="141" spans="2:68" s="92" customFormat="1">
      <c r="B141" s="370"/>
      <c r="C141" s="370"/>
      <c r="D141" s="388"/>
      <c r="E141" s="133" t="s">
        <v>143</v>
      </c>
      <c r="F141" s="167">
        <v>80</v>
      </c>
      <c r="G141" s="176">
        <v>38</v>
      </c>
      <c r="H141" s="176">
        <v>3754660</v>
      </c>
      <c r="I141" s="177">
        <f t="shared" si="153"/>
        <v>0.30894308943089432</v>
      </c>
      <c r="J141" s="177">
        <f t="shared" si="136"/>
        <v>0.47499999999999998</v>
      </c>
      <c r="K141" s="205">
        <f t="shared" si="137"/>
        <v>98806.84210526316</v>
      </c>
      <c r="L141" s="388"/>
      <c r="M141" s="133" t="s">
        <v>143</v>
      </c>
      <c r="N141" s="167">
        <v>129</v>
      </c>
      <c r="O141" s="176">
        <v>76</v>
      </c>
      <c r="P141" s="176">
        <v>7260450</v>
      </c>
      <c r="Q141" s="177">
        <f t="shared" si="154"/>
        <v>0.37810945273631841</v>
      </c>
      <c r="R141" s="177">
        <f t="shared" si="138"/>
        <v>0.58914728682170547</v>
      </c>
      <c r="S141" s="171">
        <f t="shared" si="139"/>
        <v>95532.236842105267</v>
      </c>
      <c r="T141" s="388"/>
      <c r="U141" s="133" t="s">
        <v>143</v>
      </c>
      <c r="V141" s="167">
        <v>4519</v>
      </c>
      <c r="W141" s="176">
        <v>2723</v>
      </c>
      <c r="X141" s="176">
        <v>199138590</v>
      </c>
      <c r="Y141" s="177">
        <f t="shared" si="155"/>
        <v>0.37777469478357378</v>
      </c>
      <c r="Z141" s="177">
        <f t="shared" si="140"/>
        <v>0.60256693958840446</v>
      </c>
      <c r="AA141" s="176">
        <f t="shared" si="141"/>
        <v>73132.056555269926</v>
      </c>
      <c r="AB141" s="388"/>
      <c r="AC141" s="133" t="s">
        <v>143</v>
      </c>
      <c r="AD141" s="167">
        <v>4087</v>
      </c>
      <c r="AE141" s="176">
        <v>2449</v>
      </c>
      <c r="AF141" s="176">
        <v>212638870</v>
      </c>
      <c r="AG141" s="177">
        <f t="shared" si="156"/>
        <v>0.40932642487046633</v>
      </c>
      <c r="AH141" s="177">
        <f t="shared" si="142"/>
        <v>0.59921702960606804</v>
      </c>
      <c r="AI141" s="171">
        <f t="shared" si="143"/>
        <v>86826.815026541444</v>
      </c>
      <c r="AJ141" s="388"/>
      <c r="AK141" s="133" t="s">
        <v>143</v>
      </c>
      <c r="AL141" s="167">
        <v>2868</v>
      </c>
      <c r="AM141" s="176">
        <v>1631</v>
      </c>
      <c r="AN141" s="176">
        <v>144546350</v>
      </c>
      <c r="AO141" s="177">
        <f t="shared" si="157"/>
        <v>0.39741715399610139</v>
      </c>
      <c r="AP141" s="177">
        <f t="shared" si="144"/>
        <v>0.56868898186889816</v>
      </c>
      <c r="AQ141" s="171">
        <f t="shared" si="145"/>
        <v>88624.371551195582</v>
      </c>
      <c r="AR141" s="388"/>
      <c r="AS141" s="133" t="s">
        <v>143</v>
      </c>
      <c r="AT141" s="167">
        <v>1297</v>
      </c>
      <c r="AU141" s="176">
        <v>679</v>
      </c>
      <c r="AV141" s="176">
        <v>75944670</v>
      </c>
      <c r="AW141" s="177">
        <f t="shared" si="158"/>
        <v>0.34767025089605735</v>
      </c>
      <c r="AX141" s="177">
        <f t="shared" si="146"/>
        <v>0.52351580570547418</v>
      </c>
      <c r="AY141" s="176">
        <f t="shared" si="147"/>
        <v>111847.82032400589</v>
      </c>
      <c r="AZ141" s="388"/>
      <c r="BA141" s="133" t="s">
        <v>143</v>
      </c>
      <c r="BB141" s="167">
        <v>505</v>
      </c>
      <c r="BC141" s="176">
        <v>260</v>
      </c>
      <c r="BD141" s="176">
        <v>32613830</v>
      </c>
      <c r="BE141" s="177">
        <f t="shared" si="159"/>
        <v>0.3033838973162194</v>
      </c>
      <c r="BF141" s="177">
        <f t="shared" si="148"/>
        <v>0.51485148514851486</v>
      </c>
      <c r="BG141" s="205">
        <f t="shared" si="149"/>
        <v>125437.80769230769</v>
      </c>
      <c r="BH141" s="388"/>
      <c r="BI141" s="133" t="s">
        <v>143</v>
      </c>
      <c r="BJ141" s="167">
        <f t="shared" si="150"/>
        <v>13485</v>
      </c>
      <c r="BK141" s="176">
        <f t="shared" si="134"/>
        <v>7856</v>
      </c>
      <c r="BL141" s="176">
        <f t="shared" si="135"/>
        <v>675897420</v>
      </c>
      <c r="BM141" s="177">
        <f t="shared" si="160"/>
        <v>0.38472086190009797</v>
      </c>
      <c r="BN141" s="177">
        <f t="shared" si="151"/>
        <v>0.58257322951427515</v>
      </c>
      <c r="BO141" s="176">
        <f t="shared" si="152"/>
        <v>86035.822301425666</v>
      </c>
      <c r="BP141" s="248"/>
    </row>
    <row r="142" spans="2:68" s="92" customFormat="1">
      <c r="B142" s="370"/>
      <c r="C142" s="370"/>
      <c r="D142" s="388"/>
      <c r="E142" s="133" t="s">
        <v>152</v>
      </c>
      <c r="F142" s="167">
        <v>29</v>
      </c>
      <c r="G142" s="176">
        <v>11</v>
      </c>
      <c r="H142" s="176">
        <v>1500670</v>
      </c>
      <c r="I142" s="177">
        <f t="shared" si="153"/>
        <v>8.943089430894309E-2</v>
      </c>
      <c r="J142" s="177">
        <f t="shared" si="136"/>
        <v>0.37931034482758619</v>
      </c>
      <c r="K142" s="205">
        <f t="shared" si="137"/>
        <v>136424.54545454544</v>
      </c>
      <c r="L142" s="388"/>
      <c r="M142" s="133" t="s">
        <v>152</v>
      </c>
      <c r="N142" s="167">
        <v>66</v>
      </c>
      <c r="O142" s="176">
        <v>41</v>
      </c>
      <c r="P142" s="176">
        <v>4021820</v>
      </c>
      <c r="Q142" s="177">
        <f t="shared" si="154"/>
        <v>0.20398009950248755</v>
      </c>
      <c r="R142" s="177">
        <f t="shared" si="138"/>
        <v>0.62121212121212122</v>
      </c>
      <c r="S142" s="171">
        <f t="shared" si="139"/>
        <v>98093.170731707316</v>
      </c>
      <c r="T142" s="388"/>
      <c r="U142" s="133" t="s">
        <v>152</v>
      </c>
      <c r="V142" s="167">
        <v>1578</v>
      </c>
      <c r="W142" s="176">
        <v>1025</v>
      </c>
      <c r="X142" s="176">
        <v>82457400</v>
      </c>
      <c r="Y142" s="177">
        <f t="shared" si="155"/>
        <v>0.14220310765815761</v>
      </c>
      <c r="Z142" s="177">
        <f t="shared" si="140"/>
        <v>0.64955640050697083</v>
      </c>
      <c r="AA142" s="176">
        <f t="shared" si="141"/>
        <v>80446.243902439019</v>
      </c>
      <c r="AB142" s="388"/>
      <c r="AC142" s="133" t="s">
        <v>152</v>
      </c>
      <c r="AD142" s="167">
        <v>1632</v>
      </c>
      <c r="AE142" s="176">
        <v>1029</v>
      </c>
      <c r="AF142" s="176">
        <v>95878840</v>
      </c>
      <c r="AG142" s="177">
        <f t="shared" si="156"/>
        <v>0.17198729734247034</v>
      </c>
      <c r="AH142" s="177">
        <f t="shared" si="142"/>
        <v>0.63051470588235292</v>
      </c>
      <c r="AI142" s="171">
        <f t="shared" si="143"/>
        <v>93176.715257531585</v>
      </c>
      <c r="AJ142" s="388"/>
      <c r="AK142" s="133" t="s">
        <v>152</v>
      </c>
      <c r="AL142" s="167">
        <v>1224</v>
      </c>
      <c r="AM142" s="176">
        <v>698</v>
      </c>
      <c r="AN142" s="176">
        <v>62969750</v>
      </c>
      <c r="AO142" s="177">
        <f t="shared" si="157"/>
        <v>0.17007797270955166</v>
      </c>
      <c r="AP142" s="177">
        <f t="shared" si="144"/>
        <v>0.5702614379084967</v>
      </c>
      <c r="AQ142" s="171">
        <f t="shared" si="145"/>
        <v>90214.541547277942</v>
      </c>
      <c r="AR142" s="388"/>
      <c r="AS142" s="133" t="s">
        <v>152</v>
      </c>
      <c r="AT142" s="167">
        <v>585</v>
      </c>
      <c r="AU142" s="176">
        <v>326</v>
      </c>
      <c r="AV142" s="176">
        <v>38313000</v>
      </c>
      <c r="AW142" s="177">
        <f t="shared" si="158"/>
        <v>0.16692268305171531</v>
      </c>
      <c r="AX142" s="177">
        <f t="shared" si="146"/>
        <v>0.55726495726495728</v>
      </c>
      <c r="AY142" s="176">
        <f t="shared" si="147"/>
        <v>117524.53987730062</v>
      </c>
      <c r="AZ142" s="388"/>
      <c r="BA142" s="133" t="s">
        <v>152</v>
      </c>
      <c r="BB142" s="167">
        <v>233</v>
      </c>
      <c r="BC142" s="176">
        <v>122</v>
      </c>
      <c r="BD142" s="176">
        <v>16316930</v>
      </c>
      <c r="BE142" s="177">
        <f t="shared" si="159"/>
        <v>0.14235705950991831</v>
      </c>
      <c r="BF142" s="177">
        <f t="shared" si="148"/>
        <v>0.52360515021459231</v>
      </c>
      <c r="BG142" s="205">
        <f t="shared" si="149"/>
        <v>133745.32786885247</v>
      </c>
      <c r="BH142" s="388"/>
      <c r="BI142" s="133" t="s">
        <v>152</v>
      </c>
      <c r="BJ142" s="167">
        <f t="shared" si="150"/>
        <v>5347</v>
      </c>
      <c r="BK142" s="176">
        <f t="shared" si="134"/>
        <v>3252</v>
      </c>
      <c r="BL142" s="176">
        <f t="shared" si="135"/>
        <v>301458410</v>
      </c>
      <c r="BM142" s="177">
        <f t="shared" si="160"/>
        <v>0.15925563173359453</v>
      </c>
      <c r="BN142" s="177">
        <f t="shared" si="151"/>
        <v>0.60819150925752763</v>
      </c>
      <c r="BO142" s="176">
        <f t="shared" si="152"/>
        <v>92699.388068880682</v>
      </c>
      <c r="BP142" s="248"/>
    </row>
    <row r="143" spans="2:68" s="92" customFormat="1">
      <c r="B143" s="370"/>
      <c r="C143" s="370"/>
      <c r="D143" s="388"/>
      <c r="E143" s="133" t="s">
        <v>171</v>
      </c>
      <c r="F143" s="167">
        <v>37</v>
      </c>
      <c r="G143" s="176">
        <v>18</v>
      </c>
      <c r="H143" s="176">
        <v>2166130</v>
      </c>
      <c r="I143" s="177">
        <f t="shared" si="153"/>
        <v>0.14634146341463414</v>
      </c>
      <c r="J143" s="177">
        <f t="shared" si="136"/>
        <v>0.48648648648648651</v>
      </c>
      <c r="K143" s="205">
        <f t="shared" si="137"/>
        <v>120340.55555555556</v>
      </c>
      <c r="L143" s="388"/>
      <c r="M143" s="133" t="s">
        <v>171</v>
      </c>
      <c r="N143" s="167">
        <v>74</v>
      </c>
      <c r="O143" s="176">
        <v>43</v>
      </c>
      <c r="P143" s="176">
        <v>4487350</v>
      </c>
      <c r="Q143" s="177">
        <f t="shared" si="154"/>
        <v>0.21393034825870647</v>
      </c>
      <c r="R143" s="177">
        <f t="shared" si="138"/>
        <v>0.58108108108108103</v>
      </c>
      <c r="S143" s="171">
        <f t="shared" si="139"/>
        <v>104356.97674418605</v>
      </c>
      <c r="T143" s="388"/>
      <c r="U143" s="133" t="s">
        <v>171</v>
      </c>
      <c r="V143" s="167">
        <v>1779</v>
      </c>
      <c r="W143" s="176">
        <v>1105</v>
      </c>
      <c r="X143" s="176">
        <v>85725130</v>
      </c>
      <c r="Y143" s="177">
        <f t="shared" si="155"/>
        <v>0.15330188679245282</v>
      </c>
      <c r="Z143" s="177">
        <f t="shared" si="140"/>
        <v>0.62113546936481168</v>
      </c>
      <c r="AA143" s="176">
        <f t="shared" si="141"/>
        <v>77579.303167420818</v>
      </c>
      <c r="AB143" s="388"/>
      <c r="AC143" s="133" t="s">
        <v>171</v>
      </c>
      <c r="AD143" s="167">
        <v>1819</v>
      </c>
      <c r="AE143" s="176">
        <v>1140</v>
      </c>
      <c r="AF143" s="176">
        <v>105780610</v>
      </c>
      <c r="AG143" s="177">
        <f t="shared" si="156"/>
        <v>0.19053986294501085</v>
      </c>
      <c r="AH143" s="177">
        <f t="shared" si="142"/>
        <v>0.62671797691039033</v>
      </c>
      <c r="AI143" s="171">
        <f t="shared" si="143"/>
        <v>92790.008771929832</v>
      </c>
      <c r="AJ143" s="388"/>
      <c r="AK143" s="133" t="s">
        <v>171</v>
      </c>
      <c r="AL143" s="167">
        <v>1392</v>
      </c>
      <c r="AM143" s="176">
        <v>831</v>
      </c>
      <c r="AN143" s="176">
        <v>79818570</v>
      </c>
      <c r="AO143" s="177">
        <f t="shared" si="157"/>
        <v>0.20248538011695907</v>
      </c>
      <c r="AP143" s="177">
        <f t="shared" si="144"/>
        <v>0.59698275862068961</v>
      </c>
      <c r="AQ143" s="171">
        <f t="shared" si="145"/>
        <v>96051.227436823101</v>
      </c>
      <c r="AR143" s="388"/>
      <c r="AS143" s="133" t="s">
        <v>171</v>
      </c>
      <c r="AT143" s="167">
        <v>614</v>
      </c>
      <c r="AU143" s="176">
        <v>343</v>
      </c>
      <c r="AV143" s="176">
        <v>42753950</v>
      </c>
      <c r="AW143" s="177">
        <f t="shared" si="158"/>
        <v>0.17562724014336917</v>
      </c>
      <c r="AX143" s="177">
        <f t="shared" si="146"/>
        <v>0.55863192182410426</v>
      </c>
      <c r="AY143" s="176">
        <f t="shared" si="147"/>
        <v>124647.08454810496</v>
      </c>
      <c r="AZ143" s="388"/>
      <c r="BA143" s="133" t="s">
        <v>171</v>
      </c>
      <c r="BB143" s="167">
        <v>263</v>
      </c>
      <c r="BC143" s="176">
        <v>140</v>
      </c>
      <c r="BD143" s="176">
        <v>18415630</v>
      </c>
      <c r="BE143" s="177">
        <f t="shared" si="159"/>
        <v>0.1633605600933489</v>
      </c>
      <c r="BF143" s="177">
        <f t="shared" si="148"/>
        <v>0.53231939163498099</v>
      </c>
      <c r="BG143" s="205">
        <f t="shared" si="149"/>
        <v>131540.21428571429</v>
      </c>
      <c r="BH143" s="388"/>
      <c r="BI143" s="133" t="s">
        <v>171</v>
      </c>
      <c r="BJ143" s="167">
        <f t="shared" si="150"/>
        <v>5978</v>
      </c>
      <c r="BK143" s="176">
        <f t="shared" si="134"/>
        <v>3620</v>
      </c>
      <c r="BL143" s="176">
        <f t="shared" si="135"/>
        <v>339147370</v>
      </c>
      <c r="BM143" s="177">
        <f t="shared" si="160"/>
        <v>0.17727717923604311</v>
      </c>
      <c r="BN143" s="177">
        <f t="shared" si="151"/>
        <v>0.60555369688859151</v>
      </c>
      <c r="BO143" s="176">
        <f t="shared" si="152"/>
        <v>93687.118784530394</v>
      </c>
      <c r="BP143" s="248"/>
    </row>
    <row r="144" spans="2:68" s="92" customFormat="1">
      <c r="B144" s="370"/>
      <c r="C144" s="370"/>
      <c r="D144" s="388"/>
      <c r="E144" s="133" t="s">
        <v>172</v>
      </c>
      <c r="F144" s="167">
        <v>30</v>
      </c>
      <c r="G144" s="176">
        <v>10</v>
      </c>
      <c r="H144" s="176">
        <v>923950</v>
      </c>
      <c r="I144" s="177">
        <f t="shared" si="153"/>
        <v>8.1300813008130079E-2</v>
      </c>
      <c r="J144" s="177">
        <f t="shared" si="136"/>
        <v>0.33333333333333331</v>
      </c>
      <c r="K144" s="205">
        <f t="shared" si="137"/>
        <v>92395</v>
      </c>
      <c r="L144" s="388"/>
      <c r="M144" s="133" t="s">
        <v>172</v>
      </c>
      <c r="N144" s="167">
        <v>41</v>
      </c>
      <c r="O144" s="176">
        <v>18</v>
      </c>
      <c r="P144" s="176">
        <v>2167650</v>
      </c>
      <c r="Q144" s="177">
        <f t="shared" si="154"/>
        <v>8.9552238805970144E-2</v>
      </c>
      <c r="R144" s="177">
        <f t="shared" si="138"/>
        <v>0.43902439024390244</v>
      </c>
      <c r="S144" s="171">
        <f t="shared" si="139"/>
        <v>120425</v>
      </c>
      <c r="T144" s="388"/>
      <c r="U144" s="133" t="s">
        <v>172</v>
      </c>
      <c r="V144" s="167">
        <v>850</v>
      </c>
      <c r="W144" s="176">
        <v>543</v>
      </c>
      <c r="X144" s="176">
        <v>42152090</v>
      </c>
      <c r="Y144" s="177">
        <f t="shared" si="155"/>
        <v>7.5332963374028852E-2</v>
      </c>
      <c r="Z144" s="177">
        <f t="shared" si="140"/>
        <v>0.63882352941176468</v>
      </c>
      <c r="AA144" s="176">
        <f t="shared" si="141"/>
        <v>77628.158379373854</v>
      </c>
      <c r="AB144" s="388"/>
      <c r="AC144" s="133" t="s">
        <v>172</v>
      </c>
      <c r="AD144" s="167">
        <v>844</v>
      </c>
      <c r="AE144" s="176">
        <v>556</v>
      </c>
      <c r="AF144" s="176">
        <v>50306560</v>
      </c>
      <c r="AG144" s="177">
        <f t="shared" si="156"/>
        <v>9.292996824335617E-2</v>
      </c>
      <c r="AH144" s="177">
        <f t="shared" si="142"/>
        <v>0.65876777251184837</v>
      </c>
      <c r="AI144" s="171">
        <f t="shared" si="143"/>
        <v>90479.424460431648</v>
      </c>
      <c r="AJ144" s="388"/>
      <c r="AK144" s="133" t="s">
        <v>172</v>
      </c>
      <c r="AL144" s="167">
        <v>575</v>
      </c>
      <c r="AM144" s="176">
        <v>362</v>
      </c>
      <c r="AN144" s="176">
        <v>30617540</v>
      </c>
      <c r="AO144" s="177">
        <f t="shared" si="157"/>
        <v>8.8206627680311886E-2</v>
      </c>
      <c r="AP144" s="177">
        <f t="shared" si="144"/>
        <v>0.62956521739130433</v>
      </c>
      <c r="AQ144" s="171">
        <f t="shared" si="145"/>
        <v>84578.839779005531</v>
      </c>
      <c r="AR144" s="388"/>
      <c r="AS144" s="133" t="s">
        <v>172</v>
      </c>
      <c r="AT144" s="167">
        <v>225</v>
      </c>
      <c r="AU144" s="176">
        <v>103</v>
      </c>
      <c r="AV144" s="176">
        <v>12088260</v>
      </c>
      <c r="AW144" s="177">
        <f t="shared" si="158"/>
        <v>5.273937532002048E-2</v>
      </c>
      <c r="AX144" s="177">
        <f t="shared" si="146"/>
        <v>0.45777777777777778</v>
      </c>
      <c r="AY144" s="176">
        <f t="shared" si="147"/>
        <v>117361.74757281554</v>
      </c>
      <c r="AZ144" s="388"/>
      <c r="BA144" s="133" t="s">
        <v>172</v>
      </c>
      <c r="BB144" s="167">
        <v>68</v>
      </c>
      <c r="BC144" s="176">
        <v>43</v>
      </c>
      <c r="BD144" s="176">
        <v>5991850</v>
      </c>
      <c r="BE144" s="177">
        <f t="shared" si="159"/>
        <v>5.0175029171528586E-2</v>
      </c>
      <c r="BF144" s="177">
        <f t="shared" si="148"/>
        <v>0.63235294117647056</v>
      </c>
      <c r="BG144" s="205">
        <f t="shared" si="149"/>
        <v>139345.34883720931</v>
      </c>
      <c r="BH144" s="388"/>
      <c r="BI144" s="133" t="s">
        <v>172</v>
      </c>
      <c r="BJ144" s="167">
        <f t="shared" si="150"/>
        <v>2633</v>
      </c>
      <c r="BK144" s="176">
        <f t="shared" si="134"/>
        <v>1635</v>
      </c>
      <c r="BL144" s="176">
        <f t="shared" si="135"/>
        <v>144247900</v>
      </c>
      <c r="BM144" s="177">
        <f t="shared" si="160"/>
        <v>8.006856023506366E-2</v>
      </c>
      <c r="BN144" s="177">
        <f t="shared" si="151"/>
        <v>0.62096467907330044</v>
      </c>
      <c r="BO144" s="176">
        <f t="shared" si="152"/>
        <v>88225.015290519877</v>
      </c>
      <c r="BP144" s="248"/>
    </row>
    <row r="145" spans="2:68" s="92" customFormat="1">
      <c r="B145" s="370"/>
      <c r="C145" s="370"/>
      <c r="D145" s="388"/>
      <c r="E145" s="133" t="s">
        <v>173</v>
      </c>
      <c r="F145" s="167">
        <v>34</v>
      </c>
      <c r="G145" s="176">
        <v>11</v>
      </c>
      <c r="H145" s="176">
        <v>786630</v>
      </c>
      <c r="I145" s="177">
        <f t="shared" si="153"/>
        <v>8.943089430894309E-2</v>
      </c>
      <c r="J145" s="177">
        <f t="shared" si="136"/>
        <v>0.3235294117647059</v>
      </c>
      <c r="K145" s="205">
        <f t="shared" si="137"/>
        <v>71511.818181818177</v>
      </c>
      <c r="L145" s="388"/>
      <c r="M145" s="133" t="s">
        <v>173</v>
      </c>
      <c r="N145" s="167">
        <v>39</v>
      </c>
      <c r="O145" s="176">
        <v>14</v>
      </c>
      <c r="P145" s="176">
        <v>1871400</v>
      </c>
      <c r="Q145" s="177">
        <f t="shared" si="154"/>
        <v>6.965174129353234E-2</v>
      </c>
      <c r="R145" s="177">
        <f t="shared" si="138"/>
        <v>0.35897435897435898</v>
      </c>
      <c r="S145" s="171">
        <f t="shared" si="139"/>
        <v>133671.42857142858</v>
      </c>
      <c r="T145" s="388"/>
      <c r="U145" s="133" t="s">
        <v>173</v>
      </c>
      <c r="V145" s="167">
        <v>439</v>
      </c>
      <c r="W145" s="176">
        <v>280</v>
      </c>
      <c r="X145" s="176">
        <v>21518340</v>
      </c>
      <c r="Y145" s="177">
        <f t="shared" si="155"/>
        <v>3.8845726970033294E-2</v>
      </c>
      <c r="Z145" s="177">
        <f t="shared" si="140"/>
        <v>0.63781321184510253</v>
      </c>
      <c r="AA145" s="176">
        <f t="shared" si="141"/>
        <v>76851.21428571429</v>
      </c>
      <c r="AB145" s="388"/>
      <c r="AC145" s="133" t="s">
        <v>173</v>
      </c>
      <c r="AD145" s="167">
        <v>528</v>
      </c>
      <c r="AE145" s="176">
        <v>300</v>
      </c>
      <c r="AF145" s="176">
        <v>30607490</v>
      </c>
      <c r="AG145" s="177">
        <f t="shared" si="156"/>
        <v>5.0142069196055489E-2</v>
      </c>
      <c r="AH145" s="177">
        <f t="shared" si="142"/>
        <v>0.56818181818181823</v>
      </c>
      <c r="AI145" s="171">
        <f t="shared" si="143"/>
        <v>102024.96666666666</v>
      </c>
      <c r="AJ145" s="388"/>
      <c r="AK145" s="133" t="s">
        <v>173</v>
      </c>
      <c r="AL145" s="167">
        <v>481</v>
      </c>
      <c r="AM145" s="176">
        <v>260</v>
      </c>
      <c r="AN145" s="176">
        <v>21378830</v>
      </c>
      <c r="AO145" s="177">
        <f t="shared" si="157"/>
        <v>6.3352826510721244E-2</v>
      </c>
      <c r="AP145" s="177">
        <f t="shared" si="144"/>
        <v>0.54054054054054057</v>
      </c>
      <c r="AQ145" s="171">
        <f t="shared" si="145"/>
        <v>82226.269230769234</v>
      </c>
      <c r="AR145" s="388"/>
      <c r="AS145" s="133" t="s">
        <v>173</v>
      </c>
      <c r="AT145" s="167">
        <v>246</v>
      </c>
      <c r="AU145" s="176">
        <v>120</v>
      </c>
      <c r="AV145" s="176">
        <v>15683260</v>
      </c>
      <c r="AW145" s="177">
        <f t="shared" si="158"/>
        <v>6.1443932411674347E-2</v>
      </c>
      <c r="AX145" s="177">
        <f t="shared" si="146"/>
        <v>0.48780487804878048</v>
      </c>
      <c r="AY145" s="176">
        <f t="shared" si="147"/>
        <v>130693.83333333333</v>
      </c>
      <c r="AZ145" s="388"/>
      <c r="BA145" s="133" t="s">
        <v>173</v>
      </c>
      <c r="BB145" s="167">
        <v>123</v>
      </c>
      <c r="BC145" s="176">
        <v>66</v>
      </c>
      <c r="BD145" s="176">
        <v>7692330</v>
      </c>
      <c r="BE145" s="177">
        <f t="shared" si="159"/>
        <v>7.7012835472578769E-2</v>
      </c>
      <c r="BF145" s="177">
        <f t="shared" si="148"/>
        <v>0.53658536585365857</v>
      </c>
      <c r="BG145" s="205">
        <f t="shared" si="149"/>
        <v>116550.45454545454</v>
      </c>
      <c r="BH145" s="388"/>
      <c r="BI145" s="133" t="s">
        <v>173</v>
      </c>
      <c r="BJ145" s="167">
        <f t="shared" si="150"/>
        <v>1890</v>
      </c>
      <c r="BK145" s="176">
        <f t="shared" si="134"/>
        <v>1051</v>
      </c>
      <c r="BL145" s="176">
        <f t="shared" si="135"/>
        <v>99538280</v>
      </c>
      <c r="BM145" s="177">
        <f t="shared" si="160"/>
        <v>5.146914789422135E-2</v>
      </c>
      <c r="BN145" s="177">
        <f t="shared" si="151"/>
        <v>0.55608465608465607</v>
      </c>
      <c r="BO145" s="176">
        <f t="shared" si="152"/>
        <v>94708.163653663185</v>
      </c>
      <c r="BP145" s="248"/>
    </row>
    <row r="146" spans="2:68" s="92" customFormat="1">
      <c r="B146" s="370"/>
      <c r="C146" s="370"/>
      <c r="D146" s="388"/>
      <c r="E146" s="133" t="s">
        <v>174</v>
      </c>
      <c r="F146" s="167">
        <v>12</v>
      </c>
      <c r="G146" s="176">
        <v>9</v>
      </c>
      <c r="H146" s="176">
        <v>829550</v>
      </c>
      <c r="I146" s="177">
        <f t="shared" si="153"/>
        <v>7.3170731707317069E-2</v>
      </c>
      <c r="J146" s="177">
        <f t="shared" si="136"/>
        <v>0.75</v>
      </c>
      <c r="K146" s="205">
        <f t="shared" si="137"/>
        <v>92172.222222222219</v>
      </c>
      <c r="L146" s="388"/>
      <c r="M146" s="133" t="s">
        <v>174</v>
      </c>
      <c r="N146" s="167">
        <v>20</v>
      </c>
      <c r="O146" s="176">
        <v>13</v>
      </c>
      <c r="P146" s="176">
        <v>1231770</v>
      </c>
      <c r="Q146" s="177">
        <f t="shared" si="154"/>
        <v>6.4676616915422883E-2</v>
      </c>
      <c r="R146" s="177">
        <f t="shared" si="138"/>
        <v>0.65</v>
      </c>
      <c r="S146" s="171">
        <f t="shared" si="139"/>
        <v>94751.538461538468</v>
      </c>
      <c r="T146" s="388"/>
      <c r="U146" s="133" t="s">
        <v>174</v>
      </c>
      <c r="V146" s="167">
        <v>463</v>
      </c>
      <c r="W146" s="176">
        <v>299</v>
      </c>
      <c r="X146" s="176">
        <v>22530530</v>
      </c>
      <c r="Y146" s="177">
        <f t="shared" si="155"/>
        <v>4.1481687014428413E-2</v>
      </c>
      <c r="Z146" s="177">
        <f t="shared" si="140"/>
        <v>0.64578833693304538</v>
      </c>
      <c r="AA146" s="176">
        <f t="shared" si="141"/>
        <v>75352.943143812707</v>
      </c>
      <c r="AB146" s="388"/>
      <c r="AC146" s="133" t="s">
        <v>174</v>
      </c>
      <c r="AD146" s="167">
        <v>553</v>
      </c>
      <c r="AE146" s="176">
        <v>361</v>
      </c>
      <c r="AF146" s="176">
        <v>35697400</v>
      </c>
      <c r="AG146" s="177">
        <f t="shared" si="156"/>
        <v>6.0337623265920105E-2</v>
      </c>
      <c r="AH146" s="177">
        <f t="shared" si="142"/>
        <v>0.65280289330922248</v>
      </c>
      <c r="AI146" s="171">
        <f t="shared" si="143"/>
        <v>98884.764542936289</v>
      </c>
      <c r="AJ146" s="388"/>
      <c r="AK146" s="133" t="s">
        <v>174</v>
      </c>
      <c r="AL146" s="167">
        <v>427</v>
      </c>
      <c r="AM146" s="176">
        <v>274</v>
      </c>
      <c r="AN146" s="176">
        <v>29079010</v>
      </c>
      <c r="AO146" s="177">
        <f t="shared" si="157"/>
        <v>6.6764132553606234E-2</v>
      </c>
      <c r="AP146" s="177">
        <f t="shared" si="144"/>
        <v>0.64168618266978927</v>
      </c>
      <c r="AQ146" s="171">
        <f t="shared" si="145"/>
        <v>106127.77372262774</v>
      </c>
      <c r="AR146" s="388"/>
      <c r="AS146" s="133" t="s">
        <v>174</v>
      </c>
      <c r="AT146" s="167">
        <v>191</v>
      </c>
      <c r="AU146" s="176">
        <v>121</v>
      </c>
      <c r="AV146" s="176">
        <v>14733040</v>
      </c>
      <c r="AW146" s="177">
        <f t="shared" si="158"/>
        <v>6.1955965181771634E-2</v>
      </c>
      <c r="AX146" s="177">
        <f t="shared" si="146"/>
        <v>0.63350785340314131</v>
      </c>
      <c r="AY146" s="176">
        <f t="shared" si="147"/>
        <v>121760.66115702479</v>
      </c>
      <c r="AZ146" s="388"/>
      <c r="BA146" s="133" t="s">
        <v>174</v>
      </c>
      <c r="BB146" s="167">
        <v>68</v>
      </c>
      <c r="BC146" s="176">
        <v>43</v>
      </c>
      <c r="BD146" s="176">
        <v>7291080</v>
      </c>
      <c r="BE146" s="177">
        <f t="shared" si="159"/>
        <v>5.0175029171528586E-2</v>
      </c>
      <c r="BF146" s="177">
        <f t="shared" si="148"/>
        <v>0.63235294117647056</v>
      </c>
      <c r="BG146" s="205">
        <f t="shared" si="149"/>
        <v>169560</v>
      </c>
      <c r="BH146" s="388"/>
      <c r="BI146" s="133" t="s">
        <v>174</v>
      </c>
      <c r="BJ146" s="167">
        <f t="shared" si="150"/>
        <v>1734</v>
      </c>
      <c r="BK146" s="176">
        <f t="shared" si="134"/>
        <v>1120</v>
      </c>
      <c r="BL146" s="176">
        <f t="shared" si="135"/>
        <v>111392380</v>
      </c>
      <c r="BM146" s="177">
        <f t="shared" si="160"/>
        <v>5.484818805093046E-2</v>
      </c>
      <c r="BN146" s="177">
        <f t="shared" si="151"/>
        <v>0.64590542099192616</v>
      </c>
      <c r="BO146" s="176">
        <f t="shared" si="152"/>
        <v>99457.482142857145</v>
      </c>
      <c r="BP146" s="248"/>
    </row>
    <row r="147" spans="2:68" s="92" customFormat="1">
      <c r="B147" s="370"/>
      <c r="C147" s="370"/>
      <c r="D147" s="388"/>
      <c r="E147" s="133" t="s">
        <v>175</v>
      </c>
      <c r="F147" s="167">
        <v>53</v>
      </c>
      <c r="G147" s="176">
        <v>30</v>
      </c>
      <c r="H147" s="176">
        <v>2905570</v>
      </c>
      <c r="I147" s="177">
        <f t="shared" si="153"/>
        <v>0.24390243902439024</v>
      </c>
      <c r="J147" s="177">
        <f t="shared" si="136"/>
        <v>0.56603773584905659</v>
      </c>
      <c r="K147" s="205">
        <f t="shared" si="137"/>
        <v>96852.333333333328</v>
      </c>
      <c r="L147" s="388"/>
      <c r="M147" s="133" t="s">
        <v>175</v>
      </c>
      <c r="N147" s="167">
        <v>92</v>
      </c>
      <c r="O147" s="176">
        <v>57</v>
      </c>
      <c r="P147" s="176">
        <v>5624070</v>
      </c>
      <c r="Q147" s="177">
        <f t="shared" si="154"/>
        <v>0.28358208955223879</v>
      </c>
      <c r="R147" s="177">
        <f t="shared" si="138"/>
        <v>0.61956521739130432</v>
      </c>
      <c r="S147" s="171">
        <f t="shared" si="139"/>
        <v>98667.894736842107</v>
      </c>
      <c r="T147" s="388"/>
      <c r="U147" s="133" t="s">
        <v>175</v>
      </c>
      <c r="V147" s="167">
        <v>3123</v>
      </c>
      <c r="W147" s="176">
        <v>2007</v>
      </c>
      <c r="X147" s="176">
        <v>147581710</v>
      </c>
      <c r="Y147" s="177">
        <f t="shared" si="155"/>
        <v>0.27844062153163152</v>
      </c>
      <c r="Z147" s="177">
        <f t="shared" si="140"/>
        <v>0.64265129682997113</v>
      </c>
      <c r="AA147" s="176">
        <f t="shared" si="141"/>
        <v>73533.487792725457</v>
      </c>
      <c r="AB147" s="388"/>
      <c r="AC147" s="133" t="s">
        <v>175</v>
      </c>
      <c r="AD147" s="167">
        <v>2761</v>
      </c>
      <c r="AE147" s="176">
        <v>1758</v>
      </c>
      <c r="AF147" s="176">
        <v>155927650</v>
      </c>
      <c r="AG147" s="177">
        <f t="shared" si="156"/>
        <v>0.29383252548888517</v>
      </c>
      <c r="AH147" s="177">
        <f t="shared" si="142"/>
        <v>0.63672582397681998</v>
      </c>
      <c r="AI147" s="171">
        <f t="shared" si="143"/>
        <v>88696.046643913534</v>
      </c>
      <c r="AJ147" s="388"/>
      <c r="AK147" s="133" t="s">
        <v>175</v>
      </c>
      <c r="AL147" s="167">
        <v>1814</v>
      </c>
      <c r="AM147" s="176">
        <v>1092</v>
      </c>
      <c r="AN147" s="176">
        <v>98480680</v>
      </c>
      <c r="AO147" s="177">
        <f t="shared" si="157"/>
        <v>0.26608187134502925</v>
      </c>
      <c r="AP147" s="177">
        <f t="shared" si="144"/>
        <v>0.60198456449834614</v>
      </c>
      <c r="AQ147" s="171">
        <f t="shared" si="145"/>
        <v>90183.772893772897</v>
      </c>
      <c r="AR147" s="388"/>
      <c r="AS147" s="133" t="s">
        <v>175</v>
      </c>
      <c r="AT147" s="167">
        <v>737</v>
      </c>
      <c r="AU147" s="176">
        <v>391</v>
      </c>
      <c r="AV147" s="176">
        <v>44167820</v>
      </c>
      <c r="AW147" s="177">
        <f t="shared" si="158"/>
        <v>0.20020481310803892</v>
      </c>
      <c r="AX147" s="177">
        <f t="shared" si="146"/>
        <v>0.53052917232021712</v>
      </c>
      <c r="AY147" s="176">
        <f t="shared" si="147"/>
        <v>112961.17647058824</v>
      </c>
      <c r="AZ147" s="388"/>
      <c r="BA147" s="133" t="s">
        <v>175</v>
      </c>
      <c r="BB147" s="167">
        <v>278</v>
      </c>
      <c r="BC147" s="176">
        <v>156</v>
      </c>
      <c r="BD147" s="176">
        <v>20811000</v>
      </c>
      <c r="BE147" s="177">
        <f t="shared" si="159"/>
        <v>0.18203033838973162</v>
      </c>
      <c r="BF147" s="177">
        <f t="shared" si="148"/>
        <v>0.5611510791366906</v>
      </c>
      <c r="BG147" s="205">
        <f t="shared" si="149"/>
        <v>133403.84615384616</v>
      </c>
      <c r="BH147" s="388"/>
      <c r="BI147" s="133" t="s">
        <v>175</v>
      </c>
      <c r="BJ147" s="167">
        <f t="shared" si="150"/>
        <v>8858</v>
      </c>
      <c r="BK147" s="176">
        <f t="shared" si="134"/>
        <v>5491</v>
      </c>
      <c r="BL147" s="176">
        <f t="shared" si="135"/>
        <v>475498500</v>
      </c>
      <c r="BM147" s="177">
        <f t="shared" si="160"/>
        <v>0.26890303623898137</v>
      </c>
      <c r="BN147" s="177">
        <f t="shared" si="151"/>
        <v>0.61989162339128467</v>
      </c>
      <c r="BO147" s="176">
        <f t="shared" si="152"/>
        <v>86595.975232198136</v>
      </c>
      <c r="BP147" s="248"/>
    </row>
    <row r="148" spans="2:68" s="92" customFormat="1">
      <c r="B148" s="370"/>
      <c r="C148" s="370"/>
      <c r="D148" s="388"/>
      <c r="E148" s="133" t="s">
        <v>176</v>
      </c>
      <c r="F148" s="167">
        <v>18</v>
      </c>
      <c r="G148" s="176">
        <v>12</v>
      </c>
      <c r="H148" s="176">
        <v>1056400</v>
      </c>
      <c r="I148" s="177">
        <f t="shared" si="153"/>
        <v>9.7560975609756101E-2</v>
      </c>
      <c r="J148" s="177">
        <f t="shared" si="136"/>
        <v>0.66666666666666663</v>
      </c>
      <c r="K148" s="205">
        <f t="shared" si="137"/>
        <v>88033.333333333328</v>
      </c>
      <c r="L148" s="388"/>
      <c r="M148" s="133" t="s">
        <v>176</v>
      </c>
      <c r="N148" s="167">
        <v>25</v>
      </c>
      <c r="O148" s="176">
        <v>15</v>
      </c>
      <c r="P148" s="176">
        <v>886340</v>
      </c>
      <c r="Q148" s="177">
        <f t="shared" si="154"/>
        <v>7.4626865671641784E-2</v>
      </c>
      <c r="R148" s="177">
        <f t="shared" si="138"/>
        <v>0.6</v>
      </c>
      <c r="S148" s="171">
        <f t="shared" si="139"/>
        <v>59089.333333333336</v>
      </c>
      <c r="T148" s="388"/>
      <c r="U148" s="133" t="s">
        <v>176</v>
      </c>
      <c r="V148" s="167">
        <v>621</v>
      </c>
      <c r="W148" s="176">
        <v>377</v>
      </c>
      <c r="X148" s="176">
        <v>30376790</v>
      </c>
      <c r="Y148" s="177">
        <f t="shared" si="155"/>
        <v>5.230299667036626E-2</v>
      </c>
      <c r="Z148" s="177">
        <f t="shared" si="140"/>
        <v>0.60708534621578103</v>
      </c>
      <c r="AA148" s="176">
        <f t="shared" si="141"/>
        <v>80575.039787798407</v>
      </c>
      <c r="AB148" s="388"/>
      <c r="AC148" s="133" t="s">
        <v>176</v>
      </c>
      <c r="AD148" s="167">
        <v>724</v>
      </c>
      <c r="AE148" s="176">
        <v>459</v>
      </c>
      <c r="AF148" s="176">
        <v>41254960</v>
      </c>
      <c r="AG148" s="177">
        <f t="shared" si="156"/>
        <v>7.6717365869964901E-2</v>
      </c>
      <c r="AH148" s="177">
        <f t="shared" si="142"/>
        <v>0.63397790055248615</v>
      </c>
      <c r="AI148" s="171">
        <f t="shared" si="143"/>
        <v>89880.087145969504</v>
      </c>
      <c r="AJ148" s="388"/>
      <c r="AK148" s="133" t="s">
        <v>176</v>
      </c>
      <c r="AL148" s="167">
        <v>655</v>
      </c>
      <c r="AM148" s="176">
        <v>388</v>
      </c>
      <c r="AN148" s="176">
        <v>41989940</v>
      </c>
      <c r="AO148" s="177">
        <f t="shared" si="157"/>
        <v>9.454191033138401E-2</v>
      </c>
      <c r="AP148" s="177">
        <f t="shared" si="144"/>
        <v>0.59236641221374042</v>
      </c>
      <c r="AQ148" s="171">
        <f t="shared" si="145"/>
        <v>108221.49484536082</v>
      </c>
      <c r="AR148" s="388"/>
      <c r="AS148" s="133" t="s">
        <v>176</v>
      </c>
      <c r="AT148" s="167">
        <v>393</v>
      </c>
      <c r="AU148" s="176">
        <v>228</v>
      </c>
      <c r="AV148" s="176">
        <v>27268140</v>
      </c>
      <c r="AW148" s="177">
        <f t="shared" si="158"/>
        <v>0.11674347158218126</v>
      </c>
      <c r="AX148" s="177">
        <f t="shared" si="146"/>
        <v>0.58015267175572516</v>
      </c>
      <c r="AY148" s="176">
        <f t="shared" si="147"/>
        <v>119597.10526315789</v>
      </c>
      <c r="AZ148" s="388"/>
      <c r="BA148" s="133" t="s">
        <v>176</v>
      </c>
      <c r="BB148" s="167">
        <v>175</v>
      </c>
      <c r="BC148" s="176">
        <v>104</v>
      </c>
      <c r="BD148" s="176">
        <v>12559280</v>
      </c>
      <c r="BE148" s="177">
        <f t="shared" si="159"/>
        <v>0.12135355892648775</v>
      </c>
      <c r="BF148" s="177">
        <f t="shared" si="148"/>
        <v>0.59428571428571431</v>
      </c>
      <c r="BG148" s="205">
        <f t="shared" si="149"/>
        <v>120762.30769230769</v>
      </c>
      <c r="BH148" s="388"/>
      <c r="BI148" s="133" t="s">
        <v>176</v>
      </c>
      <c r="BJ148" s="167">
        <f t="shared" si="150"/>
        <v>2611</v>
      </c>
      <c r="BK148" s="176">
        <f t="shared" si="134"/>
        <v>1583</v>
      </c>
      <c r="BL148" s="176">
        <f t="shared" si="135"/>
        <v>155391850</v>
      </c>
      <c r="BM148" s="177">
        <f t="shared" si="160"/>
        <v>7.7522037218413317E-2</v>
      </c>
      <c r="BN148" s="177">
        <f t="shared" si="151"/>
        <v>0.6062811183454615</v>
      </c>
      <c r="BO148" s="176">
        <f t="shared" si="152"/>
        <v>98162.886923562852</v>
      </c>
      <c r="BP148" s="248"/>
    </row>
    <row r="149" spans="2:68" s="92" customFormat="1">
      <c r="B149" s="370"/>
      <c r="C149" s="370"/>
      <c r="D149" s="388"/>
      <c r="E149" s="130" t="s">
        <v>167</v>
      </c>
      <c r="F149" s="167">
        <v>9</v>
      </c>
      <c r="G149" s="176">
        <v>8</v>
      </c>
      <c r="H149" s="176">
        <v>379570</v>
      </c>
      <c r="I149" s="177">
        <f t="shared" si="153"/>
        <v>6.5040650406504072E-2</v>
      </c>
      <c r="J149" s="177">
        <f t="shared" si="136"/>
        <v>0.88888888888888884</v>
      </c>
      <c r="K149" s="205">
        <f t="shared" si="137"/>
        <v>47446.25</v>
      </c>
      <c r="L149" s="388"/>
      <c r="M149" s="134" t="s">
        <v>167</v>
      </c>
      <c r="N149" s="167">
        <v>11</v>
      </c>
      <c r="O149" s="176">
        <v>5</v>
      </c>
      <c r="P149" s="176">
        <v>803850</v>
      </c>
      <c r="Q149" s="177">
        <f t="shared" si="154"/>
        <v>2.4875621890547265E-2</v>
      </c>
      <c r="R149" s="177">
        <f t="shared" si="138"/>
        <v>0.45454545454545453</v>
      </c>
      <c r="S149" s="171">
        <f t="shared" si="139"/>
        <v>160770</v>
      </c>
      <c r="T149" s="388"/>
      <c r="U149" s="134" t="s">
        <v>167</v>
      </c>
      <c r="V149" s="167">
        <v>514</v>
      </c>
      <c r="W149" s="176">
        <v>283</v>
      </c>
      <c r="X149" s="176">
        <v>18237220</v>
      </c>
      <c r="Y149" s="177">
        <f t="shared" si="155"/>
        <v>3.926193118756937E-2</v>
      </c>
      <c r="Z149" s="177">
        <f t="shared" si="140"/>
        <v>0.55058365758754868</v>
      </c>
      <c r="AA149" s="176">
        <f t="shared" si="141"/>
        <v>64442.473498233216</v>
      </c>
      <c r="AB149" s="388"/>
      <c r="AC149" s="134" t="s">
        <v>167</v>
      </c>
      <c r="AD149" s="167">
        <v>290</v>
      </c>
      <c r="AE149" s="176">
        <v>150</v>
      </c>
      <c r="AF149" s="176">
        <v>12941660</v>
      </c>
      <c r="AG149" s="177">
        <f t="shared" si="156"/>
        <v>2.5071034598027744E-2</v>
      </c>
      <c r="AH149" s="177">
        <f t="shared" si="142"/>
        <v>0.51724137931034486</v>
      </c>
      <c r="AI149" s="171">
        <f t="shared" si="143"/>
        <v>86277.733333333337</v>
      </c>
      <c r="AJ149" s="388"/>
      <c r="AK149" s="134" t="s">
        <v>167</v>
      </c>
      <c r="AL149" s="167">
        <v>152</v>
      </c>
      <c r="AM149" s="176">
        <v>74</v>
      </c>
      <c r="AN149" s="176">
        <v>10259800</v>
      </c>
      <c r="AO149" s="177">
        <f t="shared" si="157"/>
        <v>1.8031189083820662E-2</v>
      </c>
      <c r="AP149" s="177">
        <f t="shared" si="144"/>
        <v>0.48684210526315791</v>
      </c>
      <c r="AQ149" s="171">
        <f t="shared" si="145"/>
        <v>138645.94594594595</v>
      </c>
      <c r="AR149" s="388"/>
      <c r="AS149" s="134" t="s">
        <v>167</v>
      </c>
      <c r="AT149" s="167">
        <v>91</v>
      </c>
      <c r="AU149" s="176">
        <v>39</v>
      </c>
      <c r="AV149" s="176">
        <v>5056190</v>
      </c>
      <c r="AW149" s="177">
        <f t="shared" si="158"/>
        <v>1.9969278033794162E-2</v>
      </c>
      <c r="AX149" s="177">
        <f t="shared" si="146"/>
        <v>0.42857142857142855</v>
      </c>
      <c r="AY149" s="176">
        <f t="shared" si="147"/>
        <v>129645.89743589744</v>
      </c>
      <c r="AZ149" s="388"/>
      <c r="BA149" s="134" t="s">
        <v>167</v>
      </c>
      <c r="BB149" s="167">
        <v>56</v>
      </c>
      <c r="BC149" s="176">
        <v>22</v>
      </c>
      <c r="BD149" s="176">
        <v>3493520</v>
      </c>
      <c r="BE149" s="177">
        <f t="shared" si="159"/>
        <v>2.5670945157526253E-2</v>
      </c>
      <c r="BF149" s="177">
        <f t="shared" si="148"/>
        <v>0.39285714285714285</v>
      </c>
      <c r="BG149" s="205">
        <f t="shared" si="149"/>
        <v>158796.36363636365</v>
      </c>
      <c r="BH149" s="388"/>
      <c r="BI149" s="134" t="s">
        <v>167</v>
      </c>
      <c r="BJ149" s="167">
        <f t="shared" si="150"/>
        <v>1123</v>
      </c>
      <c r="BK149" s="176">
        <f t="shared" si="134"/>
        <v>581</v>
      </c>
      <c r="BL149" s="176">
        <f t="shared" si="135"/>
        <v>51171810</v>
      </c>
      <c r="BM149" s="177">
        <f t="shared" si="160"/>
        <v>2.8452497551420177E-2</v>
      </c>
      <c r="BN149" s="177">
        <f t="shared" si="151"/>
        <v>0.51736420302760466</v>
      </c>
      <c r="BO149" s="176">
        <f t="shared" si="152"/>
        <v>88075.404475043033</v>
      </c>
      <c r="BP149" s="248"/>
    </row>
    <row r="150" spans="2:68" s="92" customFormat="1">
      <c r="B150" s="370">
        <v>14</v>
      </c>
      <c r="C150" s="407" t="s">
        <v>87</v>
      </c>
      <c r="D150" s="373">
        <f>BS21</f>
        <v>53</v>
      </c>
      <c r="E150" s="131" t="s">
        <v>144</v>
      </c>
      <c r="F150" s="166">
        <v>28</v>
      </c>
      <c r="G150" s="174">
        <v>11</v>
      </c>
      <c r="H150" s="174">
        <v>1041320</v>
      </c>
      <c r="I150" s="175">
        <f>IFERROR(G150/$D$150,"-")</f>
        <v>0.20754716981132076</v>
      </c>
      <c r="J150" s="175">
        <f t="shared" si="136"/>
        <v>0.39285714285714285</v>
      </c>
      <c r="K150" s="204">
        <f t="shared" si="137"/>
        <v>94665.454545454544</v>
      </c>
      <c r="L150" s="373">
        <f>BT21</f>
        <v>120</v>
      </c>
      <c r="M150" s="131" t="s">
        <v>144</v>
      </c>
      <c r="N150" s="166">
        <v>61</v>
      </c>
      <c r="O150" s="174">
        <v>39</v>
      </c>
      <c r="P150" s="174">
        <v>2491960</v>
      </c>
      <c r="Q150" s="175">
        <f>IFERROR(O150/$L$150,"-")</f>
        <v>0.32500000000000001</v>
      </c>
      <c r="R150" s="175">
        <f t="shared" si="138"/>
        <v>0.63934426229508201</v>
      </c>
      <c r="S150" s="170">
        <f t="shared" si="139"/>
        <v>63896.410256410258</v>
      </c>
      <c r="T150" s="373">
        <f>BU21</f>
        <v>5244</v>
      </c>
      <c r="U150" s="131" t="s">
        <v>144</v>
      </c>
      <c r="V150" s="166">
        <v>2471</v>
      </c>
      <c r="W150" s="174">
        <v>1459</v>
      </c>
      <c r="X150" s="174">
        <v>117268430</v>
      </c>
      <c r="Y150" s="175">
        <f>IFERROR(W150/$T$150,"-")</f>
        <v>0.27822273073989323</v>
      </c>
      <c r="Z150" s="175">
        <f t="shared" si="140"/>
        <v>0.59044921084581137</v>
      </c>
      <c r="AA150" s="174">
        <f t="shared" si="141"/>
        <v>80375.894448252235</v>
      </c>
      <c r="AB150" s="373">
        <f>BV21</f>
        <v>4355</v>
      </c>
      <c r="AC150" s="131" t="s">
        <v>144</v>
      </c>
      <c r="AD150" s="166">
        <v>2220</v>
      </c>
      <c r="AE150" s="174">
        <v>1282</v>
      </c>
      <c r="AF150" s="174">
        <v>112489410</v>
      </c>
      <c r="AG150" s="175">
        <f>IFERROR(AE150/$AB$150,"-")</f>
        <v>0.29437428243398395</v>
      </c>
      <c r="AH150" s="175">
        <f t="shared" si="142"/>
        <v>0.57747747747747746</v>
      </c>
      <c r="AI150" s="170">
        <f t="shared" si="143"/>
        <v>87745.249609984399</v>
      </c>
      <c r="AJ150" s="373">
        <f>BW21</f>
        <v>3312</v>
      </c>
      <c r="AK150" s="131" t="s">
        <v>144</v>
      </c>
      <c r="AL150" s="166">
        <v>1724</v>
      </c>
      <c r="AM150" s="174">
        <v>929</v>
      </c>
      <c r="AN150" s="174">
        <v>83192800</v>
      </c>
      <c r="AO150" s="175">
        <f>IFERROR(AM150/$AJ$150,"-")</f>
        <v>0.28049516908212563</v>
      </c>
      <c r="AP150" s="175">
        <f t="shared" si="144"/>
        <v>0.53886310904872392</v>
      </c>
      <c r="AQ150" s="170">
        <f t="shared" si="145"/>
        <v>89550.914962325085</v>
      </c>
      <c r="AR150" s="373">
        <f>BX21</f>
        <v>1660</v>
      </c>
      <c r="AS150" s="131" t="s">
        <v>144</v>
      </c>
      <c r="AT150" s="166">
        <v>752</v>
      </c>
      <c r="AU150" s="174">
        <v>365</v>
      </c>
      <c r="AV150" s="174">
        <v>37244980</v>
      </c>
      <c r="AW150" s="175">
        <f>IFERROR(AU150/$AR$150,"-")</f>
        <v>0.21987951807228914</v>
      </c>
      <c r="AX150" s="175">
        <f t="shared" si="146"/>
        <v>0.4853723404255319</v>
      </c>
      <c r="AY150" s="174">
        <f t="shared" si="147"/>
        <v>102041.04109589041</v>
      </c>
      <c r="AZ150" s="373">
        <f>BY21</f>
        <v>629</v>
      </c>
      <c r="BA150" s="131" t="s">
        <v>144</v>
      </c>
      <c r="BB150" s="166">
        <v>242</v>
      </c>
      <c r="BC150" s="174">
        <v>103</v>
      </c>
      <c r="BD150" s="174">
        <v>10161140</v>
      </c>
      <c r="BE150" s="175">
        <f>IFERROR(BC150/$AZ$150,"-")</f>
        <v>0.16375198728139906</v>
      </c>
      <c r="BF150" s="175">
        <f t="shared" si="148"/>
        <v>0.42561983471074383</v>
      </c>
      <c r="BG150" s="204">
        <f t="shared" si="149"/>
        <v>98651.844660194169</v>
      </c>
      <c r="BH150" s="373">
        <f>BZ21</f>
        <v>15367</v>
      </c>
      <c r="BI150" s="131" t="s">
        <v>144</v>
      </c>
      <c r="BJ150" s="166">
        <f t="shared" si="150"/>
        <v>7498</v>
      </c>
      <c r="BK150" s="174">
        <f t="shared" si="134"/>
        <v>4188</v>
      </c>
      <c r="BL150" s="174">
        <f t="shared" si="135"/>
        <v>363890040</v>
      </c>
      <c r="BM150" s="175">
        <f>IFERROR(BK150/$BH$150,"-")</f>
        <v>0.27253204919632978</v>
      </c>
      <c r="BN150" s="175">
        <f t="shared" si="151"/>
        <v>0.55854894638570285</v>
      </c>
      <c r="BO150" s="174">
        <f t="shared" si="152"/>
        <v>86888.739255014327</v>
      </c>
      <c r="BP150" s="248"/>
    </row>
    <row r="151" spans="2:68" s="92" customFormat="1">
      <c r="B151" s="370"/>
      <c r="C151" s="408"/>
      <c r="D151" s="374"/>
      <c r="E151" s="132" t="s">
        <v>194</v>
      </c>
      <c r="F151" s="167">
        <v>26</v>
      </c>
      <c r="G151" s="176">
        <v>11</v>
      </c>
      <c r="H151" s="176">
        <v>671740</v>
      </c>
      <c r="I151" s="177">
        <f t="shared" ref="I151:I160" si="161">IFERROR(G151/$D$150,"-")</f>
        <v>0.20754716981132076</v>
      </c>
      <c r="J151" s="177">
        <f t="shared" si="136"/>
        <v>0.42307692307692307</v>
      </c>
      <c r="K151" s="205">
        <f t="shared" si="137"/>
        <v>61067.272727272728</v>
      </c>
      <c r="L151" s="374"/>
      <c r="M151" s="132" t="s">
        <v>194</v>
      </c>
      <c r="N151" s="167">
        <v>53</v>
      </c>
      <c r="O151" s="176">
        <v>31</v>
      </c>
      <c r="P151" s="176">
        <v>2704010</v>
      </c>
      <c r="Q151" s="177">
        <f t="shared" ref="Q151:Q160" si="162">IFERROR(O151/$L$150,"-")</f>
        <v>0.25833333333333336</v>
      </c>
      <c r="R151" s="177">
        <f t="shared" si="138"/>
        <v>0.58490566037735847</v>
      </c>
      <c r="S151" s="171">
        <f t="shared" si="139"/>
        <v>87226.129032258061</v>
      </c>
      <c r="T151" s="374"/>
      <c r="U151" s="132" t="s">
        <v>194</v>
      </c>
      <c r="V151" s="167">
        <v>2392</v>
      </c>
      <c r="W151" s="176">
        <v>1419</v>
      </c>
      <c r="X151" s="176">
        <v>109219680</v>
      </c>
      <c r="Y151" s="177">
        <f t="shared" ref="Y151:Y160" si="163">IFERROR(W151/$T$150,"-")</f>
        <v>0.2705949656750572</v>
      </c>
      <c r="Z151" s="177">
        <f t="shared" si="140"/>
        <v>0.5932274247491639</v>
      </c>
      <c r="AA151" s="176">
        <f t="shared" si="141"/>
        <v>76969.471458773784</v>
      </c>
      <c r="AB151" s="374"/>
      <c r="AC151" s="132" t="s">
        <v>194</v>
      </c>
      <c r="AD151" s="167">
        <v>2022</v>
      </c>
      <c r="AE151" s="176">
        <v>1173</v>
      </c>
      <c r="AF151" s="176">
        <v>91835960</v>
      </c>
      <c r="AG151" s="177">
        <f t="shared" ref="AG151:AG160" si="164">IFERROR(AE151/$AB$150,"-")</f>
        <v>0.26934557979334101</v>
      </c>
      <c r="AH151" s="177">
        <f t="shared" si="142"/>
        <v>0.58011869436201779</v>
      </c>
      <c r="AI151" s="171">
        <f t="shared" si="143"/>
        <v>78291.526001705031</v>
      </c>
      <c r="AJ151" s="374"/>
      <c r="AK151" s="132" t="s">
        <v>194</v>
      </c>
      <c r="AL151" s="167">
        <v>1418</v>
      </c>
      <c r="AM151" s="176">
        <v>765</v>
      </c>
      <c r="AN151" s="176">
        <v>69698610</v>
      </c>
      <c r="AO151" s="177">
        <f t="shared" ref="AO151:AO160" si="165">IFERROR(AM151/$AJ$150,"-")</f>
        <v>0.23097826086956522</v>
      </c>
      <c r="AP151" s="177">
        <f t="shared" si="144"/>
        <v>0.53949224259520456</v>
      </c>
      <c r="AQ151" s="171">
        <f t="shared" si="145"/>
        <v>91109.294117647063</v>
      </c>
      <c r="AR151" s="374"/>
      <c r="AS151" s="132" t="s">
        <v>194</v>
      </c>
      <c r="AT151" s="167">
        <v>544</v>
      </c>
      <c r="AU151" s="176">
        <v>284</v>
      </c>
      <c r="AV151" s="176">
        <v>25532850</v>
      </c>
      <c r="AW151" s="177">
        <f t="shared" ref="AW151:AW160" si="166">IFERROR(AU151/$AR$150,"-")</f>
        <v>0.1710843373493976</v>
      </c>
      <c r="AX151" s="177">
        <f t="shared" si="146"/>
        <v>0.5220588235294118</v>
      </c>
      <c r="AY151" s="176">
        <f t="shared" si="147"/>
        <v>89904.401408450707</v>
      </c>
      <c r="AZ151" s="374"/>
      <c r="BA151" s="132" t="s">
        <v>194</v>
      </c>
      <c r="BB151" s="167">
        <v>150</v>
      </c>
      <c r="BC151" s="176">
        <v>62</v>
      </c>
      <c r="BD151" s="176">
        <v>5229500</v>
      </c>
      <c r="BE151" s="177">
        <f t="shared" ref="BE151:BE160" si="167">IFERROR(BC151/$AZ$150,"-")</f>
        <v>9.8569157392686804E-2</v>
      </c>
      <c r="BF151" s="177">
        <f t="shared" si="148"/>
        <v>0.41333333333333333</v>
      </c>
      <c r="BG151" s="205">
        <f t="shared" si="149"/>
        <v>84346.774193548394</v>
      </c>
      <c r="BH151" s="374"/>
      <c r="BI151" s="132" t="s">
        <v>194</v>
      </c>
      <c r="BJ151" s="167">
        <f t="shared" si="150"/>
        <v>6605</v>
      </c>
      <c r="BK151" s="176">
        <f t="shared" si="134"/>
        <v>3745</v>
      </c>
      <c r="BL151" s="176">
        <f t="shared" si="135"/>
        <v>304892350</v>
      </c>
      <c r="BM151" s="177">
        <f t="shared" ref="BM151:BM160" si="168">IFERROR(BK151/$BH$150,"-")</f>
        <v>0.24370404112709051</v>
      </c>
      <c r="BN151" s="177">
        <f t="shared" si="151"/>
        <v>0.56699470098410298</v>
      </c>
      <c r="BO151" s="176">
        <f t="shared" si="152"/>
        <v>81413.177570093452</v>
      </c>
      <c r="BP151" s="248"/>
    </row>
    <row r="152" spans="2:68" s="92" customFormat="1">
      <c r="B152" s="370"/>
      <c r="C152" s="408"/>
      <c r="D152" s="374"/>
      <c r="E152" s="133" t="s">
        <v>143</v>
      </c>
      <c r="F152" s="167">
        <v>32</v>
      </c>
      <c r="G152" s="176">
        <v>11</v>
      </c>
      <c r="H152" s="176">
        <v>1212430</v>
      </c>
      <c r="I152" s="177">
        <f t="shared" si="161"/>
        <v>0.20754716981132076</v>
      </c>
      <c r="J152" s="177">
        <f t="shared" si="136"/>
        <v>0.34375</v>
      </c>
      <c r="K152" s="205">
        <f t="shared" si="137"/>
        <v>110220.90909090909</v>
      </c>
      <c r="L152" s="374"/>
      <c r="M152" s="133" t="s">
        <v>143</v>
      </c>
      <c r="N152" s="167">
        <v>77</v>
      </c>
      <c r="O152" s="176">
        <v>43</v>
      </c>
      <c r="P152" s="176">
        <v>4365110</v>
      </c>
      <c r="Q152" s="177">
        <f t="shared" si="162"/>
        <v>0.35833333333333334</v>
      </c>
      <c r="R152" s="177">
        <f t="shared" si="138"/>
        <v>0.55844155844155841</v>
      </c>
      <c r="S152" s="171">
        <f t="shared" si="139"/>
        <v>101514.18604651163</v>
      </c>
      <c r="T152" s="374"/>
      <c r="U152" s="133" t="s">
        <v>143</v>
      </c>
      <c r="V152" s="167">
        <v>3037</v>
      </c>
      <c r="W152" s="176">
        <v>1740</v>
      </c>
      <c r="X152" s="176">
        <v>138626050</v>
      </c>
      <c r="Y152" s="177">
        <f t="shared" si="163"/>
        <v>0.33180778032036612</v>
      </c>
      <c r="Z152" s="177">
        <f t="shared" si="140"/>
        <v>0.572933816266052</v>
      </c>
      <c r="AA152" s="176">
        <f t="shared" si="141"/>
        <v>79670.143678160923</v>
      </c>
      <c r="AB152" s="374"/>
      <c r="AC152" s="133" t="s">
        <v>143</v>
      </c>
      <c r="AD152" s="167">
        <v>2776</v>
      </c>
      <c r="AE152" s="176">
        <v>1604</v>
      </c>
      <c r="AF152" s="176">
        <v>134287020</v>
      </c>
      <c r="AG152" s="177">
        <f t="shared" si="164"/>
        <v>0.36831228473019517</v>
      </c>
      <c r="AH152" s="177">
        <f t="shared" si="142"/>
        <v>0.5778097982708934</v>
      </c>
      <c r="AI152" s="171">
        <f t="shared" si="143"/>
        <v>83720.08728179551</v>
      </c>
      <c r="AJ152" s="374"/>
      <c r="AK152" s="133" t="s">
        <v>143</v>
      </c>
      <c r="AL152" s="167">
        <v>2278</v>
      </c>
      <c r="AM152" s="176">
        <v>1212</v>
      </c>
      <c r="AN152" s="176">
        <v>111739420</v>
      </c>
      <c r="AO152" s="177">
        <f t="shared" si="165"/>
        <v>0.36594202898550726</v>
      </c>
      <c r="AP152" s="177">
        <f t="shared" si="144"/>
        <v>0.53204565408252857</v>
      </c>
      <c r="AQ152" s="171">
        <f t="shared" si="145"/>
        <v>92194.240924092403</v>
      </c>
      <c r="AR152" s="374"/>
      <c r="AS152" s="133" t="s">
        <v>143</v>
      </c>
      <c r="AT152" s="167">
        <v>1069</v>
      </c>
      <c r="AU152" s="176">
        <v>532</v>
      </c>
      <c r="AV152" s="176">
        <v>52624020</v>
      </c>
      <c r="AW152" s="177">
        <f t="shared" si="166"/>
        <v>0.32048192771084338</v>
      </c>
      <c r="AX152" s="177">
        <f t="shared" si="146"/>
        <v>0.49766136576239478</v>
      </c>
      <c r="AY152" s="176">
        <f t="shared" si="147"/>
        <v>98917.330827067664</v>
      </c>
      <c r="AZ152" s="374"/>
      <c r="BA152" s="133" t="s">
        <v>143</v>
      </c>
      <c r="BB152" s="167">
        <v>362</v>
      </c>
      <c r="BC152" s="176">
        <v>166</v>
      </c>
      <c r="BD152" s="176">
        <v>19818140</v>
      </c>
      <c r="BE152" s="177">
        <f t="shared" si="167"/>
        <v>0.26391096979332274</v>
      </c>
      <c r="BF152" s="177">
        <f t="shared" si="148"/>
        <v>0.4585635359116022</v>
      </c>
      <c r="BG152" s="205">
        <f t="shared" si="149"/>
        <v>119386.38554216867</v>
      </c>
      <c r="BH152" s="374"/>
      <c r="BI152" s="133" t="s">
        <v>143</v>
      </c>
      <c r="BJ152" s="167">
        <f t="shared" si="150"/>
        <v>9631</v>
      </c>
      <c r="BK152" s="176">
        <f t="shared" si="134"/>
        <v>5308</v>
      </c>
      <c r="BL152" s="176">
        <f t="shared" si="135"/>
        <v>462672190</v>
      </c>
      <c r="BM152" s="177">
        <f t="shared" si="168"/>
        <v>0.34541550074835686</v>
      </c>
      <c r="BN152" s="177">
        <f t="shared" si="151"/>
        <v>0.55113695358737413</v>
      </c>
      <c r="BO152" s="176">
        <f t="shared" si="152"/>
        <v>87165.069706103997</v>
      </c>
      <c r="BP152" s="248"/>
    </row>
    <row r="153" spans="2:68" s="92" customFormat="1">
      <c r="B153" s="370"/>
      <c r="C153" s="408"/>
      <c r="D153" s="374"/>
      <c r="E153" s="133" t="s">
        <v>152</v>
      </c>
      <c r="F153" s="167">
        <v>16</v>
      </c>
      <c r="G153" s="176">
        <v>4</v>
      </c>
      <c r="H153" s="176">
        <v>304400</v>
      </c>
      <c r="I153" s="177">
        <f t="shared" si="161"/>
        <v>7.5471698113207544E-2</v>
      </c>
      <c r="J153" s="177">
        <f t="shared" si="136"/>
        <v>0.25</v>
      </c>
      <c r="K153" s="205">
        <f t="shared" si="137"/>
        <v>76100</v>
      </c>
      <c r="L153" s="374"/>
      <c r="M153" s="133" t="s">
        <v>152</v>
      </c>
      <c r="N153" s="167">
        <v>42</v>
      </c>
      <c r="O153" s="176">
        <v>25</v>
      </c>
      <c r="P153" s="176">
        <v>1901940</v>
      </c>
      <c r="Q153" s="177">
        <f t="shared" si="162"/>
        <v>0.20833333333333334</v>
      </c>
      <c r="R153" s="177">
        <f t="shared" si="138"/>
        <v>0.59523809523809523</v>
      </c>
      <c r="S153" s="171">
        <f t="shared" si="139"/>
        <v>76077.600000000006</v>
      </c>
      <c r="T153" s="374"/>
      <c r="U153" s="133" t="s">
        <v>152</v>
      </c>
      <c r="V153" s="167">
        <v>1167</v>
      </c>
      <c r="W153" s="176">
        <v>701</v>
      </c>
      <c r="X153" s="176">
        <v>56285180</v>
      </c>
      <c r="Y153" s="177">
        <f t="shared" si="163"/>
        <v>0.13367658276125097</v>
      </c>
      <c r="Z153" s="177">
        <f t="shared" si="140"/>
        <v>0.60068551842330764</v>
      </c>
      <c r="AA153" s="176">
        <f t="shared" si="141"/>
        <v>80292.696148359493</v>
      </c>
      <c r="AB153" s="374"/>
      <c r="AC153" s="133" t="s">
        <v>152</v>
      </c>
      <c r="AD153" s="167">
        <v>1171</v>
      </c>
      <c r="AE153" s="176">
        <v>690</v>
      </c>
      <c r="AF153" s="176">
        <v>57421760</v>
      </c>
      <c r="AG153" s="177">
        <f t="shared" si="164"/>
        <v>0.15843857634902411</v>
      </c>
      <c r="AH153" s="177">
        <f t="shared" si="142"/>
        <v>0.58923996584116145</v>
      </c>
      <c r="AI153" s="171">
        <f t="shared" si="143"/>
        <v>83219.942028985504</v>
      </c>
      <c r="AJ153" s="374"/>
      <c r="AK153" s="133" t="s">
        <v>152</v>
      </c>
      <c r="AL153" s="167">
        <v>1039</v>
      </c>
      <c r="AM153" s="176">
        <v>559</v>
      </c>
      <c r="AN153" s="176">
        <v>53528760</v>
      </c>
      <c r="AO153" s="177">
        <f t="shared" si="165"/>
        <v>0.16878019323671498</v>
      </c>
      <c r="AP153" s="177">
        <f t="shared" si="144"/>
        <v>0.53801732435033689</v>
      </c>
      <c r="AQ153" s="171">
        <f t="shared" si="145"/>
        <v>95758.067978533101</v>
      </c>
      <c r="AR153" s="374"/>
      <c r="AS153" s="133" t="s">
        <v>152</v>
      </c>
      <c r="AT153" s="167">
        <v>529</v>
      </c>
      <c r="AU153" s="176">
        <v>281</v>
      </c>
      <c r="AV153" s="176">
        <v>27799650</v>
      </c>
      <c r="AW153" s="177">
        <f t="shared" si="166"/>
        <v>0.16927710843373495</v>
      </c>
      <c r="AX153" s="177">
        <f t="shared" si="146"/>
        <v>0.5311909262759924</v>
      </c>
      <c r="AY153" s="176">
        <f t="shared" si="147"/>
        <v>98931.138790035591</v>
      </c>
      <c r="AZ153" s="374"/>
      <c r="BA153" s="133" t="s">
        <v>152</v>
      </c>
      <c r="BB153" s="167">
        <v>177</v>
      </c>
      <c r="BC153" s="176">
        <v>75</v>
      </c>
      <c r="BD153" s="176">
        <v>8011330</v>
      </c>
      <c r="BE153" s="177">
        <f t="shared" si="167"/>
        <v>0.1192368839427663</v>
      </c>
      <c r="BF153" s="177">
        <f t="shared" si="148"/>
        <v>0.42372881355932202</v>
      </c>
      <c r="BG153" s="205">
        <f t="shared" si="149"/>
        <v>106817.73333333334</v>
      </c>
      <c r="BH153" s="374"/>
      <c r="BI153" s="133" t="s">
        <v>152</v>
      </c>
      <c r="BJ153" s="167">
        <f t="shared" si="150"/>
        <v>4141</v>
      </c>
      <c r="BK153" s="176">
        <f t="shared" si="134"/>
        <v>2335</v>
      </c>
      <c r="BL153" s="176">
        <f t="shared" si="135"/>
        <v>205253020</v>
      </c>
      <c r="BM153" s="177">
        <f t="shared" si="168"/>
        <v>0.15194898158391359</v>
      </c>
      <c r="BN153" s="177">
        <f t="shared" si="151"/>
        <v>0.56387346051678333</v>
      </c>
      <c r="BO153" s="176">
        <f t="shared" si="152"/>
        <v>87902.792291220554</v>
      </c>
      <c r="BP153" s="248"/>
    </row>
    <row r="154" spans="2:68" s="92" customFormat="1">
      <c r="B154" s="370"/>
      <c r="C154" s="408"/>
      <c r="D154" s="374"/>
      <c r="E154" s="133" t="s">
        <v>171</v>
      </c>
      <c r="F154" s="167">
        <v>19</v>
      </c>
      <c r="G154" s="176">
        <v>9</v>
      </c>
      <c r="H154" s="176">
        <v>1167060</v>
      </c>
      <c r="I154" s="177">
        <f t="shared" si="161"/>
        <v>0.16981132075471697</v>
      </c>
      <c r="J154" s="177">
        <f t="shared" si="136"/>
        <v>0.47368421052631576</v>
      </c>
      <c r="K154" s="205">
        <f t="shared" si="137"/>
        <v>129673.33333333333</v>
      </c>
      <c r="L154" s="374"/>
      <c r="M154" s="133" t="s">
        <v>171</v>
      </c>
      <c r="N154" s="167">
        <v>45</v>
      </c>
      <c r="O154" s="176">
        <v>26</v>
      </c>
      <c r="P154" s="176">
        <v>2322610</v>
      </c>
      <c r="Q154" s="177">
        <f t="shared" si="162"/>
        <v>0.21666666666666667</v>
      </c>
      <c r="R154" s="177">
        <f t="shared" si="138"/>
        <v>0.57777777777777772</v>
      </c>
      <c r="S154" s="171">
        <f t="shared" si="139"/>
        <v>89331.153846153844</v>
      </c>
      <c r="T154" s="374"/>
      <c r="U154" s="133" t="s">
        <v>171</v>
      </c>
      <c r="V154" s="167">
        <v>1169</v>
      </c>
      <c r="W154" s="176">
        <v>709</v>
      </c>
      <c r="X154" s="176">
        <v>64083880</v>
      </c>
      <c r="Y154" s="177">
        <f t="shared" si="163"/>
        <v>0.13520213577421816</v>
      </c>
      <c r="Z154" s="177">
        <f t="shared" si="140"/>
        <v>0.60650128314798979</v>
      </c>
      <c r="AA154" s="176">
        <f t="shared" si="141"/>
        <v>90386.290550070524</v>
      </c>
      <c r="AB154" s="374"/>
      <c r="AC154" s="133" t="s">
        <v>171</v>
      </c>
      <c r="AD154" s="167">
        <v>1205</v>
      </c>
      <c r="AE154" s="176">
        <v>734</v>
      </c>
      <c r="AF154" s="176">
        <v>63836620</v>
      </c>
      <c r="AG154" s="177">
        <f t="shared" si="164"/>
        <v>0.16854190585533868</v>
      </c>
      <c r="AH154" s="177">
        <f t="shared" si="142"/>
        <v>0.60912863070539414</v>
      </c>
      <c r="AI154" s="171">
        <f t="shared" si="143"/>
        <v>86970.871934604904</v>
      </c>
      <c r="AJ154" s="374"/>
      <c r="AK154" s="133" t="s">
        <v>171</v>
      </c>
      <c r="AL154" s="167">
        <v>1037</v>
      </c>
      <c r="AM154" s="176">
        <v>575</v>
      </c>
      <c r="AN154" s="176">
        <v>53040810</v>
      </c>
      <c r="AO154" s="177">
        <f t="shared" si="165"/>
        <v>0.1736111111111111</v>
      </c>
      <c r="AP154" s="177">
        <f t="shared" si="144"/>
        <v>0.55448408871745425</v>
      </c>
      <c r="AQ154" s="171">
        <f t="shared" si="145"/>
        <v>92244.886956521732</v>
      </c>
      <c r="AR154" s="374"/>
      <c r="AS154" s="133" t="s">
        <v>171</v>
      </c>
      <c r="AT154" s="167">
        <v>519</v>
      </c>
      <c r="AU154" s="176">
        <v>269</v>
      </c>
      <c r="AV154" s="176">
        <v>25878620</v>
      </c>
      <c r="AW154" s="177">
        <f t="shared" si="166"/>
        <v>0.16204819277108434</v>
      </c>
      <c r="AX154" s="177">
        <f t="shared" si="146"/>
        <v>0.51830443159922923</v>
      </c>
      <c r="AY154" s="176">
        <f t="shared" si="147"/>
        <v>96203.048327137541</v>
      </c>
      <c r="AZ154" s="374"/>
      <c r="BA154" s="133" t="s">
        <v>171</v>
      </c>
      <c r="BB154" s="167">
        <v>165</v>
      </c>
      <c r="BC154" s="176">
        <v>83</v>
      </c>
      <c r="BD154" s="176">
        <v>7823420</v>
      </c>
      <c r="BE154" s="177">
        <f t="shared" si="167"/>
        <v>0.13195548489666137</v>
      </c>
      <c r="BF154" s="177">
        <f t="shared" si="148"/>
        <v>0.50303030303030305</v>
      </c>
      <c r="BG154" s="205">
        <f t="shared" si="149"/>
        <v>94258.072289156626</v>
      </c>
      <c r="BH154" s="374"/>
      <c r="BI154" s="133" t="s">
        <v>171</v>
      </c>
      <c r="BJ154" s="167">
        <f t="shared" si="150"/>
        <v>4159</v>
      </c>
      <c r="BK154" s="176">
        <f t="shared" si="134"/>
        <v>2405</v>
      </c>
      <c r="BL154" s="176">
        <f t="shared" si="135"/>
        <v>218153020</v>
      </c>
      <c r="BM154" s="177">
        <f t="shared" si="168"/>
        <v>0.15650419730591528</v>
      </c>
      <c r="BN154" s="177">
        <f t="shared" si="151"/>
        <v>0.57826400577061798</v>
      </c>
      <c r="BO154" s="176">
        <f t="shared" si="152"/>
        <v>90708.116424116422</v>
      </c>
      <c r="BP154" s="248"/>
    </row>
    <row r="155" spans="2:68" s="92" customFormat="1">
      <c r="B155" s="370"/>
      <c r="C155" s="408"/>
      <c r="D155" s="374"/>
      <c r="E155" s="133" t="s">
        <v>172</v>
      </c>
      <c r="F155" s="167">
        <v>10</v>
      </c>
      <c r="G155" s="176">
        <v>3</v>
      </c>
      <c r="H155" s="176">
        <v>357620</v>
      </c>
      <c r="I155" s="177">
        <f t="shared" si="161"/>
        <v>5.6603773584905662E-2</v>
      </c>
      <c r="J155" s="177">
        <f t="shared" si="136"/>
        <v>0.3</v>
      </c>
      <c r="K155" s="205">
        <f t="shared" si="137"/>
        <v>119206.66666666667</v>
      </c>
      <c r="L155" s="374"/>
      <c r="M155" s="133" t="s">
        <v>172</v>
      </c>
      <c r="N155" s="167">
        <v>30</v>
      </c>
      <c r="O155" s="176">
        <v>17</v>
      </c>
      <c r="P155" s="176">
        <v>1335960</v>
      </c>
      <c r="Q155" s="177">
        <f t="shared" si="162"/>
        <v>0.14166666666666666</v>
      </c>
      <c r="R155" s="177">
        <f t="shared" si="138"/>
        <v>0.56666666666666665</v>
      </c>
      <c r="S155" s="171">
        <f t="shared" si="139"/>
        <v>78585.882352941175</v>
      </c>
      <c r="T155" s="374"/>
      <c r="U155" s="133" t="s">
        <v>172</v>
      </c>
      <c r="V155" s="167">
        <v>727</v>
      </c>
      <c r="W155" s="176">
        <v>438</v>
      </c>
      <c r="X155" s="176">
        <v>34700370</v>
      </c>
      <c r="Y155" s="177">
        <f t="shared" si="163"/>
        <v>8.3524027459954228E-2</v>
      </c>
      <c r="Z155" s="177">
        <f t="shared" si="140"/>
        <v>0.60247592847317744</v>
      </c>
      <c r="AA155" s="176">
        <f t="shared" si="141"/>
        <v>79224.589041095896</v>
      </c>
      <c r="AB155" s="374"/>
      <c r="AC155" s="133" t="s">
        <v>172</v>
      </c>
      <c r="AD155" s="167">
        <v>750</v>
      </c>
      <c r="AE155" s="176">
        <v>462</v>
      </c>
      <c r="AF155" s="176">
        <v>37777850</v>
      </c>
      <c r="AG155" s="177">
        <f t="shared" si="164"/>
        <v>0.1060849598163031</v>
      </c>
      <c r="AH155" s="177">
        <f t="shared" si="142"/>
        <v>0.61599999999999999</v>
      </c>
      <c r="AI155" s="171">
        <f t="shared" si="143"/>
        <v>81770.238095238092</v>
      </c>
      <c r="AJ155" s="374"/>
      <c r="AK155" s="133" t="s">
        <v>172</v>
      </c>
      <c r="AL155" s="167">
        <v>518</v>
      </c>
      <c r="AM155" s="176">
        <v>295</v>
      </c>
      <c r="AN155" s="176">
        <v>26711010</v>
      </c>
      <c r="AO155" s="177">
        <f t="shared" si="165"/>
        <v>8.9070048309178737E-2</v>
      </c>
      <c r="AP155" s="177">
        <f t="shared" si="144"/>
        <v>0.56949806949806947</v>
      </c>
      <c r="AQ155" s="171">
        <f t="shared" si="145"/>
        <v>90545.796610169491</v>
      </c>
      <c r="AR155" s="374"/>
      <c r="AS155" s="133" t="s">
        <v>172</v>
      </c>
      <c r="AT155" s="167">
        <v>214</v>
      </c>
      <c r="AU155" s="176">
        <v>111</v>
      </c>
      <c r="AV155" s="176">
        <v>9642170</v>
      </c>
      <c r="AW155" s="177">
        <f t="shared" si="166"/>
        <v>6.6867469879518068E-2</v>
      </c>
      <c r="AX155" s="177">
        <f t="shared" si="146"/>
        <v>0.51869158878504673</v>
      </c>
      <c r="AY155" s="176">
        <f t="shared" si="147"/>
        <v>86866.396396396391</v>
      </c>
      <c r="AZ155" s="374"/>
      <c r="BA155" s="133" t="s">
        <v>172</v>
      </c>
      <c r="BB155" s="167">
        <v>53</v>
      </c>
      <c r="BC155" s="176">
        <v>28</v>
      </c>
      <c r="BD155" s="176">
        <v>3371260</v>
      </c>
      <c r="BE155" s="177">
        <f t="shared" si="167"/>
        <v>4.4515103338632747E-2</v>
      </c>
      <c r="BF155" s="177">
        <f t="shared" si="148"/>
        <v>0.52830188679245282</v>
      </c>
      <c r="BG155" s="205">
        <f t="shared" si="149"/>
        <v>120402.14285714286</v>
      </c>
      <c r="BH155" s="374"/>
      <c r="BI155" s="133" t="s">
        <v>172</v>
      </c>
      <c r="BJ155" s="167">
        <f t="shared" si="150"/>
        <v>2302</v>
      </c>
      <c r="BK155" s="176">
        <f t="shared" si="134"/>
        <v>1354</v>
      </c>
      <c r="BL155" s="176">
        <f t="shared" si="135"/>
        <v>113896240</v>
      </c>
      <c r="BM155" s="177">
        <f t="shared" si="168"/>
        <v>8.8110886965575577E-2</v>
      </c>
      <c r="BN155" s="177">
        <f t="shared" si="151"/>
        <v>0.58818418766290181</v>
      </c>
      <c r="BO155" s="176">
        <f t="shared" si="152"/>
        <v>84118.345642540618</v>
      </c>
      <c r="BP155" s="248"/>
    </row>
    <row r="156" spans="2:68" s="92" customFormat="1">
      <c r="B156" s="370"/>
      <c r="C156" s="408"/>
      <c r="D156" s="374"/>
      <c r="E156" s="133" t="s">
        <v>173</v>
      </c>
      <c r="F156" s="167">
        <v>9</v>
      </c>
      <c r="G156" s="176">
        <v>1</v>
      </c>
      <c r="H156" s="176">
        <v>34560</v>
      </c>
      <c r="I156" s="177">
        <f t="shared" si="161"/>
        <v>1.8867924528301886E-2</v>
      </c>
      <c r="J156" s="177">
        <f t="shared" si="136"/>
        <v>0.1111111111111111</v>
      </c>
      <c r="K156" s="205">
        <f t="shared" si="137"/>
        <v>34560</v>
      </c>
      <c r="L156" s="374"/>
      <c r="M156" s="133" t="s">
        <v>173</v>
      </c>
      <c r="N156" s="167">
        <v>32</v>
      </c>
      <c r="O156" s="176">
        <v>18</v>
      </c>
      <c r="P156" s="176">
        <v>1077290</v>
      </c>
      <c r="Q156" s="177">
        <f t="shared" si="162"/>
        <v>0.15</v>
      </c>
      <c r="R156" s="177">
        <f t="shared" si="138"/>
        <v>0.5625</v>
      </c>
      <c r="S156" s="171">
        <f t="shared" si="139"/>
        <v>59849.444444444445</v>
      </c>
      <c r="T156" s="374"/>
      <c r="U156" s="133" t="s">
        <v>173</v>
      </c>
      <c r="V156" s="167">
        <v>358</v>
      </c>
      <c r="W156" s="176">
        <v>195</v>
      </c>
      <c r="X156" s="176">
        <v>17073700</v>
      </c>
      <c r="Y156" s="177">
        <f t="shared" si="163"/>
        <v>3.7185354691075513E-2</v>
      </c>
      <c r="Z156" s="177">
        <f t="shared" si="140"/>
        <v>0.54469273743016755</v>
      </c>
      <c r="AA156" s="176">
        <f t="shared" si="141"/>
        <v>87557.435897435891</v>
      </c>
      <c r="AB156" s="374"/>
      <c r="AC156" s="133" t="s">
        <v>173</v>
      </c>
      <c r="AD156" s="167">
        <v>363</v>
      </c>
      <c r="AE156" s="176">
        <v>189</v>
      </c>
      <c r="AF156" s="176">
        <v>15664870</v>
      </c>
      <c r="AG156" s="177">
        <f t="shared" si="164"/>
        <v>4.3398392652123995E-2</v>
      </c>
      <c r="AH156" s="177">
        <f t="shared" si="142"/>
        <v>0.52066115702479343</v>
      </c>
      <c r="AI156" s="171">
        <f t="shared" si="143"/>
        <v>82882.910052910054</v>
      </c>
      <c r="AJ156" s="374"/>
      <c r="AK156" s="133" t="s">
        <v>173</v>
      </c>
      <c r="AL156" s="167">
        <v>370</v>
      </c>
      <c r="AM156" s="176">
        <v>206</v>
      </c>
      <c r="AN156" s="176">
        <v>21021870</v>
      </c>
      <c r="AO156" s="177">
        <f t="shared" si="165"/>
        <v>6.219806763285024E-2</v>
      </c>
      <c r="AP156" s="177">
        <f t="shared" si="144"/>
        <v>0.55675675675675673</v>
      </c>
      <c r="AQ156" s="171">
        <f t="shared" si="145"/>
        <v>102047.91262135922</v>
      </c>
      <c r="AR156" s="374"/>
      <c r="AS156" s="133" t="s">
        <v>173</v>
      </c>
      <c r="AT156" s="167">
        <v>232</v>
      </c>
      <c r="AU156" s="176">
        <v>113</v>
      </c>
      <c r="AV156" s="176">
        <v>9679270</v>
      </c>
      <c r="AW156" s="177">
        <f t="shared" si="166"/>
        <v>6.8072289156626511E-2</v>
      </c>
      <c r="AX156" s="177">
        <f t="shared" si="146"/>
        <v>0.48706896551724138</v>
      </c>
      <c r="AY156" s="176">
        <f t="shared" si="147"/>
        <v>85657.256637168146</v>
      </c>
      <c r="AZ156" s="374"/>
      <c r="BA156" s="133" t="s">
        <v>173</v>
      </c>
      <c r="BB156" s="167">
        <v>92</v>
      </c>
      <c r="BC156" s="176">
        <v>45</v>
      </c>
      <c r="BD156" s="176">
        <v>5632740</v>
      </c>
      <c r="BE156" s="177">
        <f t="shared" si="167"/>
        <v>7.1542130365659776E-2</v>
      </c>
      <c r="BF156" s="177">
        <f t="shared" si="148"/>
        <v>0.4891304347826087</v>
      </c>
      <c r="BG156" s="205">
        <f t="shared" si="149"/>
        <v>125172</v>
      </c>
      <c r="BH156" s="374"/>
      <c r="BI156" s="133" t="s">
        <v>173</v>
      </c>
      <c r="BJ156" s="167">
        <f t="shared" si="150"/>
        <v>1456</v>
      </c>
      <c r="BK156" s="176">
        <f t="shared" si="134"/>
        <v>767</v>
      </c>
      <c r="BL156" s="176">
        <f t="shared" si="135"/>
        <v>70184300</v>
      </c>
      <c r="BM156" s="177">
        <f t="shared" si="168"/>
        <v>4.9912149411075683E-2</v>
      </c>
      <c r="BN156" s="177">
        <f t="shared" si="151"/>
        <v>0.5267857142857143</v>
      </c>
      <c r="BO156" s="176">
        <f t="shared" si="152"/>
        <v>91504.954367666229</v>
      </c>
      <c r="BP156" s="248"/>
    </row>
    <row r="157" spans="2:68" s="92" customFormat="1">
      <c r="B157" s="370"/>
      <c r="C157" s="408"/>
      <c r="D157" s="374"/>
      <c r="E157" s="133" t="s">
        <v>174</v>
      </c>
      <c r="F157" s="167">
        <v>4</v>
      </c>
      <c r="G157" s="176">
        <v>1</v>
      </c>
      <c r="H157" s="176">
        <v>54440</v>
      </c>
      <c r="I157" s="177">
        <f t="shared" si="161"/>
        <v>1.8867924528301886E-2</v>
      </c>
      <c r="J157" s="177">
        <f t="shared" si="136"/>
        <v>0.25</v>
      </c>
      <c r="K157" s="205">
        <f t="shared" si="137"/>
        <v>54440</v>
      </c>
      <c r="L157" s="374"/>
      <c r="M157" s="133" t="s">
        <v>174</v>
      </c>
      <c r="N157" s="167">
        <v>9</v>
      </c>
      <c r="O157" s="176">
        <v>7</v>
      </c>
      <c r="P157" s="176">
        <v>446170</v>
      </c>
      <c r="Q157" s="177">
        <f t="shared" si="162"/>
        <v>5.8333333333333334E-2</v>
      </c>
      <c r="R157" s="177">
        <f t="shared" si="138"/>
        <v>0.77777777777777779</v>
      </c>
      <c r="S157" s="171">
        <f t="shared" si="139"/>
        <v>63738.571428571428</v>
      </c>
      <c r="T157" s="374"/>
      <c r="U157" s="133" t="s">
        <v>174</v>
      </c>
      <c r="V157" s="167">
        <v>286</v>
      </c>
      <c r="W157" s="176">
        <v>184</v>
      </c>
      <c r="X157" s="176">
        <v>18521790</v>
      </c>
      <c r="Y157" s="177">
        <f t="shared" si="163"/>
        <v>3.5087719298245612E-2</v>
      </c>
      <c r="Z157" s="177">
        <f t="shared" si="140"/>
        <v>0.64335664335664333</v>
      </c>
      <c r="AA157" s="176">
        <f t="shared" si="141"/>
        <v>100661.90217391304</v>
      </c>
      <c r="AB157" s="374"/>
      <c r="AC157" s="133" t="s">
        <v>174</v>
      </c>
      <c r="AD157" s="167">
        <v>302</v>
      </c>
      <c r="AE157" s="176">
        <v>178</v>
      </c>
      <c r="AF157" s="176">
        <v>15244520</v>
      </c>
      <c r="AG157" s="177">
        <f t="shared" si="164"/>
        <v>4.0872560275545353E-2</v>
      </c>
      <c r="AH157" s="177">
        <f t="shared" si="142"/>
        <v>0.58940397350993379</v>
      </c>
      <c r="AI157" s="171">
        <f t="shared" si="143"/>
        <v>85643.370786516854</v>
      </c>
      <c r="AJ157" s="374"/>
      <c r="AK157" s="133" t="s">
        <v>174</v>
      </c>
      <c r="AL157" s="167">
        <v>288</v>
      </c>
      <c r="AM157" s="176">
        <v>179</v>
      </c>
      <c r="AN157" s="176">
        <v>20586440</v>
      </c>
      <c r="AO157" s="177">
        <f t="shared" si="165"/>
        <v>5.404589371980676E-2</v>
      </c>
      <c r="AP157" s="177">
        <f t="shared" si="144"/>
        <v>0.62152777777777779</v>
      </c>
      <c r="AQ157" s="171">
        <f t="shared" si="145"/>
        <v>115008.04469273743</v>
      </c>
      <c r="AR157" s="374"/>
      <c r="AS157" s="133" t="s">
        <v>174</v>
      </c>
      <c r="AT157" s="167">
        <v>117</v>
      </c>
      <c r="AU157" s="176">
        <v>78</v>
      </c>
      <c r="AV157" s="176">
        <v>8578490</v>
      </c>
      <c r="AW157" s="177">
        <f t="shared" si="166"/>
        <v>4.6987951807228916E-2</v>
      </c>
      <c r="AX157" s="177">
        <f t="shared" si="146"/>
        <v>0.66666666666666663</v>
      </c>
      <c r="AY157" s="176">
        <f t="shared" si="147"/>
        <v>109980.64102564103</v>
      </c>
      <c r="AZ157" s="374"/>
      <c r="BA157" s="133" t="s">
        <v>174</v>
      </c>
      <c r="BB157" s="167">
        <v>34</v>
      </c>
      <c r="BC157" s="176">
        <v>21</v>
      </c>
      <c r="BD157" s="176">
        <v>1470630</v>
      </c>
      <c r="BE157" s="177">
        <f t="shared" si="167"/>
        <v>3.3386327503974564E-2</v>
      </c>
      <c r="BF157" s="177">
        <f t="shared" si="148"/>
        <v>0.61764705882352944</v>
      </c>
      <c r="BG157" s="205">
        <f t="shared" si="149"/>
        <v>70030</v>
      </c>
      <c r="BH157" s="374"/>
      <c r="BI157" s="133" t="s">
        <v>174</v>
      </c>
      <c r="BJ157" s="167">
        <f t="shared" si="150"/>
        <v>1040</v>
      </c>
      <c r="BK157" s="176">
        <f t="shared" si="134"/>
        <v>648</v>
      </c>
      <c r="BL157" s="176">
        <f t="shared" si="135"/>
        <v>64902480</v>
      </c>
      <c r="BM157" s="177">
        <f t="shared" si="168"/>
        <v>4.2168282683672807E-2</v>
      </c>
      <c r="BN157" s="177">
        <f t="shared" si="151"/>
        <v>0.62307692307692308</v>
      </c>
      <c r="BO157" s="176">
        <f t="shared" si="152"/>
        <v>100158.14814814815</v>
      </c>
      <c r="BP157" s="248"/>
    </row>
    <row r="158" spans="2:68" s="92" customFormat="1">
      <c r="B158" s="370"/>
      <c r="C158" s="408"/>
      <c r="D158" s="374"/>
      <c r="E158" s="133" t="s">
        <v>175</v>
      </c>
      <c r="F158" s="167">
        <v>22</v>
      </c>
      <c r="G158" s="176">
        <v>10</v>
      </c>
      <c r="H158" s="176">
        <v>732650</v>
      </c>
      <c r="I158" s="177">
        <f t="shared" si="161"/>
        <v>0.18867924528301888</v>
      </c>
      <c r="J158" s="177">
        <f t="shared" si="136"/>
        <v>0.45454545454545453</v>
      </c>
      <c r="K158" s="205">
        <f t="shared" si="137"/>
        <v>73265</v>
      </c>
      <c r="L158" s="374"/>
      <c r="M158" s="133" t="s">
        <v>175</v>
      </c>
      <c r="N158" s="167">
        <v>47</v>
      </c>
      <c r="O158" s="176">
        <v>24</v>
      </c>
      <c r="P158" s="176">
        <v>1498620</v>
      </c>
      <c r="Q158" s="177">
        <f t="shared" si="162"/>
        <v>0.2</v>
      </c>
      <c r="R158" s="177">
        <f t="shared" si="138"/>
        <v>0.51063829787234039</v>
      </c>
      <c r="S158" s="171">
        <f t="shared" si="139"/>
        <v>62442.5</v>
      </c>
      <c r="T158" s="374"/>
      <c r="U158" s="133" t="s">
        <v>175</v>
      </c>
      <c r="V158" s="167">
        <v>2129</v>
      </c>
      <c r="W158" s="176">
        <v>1342</v>
      </c>
      <c r="X158" s="176">
        <v>102092050</v>
      </c>
      <c r="Y158" s="177">
        <f t="shared" si="163"/>
        <v>0.25591151792524791</v>
      </c>
      <c r="Z158" s="177">
        <f t="shared" si="140"/>
        <v>0.63034288398309068</v>
      </c>
      <c r="AA158" s="176">
        <f t="shared" si="141"/>
        <v>76074.552906110286</v>
      </c>
      <c r="AB158" s="374"/>
      <c r="AC158" s="133" t="s">
        <v>175</v>
      </c>
      <c r="AD158" s="167">
        <v>1877</v>
      </c>
      <c r="AE158" s="176">
        <v>1109</v>
      </c>
      <c r="AF158" s="176">
        <v>93750520</v>
      </c>
      <c r="AG158" s="177">
        <f t="shared" si="164"/>
        <v>0.25464982778415612</v>
      </c>
      <c r="AH158" s="177">
        <f t="shared" si="142"/>
        <v>0.59083644112946188</v>
      </c>
      <c r="AI158" s="171">
        <f t="shared" si="143"/>
        <v>84536.086564472498</v>
      </c>
      <c r="AJ158" s="374"/>
      <c r="AK158" s="133" t="s">
        <v>175</v>
      </c>
      <c r="AL158" s="167">
        <v>1325</v>
      </c>
      <c r="AM158" s="176">
        <v>738</v>
      </c>
      <c r="AN158" s="176">
        <v>67509750</v>
      </c>
      <c r="AO158" s="177">
        <f t="shared" si="165"/>
        <v>0.22282608695652173</v>
      </c>
      <c r="AP158" s="177">
        <f t="shared" si="144"/>
        <v>0.55698113207547173</v>
      </c>
      <c r="AQ158" s="171">
        <f t="shared" si="145"/>
        <v>91476.626016260168</v>
      </c>
      <c r="AR158" s="374"/>
      <c r="AS158" s="133" t="s">
        <v>175</v>
      </c>
      <c r="AT158" s="167">
        <v>586</v>
      </c>
      <c r="AU158" s="176">
        <v>298</v>
      </c>
      <c r="AV158" s="176">
        <v>25072820</v>
      </c>
      <c r="AW158" s="177">
        <f t="shared" si="166"/>
        <v>0.17951807228915662</v>
      </c>
      <c r="AX158" s="177">
        <f t="shared" si="146"/>
        <v>0.50853242320819114</v>
      </c>
      <c r="AY158" s="176">
        <f t="shared" si="147"/>
        <v>84136.979865771806</v>
      </c>
      <c r="AZ158" s="374"/>
      <c r="BA158" s="133" t="s">
        <v>175</v>
      </c>
      <c r="BB158" s="167">
        <v>165</v>
      </c>
      <c r="BC158" s="176">
        <v>78</v>
      </c>
      <c r="BD158" s="176">
        <v>8289360</v>
      </c>
      <c r="BE158" s="177">
        <f t="shared" si="167"/>
        <v>0.12400635930047695</v>
      </c>
      <c r="BF158" s="177">
        <f t="shared" si="148"/>
        <v>0.47272727272727272</v>
      </c>
      <c r="BG158" s="205">
        <f t="shared" si="149"/>
        <v>106273.84615384616</v>
      </c>
      <c r="BH158" s="374"/>
      <c r="BI158" s="133" t="s">
        <v>175</v>
      </c>
      <c r="BJ158" s="167">
        <f t="shared" si="150"/>
        <v>6151</v>
      </c>
      <c r="BK158" s="176">
        <f t="shared" si="134"/>
        <v>3599</v>
      </c>
      <c r="BL158" s="176">
        <f t="shared" si="135"/>
        <v>298945770</v>
      </c>
      <c r="BM158" s="177">
        <f t="shared" si="168"/>
        <v>0.23420316262120128</v>
      </c>
      <c r="BN158" s="177">
        <f t="shared" si="151"/>
        <v>0.58510811250203221</v>
      </c>
      <c r="BO158" s="176">
        <f t="shared" si="152"/>
        <v>83063.56487913309</v>
      </c>
      <c r="BP158" s="248"/>
    </row>
    <row r="159" spans="2:68" s="92" customFormat="1">
      <c r="B159" s="370"/>
      <c r="C159" s="408"/>
      <c r="D159" s="374"/>
      <c r="E159" s="133" t="s">
        <v>176</v>
      </c>
      <c r="F159" s="167">
        <v>7</v>
      </c>
      <c r="G159" s="176">
        <v>3</v>
      </c>
      <c r="H159" s="176">
        <v>438560</v>
      </c>
      <c r="I159" s="177">
        <f t="shared" si="161"/>
        <v>5.6603773584905662E-2</v>
      </c>
      <c r="J159" s="177">
        <f t="shared" si="136"/>
        <v>0.42857142857142855</v>
      </c>
      <c r="K159" s="205">
        <f t="shared" si="137"/>
        <v>146186.66666666666</v>
      </c>
      <c r="L159" s="374"/>
      <c r="M159" s="133" t="s">
        <v>176</v>
      </c>
      <c r="N159" s="167">
        <v>11</v>
      </c>
      <c r="O159" s="176">
        <v>8</v>
      </c>
      <c r="P159" s="176">
        <v>286240</v>
      </c>
      <c r="Q159" s="177">
        <f t="shared" si="162"/>
        <v>6.6666666666666666E-2</v>
      </c>
      <c r="R159" s="177">
        <f t="shared" si="138"/>
        <v>0.72727272727272729</v>
      </c>
      <c r="S159" s="171">
        <f t="shared" si="139"/>
        <v>35780</v>
      </c>
      <c r="T159" s="374"/>
      <c r="U159" s="133" t="s">
        <v>176</v>
      </c>
      <c r="V159" s="167">
        <v>427</v>
      </c>
      <c r="W159" s="176">
        <v>256</v>
      </c>
      <c r="X159" s="176">
        <v>22921880</v>
      </c>
      <c r="Y159" s="177">
        <f t="shared" si="163"/>
        <v>4.8817696414950422E-2</v>
      </c>
      <c r="Z159" s="177">
        <f t="shared" si="140"/>
        <v>0.59953161592505855</v>
      </c>
      <c r="AA159" s="176">
        <f t="shared" si="141"/>
        <v>89538.59375</v>
      </c>
      <c r="AB159" s="374"/>
      <c r="AC159" s="133" t="s">
        <v>176</v>
      </c>
      <c r="AD159" s="167">
        <v>493</v>
      </c>
      <c r="AE159" s="176">
        <v>307</v>
      </c>
      <c r="AF159" s="176">
        <v>27501060</v>
      </c>
      <c r="AG159" s="177">
        <f t="shared" si="164"/>
        <v>7.0493685419058552E-2</v>
      </c>
      <c r="AH159" s="177">
        <f t="shared" si="142"/>
        <v>0.62271805273833669</v>
      </c>
      <c r="AI159" s="171">
        <f t="shared" si="143"/>
        <v>89580</v>
      </c>
      <c r="AJ159" s="374"/>
      <c r="AK159" s="133" t="s">
        <v>176</v>
      </c>
      <c r="AL159" s="167">
        <v>505</v>
      </c>
      <c r="AM159" s="176">
        <v>287</v>
      </c>
      <c r="AN159" s="176">
        <v>29468920</v>
      </c>
      <c r="AO159" s="177">
        <f t="shared" si="165"/>
        <v>8.6654589371980673E-2</v>
      </c>
      <c r="AP159" s="177">
        <f t="shared" si="144"/>
        <v>0.56831683168316827</v>
      </c>
      <c r="AQ159" s="171">
        <f t="shared" si="145"/>
        <v>102679.1637630662</v>
      </c>
      <c r="AR159" s="374"/>
      <c r="AS159" s="133" t="s">
        <v>176</v>
      </c>
      <c r="AT159" s="167">
        <v>347</v>
      </c>
      <c r="AU159" s="176">
        <v>189</v>
      </c>
      <c r="AV159" s="176">
        <v>20355820</v>
      </c>
      <c r="AW159" s="177">
        <f t="shared" si="166"/>
        <v>0.11385542168674699</v>
      </c>
      <c r="AX159" s="177">
        <f t="shared" si="146"/>
        <v>0.54466858789625361</v>
      </c>
      <c r="AY159" s="176">
        <f t="shared" si="147"/>
        <v>107702.75132275133</v>
      </c>
      <c r="AZ159" s="374"/>
      <c r="BA159" s="133" t="s">
        <v>176</v>
      </c>
      <c r="BB159" s="167">
        <v>152</v>
      </c>
      <c r="BC159" s="176">
        <v>75</v>
      </c>
      <c r="BD159" s="176">
        <v>7488000</v>
      </c>
      <c r="BE159" s="177">
        <f t="shared" si="167"/>
        <v>0.1192368839427663</v>
      </c>
      <c r="BF159" s="177">
        <f t="shared" si="148"/>
        <v>0.49342105263157893</v>
      </c>
      <c r="BG159" s="205">
        <f t="shared" si="149"/>
        <v>99840</v>
      </c>
      <c r="BH159" s="374"/>
      <c r="BI159" s="133" t="s">
        <v>176</v>
      </c>
      <c r="BJ159" s="167">
        <f t="shared" si="150"/>
        <v>1942</v>
      </c>
      <c r="BK159" s="176">
        <f t="shared" si="134"/>
        <v>1125</v>
      </c>
      <c r="BL159" s="176">
        <f t="shared" si="135"/>
        <v>108460480</v>
      </c>
      <c r="BM159" s="177">
        <f t="shared" si="168"/>
        <v>7.3208824103598621E-2</v>
      </c>
      <c r="BN159" s="177">
        <f t="shared" si="151"/>
        <v>0.57929969104016477</v>
      </c>
      <c r="BO159" s="176">
        <f t="shared" si="152"/>
        <v>96409.315555555557</v>
      </c>
      <c r="BP159" s="248"/>
    </row>
    <row r="160" spans="2:68" s="92" customFormat="1">
      <c r="B160" s="370"/>
      <c r="C160" s="408"/>
      <c r="D160" s="374"/>
      <c r="E160" s="130" t="s">
        <v>167</v>
      </c>
      <c r="F160" s="167">
        <v>4</v>
      </c>
      <c r="G160" s="176">
        <v>3</v>
      </c>
      <c r="H160" s="176">
        <v>296950</v>
      </c>
      <c r="I160" s="177">
        <f t="shared" si="161"/>
        <v>5.6603773584905662E-2</v>
      </c>
      <c r="J160" s="177">
        <f t="shared" si="136"/>
        <v>0.75</v>
      </c>
      <c r="K160" s="205">
        <f t="shared" si="137"/>
        <v>98983.333333333328</v>
      </c>
      <c r="L160" s="374"/>
      <c r="M160" s="134" t="s">
        <v>167</v>
      </c>
      <c r="N160" s="167">
        <v>7</v>
      </c>
      <c r="O160" s="176">
        <v>4</v>
      </c>
      <c r="P160" s="176">
        <v>428920</v>
      </c>
      <c r="Q160" s="177">
        <f t="shared" si="162"/>
        <v>3.3333333333333333E-2</v>
      </c>
      <c r="R160" s="177">
        <f t="shared" si="138"/>
        <v>0.5714285714285714</v>
      </c>
      <c r="S160" s="171">
        <f t="shared" si="139"/>
        <v>107230</v>
      </c>
      <c r="T160" s="374"/>
      <c r="U160" s="134" t="s">
        <v>167</v>
      </c>
      <c r="V160" s="167">
        <v>440</v>
      </c>
      <c r="W160" s="176">
        <v>229</v>
      </c>
      <c r="X160" s="176">
        <v>17050230</v>
      </c>
      <c r="Y160" s="177">
        <f t="shared" si="163"/>
        <v>4.3668954996186116E-2</v>
      </c>
      <c r="Z160" s="177">
        <f t="shared" si="140"/>
        <v>0.5204545454545455</v>
      </c>
      <c r="AA160" s="176">
        <f t="shared" si="141"/>
        <v>74455.152838427952</v>
      </c>
      <c r="AB160" s="374"/>
      <c r="AC160" s="134" t="s">
        <v>167</v>
      </c>
      <c r="AD160" s="167">
        <v>252</v>
      </c>
      <c r="AE160" s="176">
        <v>135</v>
      </c>
      <c r="AF160" s="176">
        <v>12442430</v>
      </c>
      <c r="AG160" s="177">
        <f t="shared" si="164"/>
        <v>3.0998851894374284E-2</v>
      </c>
      <c r="AH160" s="177">
        <f t="shared" si="142"/>
        <v>0.5357142857142857</v>
      </c>
      <c r="AI160" s="171">
        <f t="shared" si="143"/>
        <v>92166.148148148146</v>
      </c>
      <c r="AJ160" s="374"/>
      <c r="AK160" s="134" t="s">
        <v>167</v>
      </c>
      <c r="AL160" s="167">
        <v>144</v>
      </c>
      <c r="AM160" s="176">
        <v>64</v>
      </c>
      <c r="AN160" s="176">
        <v>6959560</v>
      </c>
      <c r="AO160" s="177">
        <f t="shared" si="165"/>
        <v>1.932367149758454E-2</v>
      </c>
      <c r="AP160" s="177">
        <f t="shared" si="144"/>
        <v>0.44444444444444442</v>
      </c>
      <c r="AQ160" s="171">
        <f t="shared" si="145"/>
        <v>108743.125</v>
      </c>
      <c r="AR160" s="374"/>
      <c r="AS160" s="134" t="s">
        <v>167</v>
      </c>
      <c r="AT160" s="167">
        <v>86</v>
      </c>
      <c r="AU160" s="176">
        <v>44</v>
      </c>
      <c r="AV160" s="176">
        <v>5323820</v>
      </c>
      <c r="AW160" s="177">
        <f t="shared" si="166"/>
        <v>2.6506024096385541E-2</v>
      </c>
      <c r="AX160" s="177">
        <f t="shared" si="146"/>
        <v>0.51162790697674421</v>
      </c>
      <c r="AY160" s="176">
        <f t="shared" si="147"/>
        <v>120995.90909090909</v>
      </c>
      <c r="AZ160" s="374"/>
      <c r="BA160" s="134" t="s">
        <v>167</v>
      </c>
      <c r="BB160" s="167">
        <v>45</v>
      </c>
      <c r="BC160" s="176">
        <v>20</v>
      </c>
      <c r="BD160" s="176">
        <v>2991700</v>
      </c>
      <c r="BE160" s="177">
        <f t="shared" si="167"/>
        <v>3.1796502384737677E-2</v>
      </c>
      <c r="BF160" s="177">
        <f t="shared" si="148"/>
        <v>0.44444444444444442</v>
      </c>
      <c r="BG160" s="205">
        <f t="shared" si="149"/>
        <v>149585</v>
      </c>
      <c r="BH160" s="374"/>
      <c r="BI160" s="134" t="s">
        <v>167</v>
      </c>
      <c r="BJ160" s="167">
        <f t="shared" si="150"/>
        <v>978</v>
      </c>
      <c r="BK160" s="176">
        <f t="shared" si="134"/>
        <v>499</v>
      </c>
      <c r="BL160" s="176">
        <f t="shared" si="135"/>
        <v>45493610</v>
      </c>
      <c r="BM160" s="177">
        <f t="shared" si="168"/>
        <v>3.2472180646840633E-2</v>
      </c>
      <c r="BN160" s="177">
        <f t="shared" si="151"/>
        <v>0.5102249488752556</v>
      </c>
      <c r="BO160" s="176">
        <f t="shared" si="152"/>
        <v>91169.559118236473</v>
      </c>
      <c r="BP160" s="248"/>
    </row>
    <row r="161" spans="2:68" s="92" customFormat="1">
      <c r="B161" s="370">
        <v>15</v>
      </c>
      <c r="C161" s="407" t="s">
        <v>88</v>
      </c>
      <c r="D161" s="373">
        <f>BS22</f>
        <v>113</v>
      </c>
      <c r="E161" s="131" t="s">
        <v>144</v>
      </c>
      <c r="F161" s="166">
        <v>57</v>
      </c>
      <c r="G161" s="174">
        <v>33</v>
      </c>
      <c r="H161" s="174">
        <v>3219330</v>
      </c>
      <c r="I161" s="175">
        <f>IFERROR(G161/$D$161,"-")</f>
        <v>0.29203539823008851</v>
      </c>
      <c r="J161" s="175">
        <f t="shared" si="136"/>
        <v>0.57894736842105265</v>
      </c>
      <c r="K161" s="204">
        <f t="shared" si="137"/>
        <v>97555.454545454544</v>
      </c>
      <c r="L161" s="373">
        <f>BT22</f>
        <v>229</v>
      </c>
      <c r="M161" s="131" t="s">
        <v>144</v>
      </c>
      <c r="N161" s="166">
        <v>133</v>
      </c>
      <c r="O161" s="174">
        <v>74</v>
      </c>
      <c r="P161" s="174">
        <v>7150990</v>
      </c>
      <c r="Q161" s="175">
        <f>IFERROR(O161/$L$161,"-")</f>
        <v>0.32314410480349343</v>
      </c>
      <c r="R161" s="175">
        <f t="shared" si="138"/>
        <v>0.55639097744360899</v>
      </c>
      <c r="S161" s="170">
        <f t="shared" si="139"/>
        <v>96635</v>
      </c>
      <c r="T161" s="373">
        <f>BU22</f>
        <v>9039</v>
      </c>
      <c r="U161" s="131" t="s">
        <v>144</v>
      </c>
      <c r="V161" s="166">
        <v>4499</v>
      </c>
      <c r="W161" s="174">
        <v>2831</v>
      </c>
      <c r="X161" s="174">
        <v>205035360</v>
      </c>
      <c r="Y161" s="175">
        <f>IFERROR(W161/$T$161,"-")</f>
        <v>0.3131983626507357</v>
      </c>
      <c r="Z161" s="175">
        <f t="shared" si="140"/>
        <v>0.62925094465436759</v>
      </c>
      <c r="AA161" s="174">
        <f t="shared" si="141"/>
        <v>72425.065347933589</v>
      </c>
      <c r="AB161" s="373">
        <f>BV22</f>
        <v>7008</v>
      </c>
      <c r="AC161" s="131" t="s">
        <v>144</v>
      </c>
      <c r="AD161" s="166">
        <v>3780</v>
      </c>
      <c r="AE161" s="174">
        <v>2361</v>
      </c>
      <c r="AF161" s="174">
        <v>184324810</v>
      </c>
      <c r="AG161" s="175">
        <f>IFERROR(AE161/$AB$161,"-")</f>
        <v>0.33690068493150682</v>
      </c>
      <c r="AH161" s="175">
        <f t="shared" si="142"/>
        <v>0.6246031746031746</v>
      </c>
      <c r="AI161" s="170">
        <f t="shared" si="143"/>
        <v>78070.652265988989</v>
      </c>
      <c r="AJ161" s="373">
        <f>BW22</f>
        <v>4952</v>
      </c>
      <c r="AK161" s="131" t="s">
        <v>144</v>
      </c>
      <c r="AL161" s="166">
        <v>2483</v>
      </c>
      <c r="AM161" s="174">
        <v>1342</v>
      </c>
      <c r="AN161" s="174">
        <v>117011230</v>
      </c>
      <c r="AO161" s="175">
        <f>IFERROR(AM161/$AJ$161,"-")</f>
        <v>0.2710016155088853</v>
      </c>
      <c r="AP161" s="175">
        <f t="shared" si="144"/>
        <v>0.540475231574708</v>
      </c>
      <c r="AQ161" s="170">
        <f t="shared" si="145"/>
        <v>87191.676602086445</v>
      </c>
      <c r="AR161" s="373">
        <f>BX22</f>
        <v>2258</v>
      </c>
      <c r="AS161" s="131" t="s">
        <v>144</v>
      </c>
      <c r="AT161" s="166">
        <v>973</v>
      </c>
      <c r="AU161" s="174">
        <v>490</v>
      </c>
      <c r="AV161" s="174">
        <v>39316570</v>
      </c>
      <c r="AW161" s="175">
        <f>IFERROR(AU161/$AR$161,"-")</f>
        <v>0.21700620017714792</v>
      </c>
      <c r="AX161" s="175">
        <f t="shared" si="146"/>
        <v>0.50359712230215825</v>
      </c>
      <c r="AY161" s="174">
        <f t="shared" si="147"/>
        <v>80237.897959183669</v>
      </c>
      <c r="AZ161" s="373">
        <f>BY22</f>
        <v>822</v>
      </c>
      <c r="BA161" s="131" t="s">
        <v>144</v>
      </c>
      <c r="BB161" s="166">
        <v>264</v>
      </c>
      <c r="BC161" s="174">
        <v>131</v>
      </c>
      <c r="BD161" s="174">
        <v>13023580</v>
      </c>
      <c r="BE161" s="175">
        <f>IFERROR(BC161/$AZ$161,"-")</f>
        <v>0.15936739659367397</v>
      </c>
      <c r="BF161" s="175">
        <f t="shared" si="148"/>
        <v>0.49621212121212122</v>
      </c>
      <c r="BG161" s="204">
        <f t="shared" si="149"/>
        <v>99416.64122137404</v>
      </c>
      <c r="BH161" s="373">
        <f>BZ22</f>
        <v>24419</v>
      </c>
      <c r="BI161" s="131" t="s">
        <v>144</v>
      </c>
      <c r="BJ161" s="166">
        <f t="shared" si="150"/>
        <v>12189</v>
      </c>
      <c r="BK161" s="174">
        <f t="shared" si="134"/>
        <v>7262</v>
      </c>
      <c r="BL161" s="174">
        <f t="shared" si="135"/>
        <v>569081870</v>
      </c>
      <c r="BM161" s="175">
        <f>IFERROR(BK161/$BH$161,"-")</f>
        <v>0.29739137556820511</v>
      </c>
      <c r="BN161" s="175">
        <f t="shared" si="151"/>
        <v>0.5957830831077201</v>
      </c>
      <c r="BO161" s="174">
        <f t="shared" si="152"/>
        <v>78364.34453318645</v>
      </c>
      <c r="BP161" s="248"/>
    </row>
    <row r="162" spans="2:68" s="92" customFormat="1">
      <c r="B162" s="370"/>
      <c r="C162" s="408"/>
      <c r="D162" s="374"/>
      <c r="E162" s="132" t="s">
        <v>194</v>
      </c>
      <c r="F162" s="167">
        <v>50</v>
      </c>
      <c r="G162" s="176">
        <v>29</v>
      </c>
      <c r="H162" s="176">
        <v>1975080</v>
      </c>
      <c r="I162" s="177">
        <f t="shared" ref="I162:I171" si="169">IFERROR(G162/$D$161,"-")</f>
        <v>0.25663716814159293</v>
      </c>
      <c r="J162" s="177">
        <f t="shared" si="136"/>
        <v>0.57999999999999996</v>
      </c>
      <c r="K162" s="205">
        <f t="shared" si="137"/>
        <v>68106.206896551725</v>
      </c>
      <c r="L162" s="374"/>
      <c r="M162" s="132" t="s">
        <v>194</v>
      </c>
      <c r="N162" s="167">
        <v>94</v>
      </c>
      <c r="O162" s="176">
        <v>57</v>
      </c>
      <c r="P162" s="176">
        <v>4979220</v>
      </c>
      <c r="Q162" s="177">
        <f t="shared" ref="Q162:Q171" si="170">IFERROR(O162/$L$161,"-")</f>
        <v>0.24890829694323144</v>
      </c>
      <c r="R162" s="177">
        <f t="shared" si="138"/>
        <v>0.6063829787234043</v>
      </c>
      <c r="S162" s="171">
        <f t="shared" si="139"/>
        <v>87354.736842105267</v>
      </c>
      <c r="T162" s="374"/>
      <c r="U162" s="132" t="s">
        <v>194</v>
      </c>
      <c r="V162" s="167">
        <v>4146</v>
      </c>
      <c r="W162" s="176">
        <v>2635</v>
      </c>
      <c r="X162" s="176">
        <v>187907850</v>
      </c>
      <c r="Y162" s="177">
        <f t="shared" ref="Y162:Y171" si="171">IFERROR(W162/$T$161,"-")</f>
        <v>0.29151454806947669</v>
      </c>
      <c r="Z162" s="177">
        <f t="shared" si="140"/>
        <v>0.63555233960443802</v>
      </c>
      <c r="AA162" s="176">
        <f t="shared" si="141"/>
        <v>71312.277039848195</v>
      </c>
      <c r="AB162" s="374"/>
      <c r="AC162" s="132" t="s">
        <v>194</v>
      </c>
      <c r="AD162" s="167">
        <v>3253</v>
      </c>
      <c r="AE162" s="176">
        <v>2087</v>
      </c>
      <c r="AF162" s="176">
        <v>160070470</v>
      </c>
      <c r="AG162" s="177">
        <f t="shared" ref="AG162:AG171" si="172">IFERROR(AE162/$AB$161,"-")</f>
        <v>0.29780251141552511</v>
      </c>
      <c r="AH162" s="177">
        <f t="shared" si="142"/>
        <v>0.64156163541346445</v>
      </c>
      <c r="AI162" s="171">
        <f t="shared" si="143"/>
        <v>76698.835649257308</v>
      </c>
      <c r="AJ162" s="374"/>
      <c r="AK162" s="132" t="s">
        <v>194</v>
      </c>
      <c r="AL162" s="167">
        <v>2014</v>
      </c>
      <c r="AM162" s="176">
        <v>1167</v>
      </c>
      <c r="AN162" s="176">
        <v>96792360</v>
      </c>
      <c r="AO162" s="177">
        <f t="shared" ref="AO162:AO171" si="173">IFERROR(AM162/$AJ$161,"-")</f>
        <v>0.23566235864297252</v>
      </c>
      <c r="AP162" s="177">
        <f t="shared" si="144"/>
        <v>0.57944389275074482</v>
      </c>
      <c r="AQ162" s="171">
        <f t="shared" si="145"/>
        <v>82941.182519280206</v>
      </c>
      <c r="AR162" s="374"/>
      <c r="AS162" s="132" t="s">
        <v>194</v>
      </c>
      <c r="AT162" s="167">
        <v>697</v>
      </c>
      <c r="AU162" s="176">
        <v>356</v>
      </c>
      <c r="AV162" s="176">
        <v>28413880</v>
      </c>
      <c r="AW162" s="177">
        <f t="shared" ref="AW162:AW171" si="174">IFERROR(AU162/$AR$161,"-")</f>
        <v>0.15766164747564215</v>
      </c>
      <c r="AX162" s="177">
        <f t="shared" si="146"/>
        <v>0.51076040172166426</v>
      </c>
      <c r="AY162" s="176">
        <f t="shared" si="147"/>
        <v>79814.269662921346</v>
      </c>
      <c r="AZ162" s="374"/>
      <c r="BA162" s="132" t="s">
        <v>194</v>
      </c>
      <c r="BB162" s="167">
        <v>160</v>
      </c>
      <c r="BC162" s="176">
        <v>77</v>
      </c>
      <c r="BD162" s="176">
        <v>8088280</v>
      </c>
      <c r="BE162" s="177">
        <f t="shared" ref="BE162:BE171" si="175">IFERROR(BC162/$AZ$161,"-")</f>
        <v>9.3673965936739656E-2</v>
      </c>
      <c r="BF162" s="177">
        <f t="shared" si="148"/>
        <v>0.48125000000000001</v>
      </c>
      <c r="BG162" s="205">
        <f t="shared" si="149"/>
        <v>105042.5974025974</v>
      </c>
      <c r="BH162" s="374"/>
      <c r="BI162" s="132" t="s">
        <v>194</v>
      </c>
      <c r="BJ162" s="167">
        <f t="shared" si="150"/>
        <v>10414</v>
      </c>
      <c r="BK162" s="176">
        <f t="shared" si="134"/>
        <v>6408</v>
      </c>
      <c r="BL162" s="176">
        <f t="shared" si="135"/>
        <v>488227140</v>
      </c>
      <c r="BM162" s="177">
        <f t="shared" ref="BM162:BM171" si="176">IFERROR(BK162/$BH$161,"-")</f>
        <v>0.26241860846062492</v>
      </c>
      <c r="BN162" s="177">
        <f t="shared" si="151"/>
        <v>0.6153255233339735</v>
      </c>
      <c r="BO162" s="176">
        <f t="shared" si="152"/>
        <v>76190.252808988764</v>
      </c>
      <c r="BP162" s="248"/>
    </row>
    <row r="163" spans="2:68" s="92" customFormat="1">
      <c r="B163" s="370"/>
      <c r="C163" s="408"/>
      <c r="D163" s="374"/>
      <c r="E163" s="133" t="s">
        <v>143</v>
      </c>
      <c r="F163" s="167">
        <v>66</v>
      </c>
      <c r="G163" s="176">
        <v>39</v>
      </c>
      <c r="H163" s="176">
        <v>3876640</v>
      </c>
      <c r="I163" s="177">
        <f t="shared" si="169"/>
        <v>0.34513274336283184</v>
      </c>
      <c r="J163" s="177">
        <f t="shared" si="136"/>
        <v>0.59090909090909094</v>
      </c>
      <c r="K163" s="205">
        <f t="shared" si="137"/>
        <v>99401.025641025641</v>
      </c>
      <c r="L163" s="374"/>
      <c r="M163" s="133" t="s">
        <v>143</v>
      </c>
      <c r="N163" s="167">
        <v>140</v>
      </c>
      <c r="O163" s="176">
        <v>82</v>
      </c>
      <c r="P163" s="176">
        <v>7691430</v>
      </c>
      <c r="Q163" s="177">
        <f t="shared" si="170"/>
        <v>0.35807860262008734</v>
      </c>
      <c r="R163" s="177">
        <f t="shared" si="138"/>
        <v>0.58571428571428574</v>
      </c>
      <c r="S163" s="171">
        <f t="shared" si="139"/>
        <v>93797.926829268297</v>
      </c>
      <c r="T163" s="374"/>
      <c r="U163" s="133" t="s">
        <v>143</v>
      </c>
      <c r="V163" s="167">
        <v>5433</v>
      </c>
      <c r="W163" s="176">
        <v>3315</v>
      </c>
      <c r="X163" s="176">
        <v>238087710</v>
      </c>
      <c r="Y163" s="177">
        <f t="shared" si="171"/>
        <v>0.36674410886159975</v>
      </c>
      <c r="Z163" s="177">
        <f t="shared" si="140"/>
        <v>0.61016013252346768</v>
      </c>
      <c r="AA163" s="176">
        <f t="shared" si="141"/>
        <v>71821.330316742082</v>
      </c>
      <c r="AB163" s="374"/>
      <c r="AC163" s="133" t="s">
        <v>143</v>
      </c>
      <c r="AD163" s="167">
        <v>4597</v>
      </c>
      <c r="AE163" s="176">
        <v>2832</v>
      </c>
      <c r="AF163" s="176">
        <v>220881300</v>
      </c>
      <c r="AG163" s="177">
        <f t="shared" si="172"/>
        <v>0.4041095890410959</v>
      </c>
      <c r="AH163" s="177">
        <f t="shared" si="142"/>
        <v>0.61605394822710469</v>
      </c>
      <c r="AI163" s="171">
        <f t="shared" si="143"/>
        <v>77994.809322033892</v>
      </c>
      <c r="AJ163" s="374"/>
      <c r="AK163" s="133" t="s">
        <v>143</v>
      </c>
      <c r="AL163" s="167">
        <v>3390</v>
      </c>
      <c r="AM163" s="176">
        <v>1855</v>
      </c>
      <c r="AN163" s="176">
        <v>154184770</v>
      </c>
      <c r="AO163" s="177">
        <f t="shared" si="173"/>
        <v>0.37459612277867527</v>
      </c>
      <c r="AP163" s="177">
        <f t="shared" si="144"/>
        <v>0.5471976401179941</v>
      </c>
      <c r="AQ163" s="171">
        <f t="shared" si="145"/>
        <v>83118.474393530996</v>
      </c>
      <c r="AR163" s="374"/>
      <c r="AS163" s="133" t="s">
        <v>143</v>
      </c>
      <c r="AT163" s="167">
        <v>1427</v>
      </c>
      <c r="AU163" s="176">
        <v>730</v>
      </c>
      <c r="AV163" s="176">
        <v>65099750</v>
      </c>
      <c r="AW163" s="177">
        <f t="shared" si="174"/>
        <v>0.3232949512843224</v>
      </c>
      <c r="AX163" s="177">
        <f t="shared" si="146"/>
        <v>0.51156271899089001</v>
      </c>
      <c r="AY163" s="176">
        <f t="shared" si="147"/>
        <v>89177.739726027401</v>
      </c>
      <c r="AZ163" s="374"/>
      <c r="BA163" s="133" t="s">
        <v>143</v>
      </c>
      <c r="BB163" s="167">
        <v>446</v>
      </c>
      <c r="BC163" s="176">
        <v>216</v>
      </c>
      <c r="BD163" s="176">
        <v>24464250</v>
      </c>
      <c r="BE163" s="177">
        <f t="shared" si="175"/>
        <v>0.26277372262773724</v>
      </c>
      <c r="BF163" s="177">
        <f t="shared" si="148"/>
        <v>0.48430493273542602</v>
      </c>
      <c r="BG163" s="205">
        <f t="shared" si="149"/>
        <v>113260.41666666667</v>
      </c>
      <c r="BH163" s="374"/>
      <c r="BI163" s="133" t="s">
        <v>143</v>
      </c>
      <c r="BJ163" s="167">
        <f t="shared" si="150"/>
        <v>15499</v>
      </c>
      <c r="BK163" s="176">
        <f t="shared" si="134"/>
        <v>9069</v>
      </c>
      <c r="BL163" s="176">
        <f t="shared" si="135"/>
        <v>714285850</v>
      </c>
      <c r="BM163" s="177">
        <f t="shared" si="176"/>
        <v>0.37139112985789752</v>
      </c>
      <c r="BN163" s="177">
        <f t="shared" si="151"/>
        <v>0.58513452480805217</v>
      </c>
      <c r="BO163" s="176">
        <f t="shared" si="152"/>
        <v>78761.258132098359</v>
      </c>
      <c r="BP163" s="248"/>
    </row>
    <row r="164" spans="2:68" s="92" customFormat="1">
      <c r="B164" s="370"/>
      <c r="C164" s="408"/>
      <c r="D164" s="374"/>
      <c r="E164" s="133" t="s">
        <v>152</v>
      </c>
      <c r="F164" s="167">
        <v>36</v>
      </c>
      <c r="G164" s="176">
        <v>20</v>
      </c>
      <c r="H164" s="176">
        <v>1573470</v>
      </c>
      <c r="I164" s="177">
        <f t="shared" si="169"/>
        <v>0.17699115044247787</v>
      </c>
      <c r="J164" s="177">
        <f t="shared" si="136"/>
        <v>0.55555555555555558</v>
      </c>
      <c r="K164" s="205">
        <f t="shared" si="137"/>
        <v>78673.5</v>
      </c>
      <c r="L164" s="374"/>
      <c r="M164" s="133" t="s">
        <v>152</v>
      </c>
      <c r="N164" s="167">
        <v>65</v>
      </c>
      <c r="O164" s="176">
        <v>35</v>
      </c>
      <c r="P164" s="176">
        <v>3693290</v>
      </c>
      <c r="Q164" s="177">
        <f t="shared" si="170"/>
        <v>0.15283842794759825</v>
      </c>
      <c r="R164" s="177">
        <f t="shared" si="138"/>
        <v>0.53846153846153844</v>
      </c>
      <c r="S164" s="171">
        <f t="shared" si="139"/>
        <v>105522.57142857143</v>
      </c>
      <c r="T164" s="374"/>
      <c r="U164" s="133" t="s">
        <v>152</v>
      </c>
      <c r="V164" s="167">
        <v>1955</v>
      </c>
      <c r="W164" s="176">
        <v>1236</v>
      </c>
      <c r="X164" s="176">
        <v>83611060</v>
      </c>
      <c r="Y164" s="177">
        <f t="shared" si="171"/>
        <v>0.13674078991038832</v>
      </c>
      <c r="Z164" s="177">
        <f t="shared" si="140"/>
        <v>0.63222506393861888</v>
      </c>
      <c r="AA164" s="176">
        <f t="shared" si="141"/>
        <v>67646.48867313916</v>
      </c>
      <c r="AB164" s="374"/>
      <c r="AC164" s="133" t="s">
        <v>152</v>
      </c>
      <c r="AD164" s="167">
        <v>1888</v>
      </c>
      <c r="AE164" s="176">
        <v>1209</v>
      </c>
      <c r="AF164" s="176">
        <v>93362910</v>
      </c>
      <c r="AG164" s="177">
        <f t="shared" si="172"/>
        <v>0.17251712328767124</v>
      </c>
      <c r="AH164" s="177">
        <f t="shared" si="142"/>
        <v>0.64036016949152541</v>
      </c>
      <c r="AI164" s="171">
        <f t="shared" si="143"/>
        <v>77223.250620347389</v>
      </c>
      <c r="AJ164" s="374"/>
      <c r="AK164" s="133" t="s">
        <v>152</v>
      </c>
      <c r="AL164" s="167">
        <v>1406</v>
      </c>
      <c r="AM164" s="176">
        <v>799</v>
      </c>
      <c r="AN164" s="176">
        <v>65974560</v>
      </c>
      <c r="AO164" s="177">
        <f t="shared" si="173"/>
        <v>0.16134894991922455</v>
      </c>
      <c r="AP164" s="177">
        <f t="shared" si="144"/>
        <v>0.56827880512091034</v>
      </c>
      <c r="AQ164" s="171">
        <f t="shared" si="145"/>
        <v>82571.4142678348</v>
      </c>
      <c r="AR164" s="374"/>
      <c r="AS164" s="133" t="s">
        <v>152</v>
      </c>
      <c r="AT164" s="167">
        <v>657</v>
      </c>
      <c r="AU164" s="176">
        <v>350</v>
      </c>
      <c r="AV164" s="176">
        <v>28954630</v>
      </c>
      <c r="AW164" s="177">
        <f t="shared" si="174"/>
        <v>0.1550044286979628</v>
      </c>
      <c r="AX164" s="177">
        <f t="shared" si="146"/>
        <v>0.53272450532724502</v>
      </c>
      <c r="AY164" s="176">
        <f t="shared" si="147"/>
        <v>82727.514285714293</v>
      </c>
      <c r="AZ164" s="374"/>
      <c r="BA164" s="133" t="s">
        <v>152</v>
      </c>
      <c r="BB164" s="167">
        <v>201</v>
      </c>
      <c r="BC164" s="176">
        <v>92</v>
      </c>
      <c r="BD164" s="176">
        <v>9439790</v>
      </c>
      <c r="BE164" s="177">
        <f t="shared" si="175"/>
        <v>0.11192214111922141</v>
      </c>
      <c r="BF164" s="177">
        <f t="shared" si="148"/>
        <v>0.45771144278606968</v>
      </c>
      <c r="BG164" s="205">
        <f t="shared" si="149"/>
        <v>102606.41304347826</v>
      </c>
      <c r="BH164" s="374"/>
      <c r="BI164" s="133" t="s">
        <v>152</v>
      </c>
      <c r="BJ164" s="167">
        <f t="shared" si="150"/>
        <v>6208</v>
      </c>
      <c r="BK164" s="176">
        <f t="shared" si="134"/>
        <v>3741</v>
      </c>
      <c r="BL164" s="176">
        <f t="shared" si="135"/>
        <v>286609710</v>
      </c>
      <c r="BM164" s="177">
        <f t="shared" si="176"/>
        <v>0.15320037675580492</v>
      </c>
      <c r="BN164" s="177">
        <f t="shared" si="151"/>
        <v>0.60260953608247425</v>
      </c>
      <c r="BO164" s="176">
        <f t="shared" si="152"/>
        <v>76613.12750601444</v>
      </c>
      <c r="BP164" s="248"/>
    </row>
    <row r="165" spans="2:68" s="92" customFormat="1">
      <c r="B165" s="370"/>
      <c r="C165" s="408"/>
      <c r="D165" s="374"/>
      <c r="E165" s="133" t="s">
        <v>171</v>
      </c>
      <c r="F165" s="167">
        <v>39</v>
      </c>
      <c r="G165" s="176">
        <v>23</v>
      </c>
      <c r="H165" s="176">
        <v>1934470</v>
      </c>
      <c r="I165" s="177">
        <f t="shared" si="169"/>
        <v>0.20353982300884957</v>
      </c>
      <c r="J165" s="177">
        <f t="shared" si="136"/>
        <v>0.58974358974358976</v>
      </c>
      <c r="K165" s="205">
        <f t="shared" si="137"/>
        <v>84107.391304347824</v>
      </c>
      <c r="L165" s="374"/>
      <c r="M165" s="133" t="s">
        <v>171</v>
      </c>
      <c r="N165" s="167">
        <v>87</v>
      </c>
      <c r="O165" s="176">
        <v>48</v>
      </c>
      <c r="P165" s="176">
        <v>4938920</v>
      </c>
      <c r="Q165" s="177">
        <f t="shared" si="170"/>
        <v>0.20960698689956331</v>
      </c>
      <c r="R165" s="177">
        <f t="shared" si="138"/>
        <v>0.55172413793103448</v>
      </c>
      <c r="S165" s="171">
        <f t="shared" si="139"/>
        <v>102894.16666666667</v>
      </c>
      <c r="T165" s="374"/>
      <c r="U165" s="133" t="s">
        <v>171</v>
      </c>
      <c r="V165" s="167">
        <v>2392</v>
      </c>
      <c r="W165" s="176">
        <v>1544</v>
      </c>
      <c r="X165" s="176">
        <v>113701490</v>
      </c>
      <c r="Y165" s="177">
        <f t="shared" si="171"/>
        <v>0.17081535568093817</v>
      </c>
      <c r="Z165" s="177">
        <f t="shared" si="140"/>
        <v>0.64548494983277593</v>
      </c>
      <c r="AA165" s="176">
        <f t="shared" si="141"/>
        <v>73640.861398963723</v>
      </c>
      <c r="AB165" s="374"/>
      <c r="AC165" s="133" t="s">
        <v>171</v>
      </c>
      <c r="AD165" s="167">
        <v>2278</v>
      </c>
      <c r="AE165" s="176">
        <v>1453</v>
      </c>
      <c r="AF165" s="176">
        <v>117945170</v>
      </c>
      <c r="AG165" s="177">
        <f t="shared" si="172"/>
        <v>0.20733447488584475</v>
      </c>
      <c r="AH165" s="177">
        <f t="shared" si="142"/>
        <v>0.63784021071115016</v>
      </c>
      <c r="AI165" s="171">
        <f t="shared" si="143"/>
        <v>81173.5512732278</v>
      </c>
      <c r="AJ165" s="374"/>
      <c r="AK165" s="133" t="s">
        <v>171</v>
      </c>
      <c r="AL165" s="167">
        <v>1633</v>
      </c>
      <c r="AM165" s="176">
        <v>909</v>
      </c>
      <c r="AN165" s="176">
        <v>78032990</v>
      </c>
      <c r="AO165" s="177">
        <f t="shared" si="173"/>
        <v>0.18356219709208402</v>
      </c>
      <c r="AP165" s="177">
        <f t="shared" si="144"/>
        <v>0.55664421310471524</v>
      </c>
      <c r="AQ165" s="171">
        <f t="shared" si="145"/>
        <v>85844.873487348741</v>
      </c>
      <c r="AR165" s="374"/>
      <c r="AS165" s="133" t="s">
        <v>171</v>
      </c>
      <c r="AT165" s="167">
        <v>733</v>
      </c>
      <c r="AU165" s="176">
        <v>376</v>
      </c>
      <c r="AV165" s="176">
        <v>35224870</v>
      </c>
      <c r="AW165" s="177">
        <f t="shared" si="174"/>
        <v>0.16651904340124005</v>
      </c>
      <c r="AX165" s="177">
        <f t="shared" si="146"/>
        <v>0.51296043656207368</v>
      </c>
      <c r="AY165" s="176">
        <f t="shared" si="147"/>
        <v>93683.164893617024</v>
      </c>
      <c r="AZ165" s="374"/>
      <c r="BA165" s="133" t="s">
        <v>171</v>
      </c>
      <c r="BB165" s="167">
        <v>235</v>
      </c>
      <c r="BC165" s="176">
        <v>112</v>
      </c>
      <c r="BD165" s="176">
        <v>12946560</v>
      </c>
      <c r="BE165" s="177">
        <f t="shared" si="175"/>
        <v>0.13625304136253041</v>
      </c>
      <c r="BF165" s="177">
        <f t="shared" si="148"/>
        <v>0.47659574468085109</v>
      </c>
      <c r="BG165" s="205">
        <f t="shared" si="149"/>
        <v>115594.28571428571</v>
      </c>
      <c r="BH165" s="374"/>
      <c r="BI165" s="133" t="s">
        <v>171</v>
      </c>
      <c r="BJ165" s="167">
        <f t="shared" si="150"/>
        <v>7397</v>
      </c>
      <c r="BK165" s="176">
        <f t="shared" si="134"/>
        <v>4465</v>
      </c>
      <c r="BL165" s="176">
        <f t="shared" si="135"/>
        <v>364724470</v>
      </c>
      <c r="BM165" s="177">
        <f t="shared" si="176"/>
        <v>0.18284942053319136</v>
      </c>
      <c r="BN165" s="177">
        <f t="shared" si="151"/>
        <v>0.60362309044207108</v>
      </c>
      <c r="BO165" s="176">
        <f t="shared" si="152"/>
        <v>81685.211646136624</v>
      </c>
      <c r="BP165" s="248"/>
    </row>
    <row r="166" spans="2:68" s="92" customFormat="1">
      <c r="B166" s="370"/>
      <c r="C166" s="408"/>
      <c r="D166" s="374"/>
      <c r="E166" s="133" t="s">
        <v>172</v>
      </c>
      <c r="F166" s="167">
        <v>26</v>
      </c>
      <c r="G166" s="176">
        <v>17</v>
      </c>
      <c r="H166" s="176">
        <v>1613100</v>
      </c>
      <c r="I166" s="177">
        <f t="shared" si="169"/>
        <v>0.15044247787610621</v>
      </c>
      <c r="J166" s="177">
        <f t="shared" si="136"/>
        <v>0.65384615384615385</v>
      </c>
      <c r="K166" s="205">
        <f t="shared" si="137"/>
        <v>94888.23529411765</v>
      </c>
      <c r="L166" s="374"/>
      <c r="M166" s="133" t="s">
        <v>172</v>
      </c>
      <c r="N166" s="167">
        <v>54</v>
      </c>
      <c r="O166" s="176">
        <v>28</v>
      </c>
      <c r="P166" s="176">
        <v>2358830</v>
      </c>
      <c r="Q166" s="177">
        <f t="shared" si="170"/>
        <v>0.1222707423580786</v>
      </c>
      <c r="R166" s="177">
        <f t="shared" si="138"/>
        <v>0.51851851851851849</v>
      </c>
      <c r="S166" s="171">
        <f t="shared" si="139"/>
        <v>84243.928571428565</v>
      </c>
      <c r="T166" s="374"/>
      <c r="U166" s="133" t="s">
        <v>172</v>
      </c>
      <c r="V166" s="167">
        <v>1371</v>
      </c>
      <c r="W166" s="176">
        <v>887</v>
      </c>
      <c r="X166" s="176">
        <v>66866490</v>
      </c>
      <c r="Y166" s="177">
        <f t="shared" si="171"/>
        <v>9.8130324150901643E-2</v>
      </c>
      <c r="Z166" s="177">
        <f t="shared" si="140"/>
        <v>0.64697301239970828</v>
      </c>
      <c r="AA166" s="176">
        <f t="shared" si="141"/>
        <v>75384.994363021426</v>
      </c>
      <c r="AB166" s="374"/>
      <c r="AC166" s="133" t="s">
        <v>172</v>
      </c>
      <c r="AD166" s="167">
        <v>1186</v>
      </c>
      <c r="AE166" s="176">
        <v>760</v>
      </c>
      <c r="AF166" s="176">
        <v>58818810</v>
      </c>
      <c r="AG166" s="177">
        <f t="shared" si="172"/>
        <v>0.10844748858447488</v>
      </c>
      <c r="AH166" s="177">
        <f t="shared" si="142"/>
        <v>0.64080944350758851</v>
      </c>
      <c r="AI166" s="171">
        <f t="shared" si="143"/>
        <v>77393.171052631573</v>
      </c>
      <c r="AJ166" s="374"/>
      <c r="AK166" s="133" t="s">
        <v>172</v>
      </c>
      <c r="AL166" s="167">
        <v>765</v>
      </c>
      <c r="AM166" s="176">
        <v>450</v>
      </c>
      <c r="AN166" s="176">
        <v>36556120</v>
      </c>
      <c r="AO166" s="177">
        <f t="shared" si="173"/>
        <v>9.0872374798061387E-2</v>
      </c>
      <c r="AP166" s="177">
        <f t="shared" si="144"/>
        <v>0.58823529411764708</v>
      </c>
      <c r="AQ166" s="171">
        <f t="shared" si="145"/>
        <v>81235.822222222225</v>
      </c>
      <c r="AR166" s="374"/>
      <c r="AS166" s="133" t="s">
        <v>172</v>
      </c>
      <c r="AT166" s="167">
        <v>268</v>
      </c>
      <c r="AU166" s="176">
        <v>149</v>
      </c>
      <c r="AV166" s="176">
        <v>9561520</v>
      </c>
      <c r="AW166" s="177">
        <f t="shared" si="174"/>
        <v>6.5987599645704165E-2</v>
      </c>
      <c r="AX166" s="177">
        <f t="shared" si="146"/>
        <v>0.55597014925373134</v>
      </c>
      <c r="AY166" s="176">
        <f t="shared" si="147"/>
        <v>64171.275167785236</v>
      </c>
      <c r="AZ166" s="374"/>
      <c r="BA166" s="133" t="s">
        <v>172</v>
      </c>
      <c r="BB166" s="167">
        <v>62</v>
      </c>
      <c r="BC166" s="176">
        <v>26</v>
      </c>
      <c r="BD166" s="176">
        <v>2497920</v>
      </c>
      <c r="BE166" s="177">
        <f t="shared" si="175"/>
        <v>3.1630170316301706E-2</v>
      </c>
      <c r="BF166" s="177">
        <f t="shared" si="148"/>
        <v>0.41935483870967744</v>
      </c>
      <c r="BG166" s="205">
        <f t="shared" si="149"/>
        <v>96073.846153846156</v>
      </c>
      <c r="BH166" s="374"/>
      <c r="BI166" s="133" t="s">
        <v>172</v>
      </c>
      <c r="BJ166" s="167">
        <f t="shared" si="150"/>
        <v>3732</v>
      </c>
      <c r="BK166" s="176">
        <f t="shared" si="134"/>
        <v>2317</v>
      </c>
      <c r="BL166" s="176">
        <f t="shared" si="135"/>
        <v>178272790</v>
      </c>
      <c r="BM166" s="177">
        <f t="shared" si="176"/>
        <v>9.4885130431221584E-2</v>
      </c>
      <c r="BN166" s="177">
        <f t="shared" si="151"/>
        <v>0.62084673097534837</v>
      </c>
      <c r="BO166" s="176">
        <f t="shared" si="152"/>
        <v>76941.212775140273</v>
      </c>
      <c r="BP166" s="248"/>
    </row>
    <row r="167" spans="2:68" s="92" customFormat="1">
      <c r="B167" s="370"/>
      <c r="C167" s="408"/>
      <c r="D167" s="374"/>
      <c r="E167" s="133" t="s">
        <v>173</v>
      </c>
      <c r="F167" s="167">
        <v>25</v>
      </c>
      <c r="G167" s="176">
        <v>15</v>
      </c>
      <c r="H167" s="176">
        <v>1603650</v>
      </c>
      <c r="I167" s="177">
        <f t="shared" si="169"/>
        <v>0.13274336283185842</v>
      </c>
      <c r="J167" s="177">
        <f t="shared" si="136"/>
        <v>0.6</v>
      </c>
      <c r="K167" s="205">
        <f t="shared" si="137"/>
        <v>106910</v>
      </c>
      <c r="L167" s="374"/>
      <c r="M167" s="133" t="s">
        <v>173</v>
      </c>
      <c r="N167" s="167">
        <v>36</v>
      </c>
      <c r="O167" s="176">
        <v>21</v>
      </c>
      <c r="P167" s="176">
        <v>1780890</v>
      </c>
      <c r="Q167" s="177">
        <f t="shared" si="170"/>
        <v>9.1703056768558958E-2</v>
      </c>
      <c r="R167" s="177">
        <f t="shared" si="138"/>
        <v>0.58333333333333337</v>
      </c>
      <c r="S167" s="171">
        <f t="shared" si="139"/>
        <v>84804.28571428571</v>
      </c>
      <c r="T167" s="374"/>
      <c r="U167" s="133" t="s">
        <v>173</v>
      </c>
      <c r="V167" s="167">
        <v>568</v>
      </c>
      <c r="W167" s="176">
        <v>322</v>
      </c>
      <c r="X167" s="176">
        <v>23017530</v>
      </c>
      <c r="Y167" s="177">
        <f t="shared" si="171"/>
        <v>3.5623409669211195E-2</v>
      </c>
      <c r="Z167" s="177">
        <f t="shared" si="140"/>
        <v>0.56690140845070425</v>
      </c>
      <c r="AA167" s="176">
        <f t="shared" si="141"/>
        <v>71483.012422360247</v>
      </c>
      <c r="AB167" s="374"/>
      <c r="AC167" s="133" t="s">
        <v>173</v>
      </c>
      <c r="AD167" s="167">
        <v>640</v>
      </c>
      <c r="AE167" s="176">
        <v>390</v>
      </c>
      <c r="AF167" s="176">
        <v>30142350</v>
      </c>
      <c r="AG167" s="177">
        <f t="shared" si="172"/>
        <v>5.565068493150685E-2</v>
      </c>
      <c r="AH167" s="177">
        <f t="shared" si="142"/>
        <v>0.609375</v>
      </c>
      <c r="AI167" s="171">
        <f t="shared" si="143"/>
        <v>77288.076923076922</v>
      </c>
      <c r="AJ167" s="374"/>
      <c r="AK167" s="133" t="s">
        <v>173</v>
      </c>
      <c r="AL167" s="167">
        <v>614</v>
      </c>
      <c r="AM167" s="176">
        <v>341</v>
      </c>
      <c r="AN167" s="176">
        <v>31791060</v>
      </c>
      <c r="AO167" s="177">
        <f t="shared" si="173"/>
        <v>6.8861066235864299E-2</v>
      </c>
      <c r="AP167" s="177">
        <f t="shared" si="144"/>
        <v>0.55537459283387625</v>
      </c>
      <c r="AQ167" s="171">
        <f t="shared" si="145"/>
        <v>93228.914956011737</v>
      </c>
      <c r="AR167" s="374"/>
      <c r="AS167" s="133" t="s">
        <v>173</v>
      </c>
      <c r="AT167" s="167">
        <v>316</v>
      </c>
      <c r="AU167" s="176">
        <v>154</v>
      </c>
      <c r="AV167" s="176">
        <v>11549290</v>
      </c>
      <c r="AW167" s="177">
        <f t="shared" si="174"/>
        <v>6.8201948627103631E-2</v>
      </c>
      <c r="AX167" s="177">
        <f t="shared" si="146"/>
        <v>0.48734177215189872</v>
      </c>
      <c r="AY167" s="176">
        <f t="shared" si="147"/>
        <v>74995.389610389611</v>
      </c>
      <c r="AZ167" s="374"/>
      <c r="BA167" s="133" t="s">
        <v>173</v>
      </c>
      <c r="BB167" s="167">
        <v>115</v>
      </c>
      <c r="BC167" s="176">
        <v>50</v>
      </c>
      <c r="BD167" s="176">
        <v>5613110</v>
      </c>
      <c r="BE167" s="177">
        <f t="shared" si="175"/>
        <v>6.0827250608272508E-2</v>
      </c>
      <c r="BF167" s="177">
        <f t="shared" si="148"/>
        <v>0.43478260869565216</v>
      </c>
      <c r="BG167" s="205">
        <f t="shared" si="149"/>
        <v>112262.2</v>
      </c>
      <c r="BH167" s="374"/>
      <c r="BI167" s="133" t="s">
        <v>173</v>
      </c>
      <c r="BJ167" s="167">
        <f t="shared" si="150"/>
        <v>2314</v>
      </c>
      <c r="BK167" s="176">
        <f t="shared" si="134"/>
        <v>1293</v>
      </c>
      <c r="BL167" s="176">
        <f t="shared" si="135"/>
        <v>105497880</v>
      </c>
      <c r="BM167" s="177">
        <f t="shared" si="176"/>
        <v>5.2950571276465047E-2</v>
      </c>
      <c r="BN167" s="177">
        <f t="shared" si="151"/>
        <v>0.55877268798617108</v>
      </c>
      <c r="BO167" s="176">
        <f t="shared" si="152"/>
        <v>81591.554524361942</v>
      </c>
      <c r="BP167" s="248"/>
    </row>
    <row r="168" spans="2:68" s="92" customFormat="1">
      <c r="B168" s="370"/>
      <c r="C168" s="408"/>
      <c r="D168" s="374"/>
      <c r="E168" s="133" t="s">
        <v>174</v>
      </c>
      <c r="F168" s="167">
        <v>9</v>
      </c>
      <c r="G168" s="176">
        <v>7</v>
      </c>
      <c r="H168" s="176">
        <v>824510</v>
      </c>
      <c r="I168" s="177">
        <f t="shared" si="169"/>
        <v>6.1946902654867256E-2</v>
      </c>
      <c r="J168" s="177">
        <f t="shared" si="136"/>
        <v>0.77777777777777779</v>
      </c>
      <c r="K168" s="205">
        <f t="shared" si="137"/>
        <v>117787.14285714286</v>
      </c>
      <c r="L168" s="374"/>
      <c r="M168" s="133" t="s">
        <v>174</v>
      </c>
      <c r="N168" s="167">
        <v>20</v>
      </c>
      <c r="O168" s="176">
        <v>9</v>
      </c>
      <c r="P168" s="176">
        <v>893870</v>
      </c>
      <c r="Q168" s="177">
        <f t="shared" si="170"/>
        <v>3.9301310043668124E-2</v>
      </c>
      <c r="R168" s="177">
        <f t="shared" si="138"/>
        <v>0.45</v>
      </c>
      <c r="S168" s="171">
        <f t="shared" si="139"/>
        <v>99318.888888888891</v>
      </c>
      <c r="T168" s="374"/>
      <c r="U168" s="133" t="s">
        <v>174</v>
      </c>
      <c r="V168" s="167">
        <v>446</v>
      </c>
      <c r="W168" s="176">
        <v>293</v>
      </c>
      <c r="X168" s="176">
        <v>20818810</v>
      </c>
      <c r="Y168" s="177">
        <f t="shared" si="171"/>
        <v>3.2415090164841245E-2</v>
      </c>
      <c r="Z168" s="177">
        <f t="shared" si="140"/>
        <v>0.65695067264573992</v>
      </c>
      <c r="AA168" s="176">
        <f t="shared" si="141"/>
        <v>71053.959044368603</v>
      </c>
      <c r="AB168" s="374"/>
      <c r="AC168" s="133" t="s">
        <v>174</v>
      </c>
      <c r="AD168" s="167">
        <v>436</v>
      </c>
      <c r="AE168" s="176">
        <v>298</v>
      </c>
      <c r="AF168" s="176">
        <v>28473520</v>
      </c>
      <c r="AG168" s="177">
        <f t="shared" si="172"/>
        <v>4.2522831050228312E-2</v>
      </c>
      <c r="AH168" s="177">
        <f t="shared" si="142"/>
        <v>0.6834862385321101</v>
      </c>
      <c r="AI168" s="171">
        <f t="shared" si="143"/>
        <v>95548.724832214764</v>
      </c>
      <c r="AJ168" s="374"/>
      <c r="AK168" s="133" t="s">
        <v>174</v>
      </c>
      <c r="AL168" s="167">
        <v>368</v>
      </c>
      <c r="AM168" s="176">
        <v>225</v>
      </c>
      <c r="AN168" s="176">
        <v>20567340</v>
      </c>
      <c r="AO168" s="177">
        <f t="shared" si="173"/>
        <v>4.5436187399030693E-2</v>
      </c>
      <c r="AP168" s="177">
        <f t="shared" si="144"/>
        <v>0.61141304347826086</v>
      </c>
      <c r="AQ168" s="171">
        <f t="shared" si="145"/>
        <v>91410.4</v>
      </c>
      <c r="AR168" s="374"/>
      <c r="AS168" s="133" t="s">
        <v>174</v>
      </c>
      <c r="AT168" s="167">
        <v>121</v>
      </c>
      <c r="AU168" s="176">
        <v>82</v>
      </c>
      <c r="AV168" s="176">
        <v>7517180</v>
      </c>
      <c r="AW168" s="177">
        <f t="shared" si="174"/>
        <v>3.6315323294951282E-2</v>
      </c>
      <c r="AX168" s="177">
        <f t="shared" si="146"/>
        <v>0.6776859504132231</v>
      </c>
      <c r="AY168" s="176">
        <f t="shared" si="147"/>
        <v>91672.926829268297</v>
      </c>
      <c r="AZ168" s="374"/>
      <c r="BA168" s="133" t="s">
        <v>174</v>
      </c>
      <c r="BB168" s="167">
        <v>41</v>
      </c>
      <c r="BC168" s="176">
        <v>27</v>
      </c>
      <c r="BD168" s="176">
        <v>3335760</v>
      </c>
      <c r="BE168" s="177">
        <f t="shared" si="175"/>
        <v>3.2846715328467155E-2</v>
      </c>
      <c r="BF168" s="177">
        <f t="shared" si="148"/>
        <v>0.65853658536585369</v>
      </c>
      <c r="BG168" s="205">
        <f t="shared" si="149"/>
        <v>123546.66666666667</v>
      </c>
      <c r="BH168" s="374"/>
      <c r="BI168" s="133" t="s">
        <v>174</v>
      </c>
      <c r="BJ168" s="167">
        <f t="shared" si="150"/>
        <v>1441</v>
      </c>
      <c r="BK168" s="176">
        <f t="shared" si="134"/>
        <v>941</v>
      </c>
      <c r="BL168" s="176">
        <f t="shared" si="135"/>
        <v>82430990</v>
      </c>
      <c r="BM168" s="177">
        <f t="shared" si="176"/>
        <v>3.8535566567017489E-2</v>
      </c>
      <c r="BN168" s="177">
        <f t="shared" si="151"/>
        <v>0.65301873698820267</v>
      </c>
      <c r="BO168" s="176">
        <f t="shared" si="152"/>
        <v>87599.351753453768</v>
      </c>
      <c r="BP168" s="248"/>
    </row>
    <row r="169" spans="2:68" s="92" customFormat="1">
      <c r="B169" s="370"/>
      <c r="C169" s="408"/>
      <c r="D169" s="374"/>
      <c r="E169" s="133" t="s">
        <v>175</v>
      </c>
      <c r="F169" s="167">
        <v>50</v>
      </c>
      <c r="G169" s="176">
        <v>30</v>
      </c>
      <c r="H169" s="176">
        <v>2901510</v>
      </c>
      <c r="I169" s="177">
        <f t="shared" si="169"/>
        <v>0.26548672566371684</v>
      </c>
      <c r="J169" s="177">
        <f t="shared" si="136"/>
        <v>0.6</v>
      </c>
      <c r="K169" s="205">
        <f t="shared" si="137"/>
        <v>96717</v>
      </c>
      <c r="L169" s="374"/>
      <c r="M169" s="133" t="s">
        <v>175</v>
      </c>
      <c r="N169" s="167">
        <v>113</v>
      </c>
      <c r="O169" s="176">
        <v>66</v>
      </c>
      <c r="P169" s="176">
        <v>6086610</v>
      </c>
      <c r="Q169" s="177">
        <f t="shared" si="170"/>
        <v>0.28820960698689957</v>
      </c>
      <c r="R169" s="177">
        <f t="shared" si="138"/>
        <v>0.58407079646017701</v>
      </c>
      <c r="S169" s="171">
        <f t="shared" si="139"/>
        <v>92221.363636363632</v>
      </c>
      <c r="T169" s="374"/>
      <c r="U169" s="133" t="s">
        <v>175</v>
      </c>
      <c r="V169" s="167">
        <v>3683</v>
      </c>
      <c r="W169" s="176">
        <v>2448</v>
      </c>
      <c r="X169" s="176">
        <v>174631870</v>
      </c>
      <c r="Y169" s="177">
        <f t="shared" si="171"/>
        <v>0.27082641885164288</v>
      </c>
      <c r="Z169" s="177">
        <f t="shared" si="140"/>
        <v>0.66467553624762421</v>
      </c>
      <c r="AA169" s="176">
        <f t="shared" si="141"/>
        <v>71336.548202614373</v>
      </c>
      <c r="AB169" s="374"/>
      <c r="AC169" s="133" t="s">
        <v>175</v>
      </c>
      <c r="AD169" s="167">
        <v>3071</v>
      </c>
      <c r="AE169" s="176">
        <v>1976</v>
      </c>
      <c r="AF169" s="176">
        <v>156801480</v>
      </c>
      <c r="AG169" s="177">
        <f t="shared" si="172"/>
        <v>0.2819634703196347</v>
      </c>
      <c r="AH169" s="177">
        <f t="shared" si="142"/>
        <v>0.64343861934223379</v>
      </c>
      <c r="AI169" s="171">
        <f t="shared" si="143"/>
        <v>79352.975708502025</v>
      </c>
      <c r="AJ169" s="374"/>
      <c r="AK169" s="133" t="s">
        <v>175</v>
      </c>
      <c r="AL169" s="167">
        <v>2043</v>
      </c>
      <c r="AM169" s="176">
        <v>1169</v>
      </c>
      <c r="AN169" s="176">
        <v>96335940</v>
      </c>
      <c r="AO169" s="177">
        <f t="shared" si="173"/>
        <v>0.23606623586429726</v>
      </c>
      <c r="AP169" s="177">
        <f t="shared" si="144"/>
        <v>0.57219774840920212</v>
      </c>
      <c r="AQ169" s="171">
        <f t="shared" si="145"/>
        <v>82408.845166809246</v>
      </c>
      <c r="AR169" s="374"/>
      <c r="AS169" s="133" t="s">
        <v>175</v>
      </c>
      <c r="AT169" s="167">
        <v>763</v>
      </c>
      <c r="AU169" s="176">
        <v>403</v>
      </c>
      <c r="AV169" s="176">
        <v>32899100</v>
      </c>
      <c r="AW169" s="177">
        <f t="shared" si="174"/>
        <v>0.17847652790079716</v>
      </c>
      <c r="AX169" s="177">
        <f t="shared" si="146"/>
        <v>0.52817824377457401</v>
      </c>
      <c r="AY169" s="176">
        <f t="shared" si="147"/>
        <v>81635.483870967742</v>
      </c>
      <c r="AZ169" s="374"/>
      <c r="BA169" s="133" t="s">
        <v>175</v>
      </c>
      <c r="BB169" s="167">
        <v>201</v>
      </c>
      <c r="BC169" s="176">
        <v>98</v>
      </c>
      <c r="BD169" s="176">
        <v>10015260</v>
      </c>
      <c r="BE169" s="177">
        <f t="shared" si="175"/>
        <v>0.11922141119221411</v>
      </c>
      <c r="BF169" s="177">
        <f t="shared" si="148"/>
        <v>0.48756218905472637</v>
      </c>
      <c r="BG169" s="205">
        <f t="shared" si="149"/>
        <v>102196.5306122449</v>
      </c>
      <c r="BH169" s="374"/>
      <c r="BI169" s="133" t="s">
        <v>175</v>
      </c>
      <c r="BJ169" s="167">
        <f t="shared" si="150"/>
        <v>9924</v>
      </c>
      <c r="BK169" s="176">
        <f t="shared" si="134"/>
        <v>6190</v>
      </c>
      <c r="BL169" s="176">
        <f t="shared" si="135"/>
        <v>479671770</v>
      </c>
      <c r="BM169" s="177">
        <f t="shared" si="176"/>
        <v>0.25349113395306933</v>
      </c>
      <c r="BN169" s="177">
        <f t="shared" si="151"/>
        <v>0.62374042724707779</v>
      </c>
      <c r="BO169" s="176">
        <f t="shared" si="152"/>
        <v>77491.400646203561</v>
      </c>
      <c r="BP169" s="248"/>
    </row>
    <row r="170" spans="2:68" s="92" customFormat="1">
      <c r="B170" s="370"/>
      <c r="C170" s="408"/>
      <c r="D170" s="374"/>
      <c r="E170" s="133" t="s">
        <v>176</v>
      </c>
      <c r="F170" s="167">
        <v>13</v>
      </c>
      <c r="G170" s="176">
        <v>9</v>
      </c>
      <c r="H170" s="176">
        <v>1216350</v>
      </c>
      <c r="I170" s="177">
        <f t="shared" si="169"/>
        <v>7.9646017699115043E-2</v>
      </c>
      <c r="J170" s="177">
        <f t="shared" si="136"/>
        <v>0.69230769230769229</v>
      </c>
      <c r="K170" s="205">
        <f t="shared" si="137"/>
        <v>135150</v>
      </c>
      <c r="L170" s="374"/>
      <c r="M170" s="133" t="s">
        <v>176</v>
      </c>
      <c r="N170" s="167">
        <v>24</v>
      </c>
      <c r="O170" s="176">
        <v>14</v>
      </c>
      <c r="P170" s="176">
        <v>1602990</v>
      </c>
      <c r="Q170" s="177">
        <f t="shared" si="170"/>
        <v>6.1135371179039298E-2</v>
      </c>
      <c r="R170" s="177">
        <f t="shared" si="138"/>
        <v>0.58333333333333337</v>
      </c>
      <c r="S170" s="171">
        <f t="shared" si="139"/>
        <v>114499.28571428571</v>
      </c>
      <c r="T170" s="374"/>
      <c r="U170" s="133" t="s">
        <v>176</v>
      </c>
      <c r="V170" s="167">
        <v>756</v>
      </c>
      <c r="W170" s="176">
        <v>473</v>
      </c>
      <c r="X170" s="176">
        <v>34691130</v>
      </c>
      <c r="Y170" s="177">
        <f t="shared" si="171"/>
        <v>5.2328797433344398E-2</v>
      </c>
      <c r="Z170" s="177">
        <f t="shared" si="140"/>
        <v>0.6256613756613757</v>
      </c>
      <c r="AA170" s="176">
        <f t="shared" si="141"/>
        <v>73342.769556025363</v>
      </c>
      <c r="AB170" s="374"/>
      <c r="AC170" s="133" t="s">
        <v>176</v>
      </c>
      <c r="AD170" s="167">
        <v>865</v>
      </c>
      <c r="AE170" s="176">
        <v>509</v>
      </c>
      <c r="AF170" s="176">
        <v>41578340</v>
      </c>
      <c r="AG170" s="177">
        <f t="shared" si="172"/>
        <v>7.263127853881278E-2</v>
      </c>
      <c r="AH170" s="177">
        <f t="shared" si="142"/>
        <v>0.58843930635838149</v>
      </c>
      <c r="AI170" s="171">
        <f t="shared" si="143"/>
        <v>81686.326129666006</v>
      </c>
      <c r="AJ170" s="374"/>
      <c r="AK170" s="133" t="s">
        <v>176</v>
      </c>
      <c r="AL170" s="167">
        <v>794</v>
      </c>
      <c r="AM170" s="176">
        <v>419</v>
      </c>
      <c r="AN170" s="176">
        <v>39363400</v>
      </c>
      <c r="AO170" s="177">
        <f t="shared" si="173"/>
        <v>8.4612277867528271E-2</v>
      </c>
      <c r="AP170" s="177">
        <f t="shared" si="144"/>
        <v>0.52770780856423172</v>
      </c>
      <c r="AQ170" s="171">
        <f t="shared" si="145"/>
        <v>93946.062052505964</v>
      </c>
      <c r="AR170" s="374"/>
      <c r="AS170" s="133" t="s">
        <v>176</v>
      </c>
      <c r="AT170" s="167">
        <v>438</v>
      </c>
      <c r="AU170" s="176">
        <v>240</v>
      </c>
      <c r="AV170" s="176">
        <v>22655100</v>
      </c>
      <c r="AW170" s="177">
        <f t="shared" si="174"/>
        <v>0.10628875110717449</v>
      </c>
      <c r="AX170" s="177">
        <f t="shared" si="146"/>
        <v>0.54794520547945202</v>
      </c>
      <c r="AY170" s="176">
        <f t="shared" si="147"/>
        <v>94396.25</v>
      </c>
      <c r="AZ170" s="374"/>
      <c r="BA170" s="133" t="s">
        <v>176</v>
      </c>
      <c r="BB170" s="167">
        <v>182</v>
      </c>
      <c r="BC170" s="176">
        <v>90</v>
      </c>
      <c r="BD170" s="176">
        <v>9646170</v>
      </c>
      <c r="BE170" s="177">
        <f t="shared" si="175"/>
        <v>0.10948905109489052</v>
      </c>
      <c r="BF170" s="177">
        <f t="shared" si="148"/>
        <v>0.49450549450549453</v>
      </c>
      <c r="BG170" s="205">
        <f t="shared" si="149"/>
        <v>107179.66666666667</v>
      </c>
      <c r="BH170" s="374"/>
      <c r="BI170" s="133" t="s">
        <v>176</v>
      </c>
      <c r="BJ170" s="167">
        <f t="shared" si="150"/>
        <v>3072</v>
      </c>
      <c r="BK170" s="176">
        <f t="shared" si="134"/>
        <v>1754</v>
      </c>
      <c r="BL170" s="176">
        <f t="shared" si="135"/>
        <v>150753480</v>
      </c>
      <c r="BM170" s="177">
        <f t="shared" si="176"/>
        <v>7.1829313239690398E-2</v>
      </c>
      <c r="BN170" s="177">
        <f t="shared" si="151"/>
        <v>0.57096354166666663</v>
      </c>
      <c r="BO170" s="176">
        <f t="shared" si="152"/>
        <v>85948.392246294185</v>
      </c>
      <c r="BP170" s="248"/>
    </row>
    <row r="171" spans="2:68" s="92" customFormat="1">
      <c r="B171" s="370"/>
      <c r="C171" s="408"/>
      <c r="D171" s="374"/>
      <c r="E171" s="130" t="s">
        <v>167</v>
      </c>
      <c r="F171" s="167">
        <v>6</v>
      </c>
      <c r="G171" s="176">
        <v>4</v>
      </c>
      <c r="H171" s="176">
        <v>480910</v>
      </c>
      <c r="I171" s="177">
        <f t="shared" si="169"/>
        <v>3.5398230088495575E-2</v>
      </c>
      <c r="J171" s="177">
        <f t="shared" si="136"/>
        <v>0.66666666666666663</v>
      </c>
      <c r="K171" s="205">
        <f t="shared" si="137"/>
        <v>120227.5</v>
      </c>
      <c r="L171" s="374"/>
      <c r="M171" s="134" t="s">
        <v>167</v>
      </c>
      <c r="N171" s="167">
        <v>13</v>
      </c>
      <c r="O171" s="176">
        <v>5</v>
      </c>
      <c r="P171" s="176">
        <v>499150</v>
      </c>
      <c r="Q171" s="177">
        <f t="shared" si="170"/>
        <v>2.1834061135371178E-2</v>
      </c>
      <c r="R171" s="177">
        <f t="shared" si="138"/>
        <v>0.38461538461538464</v>
      </c>
      <c r="S171" s="171">
        <f t="shared" si="139"/>
        <v>99830</v>
      </c>
      <c r="T171" s="374"/>
      <c r="U171" s="134" t="s">
        <v>167</v>
      </c>
      <c r="V171" s="167">
        <v>765</v>
      </c>
      <c r="W171" s="176">
        <v>439</v>
      </c>
      <c r="X171" s="176">
        <v>28677290</v>
      </c>
      <c r="Y171" s="177">
        <f t="shared" si="171"/>
        <v>4.8567319393738248E-2</v>
      </c>
      <c r="Z171" s="177">
        <f t="shared" si="140"/>
        <v>0.57385620915032676</v>
      </c>
      <c r="AA171" s="176">
        <f t="shared" si="141"/>
        <v>65324.12300683371</v>
      </c>
      <c r="AB171" s="374"/>
      <c r="AC171" s="134" t="s">
        <v>167</v>
      </c>
      <c r="AD171" s="167">
        <v>389</v>
      </c>
      <c r="AE171" s="176">
        <v>214</v>
      </c>
      <c r="AF171" s="176">
        <v>18761960</v>
      </c>
      <c r="AG171" s="177">
        <f t="shared" si="172"/>
        <v>3.0536529680365295E-2</v>
      </c>
      <c r="AH171" s="177">
        <f t="shared" si="142"/>
        <v>0.55012853470437018</v>
      </c>
      <c r="AI171" s="171">
        <f t="shared" si="143"/>
        <v>87672.710280373838</v>
      </c>
      <c r="AJ171" s="374"/>
      <c r="AK171" s="134" t="s">
        <v>167</v>
      </c>
      <c r="AL171" s="167">
        <v>216</v>
      </c>
      <c r="AM171" s="176">
        <v>114</v>
      </c>
      <c r="AN171" s="176">
        <v>11883590</v>
      </c>
      <c r="AO171" s="177">
        <f t="shared" si="173"/>
        <v>2.3021001615508886E-2</v>
      </c>
      <c r="AP171" s="177">
        <f t="shared" si="144"/>
        <v>0.52777777777777779</v>
      </c>
      <c r="AQ171" s="171">
        <f t="shared" si="145"/>
        <v>104242.01754385965</v>
      </c>
      <c r="AR171" s="374"/>
      <c r="AS171" s="134" t="s">
        <v>167</v>
      </c>
      <c r="AT171" s="167">
        <v>114</v>
      </c>
      <c r="AU171" s="176">
        <v>44</v>
      </c>
      <c r="AV171" s="176">
        <v>5307860</v>
      </c>
      <c r="AW171" s="177">
        <f t="shared" si="174"/>
        <v>1.9486271036315322E-2</v>
      </c>
      <c r="AX171" s="177">
        <f t="shared" si="146"/>
        <v>0.38596491228070173</v>
      </c>
      <c r="AY171" s="176">
        <f t="shared" si="147"/>
        <v>120633.18181818182</v>
      </c>
      <c r="AZ171" s="374"/>
      <c r="BA171" s="134" t="s">
        <v>167</v>
      </c>
      <c r="BB171" s="167">
        <v>63</v>
      </c>
      <c r="BC171" s="176">
        <v>20</v>
      </c>
      <c r="BD171" s="176">
        <v>3033590</v>
      </c>
      <c r="BE171" s="177">
        <f t="shared" si="175"/>
        <v>2.4330900243309004E-2</v>
      </c>
      <c r="BF171" s="177">
        <f t="shared" si="148"/>
        <v>0.31746031746031744</v>
      </c>
      <c r="BG171" s="205">
        <f t="shared" si="149"/>
        <v>151679.5</v>
      </c>
      <c r="BH171" s="374"/>
      <c r="BI171" s="134" t="s">
        <v>167</v>
      </c>
      <c r="BJ171" s="167">
        <f t="shared" si="150"/>
        <v>1566</v>
      </c>
      <c r="BK171" s="176">
        <f t="shared" si="134"/>
        <v>840</v>
      </c>
      <c r="BL171" s="176">
        <f t="shared" si="135"/>
        <v>68644350</v>
      </c>
      <c r="BM171" s="177">
        <f t="shared" si="176"/>
        <v>3.4399443056636225E-2</v>
      </c>
      <c r="BN171" s="177">
        <f t="shared" si="151"/>
        <v>0.53639846743295017</v>
      </c>
      <c r="BO171" s="176">
        <f t="shared" si="152"/>
        <v>81719.46428571429</v>
      </c>
      <c r="BP171" s="248"/>
    </row>
    <row r="172" spans="2:68" s="92" customFormat="1">
      <c r="B172" s="370">
        <v>16</v>
      </c>
      <c r="C172" s="407" t="s">
        <v>62</v>
      </c>
      <c r="D172" s="373">
        <f>BS23</f>
        <v>49</v>
      </c>
      <c r="E172" s="131" t="s">
        <v>144</v>
      </c>
      <c r="F172" s="166">
        <v>21</v>
      </c>
      <c r="G172" s="174">
        <v>14</v>
      </c>
      <c r="H172" s="174">
        <v>1418500</v>
      </c>
      <c r="I172" s="175">
        <f>IFERROR(G172/$D$172,"-")</f>
        <v>0.2857142857142857</v>
      </c>
      <c r="J172" s="175">
        <f t="shared" si="136"/>
        <v>0.66666666666666663</v>
      </c>
      <c r="K172" s="204">
        <f t="shared" si="137"/>
        <v>101321.42857142857</v>
      </c>
      <c r="L172" s="373">
        <f>BT23</f>
        <v>131</v>
      </c>
      <c r="M172" s="131" t="s">
        <v>144</v>
      </c>
      <c r="N172" s="166">
        <v>75</v>
      </c>
      <c r="O172" s="174">
        <v>38</v>
      </c>
      <c r="P172" s="174">
        <v>4337450</v>
      </c>
      <c r="Q172" s="175">
        <f>IFERROR(O172/$L$172,"-")</f>
        <v>0.29007633587786258</v>
      </c>
      <c r="R172" s="175">
        <f t="shared" si="138"/>
        <v>0.50666666666666671</v>
      </c>
      <c r="S172" s="170">
        <f t="shared" si="139"/>
        <v>114143.42105263157</v>
      </c>
      <c r="T172" s="373">
        <f>BU23</f>
        <v>5413</v>
      </c>
      <c r="U172" s="131" t="s">
        <v>144</v>
      </c>
      <c r="V172" s="166">
        <v>2461</v>
      </c>
      <c r="W172" s="174">
        <v>1613</v>
      </c>
      <c r="X172" s="174">
        <v>122699230</v>
      </c>
      <c r="Y172" s="175">
        <f>IFERROR(W172/$T$172,"-")</f>
        <v>0.29798632920746354</v>
      </c>
      <c r="Z172" s="175">
        <f t="shared" si="140"/>
        <v>0.65542462413652991</v>
      </c>
      <c r="AA172" s="174">
        <f t="shared" si="141"/>
        <v>76068.958462492257</v>
      </c>
      <c r="AB172" s="373">
        <f>BV23</f>
        <v>4602</v>
      </c>
      <c r="AC172" s="131" t="s">
        <v>144</v>
      </c>
      <c r="AD172" s="166">
        <v>2268</v>
      </c>
      <c r="AE172" s="174">
        <v>1468</v>
      </c>
      <c r="AF172" s="174">
        <v>121719010</v>
      </c>
      <c r="AG172" s="175">
        <f>IFERROR(AE172/$AB$172,"-")</f>
        <v>0.3189917427205563</v>
      </c>
      <c r="AH172" s="175">
        <f t="shared" si="142"/>
        <v>0.64726631393298062</v>
      </c>
      <c r="AI172" s="170">
        <f t="shared" si="143"/>
        <v>82914.856948228888</v>
      </c>
      <c r="AJ172" s="373">
        <f>BW23</f>
        <v>3668</v>
      </c>
      <c r="AK172" s="131" t="s">
        <v>144</v>
      </c>
      <c r="AL172" s="166">
        <v>1802</v>
      </c>
      <c r="AM172" s="174">
        <v>1067</v>
      </c>
      <c r="AN172" s="174">
        <v>92505630</v>
      </c>
      <c r="AO172" s="175">
        <f>IFERROR(AM172/$AJ$172,"-")</f>
        <v>0.29089422028353323</v>
      </c>
      <c r="AP172" s="175">
        <f t="shared" si="144"/>
        <v>0.59211986681465034</v>
      </c>
      <c r="AQ172" s="170">
        <f t="shared" si="145"/>
        <v>86696.935332708526</v>
      </c>
      <c r="AR172" s="373">
        <f>BX23</f>
        <v>1917</v>
      </c>
      <c r="AS172" s="131" t="s">
        <v>144</v>
      </c>
      <c r="AT172" s="166">
        <v>824</v>
      </c>
      <c r="AU172" s="174">
        <v>451</v>
      </c>
      <c r="AV172" s="174">
        <v>39072240</v>
      </c>
      <c r="AW172" s="175">
        <f>IFERROR(AU172/$AR$172,"-")</f>
        <v>0.23526343244653103</v>
      </c>
      <c r="AX172" s="175">
        <f t="shared" si="146"/>
        <v>0.54733009708737868</v>
      </c>
      <c r="AY172" s="174">
        <f t="shared" si="147"/>
        <v>86634.678492239473</v>
      </c>
      <c r="AZ172" s="373">
        <f>BY23</f>
        <v>705</v>
      </c>
      <c r="BA172" s="131" t="s">
        <v>144</v>
      </c>
      <c r="BB172" s="166">
        <v>224</v>
      </c>
      <c r="BC172" s="174">
        <v>105</v>
      </c>
      <c r="BD172" s="174">
        <v>13093860</v>
      </c>
      <c r="BE172" s="175">
        <f>IFERROR(BC172/$AZ$172,"-")</f>
        <v>0.14893617021276595</v>
      </c>
      <c r="BF172" s="175">
        <f t="shared" si="148"/>
        <v>0.46875</v>
      </c>
      <c r="BG172" s="204">
        <f t="shared" si="149"/>
        <v>124703.42857142857</v>
      </c>
      <c r="BH172" s="373">
        <f>BZ23</f>
        <v>16481</v>
      </c>
      <c r="BI172" s="131" t="s">
        <v>144</v>
      </c>
      <c r="BJ172" s="166">
        <f t="shared" si="150"/>
        <v>7675</v>
      </c>
      <c r="BK172" s="174">
        <f t="shared" si="134"/>
        <v>4756</v>
      </c>
      <c r="BL172" s="174">
        <f t="shared" si="135"/>
        <v>394845920</v>
      </c>
      <c r="BM172" s="175">
        <f>IFERROR(BK172/$BH$172,"-")</f>
        <v>0.28857472240762089</v>
      </c>
      <c r="BN172" s="175">
        <f t="shared" si="151"/>
        <v>0.61967426710097717</v>
      </c>
      <c r="BO172" s="174">
        <f t="shared" si="152"/>
        <v>83020.588730025236</v>
      </c>
      <c r="BP172" s="248"/>
    </row>
    <row r="173" spans="2:68" s="92" customFormat="1">
      <c r="B173" s="370"/>
      <c r="C173" s="408"/>
      <c r="D173" s="374"/>
      <c r="E173" s="132" t="s">
        <v>194</v>
      </c>
      <c r="F173" s="167">
        <v>23</v>
      </c>
      <c r="G173" s="176">
        <v>16</v>
      </c>
      <c r="H173" s="176">
        <v>1472540</v>
      </c>
      <c r="I173" s="177">
        <f t="shared" ref="I173:I182" si="177">IFERROR(G173/$D$172,"-")</f>
        <v>0.32653061224489793</v>
      </c>
      <c r="J173" s="177">
        <f t="shared" si="136"/>
        <v>0.69565217391304346</v>
      </c>
      <c r="K173" s="205">
        <f t="shared" si="137"/>
        <v>92033.75</v>
      </c>
      <c r="L173" s="374"/>
      <c r="M173" s="132" t="s">
        <v>194</v>
      </c>
      <c r="N173" s="167">
        <v>52</v>
      </c>
      <c r="O173" s="176">
        <v>32</v>
      </c>
      <c r="P173" s="176">
        <v>3259070</v>
      </c>
      <c r="Q173" s="177">
        <f t="shared" ref="Q173:Q182" si="178">IFERROR(O173/$L$172,"-")</f>
        <v>0.24427480916030533</v>
      </c>
      <c r="R173" s="177">
        <f t="shared" si="138"/>
        <v>0.61538461538461542</v>
      </c>
      <c r="S173" s="171">
        <f t="shared" si="139"/>
        <v>101845.9375</v>
      </c>
      <c r="T173" s="374"/>
      <c r="U173" s="132" t="s">
        <v>194</v>
      </c>
      <c r="V173" s="167">
        <v>2390</v>
      </c>
      <c r="W173" s="176">
        <v>1584</v>
      </c>
      <c r="X173" s="176">
        <v>115104770</v>
      </c>
      <c r="Y173" s="177">
        <f t="shared" ref="Y173:Y182" si="179">IFERROR(W173/$T$172,"-")</f>
        <v>0.29262885645667835</v>
      </c>
      <c r="Z173" s="177">
        <f t="shared" si="140"/>
        <v>0.6627615062761506</v>
      </c>
      <c r="AA173" s="176">
        <f t="shared" si="141"/>
        <v>72667.152777777781</v>
      </c>
      <c r="AB173" s="374"/>
      <c r="AC173" s="132" t="s">
        <v>194</v>
      </c>
      <c r="AD173" s="167">
        <v>2078</v>
      </c>
      <c r="AE173" s="176">
        <v>1361</v>
      </c>
      <c r="AF173" s="176">
        <v>110441010</v>
      </c>
      <c r="AG173" s="177">
        <f t="shared" ref="AG173:AG182" si="180">IFERROR(AE173/$AB$172,"-")</f>
        <v>0.29574098218166017</v>
      </c>
      <c r="AH173" s="177">
        <f t="shared" si="142"/>
        <v>0.65495668912415783</v>
      </c>
      <c r="AI173" s="171">
        <f t="shared" si="143"/>
        <v>81146.958119030125</v>
      </c>
      <c r="AJ173" s="374"/>
      <c r="AK173" s="132" t="s">
        <v>194</v>
      </c>
      <c r="AL173" s="167">
        <v>1528</v>
      </c>
      <c r="AM173" s="176">
        <v>899</v>
      </c>
      <c r="AN173" s="176">
        <v>75632270</v>
      </c>
      <c r="AO173" s="177">
        <f t="shared" ref="AO173:AO182" si="181">IFERROR(AM173/$AJ$172,"-")</f>
        <v>0.24509269356597602</v>
      </c>
      <c r="AP173" s="177">
        <f t="shared" si="144"/>
        <v>0.58835078534031415</v>
      </c>
      <c r="AQ173" s="171">
        <f t="shared" si="145"/>
        <v>84129.332591768631</v>
      </c>
      <c r="AR173" s="374"/>
      <c r="AS173" s="132" t="s">
        <v>194</v>
      </c>
      <c r="AT173" s="167">
        <v>658</v>
      </c>
      <c r="AU173" s="176">
        <v>374</v>
      </c>
      <c r="AV173" s="176">
        <v>29776190</v>
      </c>
      <c r="AW173" s="177">
        <f t="shared" ref="AW173:AW182" si="182">IFERROR(AU173/$AR$172,"-")</f>
        <v>0.19509650495565989</v>
      </c>
      <c r="AX173" s="177">
        <f t="shared" si="146"/>
        <v>0.56838905775075987</v>
      </c>
      <c r="AY173" s="176">
        <f t="shared" si="147"/>
        <v>79615.481283422458</v>
      </c>
      <c r="AZ173" s="374"/>
      <c r="BA173" s="132" t="s">
        <v>194</v>
      </c>
      <c r="BB173" s="167">
        <v>131</v>
      </c>
      <c r="BC173" s="176">
        <v>61</v>
      </c>
      <c r="BD173" s="176">
        <v>6772480</v>
      </c>
      <c r="BE173" s="177">
        <f t="shared" ref="BE173:BE182" si="183">IFERROR(BC173/$AZ$172,"-")</f>
        <v>8.6524822695035461E-2</v>
      </c>
      <c r="BF173" s="177">
        <f t="shared" si="148"/>
        <v>0.46564885496183206</v>
      </c>
      <c r="BG173" s="205">
        <f t="shared" si="149"/>
        <v>111024.26229508196</v>
      </c>
      <c r="BH173" s="374"/>
      <c r="BI173" s="132" t="s">
        <v>194</v>
      </c>
      <c r="BJ173" s="167">
        <f t="shared" si="150"/>
        <v>6860</v>
      </c>
      <c r="BK173" s="176">
        <f t="shared" si="134"/>
        <v>4327</v>
      </c>
      <c r="BL173" s="176">
        <f t="shared" si="135"/>
        <v>342458330</v>
      </c>
      <c r="BM173" s="177">
        <f t="shared" ref="BM173:BM182" si="184">IFERROR(BK173/$BH$172,"-")</f>
        <v>0.26254474849827075</v>
      </c>
      <c r="BN173" s="177">
        <f t="shared" si="151"/>
        <v>0.63075801749271132</v>
      </c>
      <c r="BO173" s="176">
        <f t="shared" si="152"/>
        <v>79144.518141899694</v>
      </c>
      <c r="BP173" s="248"/>
    </row>
    <row r="174" spans="2:68" s="92" customFormat="1">
      <c r="B174" s="370"/>
      <c r="C174" s="408"/>
      <c r="D174" s="374"/>
      <c r="E174" s="133" t="s">
        <v>143</v>
      </c>
      <c r="F174" s="167">
        <v>23</v>
      </c>
      <c r="G174" s="176">
        <v>15</v>
      </c>
      <c r="H174" s="176">
        <v>1071680</v>
      </c>
      <c r="I174" s="177">
        <f t="shared" si="177"/>
        <v>0.30612244897959184</v>
      </c>
      <c r="J174" s="177">
        <f t="shared" si="136"/>
        <v>0.65217391304347827</v>
      </c>
      <c r="K174" s="205">
        <f t="shared" si="137"/>
        <v>71445.333333333328</v>
      </c>
      <c r="L174" s="374"/>
      <c r="M174" s="133" t="s">
        <v>143</v>
      </c>
      <c r="N174" s="167">
        <v>81</v>
      </c>
      <c r="O174" s="176">
        <v>43</v>
      </c>
      <c r="P174" s="176">
        <v>4469090</v>
      </c>
      <c r="Q174" s="177">
        <f t="shared" si="178"/>
        <v>0.3282442748091603</v>
      </c>
      <c r="R174" s="177">
        <f t="shared" si="138"/>
        <v>0.53086419753086422</v>
      </c>
      <c r="S174" s="171">
        <f t="shared" si="139"/>
        <v>103932.32558139534</v>
      </c>
      <c r="T174" s="374"/>
      <c r="U174" s="133" t="s">
        <v>143</v>
      </c>
      <c r="V174" s="167">
        <v>3033</v>
      </c>
      <c r="W174" s="176">
        <v>1926</v>
      </c>
      <c r="X174" s="176">
        <v>141335270</v>
      </c>
      <c r="Y174" s="177">
        <f t="shared" si="179"/>
        <v>0.35581008682800663</v>
      </c>
      <c r="Z174" s="177">
        <f t="shared" si="140"/>
        <v>0.63501483679525228</v>
      </c>
      <c r="AA174" s="176">
        <f t="shared" si="141"/>
        <v>73382.798546209757</v>
      </c>
      <c r="AB174" s="374"/>
      <c r="AC174" s="133" t="s">
        <v>143</v>
      </c>
      <c r="AD174" s="167">
        <v>2849</v>
      </c>
      <c r="AE174" s="176">
        <v>1806</v>
      </c>
      <c r="AF174" s="176">
        <v>151031780</v>
      </c>
      <c r="AG174" s="177">
        <f t="shared" si="180"/>
        <v>0.39243807040417211</v>
      </c>
      <c r="AH174" s="177">
        <f t="shared" si="142"/>
        <v>0.63390663390663393</v>
      </c>
      <c r="AI174" s="171">
        <f t="shared" si="143"/>
        <v>83627.785160575862</v>
      </c>
      <c r="AJ174" s="374"/>
      <c r="AK174" s="133" t="s">
        <v>143</v>
      </c>
      <c r="AL174" s="167">
        <v>2349</v>
      </c>
      <c r="AM174" s="176">
        <v>1387</v>
      </c>
      <c r="AN174" s="176">
        <v>121289920</v>
      </c>
      <c r="AO174" s="177">
        <f t="shared" si="181"/>
        <v>0.3781352235550709</v>
      </c>
      <c r="AP174" s="177">
        <f t="shared" si="144"/>
        <v>0.5904640272456364</v>
      </c>
      <c r="AQ174" s="171">
        <f t="shared" si="145"/>
        <v>87447.671232876717</v>
      </c>
      <c r="AR174" s="374"/>
      <c r="AS174" s="133" t="s">
        <v>143</v>
      </c>
      <c r="AT174" s="167">
        <v>1173</v>
      </c>
      <c r="AU174" s="176">
        <v>635</v>
      </c>
      <c r="AV174" s="176">
        <v>56706480</v>
      </c>
      <c r="AW174" s="177">
        <f t="shared" si="182"/>
        <v>0.33124673969744395</v>
      </c>
      <c r="AX174" s="177">
        <f t="shared" si="146"/>
        <v>0.54134697357203754</v>
      </c>
      <c r="AY174" s="176">
        <f t="shared" si="147"/>
        <v>89301.543307086613</v>
      </c>
      <c r="AZ174" s="374"/>
      <c r="BA174" s="133" t="s">
        <v>143</v>
      </c>
      <c r="BB174" s="167">
        <v>375</v>
      </c>
      <c r="BC174" s="176">
        <v>178</v>
      </c>
      <c r="BD174" s="176">
        <v>20911270</v>
      </c>
      <c r="BE174" s="177">
        <f t="shared" si="183"/>
        <v>0.25248226950354608</v>
      </c>
      <c r="BF174" s="177">
        <f t="shared" si="148"/>
        <v>0.47466666666666668</v>
      </c>
      <c r="BG174" s="205">
        <f t="shared" si="149"/>
        <v>117479.04494382022</v>
      </c>
      <c r="BH174" s="374"/>
      <c r="BI174" s="133" t="s">
        <v>143</v>
      </c>
      <c r="BJ174" s="167">
        <f t="shared" si="150"/>
        <v>9883</v>
      </c>
      <c r="BK174" s="176">
        <f t="shared" si="134"/>
        <v>5990</v>
      </c>
      <c r="BL174" s="176">
        <f t="shared" si="135"/>
        <v>496815490</v>
      </c>
      <c r="BM174" s="177">
        <f t="shared" si="184"/>
        <v>0.36344881985316424</v>
      </c>
      <c r="BN174" s="177">
        <f t="shared" si="151"/>
        <v>0.60609126783365375</v>
      </c>
      <c r="BO174" s="176">
        <f t="shared" si="152"/>
        <v>82940.816360601006</v>
      </c>
      <c r="BP174" s="248"/>
    </row>
    <row r="175" spans="2:68" s="92" customFormat="1">
      <c r="B175" s="370"/>
      <c r="C175" s="408"/>
      <c r="D175" s="374"/>
      <c r="E175" s="133" t="s">
        <v>152</v>
      </c>
      <c r="F175" s="167">
        <v>15</v>
      </c>
      <c r="G175" s="176">
        <v>8</v>
      </c>
      <c r="H175" s="176">
        <v>612330</v>
      </c>
      <c r="I175" s="177">
        <f t="shared" si="177"/>
        <v>0.16326530612244897</v>
      </c>
      <c r="J175" s="177">
        <f t="shared" si="136"/>
        <v>0.53333333333333333</v>
      </c>
      <c r="K175" s="205">
        <f t="shared" si="137"/>
        <v>76541.25</v>
      </c>
      <c r="L175" s="374"/>
      <c r="M175" s="133" t="s">
        <v>152</v>
      </c>
      <c r="N175" s="167">
        <v>41</v>
      </c>
      <c r="O175" s="176">
        <v>25</v>
      </c>
      <c r="P175" s="176">
        <v>2071280</v>
      </c>
      <c r="Q175" s="177">
        <f t="shared" si="178"/>
        <v>0.19083969465648856</v>
      </c>
      <c r="R175" s="177">
        <f t="shared" si="138"/>
        <v>0.6097560975609756</v>
      </c>
      <c r="S175" s="171">
        <f t="shared" si="139"/>
        <v>82851.199999999997</v>
      </c>
      <c r="T175" s="374"/>
      <c r="U175" s="133" t="s">
        <v>152</v>
      </c>
      <c r="V175" s="167">
        <v>1280</v>
      </c>
      <c r="W175" s="176">
        <v>854</v>
      </c>
      <c r="X175" s="176">
        <v>63463170</v>
      </c>
      <c r="Y175" s="177">
        <f t="shared" si="179"/>
        <v>0.15776833548863847</v>
      </c>
      <c r="Z175" s="177">
        <f t="shared" si="140"/>
        <v>0.66718750000000004</v>
      </c>
      <c r="AA175" s="176">
        <f t="shared" si="141"/>
        <v>74312.845433255265</v>
      </c>
      <c r="AB175" s="374"/>
      <c r="AC175" s="133" t="s">
        <v>152</v>
      </c>
      <c r="AD175" s="167">
        <v>1261</v>
      </c>
      <c r="AE175" s="176">
        <v>836</v>
      </c>
      <c r="AF175" s="176">
        <v>70550590</v>
      </c>
      <c r="AG175" s="177">
        <f t="shared" si="180"/>
        <v>0.18166014776184267</v>
      </c>
      <c r="AH175" s="177">
        <f t="shared" si="142"/>
        <v>0.66296590007930212</v>
      </c>
      <c r="AI175" s="171">
        <f t="shared" si="143"/>
        <v>84390.65789473684</v>
      </c>
      <c r="AJ175" s="374"/>
      <c r="AK175" s="133" t="s">
        <v>152</v>
      </c>
      <c r="AL175" s="167">
        <v>1109</v>
      </c>
      <c r="AM175" s="176">
        <v>670</v>
      </c>
      <c r="AN175" s="176">
        <v>56033070</v>
      </c>
      <c r="AO175" s="177">
        <f t="shared" si="181"/>
        <v>0.1826608505997819</v>
      </c>
      <c r="AP175" s="177">
        <f t="shared" si="144"/>
        <v>0.6041478809738503</v>
      </c>
      <c r="AQ175" s="171">
        <f t="shared" si="145"/>
        <v>83631.447761194024</v>
      </c>
      <c r="AR175" s="374"/>
      <c r="AS175" s="133" t="s">
        <v>152</v>
      </c>
      <c r="AT175" s="167">
        <v>585</v>
      </c>
      <c r="AU175" s="176">
        <v>325</v>
      </c>
      <c r="AV175" s="176">
        <v>28985780</v>
      </c>
      <c r="AW175" s="177">
        <f t="shared" si="182"/>
        <v>0.16953573291601462</v>
      </c>
      <c r="AX175" s="177">
        <f t="shared" si="146"/>
        <v>0.55555555555555558</v>
      </c>
      <c r="AY175" s="176">
        <f t="shared" si="147"/>
        <v>89187.015384615384</v>
      </c>
      <c r="AZ175" s="374"/>
      <c r="BA175" s="133" t="s">
        <v>152</v>
      </c>
      <c r="BB175" s="167">
        <v>157</v>
      </c>
      <c r="BC175" s="176">
        <v>71</v>
      </c>
      <c r="BD175" s="176">
        <v>7033340</v>
      </c>
      <c r="BE175" s="177">
        <f t="shared" si="183"/>
        <v>0.10070921985815603</v>
      </c>
      <c r="BF175" s="177">
        <f t="shared" si="148"/>
        <v>0.45222929936305734</v>
      </c>
      <c r="BG175" s="205">
        <f t="shared" si="149"/>
        <v>99061.126760563377</v>
      </c>
      <c r="BH175" s="374"/>
      <c r="BI175" s="133" t="s">
        <v>152</v>
      </c>
      <c r="BJ175" s="167">
        <f t="shared" si="150"/>
        <v>4448</v>
      </c>
      <c r="BK175" s="176">
        <f t="shared" si="134"/>
        <v>2789</v>
      </c>
      <c r="BL175" s="176">
        <f t="shared" si="135"/>
        <v>228749560</v>
      </c>
      <c r="BM175" s="177">
        <f t="shared" si="184"/>
        <v>0.16922516837570536</v>
      </c>
      <c r="BN175" s="177">
        <f t="shared" si="151"/>
        <v>0.62702338129496404</v>
      </c>
      <c r="BO175" s="176">
        <f t="shared" si="152"/>
        <v>82018.486912872002</v>
      </c>
      <c r="BP175" s="248"/>
    </row>
    <row r="176" spans="2:68" s="92" customFormat="1">
      <c r="B176" s="370"/>
      <c r="C176" s="408"/>
      <c r="D176" s="374"/>
      <c r="E176" s="133" t="s">
        <v>171</v>
      </c>
      <c r="F176" s="167">
        <v>19</v>
      </c>
      <c r="G176" s="176">
        <v>11</v>
      </c>
      <c r="H176" s="176">
        <v>1640830</v>
      </c>
      <c r="I176" s="177">
        <f t="shared" si="177"/>
        <v>0.22448979591836735</v>
      </c>
      <c r="J176" s="177">
        <f t="shared" si="136"/>
        <v>0.57894736842105265</v>
      </c>
      <c r="K176" s="205">
        <f t="shared" si="137"/>
        <v>149166.36363636365</v>
      </c>
      <c r="L176" s="374"/>
      <c r="M176" s="133" t="s">
        <v>171</v>
      </c>
      <c r="N176" s="167">
        <v>49</v>
      </c>
      <c r="O176" s="176">
        <v>29</v>
      </c>
      <c r="P176" s="176">
        <v>2769790</v>
      </c>
      <c r="Q176" s="177">
        <f t="shared" si="178"/>
        <v>0.22137404580152673</v>
      </c>
      <c r="R176" s="177">
        <f t="shared" si="138"/>
        <v>0.59183673469387754</v>
      </c>
      <c r="S176" s="171">
        <f t="shared" si="139"/>
        <v>95510</v>
      </c>
      <c r="T176" s="374"/>
      <c r="U176" s="133" t="s">
        <v>171</v>
      </c>
      <c r="V176" s="167">
        <v>1230</v>
      </c>
      <c r="W176" s="176">
        <v>828</v>
      </c>
      <c r="X176" s="176">
        <v>69484800</v>
      </c>
      <c r="Y176" s="177">
        <f t="shared" si="179"/>
        <v>0.15296508405690007</v>
      </c>
      <c r="Z176" s="177">
        <f t="shared" si="140"/>
        <v>0.67317073170731712</v>
      </c>
      <c r="AA176" s="176">
        <f t="shared" si="141"/>
        <v>83918.840579710144</v>
      </c>
      <c r="AB176" s="374"/>
      <c r="AC176" s="133" t="s">
        <v>171</v>
      </c>
      <c r="AD176" s="167">
        <v>1340</v>
      </c>
      <c r="AE176" s="176">
        <v>880</v>
      </c>
      <c r="AF176" s="176">
        <v>79302650</v>
      </c>
      <c r="AG176" s="177">
        <f t="shared" si="180"/>
        <v>0.1912212081703607</v>
      </c>
      <c r="AH176" s="177">
        <f t="shared" si="142"/>
        <v>0.65671641791044777</v>
      </c>
      <c r="AI176" s="171">
        <f t="shared" si="143"/>
        <v>90116.647727272721</v>
      </c>
      <c r="AJ176" s="374"/>
      <c r="AK176" s="133" t="s">
        <v>171</v>
      </c>
      <c r="AL176" s="167">
        <v>1239</v>
      </c>
      <c r="AM176" s="176">
        <v>755</v>
      </c>
      <c r="AN176" s="176">
        <v>68702600</v>
      </c>
      <c r="AO176" s="177">
        <f t="shared" si="181"/>
        <v>0.20583424209378409</v>
      </c>
      <c r="AP176" s="177">
        <f t="shared" si="144"/>
        <v>0.609362389023406</v>
      </c>
      <c r="AQ176" s="171">
        <f t="shared" si="145"/>
        <v>90996.821192052987</v>
      </c>
      <c r="AR176" s="374"/>
      <c r="AS176" s="133" t="s">
        <v>171</v>
      </c>
      <c r="AT176" s="167">
        <v>609</v>
      </c>
      <c r="AU176" s="176">
        <v>366</v>
      </c>
      <c r="AV176" s="176">
        <v>38063970</v>
      </c>
      <c r="AW176" s="177">
        <f t="shared" si="182"/>
        <v>0.19092331768388107</v>
      </c>
      <c r="AX176" s="177">
        <f t="shared" si="146"/>
        <v>0.60098522167487689</v>
      </c>
      <c r="AY176" s="176">
        <f t="shared" si="147"/>
        <v>103999.91803278688</v>
      </c>
      <c r="AZ176" s="374"/>
      <c r="BA176" s="133" t="s">
        <v>171</v>
      </c>
      <c r="BB176" s="167">
        <v>175</v>
      </c>
      <c r="BC176" s="176">
        <v>81</v>
      </c>
      <c r="BD176" s="176">
        <v>11045880</v>
      </c>
      <c r="BE176" s="177">
        <f t="shared" si="183"/>
        <v>0.1148936170212766</v>
      </c>
      <c r="BF176" s="177">
        <f t="shared" si="148"/>
        <v>0.46285714285714286</v>
      </c>
      <c r="BG176" s="205">
        <f t="shared" si="149"/>
        <v>136368.88888888888</v>
      </c>
      <c r="BH176" s="374"/>
      <c r="BI176" s="133" t="s">
        <v>171</v>
      </c>
      <c r="BJ176" s="167">
        <f t="shared" si="150"/>
        <v>4661</v>
      </c>
      <c r="BK176" s="176">
        <f t="shared" si="134"/>
        <v>2950</v>
      </c>
      <c r="BL176" s="176">
        <f t="shared" si="135"/>
        <v>271010520</v>
      </c>
      <c r="BM176" s="177">
        <f t="shared" si="184"/>
        <v>0.178993993082944</v>
      </c>
      <c r="BN176" s="177">
        <f t="shared" si="151"/>
        <v>0.63291139240506333</v>
      </c>
      <c r="BO176" s="176">
        <f t="shared" si="152"/>
        <v>91867.972881355934</v>
      </c>
      <c r="BP176" s="248"/>
    </row>
    <row r="177" spans="2:68" s="92" customFormat="1">
      <c r="B177" s="370"/>
      <c r="C177" s="408"/>
      <c r="D177" s="374"/>
      <c r="E177" s="133" t="s">
        <v>172</v>
      </c>
      <c r="F177" s="167">
        <v>6</v>
      </c>
      <c r="G177" s="176">
        <v>3</v>
      </c>
      <c r="H177" s="176">
        <v>192120</v>
      </c>
      <c r="I177" s="177">
        <f t="shared" si="177"/>
        <v>6.1224489795918366E-2</v>
      </c>
      <c r="J177" s="177">
        <f t="shared" si="136"/>
        <v>0.5</v>
      </c>
      <c r="K177" s="205">
        <f t="shared" si="137"/>
        <v>64040</v>
      </c>
      <c r="L177" s="374"/>
      <c r="M177" s="133" t="s">
        <v>172</v>
      </c>
      <c r="N177" s="167">
        <v>31</v>
      </c>
      <c r="O177" s="176">
        <v>19</v>
      </c>
      <c r="P177" s="176">
        <v>1220410</v>
      </c>
      <c r="Q177" s="177">
        <f t="shared" si="178"/>
        <v>0.14503816793893129</v>
      </c>
      <c r="R177" s="177">
        <f t="shared" si="138"/>
        <v>0.61290322580645162</v>
      </c>
      <c r="S177" s="171">
        <f t="shared" si="139"/>
        <v>64232.105263157893</v>
      </c>
      <c r="T177" s="374"/>
      <c r="U177" s="133" t="s">
        <v>172</v>
      </c>
      <c r="V177" s="167">
        <v>903</v>
      </c>
      <c r="W177" s="176">
        <v>628</v>
      </c>
      <c r="X177" s="176">
        <v>45182820</v>
      </c>
      <c r="Y177" s="177">
        <f t="shared" si="179"/>
        <v>0.11601699612045077</v>
      </c>
      <c r="Z177" s="177">
        <f t="shared" si="140"/>
        <v>0.69545957918050938</v>
      </c>
      <c r="AA177" s="176">
        <f t="shared" si="141"/>
        <v>71947.165605095535</v>
      </c>
      <c r="AB177" s="374"/>
      <c r="AC177" s="133" t="s">
        <v>172</v>
      </c>
      <c r="AD177" s="167">
        <v>854</v>
      </c>
      <c r="AE177" s="176">
        <v>576</v>
      </c>
      <c r="AF177" s="176">
        <v>46941670</v>
      </c>
      <c r="AG177" s="177">
        <f t="shared" si="180"/>
        <v>0.12516297262059975</v>
      </c>
      <c r="AH177" s="177">
        <f t="shared" si="142"/>
        <v>0.67447306791569084</v>
      </c>
      <c r="AI177" s="171">
        <f t="shared" si="143"/>
        <v>81495.954861111109</v>
      </c>
      <c r="AJ177" s="374"/>
      <c r="AK177" s="133" t="s">
        <v>172</v>
      </c>
      <c r="AL177" s="167">
        <v>635</v>
      </c>
      <c r="AM177" s="176">
        <v>402</v>
      </c>
      <c r="AN177" s="176">
        <v>32111930</v>
      </c>
      <c r="AO177" s="177">
        <f t="shared" si="181"/>
        <v>0.10959651035986914</v>
      </c>
      <c r="AP177" s="177">
        <f t="shared" si="144"/>
        <v>0.63307086614173225</v>
      </c>
      <c r="AQ177" s="171">
        <f t="shared" si="145"/>
        <v>79880.422885572145</v>
      </c>
      <c r="AR177" s="374"/>
      <c r="AS177" s="133" t="s">
        <v>172</v>
      </c>
      <c r="AT177" s="167">
        <v>286</v>
      </c>
      <c r="AU177" s="176">
        <v>166</v>
      </c>
      <c r="AV177" s="176">
        <v>13623680</v>
      </c>
      <c r="AW177" s="177">
        <f t="shared" si="182"/>
        <v>8.6593635889410533E-2</v>
      </c>
      <c r="AX177" s="177">
        <f t="shared" si="146"/>
        <v>0.58041958041958042</v>
      </c>
      <c r="AY177" s="176">
        <f t="shared" si="147"/>
        <v>82070.361445783128</v>
      </c>
      <c r="AZ177" s="374"/>
      <c r="BA177" s="133" t="s">
        <v>172</v>
      </c>
      <c r="BB177" s="167">
        <v>68</v>
      </c>
      <c r="BC177" s="176">
        <v>36</v>
      </c>
      <c r="BD177" s="176">
        <v>5127830</v>
      </c>
      <c r="BE177" s="177">
        <f t="shared" si="183"/>
        <v>5.106382978723404E-2</v>
      </c>
      <c r="BF177" s="177">
        <f t="shared" si="148"/>
        <v>0.52941176470588236</v>
      </c>
      <c r="BG177" s="205">
        <f t="shared" si="149"/>
        <v>142439.72222222222</v>
      </c>
      <c r="BH177" s="374"/>
      <c r="BI177" s="133" t="s">
        <v>172</v>
      </c>
      <c r="BJ177" s="167">
        <f t="shared" si="150"/>
        <v>2783</v>
      </c>
      <c r="BK177" s="176">
        <f t="shared" si="134"/>
        <v>1830</v>
      </c>
      <c r="BL177" s="176">
        <f t="shared" si="135"/>
        <v>144400460</v>
      </c>
      <c r="BM177" s="177">
        <f t="shared" si="184"/>
        <v>0.1110369516412839</v>
      </c>
      <c r="BN177" s="177">
        <f t="shared" si="151"/>
        <v>0.65756378009342431</v>
      </c>
      <c r="BO177" s="176">
        <f t="shared" si="152"/>
        <v>78907.355191256836</v>
      </c>
      <c r="BP177" s="248"/>
    </row>
    <row r="178" spans="2:68" s="92" customFormat="1">
      <c r="B178" s="370"/>
      <c r="C178" s="408"/>
      <c r="D178" s="374"/>
      <c r="E178" s="133" t="s">
        <v>173</v>
      </c>
      <c r="F178" s="167">
        <v>9</v>
      </c>
      <c r="G178" s="176">
        <v>5</v>
      </c>
      <c r="H178" s="176">
        <v>592370</v>
      </c>
      <c r="I178" s="177">
        <f t="shared" si="177"/>
        <v>0.10204081632653061</v>
      </c>
      <c r="J178" s="177">
        <f t="shared" si="136"/>
        <v>0.55555555555555558</v>
      </c>
      <c r="K178" s="205">
        <f t="shared" si="137"/>
        <v>118474</v>
      </c>
      <c r="L178" s="374"/>
      <c r="M178" s="133" t="s">
        <v>173</v>
      </c>
      <c r="N178" s="167">
        <v>25</v>
      </c>
      <c r="O178" s="176">
        <v>15</v>
      </c>
      <c r="P178" s="176">
        <v>1076120</v>
      </c>
      <c r="Q178" s="177">
        <f t="shared" si="178"/>
        <v>0.11450381679389313</v>
      </c>
      <c r="R178" s="177">
        <f t="shared" si="138"/>
        <v>0.6</v>
      </c>
      <c r="S178" s="171">
        <f t="shared" si="139"/>
        <v>71741.333333333328</v>
      </c>
      <c r="T178" s="374"/>
      <c r="U178" s="133" t="s">
        <v>173</v>
      </c>
      <c r="V178" s="167">
        <v>363</v>
      </c>
      <c r="W178" s="176">
        <v>220</v>
      </c>
      <c r="X178" s="176">
        <v>16344630</v>
      </c>
      <c r="Y178" s="177">
        <f t="shared" si="179"/>
        <v>4.0642896730094219E-2</v>
      </c>
      <c r="Z178" s="177">
        <f t="shared" si="140"/>
        <v>0.60606060606060608</v>
      </c>
      <c r="AA178" s="176">
        <f t="shared" si="141"/>
        <v>74293.772727272721</v>
      </c>
      <c r="AB178" s="374"/>
      <c r="AC178" s="133" t="s">
        <v>173</v>
      </c>
      <c r="AD178" s="167">
        <v>380</v>
      </c>
      <c r="AE178" s="176">
        <v>245</v>
      </c>
      <c r="AF178" s="176">
        <v>18724310</v>
      </c>
      <c r="AG178" s="177">
        <f t="shared" si="180"/>
        <v>5.3237722729248156E-2</v>
      </c>
      <c r="AH178" s="177">
        <f t="shared" si="142"/>
        <v>0.64473684210526316</v>
      </c>
      <c r="AI178" s="171">
        <f t="shared" si="143"/>
        <v>76425.755102040814</v>
      </c>
      <c r="AJ178" s="374"/>
      <c r="AK178" s="133" t="s">
        <v>173</v>
      </c>
      <c r="AL178" s="167">
        <v>379</v>
      </c>
      <c r="AM178" s="176">
        <v>220</v>
      </c>
      <c r="AN178" s="176">
        <v>19659910</v>
      </c>
      <c r="AO178" s="177">
        <f t="shared" si="181"/>
        <v>5.9978189749182113E-2</v>
      </c>
      <c r="AP178" s="177">
        <f t="shared" si="144"/>
        <v>0.58047493403693928</v>
      </c>
      <c r="AQ178" s="171">
        <f t="shared" si="145"/>
        <v>89363.227272727279</v>
      </c>
      <c r="AR178" s="374"/>
      <c r="AS178" s="133" t="s">
        <v>173</v>
      </c>
      <c r="AT178" s="167">
        <v>232</v>
      </c>
      <c r="AU178" s="176">
        <v>124</v>
      </c>
      <c r="AV178" s="176">
        <v>11620450</v>
      </c>
      <c r="AW178" s="177">
        <f t="shared" si="182"/>
        <v>6.4684402712571726E-2</v>
      </c>
      <c r="AX178" s="177">
        <f t="shared" si="146"/>
        <v>0.53448275862068961</v>
      </c>
      <c r="AY178" s="176">
        <f t="shared" si="147"/>
        <v>93713.306451612909</v>
      </c>
      <c r="AZ178" s="374"/>
      <c r="BA178" s="133" t="s">
        <v>173</v>
      </c>
      <c r="BB178" s="167">
        <v>91</v>
      </c>
      <c r="BC178" s="176">
        <v>35</v>
      </c>
      <c r="BD178" s="176">
        <v>4772870</v>
      </c>
      <c r="BE178" s="177">
        <f t="shared" si="183"/>
        <v>4.9645390070921988E-2</v>
      </c>
      <c r="BF178" s="177">
        <f t="shared" si="148"/>
        <v>0.38461538461538464</v>
      </c>
      <c r="BG178" s="205">
        <f t="shared" si="149"/>
        <v>136367.71428571429</v>
      </c>
      <c r="BH178" s="374"/>
      <c r="BI178" s="133" t="s">
        <v>173</v>
      </c>
      <c r="BJ178" s="167">
        <f t="shared" si="150"/>
        <v>1479</v>
      </c>
      <c r="BK178" s="176">
        <f t="shared" si="134"/>
        <v>864</v>
      </c>
      <c r="BL178" s="176">
        <f t="shared" si="135"/>
        <v>72790660</v>
      </c>
      <c r="BM178" s="177">
        <f t="shared" si="184"/>
        <v>5.2424003397852074E-2</v>
      </c>
      <c r="BN178" s="177">
        <f t="shared" si="151"/>
        <v>0.58417849898580121</v>
      </c>
      <c r="BO178" s="176">
        <f t="shared" si="152"/>
        <v>84248.449074074073</v>
      </c>
      <c r="BP178" s="248"/>
    </row>
    <row r="179" spans="2:68" s="92" customFormat="1">
      <c r="B179" s="370"/>
      <c r="C179" s="408"/>
      <c r="D179" s="374"/>
      <c r="E179" s="133" t="s">
        <v>174</v>
      </c>
      <c r="F179" s="167">
        <v>7</v>
      </c>
      <c r="G179" s="176">
        <v>4</v>
      </c>
      <c r="H179" s="176">
        <v>534760</v>
      </c>
      <c r="I179" s="177">
        <f t="shared" si="177"/>
        <v>8.1632653061224483E-2</v>
      </c>
      <c r="J179" s="177">
        <f t="shared" si="136"/>
        <v>0.5714285714285714</v>
      </c>
      <c r="K179" s="205">
        <f t="shared" si="137"/>
        <v>133690</v>
      </c>
      <c r="L179" s="374"/>
      <c r="M179" s="133" t="s">
        <v>174</v>
      </c>
      <c r="N179" s="167">
        <v>21</v>
      </c>
      <c r="O179" s="176">
        <v>16</v>
      </c>
      <c r="P179" s="176">
        <v>1540650</v>
      </c>
      <c r="Q179" s="177">
        <f t="shared" si="178"/>
        <v>0.12213740458015267</v>
      </c>
      <c r="R179" s="177">
        <f t="shared" si="138"/>
        <v>0.76190476190476186</v>
      </c>
      <c r="S179" s="171">
        <f t="shared" si="139"/>
        <v>96290.625</v>
      </c>
      <c r="T179" s="374"/>
      <c r="U179" s="133" t="s">
        <v>174</v>
      </c>
      <c r="V179" s="167">
        <v>293</v>
      </c>
      <c r="W179" s="176">
        <v>205</v>
      </c>
      <c r="X179" s="176">
        <v>17780120</v>
      </c>
      <c r="Y179" s="177">
        <f t="shared" si="179"/>
        <v>3.7871790134860521E-2</v>
      </c>
      <c r="Z179" s="177">
        <f t="shared" si="140"/>
        <v>0.69965870307167233</v>
      </c>
      <c r="AA179" s="176">
        <f t="shared" si="141"/>
        <v>86732.292682926825</v>
      </c>
      <c r="AB179" s="374"/>
      <c r="AC179" s="133" t="s">
        <v>174</v>
      </c>
      <c r="AD179" s="167">
        <v>317</v>
      </c>
      <c r="AE179" s="176">
        <v>213</v>
      </c>
      <c r="AF179" s="176">
        <v>20389260</v>
      </c>
      <c r="AG179" s="177">
        <f t="shared" si="180"/>
        <v>4.6284224250325946E-2</v>
      </c>
      <c r="AH179" s="177">
        <f t="shared" si="142"/>
        <v>0.67192429022082023</v>
      </c>
      <c r="AI179" s="171">
        <f t="shared" si="143"/>
        <v>95724.225352112669</v>
      </c>
      <c r="AJ179" s="374"/>
      <c r="AK179" s="133" t="s">
        <v>174</v>
      </c>
      <c r="AL179" s="167">
        <v>245</v>
      </c>
      <c r="AM179" s="176">
        <v>164</v>
      </c>
      <c r="AN179" s="176">
        <v>16123450</v>
      </c>
      <c r="AO179" s="177">
        <f t="shared" si="181"/>
        <v>4.4711014176663032E-2</v>
      </c>
      <c r="AP179" s="177">
        <f t="shared" si="144"/>
        <v>0.66938775510204085</v>
      </c>
      <c r="AQ179" s="171">
        <f t="shared" si="145"/>
        <v>98313.719512195123</v>
      </c>
      <c r="AR179" s="374"/>
      <c r="AS179" s="133" t="s">
        <v>174</v>
      </c>
      <c r="AT179" s="167">
        <v>107</v>
      </c>
      <c r="AU179" s="176">
        <v>67</v>
      </c>
      <c r="AV179" s="176">
        <v>5711680</v>
      </c>
      <c r="AW179" s="177">
        <f t="shared" si="182"/>
        <v>3.4950443401147627E-2</v>
      </c>
      <c r="AX179" s="177">
        <f t="shared" si="146"/>
        <v>0.62616822429906538</v>
      </c>
      <c r="AY179" s="176">
        <f t="shared" si="147"/>
        <v>85248.955223880592</v>
      </c>
      <c r="AZ179" s="374"/>
      <c r="BA179" s="133" t="s">
        <v>174</v>
      </c>
      <c r="BB179" s="167">
        <v>25</v>
      </c>
      <c r="BC179" s="176">
        <v>16</v>
      </c>
      <c r="BD179" s="176">
        <v>1689940</v>
      </c>
      <c r="BE179" s="177">
        <f t="shared" si="183"/>
        <v>2.2695035460992909E-2</v>
      </c>
      <c r="BF179" s="177">
        <f t="shared" si="148"/>
        <v>0.64</v>
      </c>
      <c r="BG179" s="205">
        <f t="shared" si="149"/>
        <v>105621.25</v>
      </c>
      <c r="BH179" s="374"/>
      <c r="BI179" s="133" t="s">
        <v>174</v>
      </c>
      <c r="BJ179" s="167">
        <f t="shared" si="150"/>
        <v>1015</v>
      </c>
      <c r="BK179" s="176">
        <f t="shared" si="134"/>
        <v>685</v>
      </c>
      <c r="BL179" s="176">
        <f t="shared" si="135"/>
        <v>63769860</v>
      </c>
      <c r="BM179" s="177">
        <f t="shared" si="184"/>
        <v>4.1563011953158181E-2</v>
      </c>
      <c r="BN179" s="177">
        <f t="shared" si="151"/>
        <v>0.67487684729064035</v>
      </c>
      <c r="BO179" s="176">
        <f t="shared" si="152"/>
        <v>93094.686131386858</v>
      </c>
      <c r="BP179" s="248"/>
    </row>
    <row r="180" spans="2:68" s="92" customFormat="1">
      <c r="B180" s="370"/>
      <c r="C180" s="408"/>
      <c r="D180" s="374"/>
      <c r="E180" s="133" t="s">
        <v>175</v>
      </c>
      <c r="F180" s="167">
        <v>23</v>
      </c>
      <c r="G180" s="176">
        <v>14</v>
      </c>
      <c r="H180" s="176">
        <v>1010740</v>
      </c>
      <c r="I180" s="177">
        <f t="shared" si="177"/>
        <v>0.2857142857142857</v>
      </c>
      <c r="J180" s="177">
        <f t="shared" si="136"/>
        <v>0.60869565217391308</v>
      </c>
      <c r="K180" s="205">
        <f t="shared" si="137"/>
        <v>72195.71428571429</v>
      </c>
      <c r="L180" s="374"/>
      <c r="M180" s="133" t="s">
        <v>175</v>
      </c>
      <c r="N180" s="167">
        <v>58</v>
      </c>
      <c r="O180" s="176">
        <v>36</v>
      </c>
      <c r="P180" s="176">
        <v>3389980</v>
      </c>
      <c r="Q180" s="177">
        <f t="shared" si="178"/>
        <v>0.27480916030534353</v>
      </c>
      <c r="R180" s="177">
        <f t="shared" si="138"/>
        <v>0.62068965517241381</v>
      </c>
      <c r="S180" s="171">
        <f t="shared" si="139"/>
        <v>94166.111111111109</v>
      </c>
      <c r="T180" s="374"/>
      <c r="U180" s="133" t="s">
        <v>175</v>
      </c>
      <c r="V180" s="167">
        <v>2368</v>
      </c>
      <c r="W180" s="176">
        <v>1597</v>
      </c>
      <c r="X180" s="176">
        <v>126386060</v>
      </c>
      <c r="Y180" s="177">
        <f t="shared" si="179"/>
        <v>0.29503048217254757</v>
      </c>
      <c r="Z180" s="177">
        <f t="shared" si="140"/>
        <v>0.67440878378378377</v>
      </c>
      <c r="AA180" s="176">
        <f t="shared" si="141"/>
        <v>79139.674389480278</v>
      </c>
      <c r="AB180" s="374"/>
      <c r="AC180" s="133" t="s">
        <v>175</v>
      </c>
      <c r="AD180" s="167">
        <v>2111</v>
      </c>
      <c r="AE180" s="176">
        <v>1415</v>
      </c>
      <c r="AF180" s="176">
        <v>118010520</v>
      </c>
      <c r="AG180" s="177">
        <f t="shared" si="180"/>
        <v>0.30747501086484136</v>
      </c>
      <c r="AH180" s="177">
        <f t="shared" si="142"/>
        <v>0.67029843675982947</v>
      </c>
      <c r="AI180" s="171">
        <f t="shared" si="143"/>
        <v>83399.660777385157</v>
      </c>
      <c r="AJ180" s="374"/>
      <c r="AK180" s="133" t="s">
        <v>175</v>
      </c>
      <c r="AL180" s="167">
        <v>1547</v>
      </c>
      <c r="AM180" s="176">
        <v>969</v>
      </c>
      <c r="AN180" s="176">
        <v>80977360</v>
      </c>
      <c r="AO180" s="177">
        <f t="shared" si="181"/>
        <v>0.26417666303162485</v>
      </c>
      <c r="AP180" s="177">
        <f t="shared" si="144"/>
        <v>0.62637362637362637</v>
      </c>
      <c r="AQ180" s="171">
        <f t="shared" si="145"/>
        <v>83567.966976264186</v>
      </c>
      <c r="AR180" s="374"/>
      <c r="AS180" s="133" t="s">
        <v>175</v>
      </c>
      <c r="AT180" s="167">
        <v>694</v>
      </c>
      <c r="AU180" s="176">
        <v>397</v>
      </c>
      <c r="AV180" s="176">
        <v>33082650</v>
      </c>
      <c r="AW180" s="177">
        <f t="shared" si="182"/>
        <v>0.207094418362024</v>
      </c>
      <c r="AX180" s="177">
        <f t="shared" si="146"/>
        <v>0.5720461095100865</v>
      </c>
      <c r="AY180" s="176">
        <f t="shared" si="147"/>
        <v>83331.612090680108</v>
      </c>
      <c r="AZ180" s="374"/>
      <c r="BA180" s="133" t="s">
        <v>175</v>
      </c>
      <c r="BB180" s="167">
        <v>183</v>
      </c>
      <c r="BC180" s="176">
        <v>92</v>
      </c>
      <c r="BD180" s="176">
        <v>10180700</v>
      </c>
      <c r="BE180" s="177">
        <f t="shared" si="183"/>
        <v>0.13049645390070921</v>
      </c>
      <c r="BF180" s="177">
        <f t="shared" si="148"/>
        <v>0.50273224043715847</v>
      </c>
      <c r="BG180" s="205">
        <f t="shared" si="149"/>
        <v>110659.78260869565</v>
      </c>
      <c r="BH180" s="374"/>
      <c r="BI180" s="133" t="s">
        <v>175</v>
      </c>
      <c r="BJ180" s="167">
        <f t="shared" si="150"/>
        <v>6984</v>
      </c>
      <c r="BK180" s="176">
        <f t="shared" si="134"/>
        <v>4520</v>
      </c>
      <c r="BL180" s="176">
        <f t="shared" si="135"/>
        <v>373038010</v>
      </c>
      <c r="BM180" s="177">
        <f t="shared" si="184"/>
        <v>0.27425520296098538</v>
      </c>
      <c r="BN180" s="177">
        <f t="shared" si="151"/>
        <v>0.64719358533791527</v>
      </c>
      <c r="BO180" s="176">
        <f t="shared" si="152"/>
        <v>82530.533185840701</v>
      </c>
      <c r="BP180" s="248"/>
    </row>
    <row r="181" spans="2:68" s="92" customFormat="1">
      <c r="B181" s="370"/>
      <c r="C181" s="408"/>
      <c r="D181" s="374"/>
      <c r="E181" s="133" t="s">
        <v>176</v>
      </c>
      <c r="F181" s="167">
        <v>9</v>
      </c>
      <c r="G181" s="176">
        <v>4</v>
      </c>
      <c r="H181" s="176">
        <v>368380</v>
      </c>
      <c r="I181" s="177">
        <f t="shared" si="177"/>
        <v>8.1632653061224483E-2</v>
      </c>
      <c r="J181" s="177">
        <f t="shared" si="136"/>
        <v>0.44444444444444442</v>
      </c>
      <c r="K181" s="205">
        <f t="shared" si="137"/>
        <v>92095</v>
      </c>
      <c r="L181" s="374"/>
      <c r="M181" s="133" t="s">
        <v>176</v>
      </c>
      <c r="N181" s="167">
        <v>16</v>
      </c>
      <c r="O181" s="176">
        <v>11</v>
      </c>
      <c r="P181" s="176">
        <v>829810</v>
      </c>
      <c r="Q181" s="177">
        <f t="shared" si="178"/>
        <v>8.3969465648854963E-2</v>
      </c>
      <c r="R181" s="177">
        <f t="shared" si="138"/>
        <v>0.6875</v>
      </c>
      <c r="S181" s="171">
        <f t="shared" si="139"/>
        <v>75437.272727272721</v>
      </c>
      <c r="T181" s="374"/>
      <c r="U181" s="133" t="s">
        <v>176</v>
      </c>
      <c r="V181" s="167">
        <v>403</v>
      </c>
      <c r="W181" s="176">
        <v>272</v>
      </c>
      <c r="X181" s="176">
        <v>21093290</v>
      </c>
      <c r="Y181" s="177">
        <f t="shared" si="179"/>
        <v>5.0249399593571033E-2</v>
      </c>
      <c r="Z181" s="177">
        <f t="shared" si="140"/>
        <v>0.67493796526054595</v>
      </c>
      <c r="AA181" s="176">
        <f t="shared" si="141"/>
        <v>77548.86029411765</v>
      </c>
      <c r="AB181" s="374"/>
      <c r="AC181" s="133" t="s">
        <v>176</v>
      </c>
      <c r="AD181" s="167">
        <v>470</v>
      </c>
      <c r="AE181" s="176">
        <v>307</v>
      </c>
      <c r="AF181" s="176">
        <v>25870100</v>
      </c>
      <c r="AG181" s="177">
        <f t="shared" si="180"/>
        <v>6.6710126032159936E-2</v>
      </c>
      <c r="AH181" s="177">
        <f t="shared" si="142"/>
        <v>0.65319148936170213</v>
      </c>
      <c r="AI181" s="171">
        <f t="shared" si="143"/>
        <v>84267.426710097716</v>
      </c>
      <c r="AJ181" s="374"/>
      <c r="AK181" s="133" t="s">
        <v>176</v>
      </c>
      <c r="AL181" s="167">
        <v>489</v>
      </c>
      <c r="AM181" s="176">
        <v>283</v>
      </c>
      <c r="AN181" s="176">
        <v>28768470</v>
      </c>
      <c r="AO181" s="177">
        <f t="shared" si="181"/>
        <v>7.7153762268266091E-2</v>
      </c>
      <c r="AP181" s="177">
        <f t="shared" si="144"/>
        <v>0.57873210633946826</v>
      </c>
      <c r="AQ181" s="171">
        <f t="shared" si="145"/>
        <v>101655.37102473498</v>
      </c>
      <c r="AR181" s="374"/>
      <c r="AS181" s="133" t="s">
        <v>176</v>
      </c>
      <c r="AT181" s="167">
        <v>322</v>
      </c>
      <c r="AU181" s="176">
        <v>187</v>
      </c>
      <c r="AV181" s="176">
        <v>19862870</v>
      </c>
      <c r="AW181" s="177">
        <f t="shared" si="182"/>
        <v>9.7548252477829944E-2</v>
      </c>
      <c r="AX181" s="177">
        <f t="shared" si="146"/>
        <v>0.58074534161490687</v>
      </c>
      <c r="AY181" s="176">
        <f t="shared" si="147"/>
        <v>106218.55614973263</v>
      </c>
      <c r="AZ181" s="374"/>
      <c r="BA181" s="133" t="s">
        <v>176</v>
      </c>
      <c r="BB181" s="167">
        <v>138</v>
      </c>
      <c r="BC181" s="176">
        <v>65</v>
      </c>
      <c r="BD181" s="176">
        <v>7863910</v>
      </c>
      <c r="BE181" s="177">
        <f t="shared" si="183"/>
        <v>9.2198581560283682E-2</v>
      </c>
      <c r="BF181" s="177">
        <f t="shared" si="148"/>
        <v>0.47101449275362317</v>
      </c>
      <c r="BG181" s="205">
        <f t="shared" si="149"/>
        <v>120983.23076923077</v>
      </c>
      <c r="BH181" s="374"/>
      <c r="BI181" s="133" t="s">
        <v>176</v>
      </c>
      <c r="BJ181" s="167">
        <f t="shared" si="150"/>
        <v>1847</v>
      </c>
      <c r="BK181" s="176">
        <f t="shared" si="134"/>
        <v>1129</v>
      </c>
      <c r="BL181" s="176">
        <f t="shared" si="135"/>
        <v>104656830</v>
      </c>
      <c r="BM181" s="177">
        <f t="shared" si="184"/>
        <v>6.8503124810387714E-2</v>
      </c>
      <c r="BN181" s="177">
        <f t="shared" si="151"/>
        <v>0.61126150514347588</v>
      </c>
      <c r="BO181" s="176">
        <f t="shared" si="152"/>
        <v>92698.697962798935</v>
      </c>
      <c r="BP181" s="248"/>
    </row>
    <row r="182" spans="2:68" s="92" customFormat="1">
      <c r="B182" s="370"/>
      <c r="C182" s="408"/>
      <c r="D182" s="374"/>
      <c r="E182" s="130" t="s">
        <v>167</v>
      </c>
      <c r="F182" s="167">
        <v>1</v>
      </c>
      <c r="G182" s="176">
        <v>1</v>
      </c>
      <c r="H182" s="176">
        <v>155530</v>
      </c>
      <c r="I182" s="177">
        <f t="shared" si="177"/>
        <v>2.0408163265306121E-2</v>
      </c>
      <c r="J182" s="177">
        <f t="shared" si="136"/>
        <v>1</v>
      </c>
      <c r="K182" s="205">
        <f t="shared" si="137"/>
        <v>155530</v>
      </c>
      <c r="L182" s="374"/>
      <c r="M182" s="134" t="s">
        <v>167</v>
      </c>
      <c r="N182" s="167">
        <v>6</v>
      </c>
      <c r="O182" s="176">
        <v>4</v>
      </c>
      <c r="P182" s="176">
        <v>782290</v>
      </c>
      <c r="Q182" s="177">
        <f t="shared" si="178"/>
        <v>3.0534351145038167E-2</v>
      </c>
      <c r="R182" s="177">
        <f t="shared" si="138"/>
        <v>0.66666666666666663</v>
      </c>
      <c r="S182" s="171">
        <f t="shared" si="139"/>
        <v>195572.5</v>
      </c>
      <c r="T182" s="374"/>
      <c r="U182" s="134" t="s">
        <v>167</v>
      </c>
      <c r="V182" s="167">
        <v>451</v>
      </c>
      <c r="W182" s="176">
        <v>275</v>
      </c>
      <c r="X182" s="176">
        <v>20085330</v>
      </c>
      <c r="Y182" s="177">
        <f t="shared" si="179"/>
        <v>5.0803620912617774E-2</v>
      </c>
      <c r="Z182" s="177">
        <f t="shared" si="140"/>
        <v>0.6097560975609756</v>
      </c>
      <c r="AA182" s="176">
        <f t="shared" si="141"/>
        <v>73037.563636363629</v>
      </c>
      <c r="AB182" s="374"/>
      <c r="AC182" s="134" t="s">
        <v>167</v>
      </c>
      <c r="AD182" s="167">
        <v>258</v>
      </c>
      <c r="AE182" s="176">
        <v>132</v>
      </c>
      <c r="AF182" s="176">
        <v>11492390</v>
      </c>
      <c r="AG182" s="177">
        <f t="shared" si="180"/>
        <v>2.8683181225554105E-2</v>
      </c>
      <c r="AH182" s="177">
        <f t="shared" si="142"/>
        <v>0.51162790697674421</v>
      </c>
      <c r="AI182" s="171">
        <f t="shared" si="143"/>
        <v>87063.560606060608</v>
      </c>
      <c r="AJ182" s="374"/>
      <c r="AK182" s="134" t="s">
        <v>167</v>
      </c>
      <c r="AL182" s="167">
        <v>186</v>
      </c>
      <c r="AM182" s="176">
        <v>92</v>
      </c>
      <c r="AN182" s="176">
        <v>10140240</v>
      </c>
      <c r="AO182" s="177">
        <f t="shared" si="181"/>
        <v>2.5081788440567066E-2</v>
      </c>
      <c r="AP182" s="177">
        <f t="shared" si="144"/>
        <v>0.4946236559139785</v>
      </c>
      <c r="AQ182" s="171">
        <f t="shared" si="145"/>
        <v>110220</v>
      </c>
      <c r="AR182" s="374"/>
      <c r="AS182" s="134" t="s">
        <v>167</v>
      </c>
      <c r="AT182" s="167">
        <v>103</v>
      </c>
      <c r="AU182" s="176">
        <v>48</v>
      </c>
      <c r="AV182" s="176">
        <v>5315060</v>
      </c>
      <c r="AW182" s="177">
        <f t="shared" si="182"/>
        <v>2.5039123630672927E-2</v>
      </c>
      <c r="AX182" s="177">
        <f t="shared" si="146"/>
        <v>0.46601941747572817</v>
      </c>
      <c r="AY182" s="176">
        <f t="shared" si="147"/>
        <v>110730.41666666667</v>
      </c>
      <c r="AZ182" s="374"/>
      <c r="BA182" s="134" t="s">
        <v>167</v>
      </c>
      <c r="BB182" s="167">
        <v>48</v>
      </c>
      <c r="BC182" s="176">
        <v>21</v>
      </c>
      <c r="BD182" s="176">
        <v>3445730</v>
      </c>
      <c r="BE182" s="177">
        <f t="shared" si="183"/>
        <v>2.9787234042553193E-2</v>
      </c>
      <c r="BF182" s="177">
        <f t="shared" si="148"/>
        <v>0.4375</v>
      </c>
      <c r="BG182" s="205">
        <f t="shared" si="149"/>
        <v>164082.38095238095</v>
      </c>
      <c r="BH182" s="374"/>
      <c r="BI182" s="134" t="s">
        <v>167</v>
      </c>
      <c r="BJ182" s="167">
        <f t="shared" si="150"/>
        <v>1053</v>
      </c>
      <c r="BK182" s="176">
        <f t="shared" si="134"/>
        <v>573</v>
      </c>
      <c r="BL182" s="176">
        <f t="shared" si="135"/>
        <v>51416570</v>
      </c>
      <c r="BM182" s="177">
        <f t="shared" si="184"/>
        <v>3.4767307808992176E-2</v>
      </c>
      <c r="BN182" s="177">
        <f t="shared" si="151"/>
        <v>0.54415954415954415</v>
      </c>
      <c r="BO182" s="176">
        <f t="shared" si="152"/>
        <v>89732.233856893537</v>
      </c>
      <c r="BP182" s="248"/>
    </row>
    <row r="183" spans="2:68" s="92" customFormat="1">
      <c r="B183" s="370">
        <v>17</v>
      </c>
      <c r="C183" s="407" t="s">
        <v>89</v>
      </c>
      <c r="D183" s="373">
        <f>BS24</f>
        <v>102</v>
      </c>
      <c r="E183" s="131" t="s">
        <v>144</v>
      </c>
      <c r="F183" s="166">
        <v>46</v>
      </c>
      <c r="G183" s="174">
        <v>22</v>
      </c>
      <c r="H183" s="174">
        <v>1419650</v>
      </c>
      <c r="I183" s="175">
        <f>IFERROR(G183/$D$183,"-")</f>
        <v>0.21568627450980393</v>
      </c>
      <c r="J183" s="175">
        <f t="shared" si="136"/>
        <v>0.47826086956521741</v>
      </c>
      <c r="K183" s="204">
        <f t="shared" si="137"/>
        <v>64529.545454545456</v>
      </c>
      <c r="L183" s="373">
        <f>BT24</f>
        <v>202</v>
      </c>
      <c r="M183" s="131" t="s">
        <v>144</v>
      </c>
      <c r="N183" s="166">
        <v>118</v>
      </c>
      <c r="O183" s="174">
        <v>66</v>
      </c>
      <c r="P183" s="174">
        <v>5252200</v>
      </c>
      <c r="Q183" s="175">
        <f>IFERROR(O183/$L$183,"-")</f>
        <v>0.32673267326732675</v>
      </c>
      <c r="R183" s="175">
        <f t="shared" si="138"/>
        <v>0.55932203389830504</v>
      </c>
      <c r="S183" s="170">
        <f t="shared" si="139"/>
        <v>79578.787878787873</v>
      </c>
      <c r="T183" s="373">
        <f>BU24</f>
        <v>7981</v>
      </c>
      <c r="U183" s="131" t="s">
        <v>144</v>
      </c>
      <c r="V183" s="166">
        <v>3832</v>
      </c>
      <c r="W183" s="174">
        <v>2304</v>
      </c>
      <c r="X183" s="174">
        <v>176580110</v>
      </c>
      <c r="Y183" s="175">
        <f>IFERROR(W183/$T$183,"-")</f>
        <v>0.28868562836737249</v>
      </c>
      <c r="Z183" s="175">
        <f t="shared" si="140"/>
        <v>0.60125260960334026</v>
      </c>
      <c r="AA183" s="174">
        <f t="shared" si="141"/>
        <v>76640.672743055562</v>
      </c>
      <c r="AB183" s="373">
        <f>BV24</f>
        <v>6731</v>
      </c>
      <c r="AC183" s="131" t="s">
        <v>144</v>
      </c>
      <c r="AD183" s="166">
        <v>3404</v>
      </c>
      <c r="AE183" s="174">
        <v>2006</v>
      </c>
      <c r="AF183" s="174">
        <v>165339090</v>
      </c>
      <c r="AG183" s="175">
        <f>IFERROR(AE183/$AB$183,"-")</f>
        <v>0.29802406774624868</v>
      </c>
      <c r="AH183" s="175">
        <f t="shared" si="142"/>
        <v>0.58930669800235014</v>
      </c>
      <c r="AI183" s="170">
        <f t="shared" si="143"/>
        <v>82422.278165503492</v>
      </c>
      <c r="AJ183" s="373">
        <f>BW24</f>
        <v>5030</v>
      </c>
      <c r="AK183" s="131" t="s">
        <v>144</v>
      </c>
      <c r="AL183" s="166">
        <v>2475</v>
      </c>
      <c r="AM183" s="174">
        <v>1400</v>
      </c>
      <c r="AN183" s="174">
        <v>128540340</v>
      </c>
      <c r="AO183" s="175">
        <f>IFERROR(AM183/$AJ$183,"-")</f>
        <v>0.27833001988071571</v>
      </c>
      <c r="AP183" s="175">
        <f t="shared" si="144"/>
        <v>0.56565656565656564</v>
      </c>
      <c r="AQ183" s="170">
        <f t="shared" si="145"/>
        <v>91814.528571428571</v>
      </c>
      <c r="AR183" s="373">
        <f>BX24</f>
        <v>2462</v>
      </c>
      <c r="AS183" s="131" t="s">
        <v>144</v>
      </c>
      <c r="AT183" s="166">
        <v>1008</v>
      </c>
      <c r="AU183" s="174">
        <v>544</v>
      </c>
      <c r="AV183" s="174">
        <v>46525990</v>
      </c>
      <c r="AW183" s="175">
        <f>IFERROR(AU183/$AR$183,"-")</f>
        <v>0.22095857026807472</v>
      </c>
      <c r="AX183" s="175">
        <f t="shared" si="146"/>
        <v>0.53968253968253965</v>
      </c>
      <c r="AY183" s="174">
        <f t="shared" si="147"/>
        <v>85525.716911764699</v>
      </c>
      <c r="AZ183" s="373">
        <f>BY24</f>
        <v>891</v>
      </c>
      <c r="BA183" s="131" t="s">
        <v>144</v>
      </c>
      <c r="BB183" s="166">
        <v>277</v>
      </c>
      <c r="BC183" s="174">
        <v>140</v>
      </c>
      <c r="BD183" s="174">
        <v>15867060</v>
      </c>
      <c r="BE183" s="175">
        <f>IFERROR(BC183/$AZ$183,"-")</f>
        <v>0.15712682379349047</v>
      </c>
      <c r="BF183" s="175">
        <f t="shared" si="148"/>
        <v>0.50541516245487361</v>
      </c>
      <c r="BG183" s="204">
        <f t="shared" si="149"/>
        <v>113336.14285714286</v>
      </c>
      <c r="BH183" s="373">
        <f>BZ24</f>
        <v>23393</v>
      </c>
      <c r="BI183" s="131" t="s">
        <v>144</v>
      </c>
      <c r="BJ183" s="166">
        <f t="shared" si="150"/>
        <v>11160</v>
      </c>
      <c r="BK183" s="174">
        <f t="shared" si="134"/>
        <v>6482</v>
      </c>
      <c r="BL183" s="174">
        <f t="shared" si="135"/>
        <v>539524440</v>
      </c>
      <c r="BM183" s="175">
        <f>IFERROR(BK183/$BH$183,"-")</f>
        <v>0.2770914376095413</v>
      </c>
      <c r="BN183" s="175">
        <f t="shared" si="151"/>
        <v>0.58082437275985666</v>
      </c>
      <c r="BO183" s="174">
        <f t="shared" si="152"/>
        <v>83234.254859611232</v>
      </c>
      <c r="BP183" s="248"/>
    </row>
    <row r="184" spans="2:68" s="92" customFormat="1">
      <c r="B184" s="370"/>
      <c r="C184" s="408"/>
      <c r="D184" s="374"/>
      <c r="E184" s="132" t="s">
        <v>194</v>
      </c>
      <c r="F184" s="167">
        <v>35</v>
      </c>
      <c r="G184" s="176">
        <v>13</v>
      </c>
      <c r="H184" s="176">
        <v>1371450</v>
      </c>
      <c r="I184" s="177">
        <f t="shared" ref="I184:I193" si="185">IFERROR(G184/$D$183,"-")</f>
        <v>0.12745098039215685</v>
      </c>
      <c r="J184" s="177">
        <f t="shared" si="136"/>
        <v>0.37142857142857144</v>
      </c>
      <c r="K184" s="205">
        <f t="shared" si="137"/>
        <v>105496.15384615384</v>
      </c>
      <c r="L184" s="374"/>
      <c r="M184" s="132" t="s">
        <v>194</v>
      </c>
      <c r="N184" s="167">
        <v>103</v>
      </c>
      <c r="O184" s="176">
        <v>57</v>
      </c>
      <c r="P184" s="176">
        <v>4277210</v>
      </c>
      <c r="Q184" s="177">
        <f t="shared" ref="Q184:Q193" si="186">IFERROR(O184/$L$183,"-")</f>
        <v>0.28217821782178215</v>
      </c>
      <c r="R184" s="177">
        <f t="shared" si="138"/>
        <v>0.55339805825242716</v>
      </c>
      <c r="S184" s="171">
        <f t="shared" si="139"/>
        <v>75038.771929824565</v>
      </c>
      <c r="T184" s="374"/>
      <c r="U184" s="132" t="s">
        <v>194</v>
      </c>
      <c r="V184" s="167">
        <v>3684</v>
      </c>
      <c r="W184" s="176">
        <v>2239</v>
      </c>
      <c r="X184" s="176">
        <v>167259970</v>
      </c>
      <c r="Y184" s="177">
        <f t="shared" ref="Y184:Y193" si="187">IFERROR(W184/$T$183,"-")</f>
        <v>0.2805412855531888</v>
      </c>
      <c r="Z184" s="177">
        <f t="shared" si="140"/>
        <v>0.60776330076004348</v>
      </c>
      <c r="AA184" s="176">
        <f t="shared" si="141"/>
        <v>74702.979008485927</v>
      </c>
      <c r="AB184" s="374"/>
      <c r="AC184" s="132" t="s">
        <v>194</v>
      </c>
      <c r="AD184" s="167">
        <v>3116</v>
      </c>
      <c r="AE184" s="176">
        <v>1855</v>
      </c>
      <c r="AF184" s="176">
        <v>144356500</v>
      </c>
      <c r="AG184" s="177">
        <f t="shared" ref="AG184:AG193" si="188">IFERROR(AE184/$AB$183,"-")</f>
        <v>0.27559055118110237</v>
      </c>
      <c r="AH184" s="177">
        <f t="shared" si="142"/>
        <v>0.59531450577663669</v>
      </c>
      <c r="AI184" s="171">
        <f t="shared" si="143"/>
        <v>77820.215633423184</v>
      </c>
      <c r="AJ184" s="374"/>
      <c r="AK184" s="132" t="s">
        <v>194</v>
      </c>
      <c r="AL184" s="167">
        <v>2106</v>
      </c>
      <c r="AM184" s="176">
        <v>1156</v>
      </c>
      <c r="AN184" s="176">
        <v>96931850</v>
      </c>
      <c r="AO184" s="177">
        <f t="shared" ref="AO184:AO193" si="189">IFERROR(AM184/$AJ$183,"-")</f>
        <v>0.22982107355864811</v>
      </c>
      <c r="AP184" s="177">
        <f t="shared" si="144"/>
        <v>0.54890788224121556</v>
      </c>
      <c r="AQ184" s="171">
        <f t="shared" si="145"/>
        <v>83851.081314878887</v>
      </c>
      <c r="AR184" s="374"/>
      <c r="AS184" s="132" t="s">
        <v>194</v>
      </c>
      <c r="AT184" s="167">
        <v>799</v>
      </c>
      <c r="AU184" s="176">
        <v>425</v>
      </c>
      <c r="AV184" s="176">
        <v>34387330</v>
      </c>
      <c r="AW184" s="177">
        <f t="shared" ref="AW184:AW193" si="190">IFERROR(AU184/$AR$183,"-")</f>
        <v>0.17262388302193338</v>
      </c>
      <c r="AX184" s="177">
        <f t="shared" si="146"/>
        <v>0.53191489361702127</v>
      </c>
      <c r="AY184" s="176">
        <f t="shared" si="147"/>
        <v>80911.364705882355</v>
      </c>
      <c r="AZ184" s="374"/>
      <c r="BA184" s="132" t="s">
        <v>194</v>
      </c>
      <c r="BB184" s="167">
        <v>192</v>
      </c>
      <c r="BC184" s="176">
        <v>100</v>
      </c>
      <c r="BD184" s="176">
        <v>10456390</v>
      </c>
      <c r="BE184" s="177">
        <f t="shared" ref="BE184:BE193" si="191">IFERROR(BC184/$AZ$183,"-")</f>
        <v>0.1122334455667789</v>
      </c>
      <c r="BF184" s="177">
        <f t="shared" si="148"/>
        <v>0.52083333333333337</v>
      </c>
      <c r="BG184" s="205">
        <f t="shared" si="149"/>
        <v>104563.9</v>
      </c>
      <c r="BH184" s="374"/>
      <c r="BI184" s="132" t="s">
        <v>194</v>
      </c>
      <c r="BJ184" s="167">
        <f t="shared" si="150"/>
        <v>10035</v>
      </c>
      <c r="BK184" s="176">
        <f t="shared" si="134"/>
        <v>5845</v>
      </c>
      <c r="BL184" s="176">
        <f t="shared" si="135"/>
        <v>459040700</v>
      </c>
      <c r="BM184" s="177">
        <f t="shared" ref="BM184:BM193" si="192">IFERROR(BK184/$BH$183,"-")</f>
        <v>0.24986106955072029</v>
      </c>
      <c r="BN184" s="177">
        <f t="shared" si="151"/>
        <v>0.5824613851519681</v>
      </c>
      <c r="BO184" s="176">
        <f t="shared" si="152"/>
        <v>78535.62018819504</v>
      </c>
      <c r="BP184" s="248"/>
    </row>
    <row r="185" spans="2:68" s="92" customFormat="1">
      <c r="B185" s="370"/>
      <c r="C185" s="408"/>
      <c r="D185" s="374"/>
      <c r="E185" s="133" t="s">
        <v>143</v>
      </c>
      <c r="F185" s="167">
        <v>58</v>
      </c>
      <c r="G185" s="176">
        <v>28</v>
      </c>
      <c r="H185" s="176">
        <v>2912670</v>
      </c>
      <c r="I185" s="177">
        <f t="shared" si="185"/>
        <v>0.27450980392156865</v>
      </c>
      <c r="J185" s="177">
        <f t="shared" si="136"/>
        <v>0.48275862068965519</v>
      </c>
      <c r="K185" s="205">
        <f t="shared" si="137"/>
        <v>104023.92857142857</v>
      </c>
      <c r="L185" s="374"/>
      <c r="M185" s="133" t="s">
        <v>143</v>
      </c>
      <c r="N185" s="167">
        <v>134</v>
      </c>
      <c r="O185" s="176">
        <v>69</v>
      </c>
      <c r="P185" s="176">
        <v>5848410</v>
      </c>
      <c r="Q185" s="177">
        <f t="shared" si="186"/>
        <v>0.34158415841584161</v>
      </c>
      <c r="R185" s="177">
        <f t="shared" si="138"/>
        <v>0.5149253731343284</v>
      </c>
      <c r="S185" s="171">
        <f t="shared" si="139"/>
        <v>84759.565217391311</v>
      </c>
      <c r="T185" s="374"/>
      <c r="U185" s="133" t="s">
        <v>143</v>
      </c>
      <c r="V185" s="167">
        <v>4757</v>
      </c>
      <c r="W185" s="176">
        <v>2800</v>
      </c>
      <c r="X185" s="176">
        <v>213501620</v>
      </c>
      <c r="Y185" s="177">
        <f t="shared" si="187"/>
        <v>0.35083322891868185</v>
      </c>
      <c r="Z185" s="177">
        <f t="shared" si="140"/>
        <v>0.58860626445238595</v>
      </c>
      <c r="AA185" s="176">
        <f t="shared" si="141"/>
        <v>76250.578571428574</v>
      </c>
      <c r="AB185" s="374"/>
      <c r="AC185" s="133" t="s">
        <v>143</v>
      </c>
      <c r="AD185" s="167">
        <v>4332</v>
      </c>
      <c r="AE185" s="176">
        <v>2471</v>
      </c>
      <c r="AF185" s="176">
        <v>200367530</v>
      </c>
      <c r="AG185" s="177">
        <f t="shared" si="188"/>
        <v>0.36710741346010994</v>
      </c>
      <c r="AH185" s="177">
        <f t="shared" si="142"/>
        <v>0.57040627885503237</v>
      </c>
      <c r="AI185" s="171">
        <f t="shared" si="143"/>
        <v>81087.628490489675</v>
      </c>
      <c r="AJ185" s="374"/>
      <c r="AK185" s="133" t="s">
        <v>143</v>
      </c>
      <c r="AL185" s="167">
        <v>3373</v>
      </c>
      <c r="AM185" s="176">
        <v>1879</v>
      </c>
      <c r="AN185" s="176">
        <v>173634130</v>
      </c>
      <c r="AO185" s="177">
        <f t="shared" si="189"/>
        <v>0.37355864811133199</v>
      </c>
      <c r="AP185" s="177">
        <f t="shared" si="144"/>
        <v>0.55707085680403201</v>
      </c>
      <c r="AQ185" s="171">
        <f t="shared" si="145"/>
        <v>92407.732836615221</v>
      </c>
      <c r="AR185" s="374"/>
      <c r="AS185" s="133" t="s">
        <v>143</v>
      </c>
      <c r="AT185" s="167">
        <v>1524</v>
      </c>
      <c r="AU185" s="176">
        <v>819</v>
      </c>
      <c r="AV185" s="176">
        <v>74974930</v>
      </c>
      <c r="AW185" s="177">
        <f t="shared" si="190"/>
        <v>0.33265637692932576</v>
      </c>
      <c r="AX185" s="177">
        <f t="shared" si="146"/>
        <v>0.53740157480314965</v>
      </c>
      <c r="AY185" s="176">
        <f t="shared" si="147"/>
        <v>91544.481074481067</v>
      </c>
      <c r="AZ185" s="374"/>
      <c r="BA185" s="133" t="s">
        <v>143</v>
      </c>
      <c r="BB185" s="167">
        <v>516</v>
      </c>
      <c r="BC185" s="176">
        <v>266</v>
      </c>
      <c r="BD185" s="176">
        <v>30833470</v>
      </c>
      <c r="BE185" s="177">
        <f t="shared" si="191"/>
        <v>0.29854096520763185</v>
      </c>
      <c r="BF185" s="177">
        <f t="shared" si="148"/>
        <v>0.51550387596899228</v>
      </c>
      <c r="BG185" s="205">
        <f t="shared" si="149"/>
        <v>115915.30075187969</v>
      </c>
      <c r="BH185" s="374"/>
      <c r="BI185" s="133" t="s">
        <v>143</v>
      </c>
      <c r="BJ185" s="167">
        <f t="shared" si="150"/>
        <v>14694</v>
      </c>
      <c r="BK185" s="176">
        <f t="shared" si="134"/>
        <v>8332</v>
      </c>
      <c r="BL185" s="176">
        <f t="shared" si="135"/>
        <v>702072760</v>
      </c>
      <c r="BM185" s="177">
        <f t="shared" si="192"/>
        <v>0.35617492412260077</v>
      </c>
      <c r="BN185" s="177">
        <f t="shared" si="151"/>
        <v>0.56703416360419223</v>
      </c>
      <c r="BO185" s="176">
        <f t="shared" si="152"/>
        <v>84262.213154104655</v>
      </c>
      <c r="BP185" s="248"/>
    </row>
    <row r="186" spans="2:68" s="92" customFormat="1">
      <c r="B186" s="370"/>
      <c r="C186" s="408"/>
      <c r="D186" s="374"/>
      <c r="E186" s="133" t="s">
        <v>152</v>
      </c>
      <c r="F186" s="167">
        <v>27</v>
      </c>
      <c r="G186" s="176">
        <v>12</v>
      </c>
      <c r="H186" s="176">
        <v>1051770</v>
      </c>
      <c r="I186" s="177">
        <f t="shared" si="185"/>
        <v>0.11764705882352941</v>
      </c>
      <c r="J186" s="177">
        <f t="shared" si="136"/>
        <v>0.44444444444444442</v>
      </c>
      <c r="K186" s="205">
        <f t="shared" si="137"/>
        <v>87647.5</v>
      </c>
      <c r="L186" s="374"/>
      <c r="M186" s="133" t="s">
        <v>152</v>
      </c>
      <c r="N186" s="167">
        <v>62</v>
      </c>
      <c r="O186" s="176">
        <v>32</v>
      </c>
      <c r="P186" s="176">
        <v>3174290</v>
      </c>
      <c r="Q186" s="177">
        <f t="shared" si="186"/>
        <v>0.15841584158415842</v>
      </c>
      <c r="R186" s="177">
        <f t="shared" si="138"/>
        <v>0.5161290322580645</v>
      </c>
      <c r="S186" s="171">
        <f t="shared" si="139"/>
        <v>99196.5625</v>
      </c>
      <c r="T186" s="374"/>
      <c r="U186" s="133" t="s">
        <v>152</v>
      </c>
      <c r="V186" s="167">
        <v>2003</v>
      </c>
      <c r="W186" s="176">
        <v>1227</v>
      </c>
      <c r="X186" s="176">
        <v>91570290</v>
      </c>
      <c r="Y186" s="177">
        <f t="shared" si="187"/>
        <v>0.15374013281543666</v>
      </c>
      <c r="Z186" s="177">
        <f t="shared" si="140"/>
        <v>0.61258112830753875</v>
      </c>
      <c r="AA186" s="176">
        <f t="shared" si="141"/>
        <v>74629.413202933982</v>
      </c>
      <c r="AB186" s="374"/>
      <c r="AC186" s="133" t="s">
        <v>152</v>
      </c>
      <c r="AD186" s="167">
        <v>2037</v>
      </c>
      <c r="AE186" s="176">
        <v>1212</v>
      </c>
      <c r="AF186" s="176">
        <v>98636730</v>
      </c>
      <c r="AG186" s="177">
        <f t="shared" si="188"/>
        <v>0.18006239786064479</v>
      </c>
      <c r="AH186" s="177">
        <f t="shared" si="142"/>
        <v>0.59499263622974963</v>
      </c>
      <c r="AI186" s="171">
        <f t="shared" si="143"/>
        <v>81383.440594059401</v>
      </c>
      <c r="AJ186" s="374"/>
      <c r="AK186" s="133" t="s">
        <v>152</v>
      </c>
      <c r="AL186" s="167">
        <v>1677</v>
      </c>
      <c r="AM186" s="176">
        <v>958</v>
      </c>
      <c r="AN186" s="176">
        <v>85428070</v>
      </c>
      <c r="AO186" s="177">
        <f t="shared" si="189"/>
        <v>0.1904572564612326</v>
      </c>
      <c r="AP186" s="177">
        <f t="shared" si="144"/>
        <v>0.57125819916517595</v>
      </c>
      <c r="AQ186" s="171">
        <f t="shared" si="145"/>
        <v>89173.350730688937</v>
      </c>
      <c r="AR186" s="374"/>
      <c r="AS186" s="133" t="s">
        <v>152</v>
      </c>
      <c r="AT186" s="167">
        <v>776</v>
      </c>
      <c r="AU186" s="176">
        <v>435</v>
      </c>
      <c r="AV186" s="176">
        <v>41503590</v>
      </c>
      <c r="AW186" s="177">
        <f t="shared" si="190"/>
        <v>0.17668562144597888</v>
      </c>
      <c r="AX186" s="177">
        <f t="shared" si="146"/>
        <v>0.56056701030927836</v>
      </c>
      <c r="AY186" s="176">
        <f t="shared" si="147"/>
        <v>95410.551724137928</v>
      </c>
      <c r="AZ186" s="374"/>
      <c r="BA186" s="133" t="s">
        <v>152</v>
      </c>
      <c r="BB186" s="167">
        <v>251</v>
      </c>
      <c r="BC186" s="176">
        <v>137</v>
      </c>
      <c r="BD186" s="176">
        <v>16814950</v>
      </c>
      <c r="BE186" s="177">
        <f t="shared" si="191"/>
        <v>0.15375982042648709</v>
      </c>
      <c r="BF186" s="177">
        <f t="shared" si="148"/>
        <v>0.54581673306772904</v>
      </c>
      <c r="BG186" s="205">
        <f t="shared" si="149"/>
        <v>122736.86131386862</v>
      </c>
      <c r="BH186" s="374"/>
      <c r="BI186" s="133" t="s">
        <v>152</v>
      </c>
      <c r="BJ186" s="167">
        <f t="shared" si="150"/>
        <v>6833</v>
      </c>
      <c r="BK186" s="176">
        <f t="shared" si="134"/>
        <v>4013</v>
      </c>
      <c r="BL186" s="176">
        <f t="shared" si="135"/>
        <v>338179690</v>
      </c>
      <c r="BM186" s="177">
        <f t="shared" si="192"/>
        <v>0.17154704398751763</v>
      </c>
      <c r="BN186" s="177">
        <f t="shared" si="151"/>
        <v>0.5872969413142104</v>
      </c>
      <c r="BO186" s="176">
        <f t="shared" si="152"/>
        <v>84271.041614752059</v>
      </c>
      <c r="BP186" s="248"/>
    </row>
    <row r="187" spans="2:68" s="92" customFormat="1">
      <c r="B187" s="370"/>
      <c r="C187" s="408"/>
      <c r="D187" s="374"/>
      <c r="E187" s="133" t="s">
        <v>171</v>
      </c>
      <c r="F187" s="167">
        <v>31</v>
      </c>
      <c r="G187" s="176">
        <v>14</v>
      </c>
      <c r="H187" s="176">
        <v>1138480</v>
      </c>
      <c r="I187" s="177">
        <f t="shared" si="185"/>
        <v>0.13725490196078433</v>
      </c>
      <c r="J187" s="177">
        <f t="shared" si="136"/>
        <v>0.45161290322580644</v>
      </c>
      <c r="K187" s="205">
        <f t="shared" si="137"/>
        <v>81320</v>
      </c>
      <c r="L187" s="374"/>
      <c r="M187" s="133" t="s">
        <v>171</v>
      </c>
      <c r="N187" s="167">
        <v>77</v>
      </c>
      <c r="O187" s="176">
        <v>39</v>
      </c>
      <c r="P187" s="176">
        <v>4132910</v>
      </c>
      <c r="Q187" s="177">
        <f t="shared" si="186"/>
        <v>0.19306930693069307</v>
      </c>
      <c r="R187" s="177">
        <f t="shared" si="138"/>
        <v>0.50649350649350644</v>
      </c>
      <c r="S187" s="171">
        <f t="shared" si="139"/>
        <v>105972.05128205128</v>
      </c>
      <c r="T187" s="374"/>
      <c r="U187" s="133" t="s">
        <v>171</v>
      </c>
      <c r="V187" s="167">
        <v>2064</v>
      </c>
      <c r="W187" s="176">
        <v>1262</v>
      </c>
      <c r="X187" s="176">
        <v>98754450</v>
      </c>
      <c r="Y187" s="177">
        <f t="shared" si="187"/>
        <v>0.15812554817692018</v>
      </c>
      <c r="Z187" s="177">
        <f t="shared" si="140"/>
        <v>0.61143410852713176</v>
      </c>
      <c r="AA187" s="176">
        <f t="shared" si="141"/>
        <v>78252.337559429478</v>
      </c>
      <c r="AB187" s="374"/>
      <c r="AC187" s="133" t="s">
        <v>171</v>
      </c>
      <c r="AD187" s="167">
        <v>2260</v>
      </c>
      <c r="AE187" s="176">
        <v>1357</v>
      </c>
      <c r="AF187" s="176">
        <v>117953340</v>
      </c>
      <c r="AG187" s="177">
        <f t="shared" si="188"/>
        <v>0.20160451641658</v>
      </c>
      <c r="AH187" s="177">
        <f t="shared" si="142"/>
        <v>0.60044247787610616</v>
      </c>
      <c r="AI187" s="171">
        <f t="shared" si="143"/>
        <v>86922.137067059695</v>
      </c>
      <c r="AJ187" s="374"/>
      <c r="AK187" s="133" t="s">
        <v>171</v>
      </c>
      <c r="AL187" s="167">
        <v>1875</v>
      </c>
      <c r="AM187" s="176">
        <v>1102</v>
      </c>
      <c r="AN187" s="176">
        <v>105449210</v>
      </c>
      <c r="AO187" s="177">
        <f t="shared" si="189"/>
        <v>0.21908548707753478</v>
      </c>
      <c r="AP187" s="177">
        <f t="shared" si="144"/>
        <v>0.58773333333333333</v>
      </c>
      <c r="AQ187" s="171">
        <f t="shared" si="145"/>
        <v>95688.938294010892</v>
      </c>
      <c r="AR187" s="374"/>
      <c r="AS187" s="133" t="s">
        <v>171</v>
      </c>
      <c r="AT187" s="167">
        <v>874</v>
      </c>
      <c r="AU187" s="176">
        <v>480</v>
      </c>
      <c r="AV187" s="176">
        <v>47053760</v>
      </c>
      <c r="AW187" s="177">
        <f t="shared" si="190"/>
        <v>0.19496344435418358</v>
      </c>
      <c r="AX187" s="177">
        <f t="shared" si="146"/>
        <v>0.54919908466819223</v>
      </c>
      <c r="AY187" s="176">
        <f t="shared" si="147"/>
        <v>98028.666666666672</v>
      </c>
      <c r="AZ187" s="374"/>
      <c r="BA187" s="133" t="s">
        <v>171</v>
      </c>
      <c r="BB187" s="167">
        <v>306</v>
      </c>
      <c r="BC187" s="176">
        <v>173</v>
      </c>
      <c r="BD187" s="176">
        <v>20930450</v>
      </c>
      <c r="BE187" s="177">
        <f t="shared" si="191"/>
        <v>0.1941638608305275</v>
      </c>
      <c r="BF187" s="177">
        <f t="shared" si="148"/>
        <v>0.565359477124183</v>
      </c>
      <c r="BG187" s="205">
        <f t="shared" si="149"/>
        <v>120985.26011560694</v>
      </c>
      <c r="BH187" s="374"/>
      <c r="BI187" s="133" t="s">
        <v>171</v>
      </c>
      <c r="BJ187" s="167">
        <f t="shared" si="150"/>
        <v>7487</v>
      </c>
      <c r="BK187" s="176">
        <f t="shared" si="134"/>
        <v>4427</v>
      </c>
      <c r="BL187" s="176">
        <f t="shared" si="135"/>
        <v>395412600</v>
      </c>
      <c r="BM187" s="177">
        <f t="shared" si="192"/>
        <v>0.1892446458342239</v>
      </c>
      <c r="BN187" s="177">
        <f t="shared" si="151"/>
        <v>0.59129157205823424</v>
      </c>
      <c r="BO187" s="176">
        <f t="shared" si="152"/>
        <v>89318.409758301335</v>
      </c>
      <c r="BP187" s="248"/>
    </row>
    <row r="188" spans="2:68" s="92" customFormat="1">
      <c r="B188" s="370"/>
      <c r="C188" s="408"/>
      <c r="D188" s="374"/>
      <c r="E188" s="133" t="s">
        <v>172</v>
      </c>
      <c r="F188" s="167">
        <v>19</v>
      </c>
      <c r="G188" s="176">
        <v>11</v>
      </c>
      <c r="H188" s="176">
        <v>646330</v>
      </c>
      <c r="I188" s="177">
        <f t="shared" si="185"/>
        <v>0.10784313725490197</v>
      </c>
      <c r="J188" s="177">
        <f t="shared" si="136"/>
        <v>0.57894736842105265</v>
      </c>
      <c r="K188" s="205">
        <f t="shared" si="137"/>
        <v>58757.272727272728</v>
      </c>
      <c r="L188" s="374"/>
      <c r="M188" s="133" t="s">
        <v>172</v>
      </c>
      <c r="N188" s="167">
        <v>53</v>
      </c>
      <c r="O188" s="176">
        <v>29</v>
      </c>
      <c r="P188" s="176">
        <v>2623270</v>
      </c>
      <c r="Q188" s="177">
        <f t="shared" si="186"/>
        <v>0.14356435643564355</v>
      </c>
      <c r="R188" s="177">
        <f t="shared" si="138"/>
        <v>0.54716981132075471</v>
      </c>
      <c r="S188" s="171">
        <f t="shared" si="139"/>
        <v>90457.586206896551</v>
      </c>
      <c r="T188" s="374"/>
      <c r="U188" s="133" t="s">
        <v>172</v>
      </c>
      <c r="V188" s="167">
        <v>1147</v>
      </c>
      <c r="W188" s="176">
        <v>731</v>
      </c>
      <c r="X188" s="176">
        <v>59797250</v>
      </c>
      <c r="Y188" s="177">
        <f t="shared" si="187"/>
        <v>9.1592532264127308E-2</v>
      </c>
      <c r="Z188" s="177">
        <f t="shared" si="140"/>
        <v>0.63731473408892769</v>
      </c>
      <c r="AA188" s="176">
        <f t="shared" si="141"/>
        <v>81801.983584131332</v>
      </c>
      <c r="AB188" s="374"/>
      <c r="AC188" s="133" t="s">
        <v>172</v>
      </c>
      <c r="AD188" s="167">
        <v>1080</v>
      </c>
      <c r="AE188" s="176">
        <v>654</v>
      </c>
      <c r="AF188" s="176">
        <v>51346330</v>
      </c>
      <c r="AG188" s="177">
        <f t="shared" si="188"/>
        <v>9.7162383004011296E-2</v>
      </c>
      <c r="AH188" s="177">
        <f t="shared" si="142"/>
        <v>0.60555555555555551</v>
      </c>
      <c r="AI188" s="171">
        <f t="shared" si="143"/>
        <v>78511.207951070333</v>
      </c>
      <c r="AJ188" s="374"/>
      <c r="AK188" s="133" t="s">
        <v>172</v>
      </c>
      <c r="AL188" s="167">
        <v>764</v>
      </c>
      <c r="AM188" s="176">
        <v>474</v>
      </c>
      <c r="AN188" s="176">
        <v>41060690</v>
      </c>
      <c r="AO188" s="177">
        <f t="shared" si="189"/>
        <v>9.423459244532803E-2</v>
      </c>
      <c r="AP188" s="177">
        <f t="shared" si="144"/>
        <v>0.62041884816753923</v>
      </c>
      <c r="AQ188" s="171">
        <f t="shared" si="145"/>
        <v>86625.92827004219</v>
      </c>
      <c r="AR188" s="374"/>
      <c r="AS188" s="133" t="s">
        <v>172</v>
      </c>
      <c r="AT188" s="167">
        <v>281</v>
      </c>
      <c r="AU188" s="176">
        <v>178</v>
      </c>
      <c r="AV188" s="176">
        <v>17244580</v>
      </c>
      <c r="AW188" s="177">
        <f t="shared" si="190"/>
        <v>7.2298943948009745E-2</v>
      </c>
      <c r="AX188" s="177">
        <f t="shared" si="146"/>
        <v>0.63345195729537362</v>
      </c>
      <c r="AY188" s="176">
        <f t="shared" si="147"/>
        <v>96879.66292134831</v>
      </c>
      <c r="AZ188" s="374"/>
      <c r="BA188" s="133" t="s">
        <v>172</v>
      </c>
      <c r="BB188" s="167">
        <v>68</v>
      </c>
      <c r="BC188" s="176">
        <v>39</v>
      </c>
      <c r="BD188" s="176">
        <v>3486650</v>
      </c>
      <c r="BE188" s="177">
        <f t="shared" si="191"/>
        <v>4.3771043771043773E-2</v>
      </c>
      <c r="BF188" s="177">
        <f t="shared" si="148"/>
        <v>0.57352941176470584</v>
      </c>
      <c r="BG188" s="205">
        <f t="shared" si="149"/>
        <v>89401.282051282047</v>
      </c>
      <c r="BH188" s="374"/>
      <c r="BI188" s="133" t="s">
        <v>172</v>
      </c>
      <c r="BJ188" s="167">
        <f t="shared" si="150"/>
        <v>3412</v>
      </c>
      <c r="BK188" s="176">
        <f t="shared" si="134"/>
        <v>2116</v>
      </c>
      <c r="BL188" s="176">
        <f t="shared" si="135"/>
        <v>176205100</v>
      </c>
      <c r="BM188" s="177">
        <f t="shared" si="192"/>
        <v>9.045440943872099E-2</v>
      </c>
      <c r="BN188" s="177">
        <f t="shared" si="151"/>
        <v>0.62016412661195774</v>
      </c>
      <c r="BO188" s="176">
        <f t="shared" si="152"/>
        <v>83272.731568998104</v>
      </c>
      <c r="BP188" s="248"/>
    </row>
    <row r="189" spans="2:68" s="92" customFormat="1">
      <c r="B189" s="370"/>
      <c r="C189" s="408"/>
      <c r="D189" s="374"/>
      <c r="E189" s="133" t="s">
        <v>173</v>
      </c>
      <c r="F189" s="167">
        <v>17</v>
      </c>
      <c r="G189" s="176">
        <v>7</v>
      </c>
      <c r="H189" s="176">
        <v>381480</v>
      </c>
      <c r="I189" s="177">
        <f t="shared" si="185"/>
        <v>6.8627450980392163E-2</v>
      </c>
      <c r="J189" s="177">
        <f t="shared" si="136"/>
        <v>0.41176470588235292</v>
      </c>
      <c r="K189" s="205">
        <f t="shared" si="137"/>
        <v>54497.142857142855</v>
      </c>
      <c r="L189" s="374"/>
      <c r="M189" s="133" t="s">
        <v>173</v>
      </c>
      <c r="N189" s="167">
        <v>37</v>
      </c>
      <c r="O189" s="176">
        <v>17</v>
      </c>
      <c r="P189" s="176">
        <v>1277930</v>
      </c>
      <c r="Q189" s="177">
        <f t="shared" si="186"/>
        <v>8.4158415841584164E-2</v>
      </c>
      <c r="R189" s="177">
        <f t="shared" si="138"/>
        <v>0.45945945945945948</v>
      </c>
      <c r="S189" s="171">
        <f t="shared" si="139"/>
        <v>75172.352941176476</v>
      </c>
      <c r="T189" s="374"/>
      <c r="U189" s="133" t="s">
        <v>173</v>
      </c>
      <c r="V189" s="167">
        <v>580</v>
      </c>
      <c r="W189" s="176">
        <v>327</v>
      </c>
      <c r="X189" s="176">
        <v>26513360</v>
      </c>
      <c r="Y189" s="177">
        <f t="shared" si="187"/>
        <v>4.0972309234431778E-2</v>
      </c>
      <c r="Z189" s="177">
        <f t="shared" si="140"/>
        <v>0.56379310344827582</v>
      </c>
      <c r="AA189" s="176">
        <f t="shared" si="141"/>
        <v>81080.611620795113</v>
      </c>
      <c r="AB189" s="374"/>
      <c r="AC189" s="133" t="s">
        <v>173</v>
      </c>
      <c r="AD189" s="167">
        <v>615</v>
      </c>
      <c r="AE189" s="176">
        <v>354</v>
      </c>
      <c r="AF189" s="176">
        <v>26400630</v>
      </c>
      <c r="AG189" s="177">
        <f t="shared" si="188"/>
        <v>5.2592482543455651E-2</v>
      </c>
      <c r="AH189" s="177">
        <f t="shared" si="142"/>
        <v>0.57560975609756093</v>
      </c>
      <c r="AI189" s="171">
        <f t="shared" si="143"/>
        <v>74578.05084745762</v>
      </c>
      <c r="AJ189" s="374"/>
      <c r="AK189" s="133" t="s">
        <v>173</v>
      </c>
      <c r="AL189" s="167">
        <v>576</v>
      </c>
      <c r="AM189" s="176">
        <v>322</v>
      </c>
      <c r="AN189" s="176">
        <v>29503880</v>
      </c>
      <c r="AO189" s="177">
        <f t="shared" si="189"/>
        <v>6.4015904572564619E-2</v>
      </c>
      <c r="AP189" s="177">
        <f t="shared" si="144"/>
        <v>0.55902777777777779</v>
      </c>
      <c r="AQ189" s="171">
        <f t="shared" si="145"/>
        <v>91626.956521739135</v>
      </c>
      <c r="AR189" s="374"/>
      <c r="AS189" s="133" t="s">
        <v>173</v>
      </c>
      <c r="AT189" s="167">
        <v>334</v>
      </c>
      <c r="AU189" s="176">
        <v>179</v>
      </c>
      <c r="AV189" s="176">
        <v>18719320</v>
      </c>
      <c r="AW189" s="177">
        <f t="shared" si="190"/>
        <v>7.2705117790414303E-2</v>
      </c>
      <c r="AX189" s="177">
        <f t="shared" si="146"/>
        <v>0.5359281437125748</v>
      </c>
      <c r="AY189" s="176">
        <f t="shared" si="147"/>
        <v>104577.20670391062</v>
      </c>
      <c r="AZ189" s="374"/>
      <c r="BA189" s="133" t="s">
        <v>173</v>
      </c>
      <c r="BB189" s="167">
        <v>117</v>
      </c>
      <c r="BC189" s="176">
        <v>65</v>
      </c>
      <c r="BD189" s="176">
        <v>6820470</v>
      </c>
      <c r="BE189" s="177">
        <f t="shared" si="191"/>
        <v>7.2951739618406286E-2</v>
      </c>
      <c r="BF189" s="177">
        <f t="shared" si="148"/>
        <v>0.55555555555555558</v>
      </c>
      <c r="BG189" s="205">
        <f t="shared" si="149"/>
        <v>104930.30769230769</v>
      </c>
      <c r="BH189" s="374"/>
      <c r="BI189" s="133" t="s">
        <v>173</v>
      </c>
      <c r="BJ189" s="167">
        <f t="shared" si="150"/>
        <v>2276</v>
      </c>
      <c r="BK189" s="176">
        <f t="shared" si="134"/>
        <v>1271</v>
      </c>
      <c r="BL189" s="176">
        <f t="shared" si="135"/>
        <v>109617070</v>
      </c>
      <c r="BM189" s="177">
        <f t="shared" si="192"/>
        <v>5.4332492625999228E-2</v>
      </c>
      <c r="BN189" s="177">
        <f t="shared" si="151"/>
        <v>0.55843585237258353</v>
      </c>
      <c r="BO189" s="176">
        <f t="shared" si="152"/>
        <v>86244.744295830053</v>
      </c>
      <c r="BP189" s="248"/>
    </row>
    <row r="190" spans="2:68" s="92" customFormat="1">
      <c r="B190" s="370"/>
      <c r="C190" s="408"/>
      <c r="D190" s="374"/>
      <c r="E190" s="133" t="s">
        <v>174</v>
      </c>
      <c r="F190" s="167">
        <v>5</v>
      </c>
      <c r="G190" s="176">
        <v>3</v>
      </c>
      <c r="H190" s="176">
        <v>613770</v>
      </c>
      <c r="I190" s="177">
        <f t="shared" si="185"/>
        <v>2.9411764705882353E-2</v>
      </c>
      <c r="J190" s="177">
        <f t="shared" si="136"/>
        <v>0.6</v>
      </c>
      <c r="K190" s="205">
        <f t="shared" si="137"/>
        <v>204590</v>
      </c>
      <c r="L190" s="374"/>
      <c r="M190" s="133" t="s">
        <v>174</v>
      </c>
      <c r="N190" s="167">
        <v>22</v>
      </c>
      <c r="O190" s="176">
        <v>13</v>
      </c>
      <c r="P190" s="176">
        <v>1125660</v>
      </c>
      <c r="Q190" s="177">
        <f t="shared" si="186"/>
        <v>6.4356435643564358E-2</v>
      </c>
      <c r="R190" s="177">
        <f t="shared" si="138"/>
        <v>0.59090909090909094</v>
      </c>
      <c r="S190" s="171">
        <f t="shared" si="139"/>
        <v>86589.230769230766</v>
      </c>
      <c r="T190" s="374"/>
      <c r="U190" s="133" t="s">
        <v>174</v>
      </c>
      <c r="V190" s="167">
        <v>476</v>
      </c>
      <c r="W190" s="176">
        <v>300</v>
      </c>
      <c r="X190" s="176">
        <v>24537050</v>
      </c>
      <c r="Y190" s="177">
        <f t="shared" si="187"/>
        <v>3.7589274527001629E-2</v>
      </c>
      <c r="Z190" s="177">
        <f t="shared" si="140"/>
        <v>0.63025210084033612</v>
      </c>
      <c r="AA190" s="176">
        <f t="shared" si="141"/>
        <v>81790.166666666672</v>
      </c>
      <c r="AB190" s="374"/>
      <c r="AC190" s="133" t="s">
        <v>174</v>
      </c>
      <c r="AD190" s="167">
        <v>516</v>
      </c>
      <c r="AE190" s="176">
        <v>338</v>
      </c>
      <c r="AF190" s="176">
        <v>31468570</v>
      </c>
      <c r="AG190" s="177">
        <f t="shared" si="188"/>
        <v>5.0215421185559349E-2</v>
      </c>
      <c r="AH190" s="177">
        <f t="shared" si="142"/>
        <v>0.65503875968992253</v>
      </c>
      <c r="AI190" s="171">
        <f t="shared" si="143"/>
        <v>93102.278106508878</v>
      </c>
      <c r="AJ190" s="374"/>
      <c r="AK190" s="133" t="s">
        <v>174</v>
      </c>
      <c r="AL190" s="167">
        <v>441</v>
      </c>
      <c r="AM190" s="176">
        <v>286</v>
      </c>
      <c r="AN190" s="176">
        <v>29887150</v>
      </c>
      <c r="AO190" s="177">
        <f t="shared" si="189"/>
        <v>5.6858846918489067E-2</v>
      </c>
      <c r="AP190" s="177">
        <f t="shared" si="144"/>
        <v>0.64852607709750565</v>
      </c>
      <c r="AQ190" s="171">
        <f t="shared" si="145"/>
        <v>104500.52447552448</v>
      </c>
      <c r="AR190" s="374"/>
      <c r="AS190" s="133" t="s">
        <v>174</v>
      </c>
      <c r="AT190" s="167">
        <v>167</v>
      </c>
      <c r="AU190" s="176">
        <v>103</v>
      </c>
      <c r="AV190" s="176">
        <v>11720370</v>
      </c>
      <c r="AW190" s="177">
        <f t="shared" si="190"/>
        <v>4.183590576766856E-2</v>
      </c>
      <c r="AX190" s="177">
        <f t="shared" si="146"/>
        <v>0.61676646706586824</v>
      </c>
      <c r="AY190" s="176">
        <f t="shared" si="147"/>
        <v>113790</v>
      </c>
      <c r="AZ190" s="374"/>
      <c r="BA190" s="133" t="s">
        <v>174</v>
      </c>
      <c r="BB190" s="167">
        <v>48</v>
      </c>
      <c r="BC190" s="176">
        <v>29</v>
      </c>
      <c r="BD190" s="176">
        <v>3615100</v>
      </c>
      <c r="BE190" s="177">
        <f t="shared" si="191"/>
        <v>3.2547699214365879E-2</v>
      </c>
      <c r="BF190" s="177">
        <f t="shared" si="148"/>
        <v>0.60416666666666663</v>
      </c>
      <c r="BG190" s="205">
        <f t="shared" si="149"/>
        <v>124658.62068965517</v>
      </c>
      <c r="BH190" s="374"/>
      <c r="BI190" s="133" t="s">
        <v>174</v>
      </c>
      <c r="BJ190" s="167">
        <f t="shared" si="150"/>
        <v>1675</v>
      </c>
      <c r="BK190" s="176">
        <f t="shared" si="134"/>
        <v>1072</v>
      </c>
      <c r="BL190" s="176">
        <f t="shared" si="135"/>
        <v>102967670</v>
      </c>
      <c r="BM190" s="177">
        <f t="shared" si="192"/>
        <v>4.582567434702689E-2</v>
      </c>
      <c r="BN190" s="177">
        <f t="shared" si="151"/>
        <v>0.64</v>
      </c>
      <c r="BO190" s="176">
        <f t="shared" si="152"/>
        <v>96051.93097014926</v>
      </c>
      <c r="BP190" s="248"/>
    </row>
    <row r="191" spans="2:68" s="92" customFormat="1">
      <c r="B191" s="370"/>
      <c r="C191" s="408"/>
      <c r="D191" s="374"/>
      <c r="E191" s="133" t="s">
        <v>175</v>
      </c>
      <c r="F191" s="167">
        <v>38</v>
      </c>
      <c r="G191" s="176">
        <v>19</v>
      </c>
      <c r="H191" s="176">
        <v>1558650</v>
      </c>
      <c r="I191" s="177">
        <f t="shared" si="185"/>
        <v>0.18627450980392157</v>
      </c>
      <c r="J191" s="177">
        <f t="shared" si="136"/>
        <v>0.5</v>
      </c>
      <c r="K191" s="205">
        <f t="shared" si="137"/>
        <v>82034.210526315786</v>
      </c>
      <c r="L191" s="374"/>
      <c r="M191" s="133" t="s">
        <v>175</v>
      </c>
      <c r="N191" s="167">
        <v>85</v>
      </c>
      <c r="O191" s="176">
        <v>46</v>
      </c>
      <c r="P191" s="176">
        <v>3809480</v>
      </c>
      <c r="Q191" s="177">
        <f t="shared" si="186"/>
        <v>0.22772277227722773</v>
      </c>
      <c r="R191" s="177">
        <f t="shared" si="138"/>
        <v>0.54117647058823526</v>
      </c>
      <c r="S191" s="171">
        <f t="shared" si="139"/>
        <v>82814.782608695648</v>
      </c>
      <c r="T191" s="374"/>
      <c r="U191" s="133" t="s">
        <v>175</v>
      </c>
      <c r="V191" s="167">
        <v>3732</v>
      </c>
      <c r="W191" s="176">
        <v>2378</v>
      </c>
      <c r="X191" s="176">
        <v>183047010</v>
      </c>
      <c r="Y191" s="177">
        <f t="shared" si="187"/>
        <v>0.29795764941736624</v>
      </c>
      <c r="Z191" s="177">
        <f t="shared" si="140"/>
        <v>0.63719185423365488</v>
      </c>
      <c r="AA191" s="176">
        <f t="shared" si="141"/>
        <v>76975.193439865427</v>
      </c>
      <c r="AB191" s="374"/>
      <c r="AC191" s="133" t="s">
        <v>175</v>
      </c>
      <c r="AD191" s="167">
        <v>3215</v>
      </c>
      <c r="AE191" s="176">
        <v>1949</v>
      </c>
      <c r="AF191" s="176">
        <v>153820550</v>
      </c>
      <c r="AG191" s="177">
        <f t="shared" si="188"/>
        <v>0.28955578665874315</v>
      </c>
      <c r="AH191" s="177">
        <f t="shared" si="142"/>
        <v>0.60622083981337482</v>
      </c>
      <c r="AI191" s="171">
        <f t="shared" si="143"/>
        <v>78922.806567470499</v>
      </c>
      <c r="AJ191" s="374"/>
      <c r="AK191" s="133" t="s">
        <v>175</v>
      </c>
      <c r="AL191" s="167">
        <v>2249</v>
      </c>
      <c r="AM191" s="176">
        <v>1325</v>
      </c>
      <c r="AN191" s="176">
        <v>117502570</v>
      </c>
      <c r="AO191" s="177">
        <f t="shared" si="189"/>
        <v>0.26341948310139163</v>
      </c>
      <c r="AP191" s="177">
        <f t="shared" si="144"/>
        <v>0.58915073365940418</v>
      </c>
      <c r="AQ191" s="171">
        <f t="shared" si="145"/>
        <v>88681.184905660382</v>
      </c>
      <c r="AR191" s="374"/>
      <c r="AS191" s="133" t="s">
        <v>175</v>
      </c>
      <c r="AT191" s="167">
        <v>898</v>
      </c>
      <c r="AU191" s="176">
        <v>500</v>
      </c>
      <c r="AV191" s="176">
        <v>44944240</v>
      </c>
      <c r="AW191" s="177">
        <f t="shared" si="190"/>
        <v>0.20308692120227456</v>
      </c>
      <c r="AX191" s="177">
        <f t="shared" si="146"/>
        <v>0.55679287305122493</v>
      </c>
      <c r="AY191" s="176">
        <f t="shared" si="147"/>
        <v>89888.48</v>
      </c>
      <c r="AZ191" s="374"/>
      <c r="BA191" s="133" t="s">
        <v>175</v>
      </c>
      <c r="BB191" s="167">
        <v>232</v>
      </c>
      <c r="BC191" s="176">
        <v>133</v>
      </c>
      <c r="BD191" s="176">
        <v>14467620</v>
      </c>
      <c r="BE191" s="177">
        <f t="shared" si="191"/>
        <v>0.14927048260381592</v>
      </c>
      <c r="BF191" s="177">
        <f t="shared" si="148"/>
        <v>0.57327586206896552</v>
      </c>
      <c r="BG191" s="205">
        <f t="shared" si="149"/>
        <v>108779.0977443609</v>
      </c>
      <c r="BH191" s="374"/>
      <c r="BI191" s="133" t="s">
        <v>175</v>
      </c>
      <c r="BJ191" s="167">
        <f t="shared" si="150"/>
        <v>10449</v>
      </c>
      <c r="BK191" s="176">
        <f t="shared" si="134"/>
        <v>6350</v>
      </c>
      <c r="BL191" s="176">
        <f t="shared" si="135"/>
        <v>519150120</v>
      </c>
      <c r="BM191" s="177">
        <f t="shared" si="192"/>
        <v>0.27144872397725817</v>
      </c>
      <c r="BN191" s="177">
        <f t="shared" si="151"/>
        <v>0.60771365680926404</v>
      </c>
      <c r="BO191" s="176">
        <f t="shared" si="152"/>
        <v>81755.924409448824</v>
      </c>
      <c r="BP191" s="248"/>
    </row>
    <row r="192" spans="2:68" s="92" customFormat="1">
      <c r="B192" s="370"/>
      <c r="C192" s="408"/>
      <c r="D192" s="374"/>
      <c r="E192" s="133" t="s">
        <v>176</v>
      </c>
      <c r="F192" s="167">
        <v>19</v>
      </c>
      <c r="G192" s="176">
        <v>11</v>
      </c>
      <c r="H192" s="176">
        <v>1385560</v>
      </c>
      <c r="I192" s="177">
        <f t="shared" si="185"/>
        <v>0.10784313725490197</v>
      </c>
      <c r="J192" s="177">
        <f t="shared" si="136"/>
        <v>0.57894736842105265</v>
      </c>
      <c r="K192" s="205">
        <f t="shared" si="137"/>
        <v>125960</v>
      </c>
      <c r="L192" s="374"/>
      <c r="M192" s="133" t="s">
        <v>176</v>
      </c>
      <c r="N192" s="167">
        <v>34</v>
      </c>
      <c r="O192" s="176">
        <v>15</v>
      </c>
      <c r="P192" s="176">
        <v>1187960</v>
      </c>
      <c r="Q192" s="177">
        <f t="shared" si="186"/>
        <v>7.4257425742574254E-2</v>
      </c>
      <c r="R192" s="177">
        <f t="shared" si="138"/>
        <v>0.44117647058823528</v>
      </c>
      <c r="S192" s="171">
        <f t="shared" si="139"/>
        <v>79197.333333333328</v>
      </c>
      <c r="T192" s="374"/>
      <c r="U192" s="133" t="s">
        <v>176</v>
      </c>
      <c r="V192" s="167">
        <v>677</v>
      </c>
      <c r="W192" s="176">
        <v>411</v>
      </c>
      <c r="X192" s="176">
        <v>33583670</v>
      </c>
      <c r="Y192" s="177">
        <f t="shared" si="187"/>
        <v>5.1497306101992234E-2</v>
      </c>
      <c r="Z192" s="177">
        <f t="shared" si="140"/>
        <v>0.60709010339734126</v>
      </c>
      <c r="AA192" s="176">
        <f t="shared" si="141"/>
        <v>81712.09245742092</v>
      </c>
      <c r="AB192" s="374"/>
      <c r="AC192" s="133" t="s">
        <v>176</v>
      </c>
      <c r="AD192" s="167">
        <v>789</v>
      </c>
      <c r="AE192" s="176">
        <v>449</v>
      </c>
      <c r="AF192" s="176">
        <v>40528860</v>
      </c>
      <c r="AG192" s="177">
        <f t="shared" si="188"/>
        <v>6.6706284355964943E-2</v>
      </c>
      <c r="AH192" s="177">
        <f t="shared" si="142"/>
        <v>0.56907477820025354</v>
      </c>
      <c r="AI192" s="171">
        <f t="shared" si="143"/>
        <v>90264.721603563477</v>
      </c>
      <c r="AJ192" s="374"/>
      <c r="AK192" s="133" t="s">
        <v>176</v>
      </c>
      <c r="AL192" s="167">
        <v>754</v>
      </c>
      <c r="AM192" s="176">
        <v>437</v>
      </c>
      <c r="AN192" s="176">
        <v>47778670</v>
      </c>
      <c r="AO192" s="177">
        <f t="shared" si="189"/>
        <v>8.6878727634194824E-2</v>
      </c>
      <c r="AP192" s="177">
        <f t="shared" si="144"/>
        <v>0.57957559681697612</v>
      </c>
      <c r="AQ192" s="171">
        <f t="shared" si="145"/>
        <v>109333.34096109839</v>
      </c>
      <c r="AR192" s="374"/>
      <c r="AS192" s="133" t="s">
        <v>176</v>
      </c>
      <c r="AT192" s="167">
        <v>437</v>
      </c>
      <c r="AU192" s="176">
        <v>255</v>
      </c>
      <c r="AV192" s="176">
        <v>25618560</v>
      </c>
      <c r="AW192" s="177">
        <f t="shared" si="190"/>
        <v>0.10357432981316003</v>
      </c>
      <c r="AX192" s="177">
        <f t="shared" si="146"/>
        <v>0.58352402745995424</v>
      </c>
      <c r="AY192" s="176">
        <f t="shared" si="147"/>
        <v>100464.94117647059</v>
      </c>
      <c r="AZ192" s="374"/>
      <c r="BA192" s="133" t="s">
        <v>176</v>
      </c>
      <c r="BB192" s="167">
        <v>198</v>
      </c>
      <c r="BC192" s="176">
        <v>115</v>
      </c>
      <c r="BD192" s="176">
        <v>12272260</v>
      </c>
      <c r="BE192" s="177">
        <f t="shared" si="191"/>
        <v>0.12906846240179573</v>
      </c>
      <c r="BF192" s="177">
        <f t="shared" si="148"/>
        <v>0.58080808080808077</v>
      </c>
      <c r="BG192" s="205">
        <f t="shared" si="149"/>
        <v>106715.30434782608</v>
      </c>
      <c r="BH192" s="374"/>
      <c r="BI192" s="133" t="s">
        <v>176</v>
      </c>
      <c r="BJ192" s="167">
        <f t="shared" si="150"/>
        <v>2908</v>
      </c>
      <c r="BK192" s="176">
        <f t="shared" si="134"/>
        <v>1693</v>
      </c>
      <c r="BL192" s="176">
        <f t="shared" si="135"/>
        <v>162355540</v>
      </c>
      <c r="BM192" s="177">
        <f t="shared" si="192"/>
        <v>7.2372077117086306E-2</v>
      </c>
      <c r="BN192" s="177">
        <f t="shared" si="151"/>
        <v>0.58218707015130677</v>
      </c>
      <c r="BO192" s="176">
        <f t="shared" si="152"/>
        <v>95898.133490844659</v>
      </c>
      <c r="BP192" s="248"/>
    </row>
    <row r="193" spans="2:68" s="92" customFormat="1">
      <c r="B193" s="370"/>
      <c r="C193" s="408"/>
      <c r="D193" s="374"/>
      <c r="E193" s="130" t="s">
        <v>167</v>
      </c>
      <c r="F193" s="167">
        <v>16</v>
      </c>
      <c r="G193" s="176">
        <v>15</v>
      </c>
      <c r="H193" s="176">
        <v>2157130</v>
      </c>
      <c r="I193" s="177">
        <f t="shared" si="185"/>
        <v>0.14705882352941177</v>
      </c>
      <c r="J193" s="177">
        <f t="shared" si="136"/>
        <v>0.9375</v>
      </c>
      <c r="K193" s="205">
        <f t="shared" si="137"/>
        <v>143808.66666666666</v>
      </c>
      <c r="L193" s="374"/>
      <c r="M193" s="134" t="s">
        <v>167</v>
      </c>
      <c r="N193" s="167">
        <v>16</v>
      </c>
      <c r="O193" s="176">
        <v>9</v>
      </c>
      <c r="P193" s="176">
        <v>1037290</v>
      </c>
      <c r="Q193" s="177">
        <f t="shared" si="186"/>
        <v>4.4554455445544552E-2</v>
      </c>
      <c r="R193" s="177">
        <f t="shared" si="138"/>
        <v>0.5625</v>
      </c>
      <c r="S193" s="171">
        <f t="shared" si="139"/>
        <v>115254.44444444444</v>
      </c>
      <c r="T193" s="374"/>
      <c r="U193" s="134" t="s">
        <v>167</v>
      </c>
      <c r="V193" s="167">
        <v>573</v>
      </c>
      <c r="W193" s="176">
        <v>302</v>
      </c>
      <c r="X193" s="176">
        <v>20295750</v>
      </c>
      <c r="Y193" s="177">
        <f t="shared" si="187"/>
        <v>3.783986969051497E-2</v>
      </c>
      <c r="Z193" s="177">
        <f t="shared" si="140"/>
        <v>0.52705061082024429</v>
      </c>
      <c r="AA193" s="176">
        <f t="shared" si="141"/>
        <v>67204.470198675495</v>
      </c>
      <c r="AB193" s="374"/>
      <c r="AC193" s="134" t="s">
        <v>167</v>
      </c>
      <c r="AD193" s="167">
        <v>317</v>
      </c>
      <c r="AE193" s="176">
        <v>168</v>
      </c>
      <c r="AF193" s="176">
        <v>13937530</v>
      </c>
      <c r="AG193" s="177">
        <f t="shared" si="188"/>
        <v>2.4959144257911157E-2</v>
      </c>
      <c r="AH193" s="177">
        <f t="shared" si="142"/>
        <v>0.52996845425867511</v>
      </c>
      <c r="AI193" s="171">
        <f t="shared" si="143"/>
        <v>82961.488095238092</v>
      </c>
      <c r="AJ193" s="374"/>
      <c r="AK193" s="134" t="s">
        <v>167</v>
      </c>
      <c r="AL193" s="167">
        <v>210</v>
      </c>
      <c r="AM193" s="176">
        <v>92</v>
      </c>
      <c r="AN193" s="176">
        <v>11817820</v>
      </c>
      <c r="AO193" s="177">
        <f t="shared" si="189"/>
        <v>1.8290258449304174E-2</v>
      </c>
      <c r="AP193" s="177">
        <f t="shared" si="144"/>
        <v>0.43809523809523809</v>
      </c>
      <c r="AQ193" s="171">
        <f t="shared" si="145"/>
        <v>128454.56521739131</v>
      </c>
      <c r="AR193" s="374"/>
      <c r="AS193" s="134" t="s">
        <v>167</v>
      </c>
      <c r="AT193" s="167">
        <v>117</v>
      </c>
      <c r="AU193" s="176">
        <v>46</v>
      </c>
      <c r="AV193" s="176">
        <v>6698340</v>
      </c>
      <c r="AW193" s="177">
        <f t="shared" si="190"/>
        <v>1.868399675060926E-2</v>
      </c>
      <c r="AX193" s="177">
        <f t="shared" si="146"/>
        <v>0.39316239316239315</v>
      </c>
      <c r="AY193" s="176">
        <f t="shared" si="147"/>
        <v>145616.08695652173</v>
      </c>
      <c r="AZ193" s="374"/>
      <c r="BA193" s="134" t="s">
        <v>167</v>
      </c>
      <c r="BB193" s="167">
        <v>62</v>
      </c>
      <c r="BC193" s="176">
        <v>19</v>
      </c>
      <c r="BD193" s="176">
        <v>2116130</v>
      </c>
      <c r="BE193" s="177">
        <f t="shared" si="191"/>
        <v>2.1324354657687991E-2</v>
      </c>
      <c r="BF193" s="177">
        <f t="shared" si="148"/>
        <v>0.30645161290322581</v>
      </c>
      <c r="BG193" s="205">
        <f t="shared" si="149"/>
        <v>111375.26315789473</v>
      </c>
      <c r="BH193" s="374"/>
      <c r="BI193" s="134" t="s">
        <v>167</v>
      </c>
      <c r="BJ193" s="167">
        <f t="shared" si="150"/>
        <v>1311</v>
      </c>
      <c r="BK193" s="176">
        <f t="shared" si="134"/>
        <v>651</v>
      </c>
      <c r="BL193" s="176">
        <f t="shared" si="135"/>
        <v>58059990</v>
      </c>
      <c r="BM193" s="177">
        <f t="shared" si="192"/>
        <v>2.7828837686487411E-2</v>
      </c>
      <c r="BN193" s="177">
        <f t="shared" si="151"/>
        <v>0.49656750572082381</v>
      </c>
      <c r="BO193" s="176">
        <f t="shared" si="152"/>
        <v>89185.852534562218</v>
      </c>
      <c r="BP193" s="248"/>
    </row>
    <row r="194" spans="2:68" s="92" customFormat="1">
      <c r="B194" s="370">
        <v>18</v>
      </c>
      <c r="C194" s="370" t="s">
        <v>63</v>
      </c>
      <c r="D194" s="388">
        <f>BS25</f>
        <v>69</v>
      </c>
      <c r="E194" s="131" t="s">
        <v>144</v>
      </c>
      <c r="F194" s="166">
        <v>35</v>
      </c>
      <c r="G194" s="174">
        <v>22</v>
      </c>
      <c r="H194" s="174">
        <v>2350340</v>
      </c>
      <c r="I194" s="175">
        <f>IFERROR(G194/$D$194,"-")</f>
        <v>0.3188405797101449</v>
      </c>
      <c r="J194" s="175">
        <f t="shared" si="136"/>
        <v>0.62857142857142856</v>
      </c>
      <c r="K194" s="204">
        <f t="shared" si="137"/>
        <v>106833.63636363637</v>
      </c>
      <c r="L194" s="388">
        <f>BT25</f>
        <v>148</v>
      </c>
      <c r="M194" s="131" t="s">
        <v>144</v>
      </c>
      <c r="N194" s="166">
        <v>74</v>
      </c>
      <c r="O194" s="174">
        <v>47</v>
      </c>
      <c r="P194" s="174">
        <v>7228280</v>
      </c>
      <c r="Q194" s="175">
        <f>IFERROR(O194/$L$194,"-")</f>
        <v>0.31756756756756754</v>
      </c>
      <c r="R194" s="175">
        <f t="shared" si="138"/>
        <v>0.63513513513513509</v>
      </c>
      <c r="S194" s="170">
        <f t="shared" si="139"/>
        <v>153793.19148936169</v>
      </c>
      <c r="T194" s="388">
        <f>BU25</f>
        <v>7292</v>
      </c>
      <c r="U194" s="131" t="s">
        <v>144</v>
      </c>
      <c r="V194" s="166">
        <v>3298</v>
      </c>
      <c r="W194" s="174">
        <v>2096</v>
      </c>
      <c r="X194" s="174">
        <v>163299170</v>
      </c>
      <c r="Y194" s="175">
        <f>IFERROR(W194/$T$194,"-")</f>
        <v>0.28743828853538123</v>
      </c>
      <c r="Z194" s="175">
        <f t="shared" si="140"/>
        <v>0.63553668890236503</v>
      </c>
      <c r="AA194" s="174">
        <f t="shared" si="141"/>
        <v>77909.909351145034</v>
      </c>
      <c r="AB194" s="388">
        <f>BV25</f>
        <v>6045</v>
      </c>
      <c r="AC194" s="131" t="s">
        <v>144</v>
      </c>
      <c r="AD194" s="166">
        <v>2925</v>
      </c>
      <c r="AE194" s="174">
        <v>1880</v>
      </c>
      <c r="AF194" s="174">
        <v>157038280</v>
      </c>
      <c r="AG194" s="175">
        <f>IFERROR(AE194/$AB$194,"-")</f>
        <v>0.31100082712985938</v>
      </c>
      <c r="AH194" s="175">
        <f t="shared" si="142"/>
        <v>0.64273504273504278</v>
      </c>
      <c r="AI194" s="170">
        <f t="shared" si="143"/>
        <v>83531</v>
      </c>
      <c r="AJ194" s="388">
        <f>BW25</f>
        <v>4470</v>
      </c>
      <c r="AK194" s="131" t="s">
        <v>144</v>
      </c>
      <c r="AL194" s="166">
        <v>2036</v>
      </c>
      <c r="AM194" s="174">
        <v>1221</v>
      </c>
      <c r="AN194" s="174">
        <v>116063520</v>
      </c>
      <c r="AO194" s="175">
        <f>IFERROR(AM194/$AJ$194,"-")</f>
        <v>0.27315436241610741</v>
      </c>
      <c r="AP194" s="175">
        <f t="shared" si="144"/>
        <v>0.599705304518664</v>
      </c>
      <c r="AQ194" s="170">
        <f t="shared" si="145"/>
        <v>95056.117936117938</v>
      </c>
      <c r="AR194" s="388">
        <f>BX25</f>
        <v>2290</v>
      </c>
      <c r="AS194" s="131" t="s">
        <v>144</v>
      </c>
      <c r="AT194" s="166">
        <v>872</v>
      </c>
      <c r="AU194" s="174">
        <v>483</v>
      </c>
      <c r="AV194" s="174">
        <v>44876760</v>
      </c>
      <c r="AW194" s="175">
        <f>IFERROR(AU194/$AR$194,"-")</f>
        <v>0.2109170305676856</v>
      </c>
      <c r="AX194" s="175">
        <f t="shared" si="146"/>
        <v>0.55389908256880738</v>
      </c>
      <c r="AY194" s="174">
        <f t="shared" si="147"/>
        <v>92912.546583850926</v>
      </c>
      <c r="AZ194" s="388">
        <f>BY25</f>
        <v>842</v>
      </c>
      <c r="BA194" s="131" t="s">
        <v>144</v>
      </c>
      <c r="BB194" s="166">
        <v>244</v>
      </c>
      <c r="BC194" s="174">
        <v>112</v>
      </c>
      <c r="BD194" s="174">
        <v>11255220</v>
      </c>
      <c r="BE194" s="175">
        <f>IFERROR(BC194/$AZ$194,"-")</f>
        <v>0.1330166270783848</v>
      </c>
      <c r="BF194" s="175">
        <f t="shared" si="148"/>
        <v>0.45901639344262296</v>
      </c>
      <c r="BG194" s="204">
        <f t="shared" si="149"/>
        <v>100493.03571428571</v>
      </c>
      <c r="BH194" s="388">
        <f>BZ25</f>
        <v>21155</v>
      </c>
      <c r="BI194" s="131" t="s">
        <v>144</v>
      </c>
      <c r="BJ194" s="166">
        <f t="shared" si="150"/>
        <v>9484</v>
      </c>
      <c r="BK194" s="174">
        <f t="shared" si="134"/>
        <v>5861</v>
      </c>
      <c r="BL194" s="174">
        <f t="shared" si="135"/>
        <v>502111570</v>
      </c>
      <c r="BM194" s="175">
        <f>IFERROR(BK194/$BH$194,"-")</f>
        <v>0.27705034270857953</v>
      </c>
      <c r="BN194" s="175">
        <f t="shared" si="151"/>
        <v>0.61798819063686206</v>
      </c>
      <c r="BO194" s="174">
        <f t="shared" si="152"/>
        <v>85669.948814195523</v>
      </c>
      <c r="BP194" s="248"/>
    </row>
    <row r="195" spans="2:68" s="92" customFormat="1">
      <c r="B195" s="370"/>
      <c r="C195" s="370"/>
      <c r="D195" s="388"/>
      <c r="E195" s="132" t="s">
        <v>194</v>
      </c>
      <c r="F195" s="167">
        <v>27</v>
      </c>
      <c r="G195" s="176">
        <v>21</v>
      </c>
      <c r="H195" s="176">
        <v>2692490</v>
      </c>
      <c r="I195" s="177">
        <f t="shared" ref="I195:I204" si="193">IFERROR(G195/$D$194,"-")</f>
        <v>0.30434782608695654</v>
      </c>
      <c r="J195" s="177">
        <f t="shared" si="136"/>
        <v>0.77777777777777779</v>
      </c>
      <c r="K195" s="205">
        <f t="shared" si="137"/>
        <v>128213.80952380953</v>
      </c>
      <c r="L195" s="388"/>
      <c r="M195" s="132" t="s">
        <v>194</v>
      </c>
      <c r="N195" s="167">
        <v>67</v>
      </c>
      <c r="O195" s="176">
        <v>45</v>
      </c>
      <c r="P195" s="176">
        <v>5422340</v>
      </c>
      <c r="Q195" s="177">
        <f t="shared" ref="Q195:Q204" si="194">IFERROR(O195/$L$194,"-")</f>
        <v>0.30405405405405406</v>
      </c>
      <c r="R195" s="177">
        <f t="shared" si="138"/>
        <v>0.67164179104477617</v>
      </c>
      <c r="S195" s="171">
        <f t="shared" si="139"/>
        <v>120496.44444444444</v>
      </c>
      <c r="T195" s="388"/>
      <c r="U195" s="132" t="s">
        <v>194</v>
      </c>
      <c r="V195" s="167">
        <v>3277</v>
      </c>
      <c r="W195" s="176">
        <v>2108</v>
      </c>
      <c r="X195" s="176">
        <v>163245600</v>
      </c>
      <c r="Y195" s="177">
        <f t="shared" ref="Y195:Y204" si="195">IFERROR(W195/$T$194,"-")</f>
        <v>0.28908392759188151</v>
      </c>
      <c r="Z195" s="177">
        <f t="shared" si="140"/>
        <v>0.64327128471162653</v>
      </c>
      <c r="AA195" s="176">
        <f t="shared" si="141"/>
        <v>77440.986717267559</v>
      </c>
      <c r="AB195" s="388"/>
      <c r="AC195" s="132" t="s">
        <v>194</v>
      </c>
      <c r="AD195" s="167">
        <v>2746</v>
      </c>
      <c r="AE195" s="176">
        <v>1787</v>
      </c>
      <c r="AF195" s="176">
        <v>149907910</v>
      </c>
      <c r="AG195" s="177">
        <f t="shared" ref="AG195:AG204" si="196">IFERROR(AE195/$AB$194,"-")</f>
        <v>0.295616211745244</v>
      </c>
      <c r="AH195" s="177">
        <f t="shared" si="142"/>
        <v>0.65076474872541878</v>
      </c>
      <c r="AI195" s="171">
        <f t="shared" si="143"/>
        <v>83888.030218242871</v>
      </c>
      <c r="AJ195" s="388"/>
      <c r="AK195" s="132" t="s">
        <v>194</v>
      </c>
      <c r="AL195" s="167">
        <v>1873</v>
      </c>
      <c r="AM195" s="176">
        <v>1126</v>
      </c>
      <c r="AN195" s="176">
        <v>102595690</v>
      </c>
      <c r="AO195" s="177">
        <f t="shared" ref="AO195:AO204" si="197">IFERROR(AM195/$AJ$194,"-")</f>
        <v>0.25190156599552571</v>
      </c>
      <c r="AP195" s="177">
        <f t="shared" si="144"/>
        <v>0.60117458622530695</v>
      </c>
      <c r="AQ195" s="171">
        <f t="shared" si="145"/>
        <v>91115.177619893424</v>
      </c>
      <c r="AR195" s="388"/>
      <c r="AS195" s="132" t="s">
        <v>194</v>
      </c>
      <c r="AT195" s="167">
        <v>772</v>
      </c>
      <c r="AU195" s="176">
        <v>426</v>
      </c>
      <c r="AV195" s="176">
        <v>39668960</v>
      </c>
      <c r="AW195" s="177">
        <f t="shared" ref="AW195:AW204" si="198">IFERROR(AU195/$AR$194,"-")</f>
        <v>0.18602620087336244</v>
      </c>
      <c r="AX195" s="177">
        <f t="shared" si="146"/>
        <v>0.55181347150259064</v>
      </c>
      <c r="AY195" s="176">
        <f t="shared" si="147"/>
        <v>93119.624413145546</v>
      </c>
      <c r="AZ195" s="388"/>
      <c r="BA195" s="132" t="s">
        <v>194</v>
      </c>
      <c r="BB195" s="167">
        <v>186</v>
      </c>
      <c r="BC195" s="176">
        <v>91</v>
      </c>
      <c r="BD195" s="176">
        <v>9817270</v>
      </c>
      <c r="BE195" s="177">
        <f t="shared" ref="BE195:BE204" si="199">IFERROR(BC195/$AZ$194,"-")</f>
        <v>0.10807600950118765</v>
      </c>
      <c r="BF195" s="177">
        <f t="shared" si="148"/>
        <v>0.489247311827957</v>
      </c>
      <c r="BG195" s="205">
        <f t="shared" si="149"/>
        <v>107882.08791208791</v>
      </c>
      <c r="BH195" s="388"/>
      <c r="BI195" s="132" t="s">
        <v>194</v>
      </c>
      <c r="BJ195" s="167">
        <f t="shared" si="150"/>
        <v>8948</v>
      </c>
      <c r="BK195" s="176">
        <f t="shared" si="134"/>
        <v>5604</v>
      </c>
      <c r="BL195" s="176">
        <f t="shared" si="135"/>
        <v>473350260</v>
      </c>
      <c r="BM195" s="177">
        <f t="shared" ref="BM195:BM204" si="200">IFERROR(BK195/$BH$194,"-")</f>
        <v>0.26490191444103051</v>
      </c>
      <c r="BN195" s="177">
        <f t="shared" si="151"/>
        <v>0.62628520339740723</v>
      </c>
      <c r="BO195" s="176">
        <f t="shared" si="152"/>
        <v>84466.498929336187</v>
      </c>
      <c r="BP195" s="248"/>
    </row>
    <row r="196" spans="2:68" s="92" customFormat="1">
      <c r="B196" s="370"/>
      <c r="C196" s="370"/>
      <c r="D196" s="388"/>
      <c r="E196" s="133" t="s">
        <v>143</v>
      </c>
      <c r="F196" s="167">
        <v>40</v>
      </c>
      <c r="G196" s="176">
        <v>27</v>
      </c>
      <c r="H196" s="176">
        <v>2968280</v>
      </c>
      <c r="I196" s="177">
        <f t="shared" si="193"/>
        <v>0.39130434782608697</v>
      </c>
      <c r="J196" s="177">
        <f t="shared" si="136"/>
        <v>0.67500000000000004</v>
      </c>
      <c r="K196" s="205">
        <f t="shared" si="137"/>
        <v>109936.29629629629</v>
      </c>
      <c r="L196" s="388"/>
      <c r="M196" s="133" t="s">
        <v>143</v>
      </c>
      <c r="N196" s="167">
        <v>93</v>
      </c>
      <c r="O196" s="176">
        <v>58</v>
      </c>
      <c r="P196" s="176">
        <v>9022570</v>
      </c>
      <c r="Q196" s="177">
        <f t="shared" si="194"/>
        <v>0.39189189189189189</v>
      </c>
      <c r="R196" s="177">
        <f t="shared" si="138"/>
        <v>0.62365591397849462</v>
      </c>
      <c r="S196" s="171">
        <f t="shared" si="139"/>
        <v>155561.55172413794</v>
      </c>
      <c r="T196" s="388"/>
      <c r="U196" s="133" t="s">
        <v>143</v>
      </c>
      <c r="V196" s="167">
        <v>4295</v>
      </c>
      <c r="W196" s="176">
        <v>2671</v>
      </c>
      <c r="X196" s="176">
        <v>204805690</v>
      </c>
      <c r="Y196" s="177">
        <f t="shared" si="195"/>
        <v>0.36629182665935273</v>
      </c>
      <c r="Z196" s="177">
        <f t="shared" si="140"/>
        <v>0.62188591385331782</v>
      </c>
      <c r="AA196" s="176">
        <f t="shared" si="141"/>
        <v>76677.532759266192</v>
      </c>
      <c r="AB196" s="388"/>
      <c r="AC196" s="133" t="s">
        <v>143</v>
      </c>
      <c r="AD196" s="167">
        <v>3971</v>
      </c>
      <c r="AE196" s="176">
        <v>2508</v>
      </c>
      <c r="AF196" s="176">
        <v>216195970</v>
      </c>
      <c r="AG196" s="177">
        <f t="shared" si="196"/>
        <v>0.41488833746898263</v>
      </c>
      <c r="AH196" s="177">
        <f t="shared" si="142"/>
        <v>0.63157894736842102</v>
      </c>
      <c r="AI196" s="171">
        <f t="shared" si="143"/>
        <v>86202.539872408292</v>
      </c>
      <c r="AJ196" s="388"/>
      <c r="AK196" s="133" t="s">
        <v>143</v>
      </c>
      <c r="AL196" s="167">
        <v>3057</v>
      </c>
      <c r="AM196" s="176">
        <v>1772</v>
      </c>
      <c r="AN196" s="176">
        <v>173533830</v>
      </c>
      <c r="AO196" s="177">
        <f t="shared" si="197"/>
        <v>0.396420581655481</v>
      </c>
      <c r="AP196" s="177">
        <f t="shared" si="144"/>
        <v>0.57965325482499186</v>
      </c>
      <c r="AQ196" s="171">
        <f t="shared" si="145"/>
        <v>97931.05530474041</v>
      </c>
      <c r="AR196" s="388"/>
      <c r="AS196" s="133" t="s">
        <v>143</v>
      </c>
      <c r="AT196" s="167">
        <v>1501</v>
      </c>
      <c r="AU196" s="176">
        <v>829</v>
      </c>
      <c r="AV196" s="176">
        <v>83767900</v>
      </c>
      <c r="AW196" s="177">
        <f t="shared" si="198"/>
        <v>0.36200873362445413</v>
      </c>
      <c r="AX196" s="177">
        <f t="shared" si="146"/>
        <v>0.55229846768820789</v>
      </c>
      <c r="AY196" s="176">
        <f t="shared" si="147"/>
        <v>101046.92400482509</v>
      </c>
      <c r="AZ196" s="388"/>
      <c r="BA196" s="133" t="s">
        <v>143</v>
      </c>
      <c r="BB196" s="167">
        <v>502</v>
      </c>
      <c r="BC196" s="176">
        <v>257</v>
      </c>
      <c r="BD196" s="176">
        <v>30989870</v>
      </c>
      <c r="BE196" s="177">
        <f t="shared" si="199"/>
        <v>0.30522565320665085</v>
      </c>
      <c r="BF196" s="177">
        <f t="shared" si="148"/>
        <v>0.51195219123505975</v>
      </c>
      <c r="BG196" s="205">
        <f t="shared" si="149"/>
        <v>120583.15175097276</v>
      </c>
      <c r="BH196" s="388"/>
      <c r="BI196" s="133" t="s">
        <v>143</v>
      </c>
      <c r="BJ196" s="167">
        <f t="shared" si="150"/>
        <v>13459</v>
      </c>
      <c r="BK196" s="176">
        <f t="shared" si="134"/>
        <v>8122</v>
      </c>
      <c r="BL196" s="176">
        <f t="shared" si="135"/>
        <v>721284110</v>
      </c>
      <c r="BM196" s="177">
        <f t="shared" si="200"/>
        <v>0.38392814937367054</v>
      </c>
      <c r="BN196" s="177">
        <f t="shared" si="151"/>
        <v>0.6034623671892414</v>
      </c>
      <c r="BO196" s="176">
        <f t="shared" si="152"/>
        <v>88806.218911598131</v>
      </c>
      <c r="BP196" s="248"/>
    </row>
    <row r="197" spans="2:68" s="92" customFormat="1">
      <c r="B197" s="370"/>
      <c r="C197" s="370"/>
      <c r="D197" s="388"/>
      <c r="E197" s="133" t="s">
        <v>152</v>
      </c>
      <c r="F197" s="167">
        <v>24</v>
      </c>
      <c r="G197" s="176">
        <v>17</v>
      </c>
      <c r="H197" s="176">
        <v>1353840</v>
      </c>
      <c r="I197" s="177">
        <f t="shared" si="193"/>
        <v>0.24637681159420291</v>
      </c>
      <c r="J197" s="177">
        <f t="shared" si="136"/>
        <v>0.70833333333333337</v>
      </c>
      <c r="K197" s="205">
        <f t="shared" si="137"/>
        <v>79637.647058823524</v>
      </c>
      <c r="L197" s="388"/>
      <c r="M197" s="133" t="s">
        <v>152</v>
      </c>
      <c r="N197" s="167">
        <v>54</v>
      </c>
      <c r="O197" s="176">
        <v>36</v>
      </c>
      <c r="P197" s="176">
        <v>4750440</v>
      </c>
      <c r="Q197" s="177">
        <f t="shared" si="194"/>
        <v>0.24324324324324326</v>
      </c>
      <c r="R197" s="177">
        <f t="shared" si="138"/>
        <v>0.66666666666666663</v>
      </c>
      <c r="S197" s="171">
        <f t="shared" si="139"/>
        <v>131956.66666666666</v>
      </c>
      <c r="T197" s="388"/>
      <c r="U197" s="133" t="s">
        <v>152</v>
      </c>
      <c r="V197" s="167">
        <v>1569</v>
      </c>
      <c r="W197" s="176">
        <v>1013</v>
      </c>
      <c r="X197" s="176">
        <v>82289100</v>
      </c>
      <c r="Y197" s="177">
        <f t="shared" si="195"/>
        <v>0.13891936368623148</v>
      </c>
      <c r="Z197" s="177">
        <f t="shared" si="140"/>
        <v>0.64563416188655198</v>
      </c>
      <c r="AA197" s="176">
        <f t="shared" si="141"/>
        <v>81233.070088845008</v>
      </c>
      <c r="AB197" s="388"/>
      <c r="AC197" s="133" t="s">
        <v>152</v>
      </c>
      <c r="AD197" s="167">
        <v>1625</v>
      </c>
      <c r="AE197" s="176">
        <v>1053</v>
      </c>
      <c r="AF197" s="176">
        <v>94491090</v>
      </c>
      <c r="AG197" s="177">
        <f t="shared" si="196"/>
        <v>0.17419354838709677</v>
      </c>
      <c r="AH197" s="177">
        <f t="shared" si="142"/>
        <v>0.64800000000000002</v>
      </c>
      <c r="AI197" s="171">
        <f t="shared" si="143"/>
        <v>89735.128205128203</v>
      </c>
      <c r="AJ197" s="388"/>
      <c r="AK197" s="133" t="s">
        <v>152</v>
      </c>
      <c r="AL197" s="167">
        <v>1374</v>
      </c>
      <c r="AM197" s="176">
        <v>842</v>
      </c>
      <c r="AN197" s="176">
        <v>86650260</v>
      </c>
      <c r="AO197" s="177">
        <f t="shared" si="197"/>
        <v>0.18836689038031321</v>
      </c>
      <c r="AP197" s="177">
        <f t="shared" si="144"/>
        <v>0.61280931586608445</v>
      </c>
      <c r="AQ197" s="171">
        <f t="shared" si="145"/>
        <v>102910.04750593824</v>
      </c>
      <c r="AR197" s="388"/>
      <c r="AS197" s="133" t="s">
        <v>152</v>
      </c>
      <c r="AT197" s="167">
        <v>695</v>
      </c>
      <c r="AU197" s="176">
        <v>410</v>
      </c>
      <c r="AV197" s="176">
        <v>42384190</v>
      </c>
      <c r="AW197" s="177">
        <f t="shared" si="198"/>
        <v>0.17903930131004367</v>
      </c>
      <c r="AX197" s="177">
        <f t="shared" si="146"/>
        <v>0.58992805755395683</v>
      </c>
      <c r="AY197" s="176">
        <f t="shared" si="147"/>
        <v>103376.0731707317</v>
      </c>
      <c r="AZ197" s="388"/>
      <c r="BA197" s="133" t="s">
        <v>152</v>
      </c>
      <c r="BB197" s="167">
        <v>239</v>
      </c>
      <c r="BC197" s="176">
        <v>131</v>
      </c>
      <c r="BD197" s="176">
        <v>15899550</v>
      </c>
      <c r="BE197" s="177">
        <f t="shared" si="199"/>
        <v>0.15558194774346792</v>
      </c>
      <c r="BF197" s="177">
        <f t="shared" si="148"/>
        <v>0.54811715481171552</v>
      </c>
      <c r="BG197" s="205">
        <f t="shared" si="149"/>
        <v>121370.6106870229</v>
      </c>
      <c r="BH197" s="388"/>
      <c r="BI197" s="133" t="s">
        <v>152</v>
      </c>
      <c r="BJ197" s="167">
        <f t="shared" si="150"/>
        <v>5580</v>
      </c>
      <c r="BK197" s="176">
        <f t="shared" si="134"/>
        <v>3502</v>
      </c>
      <c r="BL197" s="176">
        <f t="shared" si="135"/>
        <v>327818470</v>
      </c>
      <c r="BM197" s="177">
        <f t="shared" si="200"/>
        <v>0.16554006145119357</v>
      </c>
      <c r="BN197" s="177">
        <f t="shared" si="151"/>
        <v>0.62759856630824373</v>
      </c>
      <c r="BO197" s="176">
        <f t="shared" si="152"/>
        <v>93608.929183323809</v>
      </c>
      <c r="BP197" s="248"/>
    </row>
    <row r="198" spans="2:68" s="92" customFormat="1">
      <c r="B198" s="370"/>
      <c r="C198" s="370"/>
      <c r="D198" s="388"/>
      <c r="E198" s="133" t="s">
        <v>171</v>
      </c>
      <c r="F198" s="167">
        <v>26</v>
      </c>
      <c r="G198" s="176">
        <v>20</v>
      </c>
      <c r="H198" s="176">
        <v>2477140</v>
      </c>
      <c r="I198" s="177">
        <f t="shared" si="193"/>
        <v>0.28985507246376813</v>
      </c>
      <c r="J198" s="177">
        <f t="shared" si="136"/>
        <v>0.76923076923076927</v>
      </c>
      <c r="K198" s="205">
        <f t="shared" si="137"/>
        <v>123857</v>
      </c>
      <c r="L198" s="388"/>
      <c r="M198" s="133" t="s">
        <v>171</v>
      </c>
      <c r="N198" s="167">
        <v>61</v>
      </c>
      <c r="O198" s="176">
        <v>41</v>
      </c>
      <c r="P198" s="176">
        <v>5613730</v>
      </c>
      <c r="Q198" s="177">
        <f t="shared" si="194"/>
        <v>0.27702702702702703</v>
      </c>
      <c r="R198" s="177">
        <f t="shared" si="138"/>
        <v>0.67213114754098358</v>
      </c>
      <c r="S198" s="171">
        <f t="shared" si="139"/>
        <v>136920.24390243902</v>
      </c>
      <c r="T198" s="388"/>
      <c r="U198" s="133" t="s">
        <v>171</v>
      </c>
      <c r="V198" s="167">
        <v>1782</v>
      </c>
      <c r="W198" s="176">
        <v>1142</v>
      </c>
      <c r="X198" s="176">
        <v>93598570</v>
      </c>
      <c r="Y198" s="177">
        <f t="shared" si="195"/>
        <v>0.15660998354360944</v>
      </c>
      <c r="Z198" s="177">
        <f t="shared" si="140"/>
        <v>0.64085297418630749</v>
      </c>
      <c r="AA198" s="176">
        <f t="shared" si="141"/>
        <v>81960.218914185636</v>
      </c>
      <c r="AB198" s="388"/>
      <c r="AC198" s="133" t="s">
        <v>171</v>
      </c>
      <c r="AD198" s="167">
        <v>1878</v>
      </c>
      <c r="AE198" s="176">
        <v>1222</v>
      </c>
      <c r="AF198" s="176">
        <v>110820370</v>
      </c>
      <c r="AG198" s="177">
        <f t="shared" si="196"/>
        <v>0.2021505376344086</v>
      </c>
      <c r="AH198" s="177">
        <f t="shared" si="142"/>
        <v>0.65069222577209795</v>
      </c>
      <c r="AI198" s="171">
        <f t="shared" si="143"/>
        <v>90687.700490998366</v>
      </c>
      <c r="AJ198" s="388"/>
      <c r="AK198" s="133" t="s">
        <v>171</v>
      </c>
      <c r="AL198" s="167">
        <v>1515</v>
      </c>
      <c r="AM198" s="176">
        <v>925</v>
      </c>
      <c r="AN198" s="176">
        <v>97423550</v>
      </c>
      <c r="AO198" s="177">
        <f t="shared" si="197"/>
        <v>0.20693512304250558</v>
      </c>
      <c r="AP198" s="177">
        <f t="shared" si="144"/>
        <v>0.61056105610561051</v>
      </c>
      <c r="AQ198" s="171">
        <f t="shared" si="145"/>
        <v>105322.75675675676</v>
      </c>
      <c r="AR198" s="388"/>
      <c r="AS198" s="133" t="s">
        <v>171</v>
      </c>
      <c r="AT198" s="167">
        <v>767</v>
      </c>
      <c r="AU198" s="176">
        <v>452</v>
      </c>
      <c r="AV198" s="176">
        <v>50958620</v>
      </c>
      <c r="AW198" s="177">
        <f t="shared" si="198"/>
        <v>0.19737991266375546</v>
      </c>
      <c r="AX198" s="177">
        <f t="shared" si="146"/>
        <v>0.58930899608865706</v>
      </c>
      <c r="AY198" s="176">
        <f t="shared" si="147"/>
        <v>112740.30973451327</v>
      </c>
      <c r="AZ198" s="388"/>
      <c r="BA198" s="133" t="s">
        <v>171</v>
      </c>
      <c r="BB198" s="167">
        <v>306</v>
      </c>
      <c r="BC198" s="176">
        <v>163</v>
      </c>
      <c r="BD198" s="176">
        <v>19217510</v>
      </c>
      <c r="BE198" s="177">
        <f t="shared" si="199"/>
        <v>0.19358669833729217</v>
      </c>
      <c r="BF198" s="177">
        <f t="shared" si="148"/>
        <v>0.5326797385620915</v>
      </c>
      <c r="BG198" s="205">
        <f t="shared" si="149"/>
        <v>117898.83435582822</v>
      </c>
      <c r="BH198" s="388"/>
      <c r="BI198" s="133" t="s">
        <v>171</v>
      </c>
      <c r="BJ198" s="167">
        <f t="shared" si="150"/>
        <v>6335</v>
      </c>
      <c r="BK198" s="176">
        <f t="shared" si="134"/>
        <v>3965</v>
      </c>
      <c r="BL198" s="176">
        <f t="shared" si="135"/>
        <v>380109490</v>
      </c>
      <c r="BM198" s="177">
        <f t="shared" si="200"/>
        <v>0.18742614039234223</v>
      </c>
      <c r="BN198" s="177">
        <f t="shared" si="151"/>
        <v>0.62588792423046569</v>
      </c>
      <c r="BO198" s="176">
        <f t="shared" si="152"/>
        <v>95866.201765447666</v>
      </c>
      <c r="BP198" s="248"/>
    </row>
    <row r="199" spans="2:68" s="92" customFormat="1">
      <c r="B199" s="370"/>
      <c r="C199" s="370"/>
      <c r="D199" s="388"/>
      <c r="E199" s="133" t="s">
        <v>172</v>
      </c>
      <c r="F199" s="167">
        <v>16</v>
      </c>
      <c r="G199" s="176">
        <v>9</v>
      </c>
      <c r="H199" s="176">
        <v>917410</v>
      </c>
      <c r="I199" s="177">
        <f t="shared" si="193"/>
        <v>0.13043478260869565</v>
      </c>
      <c r="J199" s="177">
        <f t="shared" si="136"/>
        <v>0.5625</v>
      </c>
      <c r="K199" s="205">
        <f t="shared" si="137"/>
        <v>101934.44444444444</v>
      </c>
      <c r="L199" s="388"/>
      <c r="M199" s="133" t="s">
        <v>172</v>
      </c>
      <c r="N199" s="167">
        <v>40</v>
      </c>
      <c r="O199" s="176">
        <v>27</v>
      </c>
      <c r="P199" s="176">
        <v>3952700</v>
      </c>
      <c r="Q199" s="177">
        <f t="shared" si="194"/>
        <v>0.18243243243243243</v>
      </c>
      <c r="R199" s="177">
        <f t="shared" si="138"/>
        <v>0.67500000000000004</v>
      </c>
      <c r="S199" s="171">
        <f t="shared" si="139"/>
        <v>146396.29629629629</v>
      </c>
      <c r="T199" s="388"/>
      <c r="U199" s="133" t="s">
        <v>172</v>
      </c>
      <c r="V199" s="167">
        <v>991</v>
      </c>
      <c r="W199" s="176">
        <v>655</v>
      </c>
      <c r="X199" s="176">
        <v>52735480</v>
      </c>
      <c r="Y199" s="177">
        <f t="shared" si="195"/>
        <v>8.9824465167306633E-2</v>
      </c>
      <c r="Z199" s="177">
        <f t="shared" si="140"/>
        <v>0.66094853683148336</v>
      </c>
      <c r="AA199" s="176">
        <f t="shared" si="141"/>
        <v>80512.183206106871</v>
      </c>
      <c r="AB199" s="388"/>
      <c r="AC199" s="133" t="s">
        <v>172</v>
      </c>
      <c r="AD199" s="167">
        <v>986</v>
      </c>
      <c r="AE199" s="176">
        <v>644</v>
      </c>
      <c r="AF199" s="176">
        <v>55424000</v>
      </c>
      <c r="AG199" s="177">
        <f t="shared" si="196"/>
        <v>0.1065343258891646</v>
      </c>
      <c r="AH199" s="177">
        <f t="shared" si="142"/>
        <v>0.65314401622718055</v>
      </c>
      <c r="AI199" s="171">
        <f t="shared" si="143"/>
        <v>86062.111801242238</v>
      </c>
      <c r="AJ199" s="388"/>
      <c r="AK199" s="133" t="s">
        <v>172</v>
      </c>
      <c r="AL199" s="167">
        <v>691</v>
      </c>
      <c r="AM199" s="176">
        <v>444</v>
      </c>
      <c r="AN199" s="176">
        <v>41921470</v>
      </c>
      <c r="AO199" s="177">
        <f t="shared" si="197"/>
        <v>9.9328859060402688E-2</v>
      </c>
      <c r="AP199" s="177">
        <f t="shared" si="144"/>
        <v>0.6425470332850941</v>
      </c>
      <c r="AQ199" s="171">
        <f t="shared" si="145"/>
        <v>94417.725225225222</v>
      </c>
      <c r="AR199" s="388"/>
      <c r="AS199" s="133" t="s">
        <v>172</v>
      </c>
      <c r="AT199" s="167">
        <v>311</v>
      </c>
      <c r="AU199" s="176">
        <v>189</v>
      </c>
      <c r="AV199" s="176">
        <v>18182470</v>
      </c>
      <c r="AW199" s="177">
        <f t="shared" si="198"/>
        <v>8.2532751091703063E-2</v>
      </c>
      <c r="AX199" s="177">
        <f t="shared" si="146"/>
        <v>0.60771704180064312</v>
      </c>
      <c r="AY199" s="176">
        <f t="shared" si="147"/>
        <v>96203.54497354498</v>
      </c>
      <c r="AZ199" s="388"/>
      <c r="BA199" s="133" t="s">
        <v>172</v>
      </c>
      <c r="BB199" s="167">
        <v>78</v>
      </c>
      <c r="BC199" s="176">
        <v>45</v>
      </c>
      <c r="BD199" s="176">
        <v>5026280</v>
      </c>
      <c r="BE199" s="177">
        <f t="shared" si="199"/>
        <v>5.3444180522565318E-2</v>
      </c>
      <c r="BF199" s="177">
        <f t="shared" si="148"/>
        <v>0.57692307692307687</v>
      </c>
      <c r="BG199" s="205">
        <f t="shared" si="149"/>
        <v>111695.11111111111</v>
      </c>
      <c r="BH199" s="388"/>
      <c r="BI199" s="133" t="s">
        <v>172</v>
      </c>
      <c r="BJ199" s="167">
        <f t="shared" si="150"/>
        <v>3113</v>
      </c>
      <c r="BK199" s="176">
        <f t="shared" ref="BK199:BK262" si="201">SUM(G199,O199,W199,AE199,AM199,AU199,BC199)</f>
        <v>2013</v>
      </c>
      <c r="BL199" s="176">
        <f t="shared" ref="BL199:BL262" si="202">SUM(H199,P199,X199,AF199,AN199,AV199,BD199)</f>
        <v>178159810</v>
      </c>
      <c r="BM199" s="177">
        <f t="shared" si="200"/>
        <v>9.515480973765067E-2</v>
      </c>
      <c r="BN199" s="177">
        <f t="shared" si="151"/>
        <v>0.64664310954063609</v>
      </c>
      <c r="BO199" s="176">
        <f t="shared" si="152"/>
        <v>88504.624937903631</v>
      </c>
      <c r="BP199" s="248"/>
    </row>
    <row r="200" spans="2:68" s="92" customFormat="1">
      <c r="B200" s="370"/>
      <c r="C200" s="370"/>
      <c r="D200" s="388"/>
      <c r="E200" s="133" t="s">
        <v>173</v>
      </c>
      <c r="F200" s="167">
        <v>12</v>
      </c>
      <c r="G200" s="176">
        <v>5</v>
      </c>
      <c r="H200" s="176">
        <v>553200</v>
      </c>
      <c r="I200" s="177">
        <f t="shared" si="193"/>
        <v>7.2463768115942032E-2</v>
      </c>
      <c r="J200" s="177">
        <f t="shared" ref="J200:J263" si="203">IFERROR(G200/F200,"-")</f>
        <v>0.41666666666666669</v>
      </c>
      <c r="K200" s="205">
        <f t="shared" ref="K200:K263" si="204">IFERROR(H200/G200,"-")</f>
        <v>110640</v>
      </c>
      <c r="L200" s="388"/>
      <c r="M200" s="133" t="s">
        <v>173</v>
      </c>
      <c r="N200" s="167">
        <v>33</v>
      </c>
      <c r="O200" s="176">
        <v>18</v>
      </c>
      <c r="P200" s="176">
        <v>2411590</v>
      </c>
      <c r="Q200" s="177">
        <f t="shared" si="194"/>
        <v>0.12162162162162163</v>
      </c>
      <c r="R200" s="177">
        <f t="shared" ref="R200:R263" si="205">IFERROR(O200/N200,"-")</f>
        <v>0.54545454545454541</v>
      </c>
      <c r="S200" s="171">
        <f t="shared" ref="S200:S263" si="206">IFERROR(P200/O200,"-")</f>
        <v>133977.22222222222</v>
      </c>
      <c r="T200" s="388"/>
      <c r="U200" s="133" t="s">
        <v>173</v>
      </c>
      <c r="V200" s="167">
        <v>443</v>
      </c>
      <c r="W200" s="176">
        <v>273</v>
      </c>
      <c r="X200" s="176">
        <v>22487480</v>
      </c>
      <c r="Y200" s="177">
        <f t="shared" si="195"/>
        <v>3.7438288535381239E-2</v>
      </c>
      <c r="Z200" s="177">
        <f t="shared" ref="Z200:Z263" si="207">IFERROR(W200/V200,"-")</f>
        <v>0.61625282167042894</v>
      </c>
      <c r="AA200" s="176">
        <f t="shared" ref="AA200:AA263" si="208">IFERROR(X200/W200,"-")</f>
        <v>82371.721611721616</v>
      </c>
      <c r="AB200" s="388"/>
      <c r="AC200" s="133" t="s">
        <v>173</v>
      </c>
      <c r="AD200" s="167">
        <v>538</v>
      </c>
      <c r="AE200" s="176">
        <v>320</v>
      </c>
      <c r="AF200" s="176">
        <v>25634570</v>
      </c>
      <c r="AG200" s="177">
        <f t="shared" si="196"/>
        <v>5.293631100082713E-2</v>
      </c>
      <c r="AH200" s="177">
        <f t="shared" ref="AH200:AH263" si="209">IFERROR(AE200/AD200,"-")</f>
        <v>0.59479553903345728</v>
      </c>
      <c r="AI200" s="171">
        <f t="shared" ref="AI200:AI263" si="210">IFERROR(AF200/AE200,"-")</f>
        <v>80108.03125</v>
      </c>
      <c r="AJ200" s="388"/>
      <c r="AK200" s="133" t="s">
        <v>173</v>
      </c>
      <c r="AL200" s="167">
        <v>528</v>
      </c>
      <c r="AM200" s="176">
        <v>285</v>
      </c>
      <c r="AN200" s="176">
        <v>26805760</v>
      </c>
      <c r="AO200" s="177">
        <f t="shared" si="197"/>
        <v>6.3758389261744972E-2</v>
      </c>
      <c r="AP200" s="177">
        <f t="shared" ref="AP200:AP263" si="211">IFERROR(AM200/AL200,"-")</f>
        <v>0.53977272727272729</v>
      </c>
      <c r="AQ200" s="171">
        <f t="shared" ref="AQ200:AQ263" si="212">IFERROR(AN200/AM200,"-")</f>
        <v>94055.298245614031</v>
      </c>
      <c r="AR200" s="388"/>
      <c r="AS200" s="133" t="s">
        <v>173</v>
      </c>
      <c r="AT200" s="167">
        <v>295</v>
      </c>
      <c r="AU200" s="176">
        <v>160</v>
      </c>
      <c r="AV200" s="176">
        <v>20086950</v>
      </c>
      <c r="AW200" s="177">
        <f t="shared" si="198"/>
        <v>6.9868995633187769E-2</v>
      </c>
      <c r="AX200" s="177">
        <f t="shared" ref="AX200:AX263" si="213">IFERROR(AU200/AT200,"-")</f>
        <v>0.5423728813559322</v>
      </c>
      <c r="AY200" s="176">
        <f t="shared" ref="AY200:AY263" si="214">IFERROR(AV200/AU200,"-")</f>
        <v>125543.4375</v>
      </c>
      <c r="AZ200" s="388"/>
      <c r="BA200" s="133" t="s">
        <v>173</v>
      </c>
      <c r="BB200" s="167">
        <v>114</v>
      </c>
      <c r="BC200" s="176">
        <v>56</v>
      </c>
      <c r="BD200" s="176">
        <v>6121110</v>
      </c>
      <c r="BE200" s="177">
        <f t="shared" si="199"/>
        <v>6.6508313539192399E-2</v>
      </c>
      <c r="BF200" s="177">
        <f t="shared" ref="BF200:BF263" si="215">IFERROR(BC200/BB200,"-")</f>
        <v>0.49122807017543857</v>
      </c>
      <c r="BG200" s="205">
        <f t="shared" ref="BG200:BG263" si="216">IFERROR(BD200/BC200,"-")</f>
        <v>109305.53571428571</v>
      </c>
      <c r="BH200" s="388"/>
      <c r="BI200" s="133" t="s">
        <v>173</v>
      </c>
      <c r="BJ200" s="167">
        <f t="shared" ref="BJ200:BJ263" si="217">SUM(F200,N200,V200,AD200,AL200,AT200,BB200)</f>
        <v>1963</v>
      </c>
      <c r="BK200" s="176">
        <f t="shared" si="201"/>
        <v>1117</v>
      </c>
      <c r="BL200" s="176">
        <f t="shared" si="202"/>
        <v>104100660</v>
      </c>
      <c r="BM200" s="177">
        <f t="shared" si="200"/>
        <v>5.2800756322382417E-2</v>
      </c>
      <c r="BN200" s="177">
        <f t="shared" ref="BN200:BN263" si="218">IFERROR(BK200/BJ200,"-")</f>
        <v>0.56902699949057567</v>
      </c>
      <c r="BO200" s="176">
        <f t="shared" ref="BO200:BO263" si="219">IFERROR(BL200/BK200,"-")</f>
        <v>93196.651745747542</v>
      </c>
      <c r="BP200" s="248"/>
    </row>
    <row r="201" spans="2:68" s="92" customFormat="1">
      <c r="B201" s="370"/>
      <c r="C201" s="370"/>
      <c r="D201" s="388"/>
      <c r="E201" s="133" t="s">
        <v>174</v>
      </c>
      <c r="F201" s="167">
        <v>11</v>
      </c>
      <c r="G201" s="176">
        <v>9</v>
      </c>
      <c r="H201" s="176">
        <v>501200</v>
      </c>
      <c r="I201" s="177">
        <f t="shared" si="193"/>
        <v>0.13043478260869565</v>
      </c>
      <c r="J201" s="177">
        <f t="shared" si="203"/>
        <v>0.81818181818181823</v>
      </c>
      <c r="K201" s="205">
        <f t="shared" si="204"/>
        <v>55688.888888888891</v>
      </c>
      <c r="L201" s="388"/>
      <c r="M201" s="133" t="s">
        <v>174</v>
      </c>
      <c r="N201" s="167">
        <v>12</v>
      </c>
      <c r="O201" s="176">
        <v>8</v>
      </c>
      <c r="P201" s="176">
        <v>1872920</v>
      </c>
      <c r="Q201" s="177">
        <f t="shared" si="194"/>
        <v>5.4054054054054057E-2</v>
      </c>
      <c r="R201" s="177">
        <f t="shared" si="205"/>
        <v>0.66666666666666663</v>
      </c>
      <c r="S201" s="171">
        <f t="shared" si="206"/>
        <v>234115</v>
      </c>
      <c r="T201" s="388"/>
      <c r="U201" s="133" t="s">
        <v>174</v>
      </c>
      <c r="V201" s="167">
        <v>426</v>
      </c>
      <c r="W201" s="176">
        <v>296</v>
      </c>
      <c r="X201" s="176">
        <v>25471540</v>
      </c>
      <c r="Y201" s="177">
        <f t="shared" si="195"/>
        <v>4.05924300603401E-2</v>
      </c>
      <c r="Z201" s="177">
        <f t="shared" si="207"/>
        <v>0.69483568075117375</v>
      </c>
      <c r="AA201" s="176">
        <f t="shared" si="208"/>
        <v>86052.5</v>
      </c>
      <c r="AB201" s="388"/>
      <c r="AC201" s="133" t="s">
        <v>174</v>
      </c>
      <c r="AD201" s="167">
        <v>456</v>
      </c>
      <c r="AE201" s="176">
        <v>322</v>
      </c>
      <c r="AF201" s="176">
        <v>33974280</v>
      </c>
      <c r="AG201" s="177">
        <f t="shared" si="196"/>
        <v>5.3267162944582301E-2</v>
      </c>
      <c r="AH201" s="177">
        <f t="shared" si="209"/>
        <v>0.70614035087719296</v>
      </c>
      <c r="AI201" s="171">
        <f t="shared" si="210"/>
        <v>105510.18633540372</v>
      </c>
      <c r="AJ201" s="388"/>
      <c r="AK201" s="133" t="s">
        <v>174</v>
      </c>
      <c r="AL201" s="167">
        <v>370</v>
      </c>
      <c r="AM201" s="176">
        <v>239</v>
      </c>
      <c r="AN201" s="176">
        <v>26962110</v>
      </c>
      <c r="AO201" s="177">
        <f t="shared" si="197"/>
        <v>5.3467561521252795E-2</v>
      </c>
      <c r="AP201" s="177">
        <f t="shared" si="211"/>
        <v>0.6459459459459459</v>
      </c>
      <c r="AQ201" s="171">
        <f t="shared" si="212"/>
        <v>112812.17573221757</v>
      </c>
      <c r="AR201" s="388"/>
      <c r="AS201" s="133" t="s">
        <v>174</v>
      </c>
      <c r="AT201" s="167">
        <v>175</v>
      </c>
      <c r="AU201" s="176">
        <v>110</v>
      </c>
      <c r="AV201" s="176">
        <v>12146410</v>
      </c>
      <c r="AW201" s="177">
        <f t="shared" si="198"/>
        <v>4.8034934497816595E-2</v>
      </c>
      <c r="AX201" s="177">
        <f t="shared" si="213"/>
        <v>0.62857142857142856</v>
      </c>
      <c r="AY201" s="176">
        <f t="shared" si="214"/>
        <v>110421.90909090909</v>
      </c>
      <c r="AZ201" s="388"/>
      <c r="BA201" s="133" t="s">
        <v>174</v>
      </c>
      <c r="BB201" s="167">
        <v>41</v>
      </c>
      <c r="BC201" s="176">
        <v>21</v>
      </c>
      <c r="BD201" s="176">
        <v>3570830</v>
      </c>
      <c r="BE201" s="177">
        <f t="shared" si="199"/>
        <v>2.4940617577197149E-2</v>
      </c>
      <c r="BF201" s="177">
        <f t="shared" si="215"/>
        <v>0.51219512195121952</v>
      </c>
      <c r="BG201" s="205">
        <f t="shared" si="216"/>
        <v>170039.52380952382</v>
      </c>
      <c r="BH201" s="388"/>
      <c r="BI201" s="133" t="s">
        <v>174</v>
      </c>
      <c r="BJ201" s="167">
        <f t="shared" si="217"/>
        <v>1491</v>
      </c>
      <c r="BK201" s="176">
        <f t="shared" si="201"/>
        <v>1005</v>
      </c>
      <c r="BL201" s="176">
        <f t="shared" si="202"/>
        <v>104499290</v>
      </c>
      <c r="BM201" s="177">
        <f t="shared" si="200"/>
        <v>4.7506499645473883E-2</v>
      </c>
      <c r="BN201" s="177">
        <f t="shared" si="218"/>
        <v>0.67404426559356134</v>
      </c>
      <c r="BO201" s="176">
        <f t="shared" si="219"/>
        <v>103979.39303482587</v>
      </c>
      <c r="BP201" s="248"/>
    </row>
    <row r="202" spans="2:68" s="92" customFormat="1">
      <c r="B202" s="370"/>
      <c r="C202" s="370"/>
      <c r="D202" s="388"/>
      <c r="E202" s="133" t="s">
        <v>175</v>
      </c>
      <c r="F202" s="167">
        <v>28</v>
      </c>
      <c r="G202" s="176">
        <v>19</v>
      </c>
      <c r="H202" s="176">
        <v>1576840</v>
      </c>
      <c r="I202" s="177">
        <f t="shared" si="193"/>
        <v>0.27536231884057971</v>
      </c>
      <c r="J202" s="177">
        <f t="shared" si="203"/>
        <v>0.6785714285714286</v>
      </c>
      <c r="K202" s="205">
        <f t="shared" si="204"/>
        <v>82991.578947368427</v>
      </c>
      <c r="L202" s="388"/>
      <c r="M202" s="133" t="s">
        <v>175</v>
      </c>
      <c r="N202" s="167">
        <v>65</v>
      </c>
      <c r="O202" s="176">
        <v>40</v>
      </c>
      <c r="P202" s="176">
        <v>4382880</v>
      </c>
      <c r="Q202" s="177">
        <f t="shared" si="194"/>
        <v>0.27027027027027029</v>
      </c>
      <c r="R202" s="177">
        <f t="shared" si="205"/>
        <v>0.61538461538461542</v>
      </c>
      <c r="S202" s="171">
        <f t="shared" si="206"/>
        <v>109572</v>
      </c>
      <c r="T202" s="388"/>
      <c r="U202" s="133" t="s">
        <v>175</v>
      </c>
      <c r="V202" s="167">
        <v>3060</v>
      </c>
      <c r="W202" s="176">
        <v>2053</v>
      </c>
      <c r="X202" s="176">
        <v>159008480</v>
      </c>
      <c r="Y202" s="177">
        <f t="shared" si="195"/>
        <v>0.28154141524958859</v>
      </c>
      <c r="Z202" s="177">
        <f t="shared" si="207"/>
        <v>0.67091503267973851</v>
      </c>
      <c r="AA202" s="176">
        <f t="shared" si="208"/>
        <v>77451.768144179252</v>
      </c>
      <c r="AB202" s="388"/>
      <c r="AC202" s="133" t="s">
        <v>175</v>
      </c>
      <c r="AD202" s="167">
        <v>2701</v>
      </c>
      <c r="AE202" s="176">
        <v>1809</v>
      </c>
      <c r="AF202" s="176">
        <v>155171870</v>
      </c>
      <c r="AG202" s="177">
        <f t="shared" si="196"/>
        <v>0.29925558312655087</v>
      </c>
      <c r="AH202" s="177">
        <f t="shared" si="209"/>
        <v>0.66975194372454649</v>
      </c>
      <c r="AI202" s="171">
        <f t="shared" si="210"/>
        <v>85777.705914870094</v>
      </c>
      <c r="AJ202" s="388"/>
      <c r="AK202" s="133" t="s">
        <v>175</v>
      </c>
      <c r="AL202" s="167">
        <v>1847</v>
      </c>
      <c r="AM202" s="176">
        <v>1143</v>
      </c>
      <c r="AN202" s="176">
        <v>113295810</v>
      </c>
      <c r="AO202" s="177">
        <f t="shared" si="197"/>
        <v>0.25570469798657719</v>
      </c>
      <c r="AP202" s="177">
        <f t="shared" si="211"/>
        <v>0.61884136437466164</v>
      </c>
      <c r="AQ202" s="171">
        <f t="shared" si="212"/>
        <v>99121.443569553812</v>
      </c>
      <c r="AR202" s="388"/>
      <c r="AS202" s="133" t="s">
        <v>175</v>
      </c>
      <c r="AT202" s="167">
        <v>839</v>
      </c>
      <c r="AU202" s="176">
        <v>474</v>
      </c>
      <c r="AV202" s="176">
        <v>46145580</v>
      </c>
      <c r="AW202" s="177">
        <f t="shared" si="198"/>
        <v>0.20698689956331878</v>
      </c>
      <c r="AX202" s="177">
        <f t="shared" si="213"/>
        <v>0.56495828367103695</v>
      </c>
      <c r="AY202" s="176">
        <f t="shared" si="214"/>
        <v>97353.544303797462</v>
      </c>
      <c r="AZ202" s="388"/>
      <c r="BA202" s="133" t="s">
        <v>175</v>
      </c>
      <c r="BB202" s="167">
        <v>226</v>
      </c>
      <c r="BC202" s="176">
        <v>120</v>
      </c>
      <c r="BD202" s="176">
        <v>12350310</v>
      </c>
      <c r="BE202" s="177">
        <f t="shared" si="199"/>
        <v>0.14251781472684086</v>
      </c>
      <c r="BF202" s="177">
        <f t="shared" si="215"/>
        <v>0.53097345132743368</v>
      </c>
      <c r="BG202" s="205">
        <f t="shared" si="216"/>
        <v>102919.25</v>
      </c>
      <c r="BH202" s="388"/>
      <c r="BI202" s="133" t="s">
        <v>175</v>
      </c>
      <c r="BJ202" s="167">
        <f t="shared" si="217"/>
        <v>8766</v>
      </c>
      <c r="BK202" s="176">
        <f t="shared" si="201"/>
        <v>5658</v>
      </c>
      <c r="BL202" s="176">
        <f t="shared" si="202"/>
        <v>491931770</v>
      </c>
      <c r="BM202" s="177">
        <f t="shared" si="200"/>
        <v>0.26745450248168284</v>
      </c>
      <c r="BN202" s="177">
        <f t="shared" si="218"/>
        <v>0.64544832306639288</v>
      </c>
      <c r="BO202" s="176">
        <f t="shared" si="219"/>
        <v>86944.462707670551</v>
      </c>
      <c r="BP202" s="248"/>
    </row>
    <row r="203" spans="2:68" s="92" customFormat="1">
      <c r="B203" s="370"/>
      <c r="C203" s="370"/>
      <c r="D203" s="388"/>
      <c r="E203" s="133" t="s">
        <v>176</v>
      </c>
      <c r="F203" s="167">
        <v>7</v>
      </c>
      <c r="G203" s="176">
        <v>6</v>
      </c>
      <c r="H203" s="176">
        <v>465870</v>
      </c>
      <c r="I203" s="177">
        <f t="shared" si="193"/>
        <v>8.6956521739130432E-2</v>
      </c>
      <c r="J203" s="177">
        <f t="shared" si="203"/>
        <v>0.8571428571428571</v>
      </c>
      <c r="K203" s="205">
        <f t="shared" si="204"/>
        <v>77645</v>
      </c>
      <c r="L203" s="388"/>
      <c r="M203" s="133" t="s">
        <v>176</v>
      </c>
      <c r="N203" s="167">
        <v>28</v>
      </c>
      <c r="O203" s="176">
        <v>17</v>
      </c>
      <c r="P203" s="176">
        <v>2842580</v>
      </c>
      <c r="Q203" s="177">
        <f t="shared" si="194"/>
        <v>0.11486486486486487</v>
      </c>
      <c r="R203" s="177">
        <f t="shared" si="205"/>
        <v>0.6071428571428571</v>
      </c>
      <c r="S203" s="171">
        <f t="shared" si="206"/>
        <v>167210.58823529413</v>
      </c>
      <c r="T203" s="388"/>
      <c r="U203" s="133" t="s">
        <v>176</v>
      </c>
      <c r="V203" s="167">
        <v>618</v>
      </c>
      <c r="W203" s="176">
        <v>413</v>
      </c>
      <c r="X203" s="176">
        <v>34792010</v>
      </c>
      <c r="Y203" s="177">
        <f t="shared" si="195"/>
        <v>5.663741086121777E-2</v>
      </c>
      <c r="Z203" s="177">
        <f t="shared" si="207"/>
        <v>0.66828478964401294</v>
      </c>
      <c r="AA203" s="176">
        <f t="shared" si="208"/>
        <v>84242.154963680383</v>
      </c>
      <c r="AB203" s="388"/>
      <c r="AC203" s="133" t="s">
        <v>176</v>
      </c>
      <c r="AD203" s="167">
        <v>693</v>
      </c>
      <c r="AE203" s="176">
        <v>442</v>
      </c>
      <c r="AF203" s="176">
        <v>43855960</v>
      </c>
      <c r="AG203" s="177">
        <f t="shared" si="196"/>
        <v>7.3118279569892475E-2</v>
      </c>
      <c r="AH203" s="177">
        <f t="shared" si="209"/>
        <v>0.63780663780663782</v>
      </c>
      <c r="AI203" s="171">
        <f t="shared" si="210"/>
        <v>99221.628959276015</v>
      </c>
      <c r="AJ203" s="388"/>
      <c r="AK203" s="133" t="s">
        <v>176</v>
      </c>
      <c r="AL203" s="167">
        <v>646</v>
      </c>
      <c r="AM203" s="176">
        <v>388</v>
      </c>
      <c r="AN203" s="176">
        <v>38589050</v>
      </c>
      <c r="AO203" s="177">
        <f t="shared" si="197"/>
        <v>8.6800894854586128E-2</v>
      </c>
      <c r="AP203" s="177">
        <f t="shared" si="211"/>
        <v>0.60061919504643968</v>
      </c>
      <c r="AQ203" s="171">
        <f t="shared" si="212"/>
        <v>99456.31443298969</v>
      </c>
      <c r="AR203" s="388"/>
      <c r="AS203" s="133" t="s">
        <v>176</v>
      </c>
      <c r="AT203" s="167">
        <v>451</v>
      </c>
      <c r="AU203" s="176">
        <v>260</v>
      </c>
      <c r="AV203" s="176">
        <v>30646980</v>
      </c>
      <c r="AW203" s="177">
        <f t="shared" si="198"/>
        <v>0.11353711790393013</v>
      </c>
      <c r="AX203" s="177">
        <f t="shared" si="213"/>
        <v>0.57649667405764971</v>
      </c>
      <c r="AY203" s="176">
        <f t="shared" si="214"/>
        <v>117873</v>
      </c>
      <c r="AZ203" s="388"/>
      <c r="BA203" s="133" t="s">
        <v>176</v>
      </c>
      <c r="BB203" s="167">
        <v>194</v>
      </c>
      <c r="BC203" s="176">
        <v>95</v>
      </c>
      <c r="BD203" s="176">
        <v>12306210</v>
      </c>
      <c r="BE203" s="177">
        <f t="shared" si="199"/>
        <v>0.11282660332541568</v>
      </c>
      <c r="BF203" s="177">
        <f t="shared" si="215"/>
        <v>0.48969072164948452</v>
      </c>
      <c r="BG203" s="205">
        <f t="shared" si="216"/>
        <v>129539.05263157895</v>
      </c>
      <c r="BH203" s="388"/>
      <c r="BI203" s="133" t="s">
        <v>176</v>
      </c>
      <c r="BJ203" s="167">
        <f t="shared" si="217"/>
        <v>2637</v>
      </c>
      <c r="BK203" s="176">
        <f t="shared" si="201"/>
        <v>1621</v>
      </c>
      <c r="BL203" s="176">
        <f t="shared" si="202"/>
        <v>163498660</v>
      </c>
      <c r="BM203" s="177">
        <f t="shared" si="200"/>
        <v>7.6624911368470813E-2</v>
      </c>
      <c r="BN203" s="177">
        <f t="shared" si="218"/>
        <v>0.61471368979901408</v>
      </c>
      <c r="BO203" s="176">
        <f t="shared" si="219"/>
        <v>100862.83775447255</v>
      </c>
      <c r="BP203" s="248"/>
    </row>
    <row r="204" spans="2:68" s="92" customFormat="1">
      <c r="B204" s="370"/>
      <c r="C204" s="370"/>
      <c r="D204" s="388"/>
      <c r="E204" s="130" t="s">
        <v>167</v>
      </c>
      <c r="F204" s="169">
        <v>4</v>
      </c>
      <c r="G204" s="180">
        <v>2</v>
      </c>
      <c r="H204" s="180">
        <v>556100</v>
      </c>
      <c r="I204" s="181">
        <f t="shared" si="193"/>
        <v>2.8985507246376812E-2</v>
      </c>
      <c r="J204" s="181">
        <f t="shared" si="203"/>
        <v>0.5</v>
      </c>
      <c r="K204" s="242">
        <f t="shared" si="204"/>
        <v>278050</v>
      </c>
      <c r="L204" s="388"/>
      <c r="M204" s="130" t="s">
        <v>167</v>
      </c>
      <c r="N204" s="169">
        <v>8</v>
      </c>
      <c r="O204" s="180">
        <v>5</v>
      </c>
      <c r="P204" s="180">
        <v>756870</v>
      </c>
      <c r="Q204" s="181">
        <f t="shared" si="194"/>
        <v>3.3783783783783786E-2</v>
      </c>
      <c r="R204" s="181">
        <f t="shared" si="205"/>
        <v>0.625</v>
      </c>
      <c r="S204" s="173">
        <f t="shared" si="206"/>
        <v>151374</v>
      </c>
      <c r="T204" s="388"/>
      <c r="U204" s="130" t="s">
        <v>167</v>
      </c>
      <c r="V204" s="169">
        <v>587</v>
      </c>
      <c r="W204" s="180">
        <v>338</v>
      </c>
      <c r="X204" s="180">
        <v>25035510</v>
      </c>
      <c r="Y204" s="181">
        <f t="shared" si="195"/>
        <v>4.6352166758091055E-2</v>
      </c>
      <c r="Z204" s="181">
        <f t="shared" si="207"/>
        <v>0.575809199318569</v>
      </c>
      <c r="AA204" s="180">
        <f t="shared" si="208"/>
        <v>74069.556213017757</v>
      </c>
      <c r="AB204" s="388"/>
      <c r="AC204" s="130" t="s">
        <v>167</v>
      </c>
      <c r="AD204" s="169">
        <v>308</v>
      </c>
      <c r="AE204" s="180">
        <v>163</v>
      </c>
      <c r="AF204" s="180">
        <v>14289590</v>
      </c>
      <c r="AG204" s="181">
        <f t="shared" si="196"/>
        <v>2.6964433416046318E-2</v>
      </c>
      <c r="AH204" s="181">
        <f t="shared" si="209"/>
        <v>0.52922077922077926</v>
      </c>
      <c r="AI204" s="173">
        <f t="shared" si="210"/>
        <v>87666.196319018403</v>
      </c>
      <c r="AJ204" s="388"/>
      <c r="AK204" s="130" t="s">
        <v>167</v>
      </c>
      <c r="AL204" s="169">
        <v>171</v>
      </c>
      <c r="AM204" s="180">
        <v>89</v>
      </c>
      <c r="AN204" s="180">
        <v>12102550</v>
      </c>
      <c r="AO204" s="181">
        <f t="shared" si="197"/>
        <v>1.9910514541387026E-2</v>
      </c>
      <c r="AP204" s="181">
        <f t="shared" si="211"/>
        <v>0.52046783625730997</v>
      </c>
      <c r="AQ204" s="173">
        <f t="shared" si="212"/>
        <v>135983.70786516854</v>
      </c>
      <c r="AR204" s="388"/>
      <c r="AS204" s="130" t="s">
        <v>167</v>
      </c>
      <c r="AT204" s="169">
        <v>101</v>
      </c>
      <c r="AU204" s="180">
        <v>40</v>
      </c>
      <c r="AV204" s="180">
        <v>6424880</v>
      </c>
      <c r="AW204" s="181">
        <f t="shared" si="198"/>
        <v>1.7467248908296942E-2</v>
      </c>
      <c r="AX204" s="181">
        <f t="shared" si="213"/>
        <v>0.39603960396039606</v>
      </c>
      <c r="AY204" s="180">
        <f t="shared" si="214"/>
        <v>160622</v>
      </c>
      <c r="AZ204" s="388"/>
      <c r="BA204" s="130" t="s">
        <v>167</v>
      </c>
      <c r="BB204" s="169">
        <v>73</v>
      </c>
      <c r="BC204" s="180">
        <v>28</v>
      </c>
      <c r="BD204" s="180">
        <v>5145270</v>
      </c>
      <c r="BE204" s="181">
        <f t="shared" si="199"/>
        <v>3.3254156769596199E-2</v>
      </c>
      <c r="BF204" s="181">
        <f t="shared" si="215"/>
        <v>0.38356164383561642</v>
      </c>
      <c r="BG204" s="242">
        <f t="shared" si="216"/>
        <v>183759.64285714287</v>
      </c>
      <c r="BH204" s="388"/>
      <c r="BI204" s="130" t="s">
        <v>167</v>
      </c>
      <c r="BJ204" s="169">
        <f t="shared" si="217"/>
        <v>1252</v>
      </c>
      <c r="BK204" s="180">
        <f t="shared" si="201"/>
        <v>665</v>
      </c>
      <c r="BL204" s="180">
        <f t="shared" si="202"/>
        <v>64310770</v>
      </c>
      <c r="BM204" s="181">
        <f t="shared" si="200"/>
        <v>3.143464901914441E-2</v>
      </c>
      <c r="BN204" s="181">
        <f t="shared" si="218"/>
        <v>0.53115015974440893</v>
      </c>
      <c r="BO204" s="180">
        <f t="shared" si="219"/>
        <v>96707.924812030076</v>
      </c>
      <c r="BP204" s="248"/>
    </row>
    <row r="205" spans="2:68" s="92" customFormat="1">
      <c r="B205" s="370">
        <v>19</v>
      </c>
      <c r="C205" s="370" t="s">
        <v>90</v>
      </c>
      <c r="D205" s="388">
        <f>BS26</f>
        <v>102</v>
      </c>
      <c r="E205" s="131" t="s">
        <v>144</v>
      </c>
      <c r="F205" s="166">
        <v>51</v>
      </c>
      <c r="G205" s="174">
        <v>26</v>
      </c>
      <c r="H205" s="174">
        <v>2035770</v>
      </c>
      <c r="I205" s="175">
        <f>IFERROR(G205/$D$205,"-")</f>
        <v>0.25490196078431371</v>
      </c>
      <c r="J205" s="175">
        <f t="shared" si="203"/>
        <v>0.50980392156862742</v>
      </c>
      <c r="K205" s="204">
        <f t="shared" si="204"/>
        <v>78298.846153846156</v>
      </c>
      <c r="L205" s="388">
        <f>BT26</f>
        <v>155</v>
      </c>
      <c r="M205" s="131" t="s">
        <v>144</v>
      </c>
      <c r="N205" s="166">
        <v>70</v>
      </c>
      <c r="O205" s="174">
        <v>38</v>
      </c>
      <c r="P205" s="174">
        <v>4289430</v>
      </c>
      <c r="Q205" s="175">
        <f>IFERROR(O205/$L$205,"-")</f>
        <v>0.24516129032258063</v>
      </c>
      <c r="R205" s="175">
        <f t="shared" si="205"/>
        <v>0.54285714285714282</v>
      </c>
      <c r="S205" s="170">
        <f t="shared" si="206"/>
        <v>112879.73684210527</v>
      </c>
      <c r="T205" s="388">
        <f>BU26</f>
        <v>5295</v>
      </c>
      <c r="U205" s="131" t="s">
        <v>144</v>
      </c>
      <c r="V205" s="166">
        <v>2457</v>
      </c>
      <c r="W205" s="174">
        <v>1233</v>
      </c>
      <c r="X205" s="174">
        <v>107938920</v>
      </c>
      <c r="Y205" s="175">
        <f>IFERROR(W205/$T$205,"-")</f>
        <v>0.23286118980169973</v>
      </c>
      <c r="Z205" s="175">
        <f t="shared" si="207"/>
        <v>0.50183150183150182</v>
      </c>
      <c r="AA205" s="174">
        <f t="shared" si="208"/>
        <v>87541.703163017039</v>
      </c>
      <c r="AB205" s="388">
        <f>BV26</f>
        <v>4269</v>
      </c>
      <c r="AC205" s="131" t="s">
        <v>144</v>
      </c>
      <c r="AD205" s="166">
        <v>2066</v>
      </c>
      <c r="AE205" s="174">
        <v>1077</v>
      </c>
      <c r="AF205" s="174">
        <v>91085100</v>
      </c>
      <c r="AG205" s="175">
        <f>IFERROR(AE205/$AB$205,"-")</f>
        <v>0.25228390723822908</v>
      </c>
      <c r="AH205" s="175">
        <f t="shared" si="209"/>
        <v>0.52129719264278795</v>
      </c>
      <c r="AI205" s="170">
        <f t="shared" si="210"/>
        <v>84572.980501392754</v>
      </c>
      <c r="AJ205" s="388">
        <f>BW26</f>
        <v>2910</v>
      </c>
      <c r="AK205" s="131" t="s">
        <v>144</v>
      </c>
      <c r="AL205" s="166">
        <v>1308</v>
      </c>
      <c r="AM205" s="174">
        <v>656</v>
      </c>
      <c r="AN205" s="174">
        <v>58818940</v>
      </c>
      <c r="AO205" s="175">
        <f>IFERROR(AM205/$AJ$205,"-")</f>
        <v>0.22542955326460482</v>
      </c>
      <c r="AP205" s="175">
        <f t="shared" si="211"/>
        <v>0.50152905198776754</v>
      </c>
      <c r="AQ205" s="170">
        <f t="shared" si="212"/>
        <v>89663.018292682929</v>
      </c>
      <c r="AR205" s="388">
        <f>BX26</f>
        <v>1450</v>
      </c>
      <c r="AS205" s="131" t="s">
        <v>144</v>
      </c>
      <c r="AT205" s="166">
        <v>584</v>
      </c>
      <c r="AU205" s="174">
        <v>264</v>
      </c>
      <c r="AV205" s="174">
        <v>25908010</v>
      </c>
      <c r="AW205" s="175">
        <f>IFERROR(AU205/$AR$205,"-")</f>
        <v>0.18206896551724139</v>
      </c>
      <c r="AX205" s="175">
        <f t="shared" si="213"/>
        <v>0.45205479452054792</v>
      </c>
      <c r="AY205" s="174">
        <f t="shared" si="214"/>
        <v>98136.40151515152</v>
      </c>
      <c r="AZ205" s="388">
        <f>BY26</f>
        <v>532</v>
      </c>
      <c r="BA205" s="131" t="s">
        <v>144</v>
      </c>
      <c r="BB205" s="166">
        <v>131</v>
      </c>
      <c r="BC205" s="174">
        <v>69</v>
      </c>
      <c r="BD205" s="174">
        <v>8447060</v>
      </c>
      <c r="BE205" s="175">
        <f>IFERROR(BC205/$AZ$205,"-")</f>
        <v>0.12969924812030076</v>
      </c>
      <c r="BF205" s="175">
        <f t="shared" si="215"/>
        <v>0.52671755725190839</v>
      </c>
      <c r="BG205" s="204">
        <f t="shared" si="216"/>
        <v>122421.15942028986</v>
      </c>
      <c r="BH205" s="388">
        <f>BZ26</f>
        <v>14704</v>
      </c>
      <c r="BI205" s="131" t="s">
        <v>144</v>
      </c>
      <c r="BJ205" s="166">
        <f t="shared" si="217"/>
        <v>6667</v>
      </c>
      <c r="BK205" s="174">
        <f t="shared" si="201"/>
        <v>3363</v>
      </c>
      <c r="BL205" s="174">
        <f t="shared" si="202"/>
        <v>298523230</v>
      </c>
      <c r="BM205" s="175">
        <f>IFERROR(BK205/$BH$205,"-")</f>
        <v>0.22871327529923829</v>
      </c>
      <c r="BN205" s="175">
        <f t="shared" si="218"/>
        <v>0.50442477876106195</v>
      </c>
      <c r="BO205" s="174">
        <f t="shared" si="219"/>
        <v>88766.943205471311</v>
      </c>
      <c r="BP205" s="248"/>
    </row>
    <row r="206" spans="2:68" s="92" customFormat="1">
      <c r="B206" s="370"/>
      <c r="C206" s="370"/>
      <c r="D206" s="388"/>
      <c r="E206" s="132" t="s">
        <v>194</v>
      </c>
      <c r="F206" s="167">
        <v>44</v>
      </c>
      <c r="G206" s="176">
        <v>22</v>
      </c>
      <c r="H206" s="176">
        <v>1302220</v>
      </c>
      <c r="I206" s="177">
        <f t="shared" ref="I206:I215" si="220">IFERROR(G206/$D$205,"-")</f>
        <v>0.21568627450980393</v>
      </c>
      <c r="J206" s="177">
        <f t="shared" si="203"/>
        <v>0.5</v>
      </c>
      <c r="K206" s="205">
        <f t="shared" si="204"/>
        <v>59191.818181818184</v>
      </c>
      <c r="L206" s="388"/>
      <c r="M206" s="132" t="s">
        <v>194</v>
      </c>
      <c r="N206" s="167">
        <v>54</v>
      </c>
      <c r="O206" s="176">
        <v>26</v>
      </c>
      <c r="P206" s="176">
        <v>2290270</v>
      </c>
      <c r="Q206" s="177">
        <f t="shared" ref="Q206:Q215" si="221">IFERROR(O206/$L$205,"-")</f>
        <v>0.16774193548387098</v>
      </c>
      <c r="R206" s="177">
        <f t="shared" si="205"/>
        <v>0.48148148148148145</v>
      </c>
      <c r="S206" s="171">
        <f t="shared" si="206"/>
        <v>88087.307692307688</v>
      </c>
      <c r="T206" s="388"/>
      <c r="U206" s="132" t="s">
        <v>194</v>
      </c>
      <c r="V206" s="167">
        <v>2140</v>
      </c>
      <c r="W206" s="176">
        <v>1127</v>
      </c>
      <c r="X206" s="176">
        <v>95006940</v>
      </c>
      <c r="Y206" s="177">
        <f t="shared" ref="Y206:Y215" si="222">IFERROR(W206/$T$205,"-")</f>
        <v>0.21284230406043436</v>
      </c>
      <c r="Z206" s="177">
        <f t="shared" si="207"/>
        <v>0.52663551401869158</v>
      </c>
      <c r="AA206" s="176">
        <f t="shared" si="208"/>
        <v>84300.745341614907</v>
      </c>
      <c r="AB206" s="388"/>
      <c r="AC206" s="132" t="s">
        <v>194</v>
      </c>
      <c r="AD206" s="167">
        <v>1784</v>
      </c>
      <c r="AE206" s="176">
        <v>937</v>
      </c>
      <c r="AF206" s="176">
        <v>77357230</v>
      </c>
      <c r="AG206" s="177">
        <f t="shared" ref="AG206:AG215" si="223">IFERROR(AE206/$AB$205,"-")</f>
        <v>0.21948934176622159</v>
      </c>
      <c r="AH206" s="177">
        <f t="shared" si="209"/>
        <v>0.52522421524663676</v>
      </c>
      <c r="AI206" s="171">
        <f t="shared" si="210"/>
        <v>82558.409818569897</v>
      </c>
      <c r="AJ206" s="388"/>
      <c r="AK206" s="132" t="s">
        <v>194</v>
      </c>
      <c r="AL206" s="167">
        <v>1082</v>
      </c>
      <c r="AM206" s="176">
        <v>519</v>
      </c>
      <c r="AN206" s="176">
        <v>45315510</v>
      </c>
      <c r="AO206" s="177">
        <f t="shared" ref="AO206:AO215" si="224">IFERROR(AM206/$AJ$205,"-")</f>
        <v>0.17835051546391753</v>
      </c>
      <c r="AP206" s="177">
        <f t="shared" si="211"/>
        <v>0.47966728280961185</v>
      </c>
      <c r="AQ206" s="171">
        <f t="shared" si="212"/>
        <v>87313.12138728323</v>
      </c>
      <c r="AR206" s="388"/>
      <c r="AS206" s="132" t="s">
        <v>194</v>
      </c>
      <c r="AT206" s="167">
        <v>401</v>
      </c>
      <c r="AU206" s="176">
        <v>168</v>
      </c>
      <c r="AV206" s="176">
        <v>17271510</v>
      </c>
      <c r="AW206" s="177">
        <f t="shared" ref="AW206:AW215" si="225">IFERROR(AU206/$AR$205,"-")</f>
        <v>0.11586206896551725</v>
      </c>
      <c r="AX206" s="177">
        <f t="shared" si="213"/>
        <v>0.41895261845386533</v>
      </c>
      <c r="AY206" s="176">
        <f t="shared" si="214"/>
        <v>102806.60714285714</v>
      </c>
      <c r="AZ206" s="388"/>
      <c r="BA206" s="132" t="s">
        <v>194</v>
      </c>
      <c r="BB206" s="167">
        <v>77</v>
      </c>
      <c r="BC206" s="176">
        <v>42</v>
      </c>
      <c r="BD206" s="176">
        <v>6059750</v>
      </c>
      <c r="BE206" s="177">
        <f t="shared" ref="BE206:BE215" si="226">IFERROR(BC206/$AZ$205,"-")</f>
        <v>7.8947368421052627E-2</v>
      </c>
      <c r="BF206" s="177">
        <f t="shared" si="215"/>
        <v>0.54545454545454541</v>
      </c>
      <c r="BG206" s="205">
        <f t="shared" si="216"/>
        <v>144279.76190476189</v>
      </c>
      <c r="BH206" s="388"/>
      <c r="BI206" s="132" t="s">
        <v>194</v>
      </c>
      <c r="BJ206" s="167">
        <f t="shared" si="217"/>
        <v>5582</v>
      </c>
      <c r="BK206" s="176">
        <f t="shared" si="201"/>
        <v>2841</v>
      </c>
      <c r="BL206" s="176">
        <f t="shared" si="202"/>
        <v>244603430</v>
      </c>
      <c r="BM206" s="177">
        <f t="shared" ref="BM206:BM215" si="227">IFERROR(BK206/$BH$205,"-")</f>
        <v>0.1932127312295974</v>
      </c>
      <c r="BN206" s="177">
        <f t="shared" si="218"/>
        <v>0.50895736295234684</v>
      </c>
      <c r="BO206" s="176">
        <f t="shared" si="219"/>
        <v>86097.65223512848</v>
      </c>
      <c r="BP206" s="248"/>
    </row>
    <row r="207" spans="2:68" s="92" customFormat="1">
      <c r="B207" s="370"/>
      <c r="C207" s="370"/>
      <c r="D207" s="388"/>
      <c r="E207" s="133" t="s">
        <v>143</v>
      </c>
      <c r="F207" s="167">
        <v>66</v>
      </c>
      <c r="G207" s="176">
        <v>30</v>
      </c>
      <c r="H207" s="176">
        <v>2903990</v>
      </c>
      <c r="I207" s="177">
        <f t="shared" si="220"/>
        <v>0.29411764705882354</v>
      </c>
      <c r="J207" s="177">
        <f t="shared" si="203"/>
        <v>0.45454545454545453</v>
      </c>
      <c r="K207" s="205">
        <f t="shared" si="204"/>
        <v>96799.666666666672</v>
      </c>
      <c r="L207" s="388"/>
      <c r="M207" s="133" t="s">
        <v>143</v>
      </c>
      <c r="N207" s="167">
        <v>88</v>
      </c>
      <c r="O207" s="176">
        <v>49</v>
      </c>
      <c r="P207" s="176">
        <v>6240850</v>
      </c>
      <c r="Q207" s="177">
        <f t="shared" si="221"/>
        <v>0.31612903225806449</v>
      </c>
      <c r="R207" s="177">
        <f t="shared" si="205"/>
        <v>0.55681818181818177</v>
      </c>
      <c r="S207" s="171">
        <f t="shared" si="206"/>
        <v>127364.28571428571</v>
      </c>
      <c r="T207" s="388"/>
      <c r="U207" s="133" t="s">
        <v>143</v>
      </c>
      <c r="V207" s="167">
        <v>3177</v>
      </c>
      <c r="W207" s="176">
        <v>1576</v>
      </c>
      <c r="X207" s="176">
        <v>130121160</v>
      </c>
      <c r="Y207" s="177">
        <f t="shared" si="222"/>
        <v>0.2976392823418319</v>
      </c>
      <c r="Z207" s="177">
        <f t="shared" si="207"/>
        <v>0.49606547056971984</v>
      </c>
      <c r="AA207" s="176">
        <f t="shared" si="208"/>
        <v>82564.187817258877</v>
      </c>
      <c r="AB207" s="388"/>
      <c r="AC207" s="133" t="s">
        <v>143</v>
      </c>
      <c r="AD207" s="167">
        <v>2759</v>
      </c>
      <c r="AE207" s="176">
        <v>1412</v>
      </c>
      <c r="AF207" s="176">
        <v>120633480</v>
      </c>
      <c r="AG207" s="177">
        <f t="shared" si="223"/>
        <v>0.33075661747481844</v>
      </c>
      <c r="AH207" s="177">
        <f t="shared" si="209"/>
        <v>0.51177963030083362</v>
      </c>
      <c r="AI207" s="171">
        <f t="shared" si="210"/>
        <v>85434.475920679892</v>
      </c>
      <c r="AJ207" s="388"/>
      <c r="AK207" s="133" t="s">
        <v>143</v>
      </c>
      <c r="AL207" s="167">
        <v>1936</v>
      </c>
      <c r="AM207" s="176">
        <v>940</v>
      </c>
      <c r="AN207" s="176">
        <v>89905080</v>
      </c>
      <c r="AO207" s="177">
        <f t="shared" si="224"/>
        <v>0.32302405498281789</v>
      </c>
      <c r="AP207" s="177">
        <f t="shared" si="211"/>
        <v>0.48553719008264462</v>
      </c>
      <c r="AQ207" s="171">
        <f t="shared" si="212"/>
        <v>95643.702127659577</v>
      </c>
      <c r="AR207" s="388"/>
      <c r="AS207" s="133" t="s">
        <v>143</v>
      </c>
      <c r="AT207" s="167">
        <v>941</v>
      </c>
      <c r="AU207" s="176">
        <v>445</v>
      </c>
      <c r="AV207" s="176">
        <v>45099740</v>
      </c>
      <c r="AW207" s="177">
        <f t="shared" si="225"/>
        <v>0.30689655172413793</v>
      </c>
      <c r="AX207" s="177">
        <f t="shared" si="213"/>
        <v>0.47290116896918172</v>
      </c>
      <c r="AY207" s="176">
        <f t="shared" si="214"/>
        <v>101347.73033707865</v>
      </c>
      <c r="AZ207" s="388"/>
      <c r="BA207" s="133" t="s">
        <v>143</v>
      </c>
      <c r="BB207" s="167">
        <v>272</v>
      </c>
      <c r="BC207" s="176">
        <v>134</v>
      </c>
      <c r="BD207" s="176">
        <v>14579800</v>
      </c>
      <c r="BE207" s="177">
        <f t="shared" si="226"/>
        <v>0.25187969924812031</v>
      </c>
      <c r="BF207" s="177">
        <f t="shared" si="215"/>
        <v>0.49264705882352944</v>
      </c>
      <c r="BG207" s="205">
        <f t="shared" si="216"/>
        <v>108804.4776119403</v>
      </c>
      <c r="BH207" s="388"/>
      <c r="BI207" s="133" t="s">
        <v>143</v>
      </c>
      <c r="BJ207" s="167">
        <f t="shared" si="217"/>
        <v>9239</v>
      </c>
      <c r="BK207" s="176">
        <f t="shared" si="201"/>
        <v>4586</v>
      </c>
      <c r="BL207" s="176">
        <f t="shared" si="202"/>
        <v>409484100</v>
      </c>
      <c r="BM207" s="177">
        <f t="shared" si="227"/>
        <v>0.31188792165397172</v>
      </c>
      <c r="BN207" s="177">
        <f t="shared" si="218"/>
        <v>0.49637406645740884</v>
      </c>
      <c r="BO207" s="176">
        <f t="shared" si="219"/>
        <v>89290.034888791983</v>
      </c>
      <c r="BP207" s="248"/>
    </row>
    <row r="208" spans="2:68" s="92" customFormat="1">
      <c r="B208" s="370"/>
      <c r="C208" s="370"/>
      <c r="D208" s="388"/>
      <c r="E208" s="133" t="s">
        <v>152</v>
      </c>
      <c r="F208" s="167">
        <v>34</v>
      </c>
      <c r="G208" s="176">
        <v>13</v>
      </c>
      <c r="H208" s="176">
        <v>1119250</v>
      </c>
      <c r="I208" s="177">
        <f t="shared" si="220"/>
        <v>0.12745098039215685</v>
      </c>
      <c r="J208" s="177">
        <f t="shared" si="203"/>
        <v>0.38235294117647056</v>
      </c>
      <c r="K208" s="205">
        <f t="shared" si="204"/>
        <v>86096.153846153844</v>
      </c>
      <c r="L208" s="388"/>
      <c r="M208" s="133" t="s">
        <v>152</v>
      </c>
      <c r="N208" s="167">
        <v>51</v>
      </c>
      <c r="O208" s="176">
        <v>25</v>
      </c>
      <c r="P208" s="176">
        <v>3440530</v>
      </c>
      <c r="Q208" s="177">
        <f t="shared" si="221"/>
        <v>0.16129032258064516</v>
      </c>
      <c r="R208" s="177">
        <f t="shared" si="205"/>
        <v>0.49019607843137253</v>
      </c>
      <c r="S208" s="171">
        <f t="shared" si="206"/>
        <v>137621.20000000001</v>
      </c>
      <c r="T208" s="388"/>
      <c r="U208" s="133" t="s">
        <v>152</v>
      </c>
      <c r="V208" s="167">
        <v>1083</v>
      </c>
      <c r="W208" s="176">
        <v>579</v>
      </c>
      <c r="X208" s="176">
        <v>47824610</v>
      </c>
      <c r="Y208" s="177">
        <f t="shared" si="222"/>
        <v>0.10934844192634562</v>
      </c>
      <c r="Z208" s="177">
        <f t="shared" si="207"/>
        <v>0.53462603878116344</v>
      </c>
      <c r="AA208" s="176">
        <f t="shared" si="208"/>
        <v>82598.635578583766</v>
      </c>
      <c r="AB208" s="388"/>
      <c r="AC208" s="133" t="s">
        <v>152</v>
      </c>
      <c r="AD208" s="167">
        <v>1100</v>
      </c>
      <c r="AE208" s="176">
        <v>600</v>
      </c>
      <c r="AF208" s="176">
        <v>50284600</v>
      </c>
      <c r="AG208" s="177">
        <f t="shared" si="223"/>
        <v>0.14054813773717498</v>
      </c>
      <c r="AH208" s="177">
        <f t="shared" si="209"/>
        <v>0.54545454545454541</v>
      </c>
      <c r="AI208" s="171">
        <f t="shared" si="210"/>
        <v>83807.666666666672</v>
      </c>
      <c r="AJ208" s="388"/>
      <c r="AK208" s="133" t="s">
        <v>152</v>
      </c>
      <c r="AL208" s="167">
        <v>777</v>
      </c>
      <c r="AM208" s="176">
        <v>399</v>
      </c>
      <c r="AN208" s="176">
        <v>37887200</v>
      </c>
      <c r="AO208" s="177">
        <f t="shared" si="224"/>
        <v>0.13711340206185568</v>
      </c>
      <c r="AP208" s="177">
        <f t="shared" si="211"/>
        <v>0.51351351351351349</v>
      </c>
      <c r="AQ208" s="171">
        <f t="shared" si="212"/>
        <v>94955.388471177939</v>
      </c>
      <c r="AR208" s="388"/>
      <c r="AS208" s="133" t="s">
        <v>152</v>
      </c>
      <c r="AT208" s="167">
        <v>383</v>
      </c>
      <c r="AU208" s="176">
        <v>185</v>
      </c>
      <c r="AV208" s="176">
        <v>17524190</v>
      </c>
      <c r="AW208" s="177">
        <f t="shared" si="225"/>
        <v>0.12758620689655173</v>
      </c>
      <c r="AX208" s="177">
        <f t="shared" si="213"/>
        <v>0.48302872062663188</v>
      </c>
      <c r="AY208" s="176">
        <f t="shared" si="214"/>
        <v>94725.351351351346</v>
      </c>
      <c r="AZ208" s="388"/>
      <c r="BA208" s="133" t="s">
        <v>152</v>
      </c>
      <c r="BB208" s="167">
        <v>110</v>
      </c>
      <c r="BC208" s="176">
        <v>56</v>
      </c>
      <c r="BD208" s="176">
        <v>7209340</v>
      </c>
      <c r="BE208" s="177">
        <f t="shared" si="226"/>
        <v>0.10526315789473684</v>
      </c>
      <c r="BF208" s="177">
        <f t="shared" si="215"/>
        <v>0.50909090909090904</v>
      </c>
      <c r="BG208" s="205">
        <f t="shared" si="216"/>
        <v>128738.21428571429</v>
      </c>
      <c r="BH208" s="388"/>
      <c r="BI208" s="133" t="s">
        <v>152</v>
      </c>
      <c r="BJ208" s="167">
        <f t="shared" si="217"/>
        <v>3538</v>
      </c>
      <c r="BK208" s="176">
        <f t="shared" si="201"/>
        <v>1857</v>
      </c>
      <c r="BL208" s="176">
        <f t="shared" si="202"/>
        <v>165289720</v>
      </c>
      <c r="BM208" s="177">
        <f t="shared" si="227"/>
        <v>0.12629216539717084</v>
      </c>
      <c r="BN208" s="177">
        <f t="shared" si="218"/>
        <v>0.52487280949689086</v>
      </c>
      <c r="BO208" s="176">
        <f t="shared" si="219"/>
        <v>89009.003769520728</v>
      </c>
      <c r="BP208" s="248"/>
    </row>
    <row r="209" spans="2:68" s="92" customFormat="1">
      <c r="B209" s="370"/>
      <c r="C209" s="370"/>
      <c r="D209" s="388"/>
      <c r="E209" s="133" t="s">
        <v>171</v>
      </c>
      <c r="F209" s="167">
        <v>36</v>
      </c>
      <c r="G209" s="176">
        <v>12</v>
      </c>
      <c r="H209" s="176">
        <v>1568910</v>
      </c>
      <c r="I209" s="177">
        <f t="shared" si="220"/>
        <v>0.11764705882352941</v>
      </c>
      <c r="J209" s="177">
        <f t="shared" si="203"/>
        <v>0.33333333333333331</v>
      </c>
      <c r="K209" s="205">
        <f t="shared" si="204"/>
        <v>130742.5</v>
      </c>
      <c r="L209" s="388"/>
      <c r="M209" s="133" t="s">
        <v>171</v>
      </c>
      <c r="N209" s="167">
        <v>54</v>
      </c>
      <c r="O209" s="176">
        <v>25</v>
      </c>
      <c r="P209" s="176">
        <v>3477800</v>
      </c>
      <c r="Q209" s="177">
        <f t="shared" si="221"/>
        <v>0.16129032258064516</v>
      </c>
      <c r="R209" s="177">
        <f t="shared" si="205"/>
        <v>0.46296296296296297</v>
      </c>
      <c r="S209" s="171">
        <f t="shared" si="206"/>
        <v>139112</v>
      </c>
      <c r="T209" s="388"/>
      <c r="U209" s="133" t="s">
        <v>171</v>
      </c>
      <c r="V209" s="167">
        <v>1126</v>
      </c>
      <c r="W209" s="176">
        <v>605</v>
      </c>
      <c r="X209" s="176">
        <v>53580930</v>
      </c>
      <c r="Y209" s="177">
        <f t="shared" si="222"/>
        <v>0.11425873465533522</v>
      </c>
      <c r="Z209" s="177">
        <f t="shared" si="207"/>
        <v>0.53730017761989346</v>
      </c>
      <c r="AA209" s="176">
        <f t="shared" si="208"/>
        <v>88563.520661157032</v>
      </c>
      <c r="AB209" s="388"/>
      <c r="AC209" s="133" t="s">
        <v>171</v>
      </c>
      <c r="AD209" s="167">
        <v>1181</v>
      </c>
      <c r="AE209" s="176">
        <v>635</v>
      </c>
      <c r="AF209" s="176">
        <v>56043910</v>
      </c>
      <c r="AG209" s="177">
        <f t="shared" si="223"/>
        <v>0.14874677910517686</v>
      </c>
      <c r="AH209" s="177">
        <f t="shared" si="209"/>
        <v>0.53767993226079591</v>
      </c>
      <c r="AI209" s="171">
        <f t="shared" si="210"/>
        <v>88258.125984251965</v>
      </c>
      <c r="AJ209" s="388"/>
      <c r="AK209" s="133" t="s">
        <v>171</v>
      </c>
      <c r="AL209" s="167">
        <v>895</v>
      </c>
      <c r="AM209" s="176">
        <v>445</v>
      </c>
      <c r="AN209" s="176">
        <v>46565050</v>
      </c>
      <c r="AO209" s="177">
        <f t="shared" si="224"/>
        <v>0.15292096219931273</v>
      </c>
      <c r="AP209" s="177">
        <f t="shared" si="211"/>
        <v>0.4972067039106145</v>
      </c>
      <c r="AQ209" s="171">
        <f t="shared" si="212"/>
        <v>104640.5617977528</v>
      </c>
      <c r="AR209" s="388"/>
      <c r="AS209" s="133" t="s">
        <v>171</v>
      </c>
      <c r="AT209" s="167">
        <v>416</v>
      </c>
      <c r="AU209" s="176">
        <v>212</v>
      </c>
      <c r="AV209" s="176">
        <v>23681250</v>
      </c>
      <c r="AW209" s="177">
        <f t="shared" si="225"/>
        <v>0.14620689655172414</v>
      </c>
      <c r="AX209" s="177">
        <f t="shared" si="213"/>
        <v>0.50961538461538458</v>
      </c>
      <c r="AY209" s="176">
        <f t="shared" si="214"/>
        <v>111704.00943396226</v>
      </c>
      <c r="AZ209" s="388"/>
      <c r="BA209" s="133" t="s">
        <v>171</v>
      </c>
      <c r="BB209" s="167">
        <v>138</v>
      </c>
      <c r="BC209" s="176">
        <v>67</v>
      </c>
      <c r="BD209" s="176">
        <v>7298960</v>
      </c>
      <c r="BE209" s="177">
        <f t="shared" si="226"/>
        <v>0.12593984962406016</v>
      </c>
      <c r="BF209" s="177">
        <f t="shared" si="215"/>
        <v>0.48550724637681159</v>
      </c>
      <c r="BG209" s="205">
        <f t="shared" si="216"/>
        <v>108939.70149253731</v>
      </c>
      <c r="BH209" s="388"/>
      <c r="BI209" s="133" t="s">
        <v>171</v>
      </c>
      <c r="BJ209" s="167">
        <f t="shared" si="217"/>
        <v>3846</v>
      </c>
      <c r="BK209" s="176">
        <f t="shared" si="201"/>
        <v>2001</v>
      </c>
      <c r="BL209" s="176">
        <f t="shared" si="202"/>
        <v>192216810</v>
      </c>
      <c r="BM209" s="177">
        <f t="shared" si="227"/>
        <v>0.1360854189336235</v>
      </c>
      <c r="BN209" s="177">
        <f t="shared" si="218"/>
        <v>0.52028081123244929</v>
      </c>
      <c r="BO209" s="176">
        <f t="shared" si="219"/>
        <v>96060.374812593698</v>
      </c>
      <c r="BP209" s="248"/>
    </row>
    <row r="210" spans="2:68" s="92" customFormat="1">
      <c r="B210" s="370"/>
      <c r="C210" s="370"/>
      <c r="D210" s="388"/>
      <c r="E210" s="133" t="s">
        <v>172</v>
      </c>
      <c r="F210" s="167">
        <v>23</v>
      </c>
      <c r="G210" s="176">
        <v>11</v>
      </c>
      <c r="H210" s="176">
        <v>967120</v>
      </c>
      <c r="I210" s="177">
        <f t="shared" si="220"/>
        <v>0.10784313725490197</v>
      </c>
      <c r="J210" s="177">
        <f t="shared" si="203"/>
        <v>0.47826086956521741</v>
      </c>
      <c r="K210" s="205">
        <f t="shared" si="204"/>
        <v>87920</v>
      </c>
      <c r="L210" s="388"/>
      <c r="M210" s="133" t="s">
        <v>172</v>
      </c>
      <c r="N210" s="167">
        <v>35</v>
      </c>
      <c r="O210" s="176">
        <v>18</v>
      </c>
      <c r="P210" s="176">
        <v>2025560</v>
      </c>
      <c r="Q210" s="177">
        <f t="shared" si="221"/>
        <v>0.11612903225806452</v>
      </c>
      <c r="R210" s="177">
        <f t="shared" si="205"/>
        <v>0.51428571428571423</v>
      </c>
      <c r="S210" s="171">
        <f t="shared" si="206"/>
        <v>112531.11111111111</v>
      </c>
      <c r="T210" s="388"/>
      <c r="U210" s="133" t="s">
        <v>172</v>
      </c>
      <c r="V210" s="167">
        <v>740</v>
      </c>
      <c r="W210" s="176">
        <v>414</v>
      </c>
      <c r="X210" s="176">
        <v>32214700</v>
      </c>
      <c r="Y210" s="177">
        <f t="shared" si="222"/>
        <v>7.818696883852691E-2</v>
      </c>
      <c r="Z210" s="177">
        <f t="shared" si="207"/>
        <v>0.55945945945945941</v>
      </c>
      <c r="AA210" s="176">
        <f t="shared" si="208"/>
        <v>77813.285024154597</v>
      </c>
      <c r="AB210" s="388"/>
      <c r="AC210" s="133" t="s">
        <v>172</v>
      </c>
      <c r="AD210" s="167">
        <v>636</v>
      </c>
      <c r="AE210" s="176">
        <v>339</v>
      </c>
      <c r="AF210" s="176">
        <v>28367390</v>
      </c>
      <c r="AG210" s="177">
        <f t="shared" si="223"/>
        <v>7.9409697821503866E-2</v>
      </c>
      <c r="AH210" s="177">
        <f t="shared" si="209"/>
        <v>0.53301886792452835</v>
      </c>
      <c r="AI210" s="171">
        <f t="shared" si="210"/>
        <v>83679.616519174044</v>
      </c>
      <c r="AJ210" s="388"/>
      <c r="AK210" s="133" t="s">
        <v>172</v>
      </c>
      <c r="AL210" s="167">
        <v>424</v>
      </c>
      <c r="AM210" s="176">
        <v>229</v>
      </c>
      <c r="AN210" s="176">
        <v>19956230</v>
      </c>
      <c r="AO210" s="177">
        <f t="shared" si="224"/>
        <v>7.8694158075601373E-2</v>
      </c>
      <c r="AP210" s="177">
        <f t="shared" si="211"/>
        <v>0.54009433962264153</v>
      </c>
      <c r="AQ210" s="171">
        <f t="shared" si="212"/>
        <v>87145.109170305674</v>
      </c>
      <c r="AR210" s="388"/>
      <c r="AS210" s="133" t="s">
        <v>172</v>
      </c>
      <c r="AT210" s="167">
        <v>141</v>
      </c>
      <c r="AU210" s="176">
        <v>70</v>
      </c>
      <c r="AV210" s="176">
        <v>5195130</v>
      </c>
      <c r="AW210" s="177">
        <f t="shared" si="225"/>
        <v>4.8275862068965517E-2</v>
      </c>
      <c r="AX210" s="177">
        <f t="shared" si="213"/>
        <v>0.49645390070921985</v>
      </c>
      <c r="AY210" s="176">
        <f t="shared" si="214"/>
        <v>74216.142857142855</v>
      </c>
      <c r="AZ210" s="388"/>
      <c r="BA210" s="133" t="s">
        <v>172</v>
      </c>
      <c r="BB210" s="167">
        <v>31</v>
      </c>
      <c r="BC210" s="176">
        <v>12</v>
      </c>
      <c r="BD210" s="176">
        <v>955080</v>
      </c>
      <c r="BE210" s="177">
        <f t="shared" si="226"/>
        <v>2.2556390977443608E-2</v>
      </c>
      <c r="BF210" s="177">
        <f t="shared" si="215"/>
        <v>0.38709677419354838</v>
      </c>
      <c r="BG210" s="205">
        <f t="shared" si="216"/>
        <v>79590</v>
      </c>
      <c r="BH210" s="388"/>
      <c r="BI210" s="133" t="s">
        <v>172</v>
      </c>
      <c r="BJ210" s="167">
        <f t="shared" si="217"/>
        <v>2030</v>
      </c>
      <c r="BK210" s="176">
        <f t="shared" si="201"/>
        <v>1093</v>
      </c>
      <c r="BL210" s="176">
        <f t="shared" si="202"/>
        <v>89681210</v>
      </c>
      <c r="BM210" s="177">
        <f t="shared" si="227"/>
        <v>7.4333514689880309E-2</v>
      </c>
      <c r="BN210" s="177">
        <f t="shared" si="218"/>
        <v>0.53842364532019704</v>
      </c>
      <c r="BO210" s="176">
        <f t="shared" si="219"/>
        <v>82050.51235132663</v>
      </c>
      <c r="BP210" s="248"/>
    </row>
    <row r="211" spans="2:68" s="92" customFormat="1">
      <c r="B211" s="370"/>
      <c r="C211" s="370"/>
      <c r="D211" s="388"/>
      <c r="E211" s="133" t="s">
        <v>173</v>
      </c>
      <c r="F211" s="167">
        <v>19</v>
      </c>
      <c r="G211" s="176">
        <v>5</v>
      </c>
      <c r="H211" s="176">
        <v>903060</v>
      </c>
      <c r="I211" s="177">
        <f t="shared" si="220"/>
        <v>4.9019607843137254E-2</v>
      </c>
      <c r="J211" s="177">
        <f t="shared" si="203"/>
        <v>0.26315789473684209</v>
      </c>
      <c r="K211" s="205">
        <f t="shared" si="204"/>
        <v>180612</v>
      </c>
      <c r="L211" s="388"/>
      <c r="M211" s="133" t="s">
        <v>173</v>
      </c>
      <c r="N211" s="167">
        <v>35</v>
      </c>
      <c r="O211" s="176">
        <v>19</v>
      </c>
      <c r="P211" s="176">
        <v>2017620</v>
      </c>
      <c r="Q211" s="177">
        <f t="shared" si="221"/>
        <v>0.12258064516129032</v>
      </c>
      <c r="R211" s="177">
        <f t="shared" si="205"/>
        <v>0.54285714285714282</v>
      </c>
      <c r="S211" s="171">
        <f t="shared" si="206"/>
        <v>106190.52631578948</v>
      </c>
      <c r="T211" s="388"/>
      <c r="U211" s="133" t="s">
        <v>173</v>
      </c>
      <c r="V211" s="167">
        <v>365</v>
      </c>
      <c r="W211" s="176">
        <v>176</v>
      </c>
      <c r="X211" s="176">
        <v>14500130</v>
      </c>
      <c r="Y211" s="177">
        <f t="shared" si="222"/>
        <v>3.3238904627006613E-2</v>
      </c>
      <c r="Z211" s="177">
        <f t="shared" si="207"/>
        <v>0.48219178082191783</v>
      </c>
      <c r="AA211" s="176">
        <f t="shared" si="208"/>
        <v>82387.102272727279</v>
      </c>
      <c r="AB211" s="388"/>
      <c r="AC211" s="133" t="s">
        <v>173</v>
      </c>
      <c r="AD211" s="167">
        <v>411</v>
      </c>
      <c r="AE211" s="176">
        <v>208</v>
      </c>
      <c r="AF211" s="176">
        <v>18965620</v>
      </c>
      <c r="AG211" s="177">
        <f t="shared" si="223"/>
        <v>4.872335441555399E-2</v>
      </c>
      <c r="AH211" s="177">
        <f t="shared" si="209"/>
        <v>0.5060827250608273</v>
      </c>
      <c r="AI211" s="171">
        <f t="shared" si="210"/>
        <v>91180.86538461539</v>
      </c>
      <c r="AJ211" s="388"/>
      <c r="AK211" s="133" t="s">
        <v>173</v>
      </c>
      <c r="AL211" s="167">
        <v>333</v>
      </c>
      <c r="AM211" s="176">
        <v>173</v>
      </c>
      <c r="AN211" s="176">
        <v>17477600</v>
      </c>
      <c r="AO211" s="177">
        <f t="shared" si="224"/>
        <v>5.9450171821305839E-2</v>
      </c>
      <c r="AP211" s="177">
        <f t="shared" si="211"/>
        <v>0.51951951951951947</v>
      </c>
      <c r="AQ211" s="171">
        <f t="shared" si="212"/>
        <v>101026.58959537573</v>
      </c>
      <c r="AR211" s="388"/>
      <c r="AS211" s="133" t="s">
        <v>173</v>
      </c>
      <c r="AT211" s="167">
        <v>222</v>
      </c>
      <c r="AU211" s="176">
        <v>94</v>
      </c>
      <c r="AV211" s="176">
        <v>8444740</v>
      </c>
      <c r="AW211" s="177">
        <f t="shared" si="225"/>
        <v>6.4827586206896548E-2</v>
      </c>
      <c r="AX211" s="177">
        <f t="shared" si="213"/>
        <v>0.42342342342342343</v>
      </c>
      <c r="AY211" s="176">
        <f t="shared" si="214"/>
        <v>89837.659574468082</v>
      </c>
      <c r="AZ211" s="388"/>
      <c r="BA211" s="133" t="s">
        <v>173</v>
      </c>
      <c r="BB211" s="167">
        <v>76</v>
      </c>
      <c r="BC211" s="176">
        <v>42</v>
      </c>
      <c r="BD211" s="176">
        <v>5211220</v>
      </c>
      <c r="BE211" s="177">
        <f t="shared" si="226"/>
        <v>7.8947368421052627E-2</v>
      </c>
      <c r="BF211" s="177">
        <f t="shared" si="215"/>
        <v>0.55263157894736847</v>
      </c>
      <c r="BG211" s="205">
        <f t="shared" si="216"/>
        <v>124076.66666666667</v>
      </c>
      <c r="BH211" s="388"/>
      <c r="BI211" s="133" t="s">
        <v>173</v>
      </c>
      <c r="BJ211" s="167">
        <f t="shared" si="217"/>
        <v>1461</v>
      </c>
      <c r="BK211" s="176">
        <f t="shared" si="201"/>
        <v>717</v>
      </c>
      <c r="BL211" s="176">
        <f t="shared" si="202"/>
        <v>67519990</v>
      </c>
      <c r="BM211" s="177">
        <f t="shared" si="227"/>
        <v>4.8762241566920564E-2</v>
      </c>
      <c r="BN211" s="177">
        <f t="shared" si="218"/>
        <v>0.49075975359342916</v>
      </c>
      <c r="BO211" s="176">
        <f t="shared" si="219"/>
        <v>94170.13947001395</v>
      </c>
      <c r="BP211" s="248"/>
    </row>
    <row r="212" spans="2:68" s="92" customFormat="1">
      <c r="B212" s="370"/>
      <c r="C212" s="370"/>
      <c r="D212" s="388"/>
      <c r="E212" s="133" t="s">
        <v>174</v>
      </c>
      <c r="F212" s="167">
        <v>7</v>
      </c>
      <c r="G212" s="176">
        <v>4</v>
      </c>
      <c r="H212" s="176">
        <v>209440</v>
      </c>
      <c r="I212" s="177">
        <f t="shared" si="220"/>
        <v>3.9215686274509803E-2</v>
      </c>
      <c r="J212" s="177">
        <f t="shared" si="203"/>
        <v>0.5714285714285714</v>
      </c>
      <c r="K212" s="205">
        <f t="shared" si="204"/>
        <v>52360</v>
      </c>
      <c r="L212" s="388"/>
      <c r="M212" s="133" t="s">
        <v>174</v>
      </c>
      <c r="N212" s="167">
        <v>19</v>
      </c>
      <c r="O212" s="176">
        <v>10</v>
      </c>
      <c r="P212" s="176">
        <v>858260</v>
      </c>
      <c r="Q212" s="177">
        <f t="shared" si="221"/>
        <v>6.4516129032258063E-2</v>
      </c>
      <c r="R212" s="177">
        <f t="shared" si="205"/>
        <v>0.52631578947368418</v>
      </c>
      <c r="S212" s="171">
        <f t="shared" si="206"/>
        <v>85826</v>
      </c>
      <c r="T212" s="388"/>
      <c r="U212" s="133" t="s">
        <v>174</v>
      </c>
      <c r="V212" s="167">
        <v>288</v>
      </c>
      <c r="W212" s="176">
        <v>158</v>
      </c>
      <c r="X212" s="176">
        <v>12576880</v>
      </c>
      <c r="Y212" s="177">
        <f t="shared" si="222"/>
        <v>2.9839471199244572E-2</v>
      </c>
      <c r="Z212" s="177">
        <f t="shared" si="207"/>
        <v>0.54861111111111116</v>
      </c>
      <c r="AA212" s="176">
        <f t="shared" si="208"/>
        <v>79600.506329113923</v>
      </c>
      <c r="AB212" s="388"/>
      <c r="AC212" s="133" t="s">
        <v>174</v>
      </c>
      <c r="AD212" s="167">
        <v>301</v>
      </c>
      <c r="AE212" s="176">
        <v>187</v>
      </c>
      <c r="AF212" s="176">
        <v>17347400</v>
      </c>
      <c r="AG212" s="177">
        <f t="shared" si="223"/>
        <v>4.3804169594752869E-2</v>
      </c>
      <c r="AH212" s="177">
        <f t="shared" si="209"/>
        <v>0.62126245847176076</v>
      </c>
      <c r="AI212" s="171">
        <f t="shared" si="210"/>
        <v>92766.84491978609</v>
      </c>
      <c r="AJ212" s="388"/>
      <c r="AK212" s="133" t="s">
        <v>174</v>
      </c>
      <c r="AL212" s="167">
        <v>196</v>
      </c>
      <c r="AM212" s="176">
        <v>108</v>
      </c>
      <c r="AN212" s="176">
        <v>14112080</v>
      </c>
      <c r="AO212" s="177">
        <f t="shared" si="224"/>
        <v>3.711340206185567E-2</v>
      </c>
      <c r="AP212" s="177">
        <f t="shared" si="211"/>
        <v>0.55102040816326525</v>
      </c>
      <c r="AQ212" s="171">
        <f t="shared" si="212"/>
        <v>130667.4074074074</v>
      </c>
      <c r="AR212" s="388"/>
      <c r="AS212" s="133" t="s">
        <v>174</v>
      </c>
      <c r="AT212" s="167">
        <v>88</v>
      </c>
      <c r="AU212" s="176">
        <v>44</v>
      </c>
      <c r="AV212" s="176">
        <v>4540280</v>
      </c>
      <c r="AW212" s="177">
        <f t="shared" si="225"/>
        <v>3.0344827586206897E-2</v>
      </c>
      <c r="AX212" s="177">
        <f t="shared" si="213"/>
        <v>0.5</v>
      </c>
      <c r="AY212" s="176">
        <f t="shared" si="214"/>
        <v>103188.18181818182</v>
      </c>
      <c r="AZ212" s="388"/>
      <c r="BA212" s="133" t="s">
        <v>174</v>
      </c>
      <c r="BB212" s="167">
        <v>22</v>
      </c>
      <c r="BC212" s="176">
        <v>16</v>
      </c>
      <c r="BD212" s="176">
        <v>1805350</v>
      </c>
      <c r="BE212" s="177">
        <f t="shared" si="226"/>
        <v>3.007518796992481E-2</v>
      </c>
      <c r="BF212" s="177">
        <f t="shared" si="215"/>
        <v>0.72727272727272729</v>
      </c>
      <c r="BG212" s="205">
        <f t="shared" si="216"/>
        <v>112834.375</v>
      </c>
      <c r="BH212" s="388"/>
      <c r="BI212" s="133" t="s">
        <v>174</v>
      </c>
      <c r="BJ212" s="167">
        <f t="shared" si="217"/>
        <v>921</v>
      </c>
      <c r="BK212" s="176">
        <f t="shared" si="201"/>
        <v>527</v>
      </c>
      <c r="BL212" s="176">
        <f t="shared" si="202"/>
        <v>51449690</v>
      </c>
      <c r="BM212" s="177">
        <f t="shared" si="227"/>
        <v>3.5840587595212185E-2</v>
      </c>
      <c r="BN212" s="177">
        <f t="shared" si="218"/>
        <v>0.57220412595005432</v>
      </c>
      <c r="BO212" s="176">
        <f t="shared" si="219"/>
        <v>97627.495256166978</v>
      </c>
      <c r="BP212" s="248"/>
    </row>
    <row r="213" spans="2:68" s="92" customFormat="1">
      <c r="B213" s="370"/>
      <c r="C213" s="370"/>
      <c r="D213" s="388"/>
      <c r="E213" s="133" t="s">
        <v>175</v>
      </c>
      <c r="F213" s="167">
        <v>44</v>
      </c>
      <c r="G213" s="176">
        <v>25</v>
      </c>
      <c r="H213" s="176">
        <v>2572560</v>
      </c>
      <c r="I213" s="177">
        <f t="shared" si="220"/>
        <v>0.24509803921568626</v>
      </c>
      <c r="J213" s="177">
        <f t="shared" si="203"/>
        <v>0.56818181818181823</v>
      </c>
      <c r="K213" s="205">
        <f t="shared" si="204"/>
        <v>102902.39999999999</v>
      </c>
      <c r="L213" s="388"/>
      <c r="M213" s="133" t="s">
        <v>175</v>
      </c>
      <c r="N213" s="167">
        <v>70</v>
      </c>
      <c r="O213" s="176">
        <v>41</v>
      </c>
      <c r="P213" s="176">
        <v>4037040</v>
      </c>
      <c r="Q213" s="177">
        <f t="shared" si="221"/>
        <v>0.26451612903225807</v>
      </c>
      <c r="R213" s="177">
        <f t="shared" si="205"/>
        <v>0.58571428571428574</v>
      </c>
      <c r="S213" s="171">
        <f t="shared" si="206"/>
        <v>98464.390243902439</v>
      </c>
      <c r="T213" s="388"/>
      <c r="U213" s="133" t="s">
        <v>175</v>
      </c>
      <c r="V213" s="167">
        <v>1931</v>
      </c>
      <c r="W213" s="176">
        <v>1060</v>
      </c>
      <c r="X213" s="176">
        <v>90641890</v>
      </c>
      <c r="Y213" s="177">
        <f t="shared" si="222"/>
        <v>0.20018885741265344</v>
      </c>
      <c r="Z213" s="177">
        <f t="shared" si="207"/>
        <v>0.54893837389953393</v>
      </c>
      <c r="AA213" s="176">
        <f t="shared" si="208"/>
        <v>85511.216981132078</v>
      </c>
      <c r="AB213" s="388"/>
      <c r="AC213" s="133" t="s">
        <v>175</v>
      </c>
      <c r="AD213" s="167">
        <v>1673</v>
      </c>
      <c r="AE213" s="176">
        <v>895</v>
      </c>
      <c r="AF213" s="176">
        <v>83343290</v>
      </c>
      <c r="AG213" s="177">
        <f t="shared" si="223"/>
        <v>0.20965097212461936</v>
      </c>
      <c r="AH213" s="177">
        <f t="shared" si="209"/>
        <v>0.53496712492528387</v>
      </c>
      <c r="AI213" s="171">
        <f t="shared" si="210"/>
        <v>93120.994413407825</v>
      </c>
      <c r="AJ213" s="388"/>
      <c r="AK213" s="133" t="s">
        <v>175</v>
      </c>
      <c r="AL213" s="167">
        <v>1083</v>
      </c>
      <c r="AM213" s="176">
        <v>564</v>
      </c>
      <c r="AN213" s="176">
        <v>51049460</v>
      </c>
      <c r="AO213" s="177">
        <f t="shared" si="224"/>
        <v>0.19381443298969073</v>
      </c>
      <c r="AP213" s="177">
        <f t="shared" si="211"/>
        <v>0.52077562326869808</v>
      </c>
      <c r="AQ213" s="171">
        <f t="shared" si="212"/>
        <v>90513.226950354612</v>
      </c>
      <c r="AR213" s="388"/>
      <c r="AS213" s="133" t="s">
        <v>175</v>
      </c>
      <c r="AT213" s="167">
        <v>450</v>
      </c>
      <c r="AU213" s="176">
        <v>205</v>
      </c>
      <c r="AV213" s="176">
        <v>19783690</v>
      </c>
      <c r="AW213" s="177">
        <f t="shared" si="225"/>
        <v>0.14137931034482759</v>
      </c>
      <c r="AX213" s="177">
        <f t="shared" si="213"/>
        <v>0.45555555555555555</v>
      </c>
      <c r="AY213" s="176">
        <f t="shared" si="214"/>
        <v>96505.804878048773</v>
      </c>
      <c r="AZ213" s="388"/>
      <c r="BA213" s="133" t="s">
        <v>175</v>
      </c>
      <c r="BB213" s="167">
        <v>99</v>
      </c>
      <c r="BC213" s="176">
        <v>56</v>
      </c>
      <c r="BD213" s="176">
        <v>5306770</v>
      </c>
      <c r="BE213" s="177">
        <f t="shared" si="226"/>
        <v>0.10526315789473684</v>
      </c>
      <c r="BF213" s="177">
        <f t="shared" si="215"/>
        <v>0.56565656565656564</v>
      </c>
      <c r="BG213" s="205">
        <f t="shared" si="216"/>
        <v>94763.75</v>
      </c>
      <c r="BH213" s="388"/>
      <c r="BI213" s="133" t="s">
        <v>175</v>
      </c>
      <c r="BJ213" s="167">
        <f t="shared" si="217"/>
        <v>5350</v>
      </c>
      <c r="BK213" s="176">
        <f t="shared" si="201"/>
        <v>2846</v>
      </c>
      <c r="BL213" s="176">
        <f t="shared" si="202"/>
        <v>256734700</v>
      </c>
      <c r="BM213" s="177">
        <f t="shared" si="227"/>
        <v>0.19355277475516866</v>
      </c>
      <c r="BN213" s="177">
        <f t="shared" si="218"/>
        <v>0.53196261682242996</v>
      </c>
      <c r="BO213" s="176">
        <f t="shared" si="219"/>
        <v>90208.959943780748</v>
      </c>
      <c r="BP213" s="248"/>
    </row>
    <row r="214" spans="2:68" s="92" customFormat="1">
      <c r="B214" s="370"/>
      <c r="C214" s="370"/>
      <c r="D214" s="388"/>
      <c r="E214" s="133" t="s">
        <v>176</v>
      </c>
      <c r="F214" s="167">
        <v>17</v>
      </c>
      <c r="G214" s="176">
        <v>8</v>
      </c>
      <c r="H214" s="176">
        <v>1260770</v>
      </c>
      <c r="I214" s="177">
        <f t="shared" si="220"/>
        <v>7.8431372549019607E-2</v>
      </c>
      <c r="J214" s="177">
        <f t="shared" si="203"/>
        <v>0.47058823529411764</v>
      </c>
      <c r="K214" s="205">
        <f t="shared" si="204"/>
        <v>157596.25</v>
      </c>
      <c r="L214" s="388"/>
      <c r="M214" s="133" t="s">
        <v>176</v>
      </c>
      <c r="N214" s="167">
        <v>22</v>
      </c>
      <c r="O214" s="176">
        <v>14</v>
      </c>
      <c r="P214" s="176">
        <v>953800</v>
      </c>
      <c r="Q214" s="177">
        <f t="shared" si="221"/>
        <v>9.0322580645161285E-2</v>
      </c>
      <c r="R214" s="177">
        <f t="shared" si="205"/>
        <v>0.63636363636363635</v>
      </c>
      <c r="S214" s="171">
        <f t="shared" si="206"/>
        <v>68128.571428571435</v>
      </c>
      <c r="T214" s="388"/>
      <c r="U214" s="133" t="s">
        <v>176</v>
      </c>
      <c r="V214" s="167">
        <v>470</v>
      </c>
      <c r="W214" s="176">
        <v>246</v>
      </c>
      <c r="X214" s="176">
        <v>20954490</v>
      </c>
      <c r="Y214" s="177">
        <f t="shared" si="222"/>
        <v>4.6458923512747878E-2</v>
      </c>
      <c r="Z214" s="177">
        <f t="shared" si="207"/>
        <v>0.52340425531914891</v>
      </c>
      <c r="AA214" s="176">
        <f t="shared" si="208"/>
        <v>85180.85365853658</v>
      </c>
      <c r="AB214" s="388"/>
      <c r="AC214" s="133" t="s">
        <v>176</v>
      </c>
      <c r="AD214" s="167">
        <v>549</v>
      </c>
      <c r="AE214" s="176">
        <v>300</v>
      </c>
      <c r="AF214" s="176">
        <v>25690040</v>
      </c>
      <c r="AG214" s="177">
        <f t="shared" si="223"/>
        <v>7.0274068868587489E-2</v>
      </c>
      <c r="AH214" s="177">
        <f t="shared" si="209"/>
        <v>0.54644808743169404</v>
      </c>
      <c r="AI214" s="171">
        <f t="shared" si="210"/>
        <v>85633.46666666666</v>
      </c>
      <c r="AJ214" s="388"/>
      <c r="AK214" s="133" t="s">
        <v>176</v>
      </c>
      <c r="AL214" s="167">
        <v>455</v>
      </c>
      <c r="AM214" s="176">
        <v>245</v>
      </c>
      <c r="AN214" s="176">
        <v>24622380</v>
      </c>
      <c r="AO214" s="177">
        <f t="shared" si="224"/>
        <v>8.4192439862542962E-2</v>
      </c>
      <c r="AP214" s="177">
        <f t="shared" si="211"/>
        <v>0.53846153846153844</v>
      </c>
      <c r="AQ214" s="171">
        <f t="shared" si="212"/>
        <v>100499.51020408163</v>
      </c>
      <c r="AR214" s="388"/>
      <c r="AS214" s="133" t="s">
        <v>176</v>
      </c>
      <c r="AT214" s="167">
        <v>294</v>
      </c>
      <c r="AU214" s="176">
        <v>154</v>
      </c>
      <c r="AV214" s="176">
        <v>16706270</v>
      </c>
      <c r="AW214" s="177">
        <f t="shared" si="225"/>
        <v>0.10620689655172413</v>
      </c>
      <c r="AX214" s="177">
        <f t="shared" si="213"/>
        <v>0.52380952380952384</v>
      </c>
      <c r="AY214" s="176">
        <f t="shared" si="214"/>
        <v>108482.27272727272</v>
      </c>
      <c r="AZ214" s="388"/>
      <c r="BA214" s="133" t="s">
        <v>176</v>
      </c>
      <c r="BB214" s="167">
        <v>107</v>
      </c>
      <c r="BC214" s="176">
        <v>53</v>
      </c>
      <c r="BD214" s="176">
        <v>5231590</v>
      </c>
      <c r="BE214" s="177">
        <f t="shared" si="226"/>
        <v>9.9624060150375934E-2</v>
      </c>
      <c r="BF214" s="177">
        <f t="shared" si="215"/>
        <v>0.49532710280373832</v>
      </c>
      <c r="BG214" s="205">
        <f t="shared" si="216"/>
        <v>98709.24528301887</v>
      </c>
      <c r="BH214" s="388"/>
      <c r="BI214" s="133" t="s">
        <v>176</v>
      </c>
      <c r="BJ214" s="167">
        <f t="shared" si="217"/>
        <v>1914</v>
      </c>
      <c r="BK214" s="176">
        <f t="shared" si="201"/>
        <v>1020</v>
      </c>
      <c r="BL214" s="176">
        <f t="shared" si="202"/>
        <v>95419340</v>
      </c>
      <c r="BM214" s="177">
        <f t="shared" si="227"/>
        <v>6.9368879216539711E-2</v>
      </c>
      <c r="BN214" s="177">
        <f t="shared" si="218"/>
        <v>0.5329153605015674</v>
      </c>
      <c r="BO214" s="176">
        <f t="shared" si="219"/>
        <v>93548.372549019608</v>
      </c>
      <c r="BP214" s="248"/>
    </row>
    <row r="215" spans="2:68" s="92" customFormat="1">
      <c r="B215" s="370"/>
      <c r="C215" s="370"/>
      <c r="D215" s="388"/>
      <c r="E215" s="130" t="s">
        <v>167</v>
      </c>
      <c r="F215" s="167">
        <v>7</v>
      </c>
      <c r="G215" s="176">
        <v>3</v>
      </c>
      <c r="H215" s="176">
        <v>179680</v>
      </c>
      <c r="I215" s="177">
        <f t="shared" si="220"/>
        <v>2.9411764705882353E-2</v>
      </c>
      <c r="J215" s="177">
        <f t="shared" si="203"/>
        <v>0.42857142857142855</v>
      </c>
      <c r="K215" s="205">
        <f t="shared" si="204"/>
        <v>59893.333333333336</v>
      </c>
      <c r="L215" s="388"/>
      <c r="M215" s="134" t="s">
        <v>167</v>
      </c>
      <c r="N215" s="167">
        <v>13</v>
      </c>
      <c r="O215" s="176">
        <v>7</v>
      </c>
      <c r="P215" s="176">
        <v>494680</v>
      </c>
      <c r="Q215" s="177">
        <f t="shared" si="221"/>
        <v>4.5161290322580643E-2</v>
      </c>
      <c r="R215" s="177">
        <f t="shared" si="205"/>
        <v>0.53846153846153844</v>
      </c>
      <c r="S215" s="171">
        <f t="shared" si="206"/>
        <v>70668.571428571435</v>
      </c>
      <c r="T215" s="388"/>
      <c r="U215" s="134" t="s">
        <v>167</v>
      </c>
      <c r="V215" s="167">
        <v>378</v>
      </c>
      <c r="W215" s="176">
        <v>160</v>
      </c>
      <c r="X215" s="176">
        <v>13579250</v>
      </c>
      <c r="Y215" s="177">
        <f t="shared" si="222"/>
        <v>3.0217186024551465E-2</v>
      </c>
      <c r="Z215" s="177">
        <f t="shared" si="207"/>
        <v>0.42328042328042326</v>
      </c>
      <c r="AA215" s="176">
        <f t="shared" si="208"/>
        <v>84870.3125</v>
      </c>
      <c r="AB215" s="388"/>
      <c r="AC215" s="134" t="s">
        <v>167</v>
      </c>
      <c r="AD215" s="167">
        <v>229</v>
      </c>
      <c r="AE215" s="176">
        <v>105</v>
      </c>
      <c r="AF215" s="176">
        <v>8483110</v>
      </c>
      <c r="AG215" s="177">
        <f t="shared" si="223"/>
        <v>2.4595924104005622E-2</v>
      </c>
      <c r="AH215" s="177">
        <f t="shared" si="209"/>
        <v>0.45851528384279477</v>
      </c>
      <c r="AI215" s="171">
        <f t="shared" si="210"/>
        <v>80791.523809523816</v>
      </c>
      <c r="AJ215" s="388"/>
      <c r="AK215" s="134" t="s">
        <v>167</v>
      </c>
      <c r="AL215" s="167">
        <v>123</v>
      </c>
      <c r="AM215" s="176">
        <v>53</v>
      </c>
      <c r="AN215" s="176">
        <v>6881490</v>
      </c>
      <c r="AO215" s="177">
        <f t="shared" si="224"/>
        <v>1.8213058419243987E-2</v>
      </c>
      <c r="AP215" s="177">
        <f t="shared" si="211"/>
        <v>0.43089430894308944</v>
      </c>
      <c r="AQ215" s="171">
        <f t="shared" si="212"/>
        <v>129839.43396226416</v>
      </c>
      <c r="AR215" s="388"/>
      <c r="AS215" s="134" t="s">
        <v>167</v>
      </c>
      <c r="AT215" s="167">
        <v>65</v>
      </c>
      <c r="AU215" s="176">
        <v>25</v>
      </c>
      <c r="AV215" s="176">
        <v>3379030</v>
      </c>
      <c r="AW215" s="177">
        <f t="shared" si="225"/>
        <v>1.7241379310344827E-2</v>
      </c>
      <c r="AX215" s="177">
        <f t="shared" si="213"/>
        <v>0.38461538461538464</v>
      </c>
      <c r="AY215" s="176">
        <f t="shared" si="214"/>
        <v>135161.20000000001</v>
      </c>
      <c r="AZ215" s="388"/>
      <c r="BA215" s="134" t="s">
        <v>167</v>
      </c>
      <c r="BB215" s="167">
        <v>42</v>
      </c>
      <c r="BC215" s="176">
        <v>16</v>
      </c>
      <c r="BD215" s="176">
        <v>1203560</v>
      </c>
      <c r="BE215" s="177">
        <f t="shared" si="226"/>
        <v>3.007518796992481E-2</v>
      </c>
      <c r="BF215" s="177">
        <f t="shared" si="215"/>
        <v>0.38095238095238093</v>
      </c>
      <c r="BG215" s="205">
        <f t="shared" si="216"/>
        <v>75222.5</v>
      </c>
      <c r="BH215" s="388"/>
      <c r="BI215" s="134" t="s">
        <v>167</v>
      </c>
      <c r="BJ215" s="167">
        <f t="shared" si="217"/>
        <v>857</v>
      </c>
      <c r="BK215" s="176">
        <f t="shared" si="201"/>
        <v>369</v>
      </c>
      <c r="BL215" s="176">
        <f t="shared" si="202"/>
        <v>34200800</v>
      </c>
      <c r="BM215" s="177">
        <f t="shared" si="227"/>
        <v>2.5095212187159956E-2</v>
      </c>
      <c r="BN215" s="177">
        <f t="shared" si="218"/>
        <v>0.4305717619603267</v>
      </c>
      <c r="BO215" s="176">
        <f t="shared" si="219"/>
        <v>92685.094850948502</v>
      </c>
      <c r="BP215" s="248"/>
    </row>
    <row r="216" spans="2:68" s="92" customFormat="1">
      <c r="B216" s="370">
        <v>20</v>
      </c>
      <c r="C216" s="407" t="s">
        <v>91</v>
      </c>
      <c r="D216" s="373">
        <f>BS27</f>
        <v>84</v>
      </c>
      <c r="E216" s="131" t="s">
        <v>144</v>
      </c>
      <c r="F216" s="166">
        <v>41</v>
      </c>
      <c r="G216" s="174">
        <v>24</v>
      </c>
      <c r="H216" s="174">
        <v>1389440</v>
      </c>
      <c r="I216" s="175">
        <f>IFERROR(G216/$D$216,"-")</f>
        <v>0.2857142857142857</v>
      </c>
      <c r="J216" s="175">
        <f t="shared" si="203"/>
        <v>0.58536585365853655</v>
      </c>
      <c r="K216" s="204">
        <f t="shared" si="204"/>
        <v>57893.333333333336</v>
      </c>
      <c r="L216" s="373">
        <f>BT27</f>
        <v>200</v>
      </c>
      <c r="M216" s="131" t="s">
        <v>144</v>
      </c>
      <c r="N216" s="166">
        <v>117</v>
      </c>
      <c r="O216" s="174">
        <v>68</v>
      </c>
      <c r="P216" s="174">
        <v>9151450</v>
      </c>
      <c r="Q216" s="175">
        <f>IFERROR(O216/$L$216,"-")</f>
        <v>0.34</v>
      </c>
      <c r="R216" s="175">
        <f t="shared" si="205"/>
        <v>0.58119658119658124</v>
      </c>
      <c r="S216" s="170">
        <f t="shared" si="206"/>
        <v>134580.14705882352</v>
      </c>
      <c r="T216" s="373">
        <f>BU27</f>
        <v>8179</v>
      </c>
      <c r="U216" s="131" t="s">
        <v>144</v>
      </c>
      <c r="V216" s="166">
        <v>4243</v>
      </c>
      <c r="W216" s="174">
        <v>2696</v>
      </c>
      <c r="X216" s="174">
        <v>204481140</v>
      </c>
      <c r="Y216" s="175">
        <f>IFERROR(W216/$T$216,"-")</f>
        <v>0.32962464849003548</v>
      </c>
      <c r="Z216" s="175">
        <f t="shared" si="207"/>
        <v>0.63539948149893943</v>
      </c>
      <c r="AA216" s="174">
        <f t="shared" si="208"/>
        <v>75846.120178041543</v>
      </c>
      <c r="AB216" s="373">
        <f>BV27</f>
        <v>6227</v>
      </c>
      <c r="AC216" s="131" t="s">
        <v>144</v>
      </c>
      <c r="AD216" s="166">
        <v>3513</v>
      </c>
      <c r="AE216" s="174">
        <v>2171</v>
      </c>
      <c r="AF216" s="174">
        <v>176027730</v>
      </c>
      <c r="AG216" s="175">
        <f>IFERROR(AE216/$AB$216,"-")</f>
        <v>0.34864300626304801</v>
      </c>
      <c r="AH216" s="175">
        <f t="shared" si="209"/>
        <v>0.61799032166239676</v>
      </c>
      <c r="AI216" s="170">
        <f t="shared" si="210"/>
        <v>81081.404882542614</v>
      </c>
      <c r="AJ216" s="373">
        <f>BW27</f>
        <v>4297</v>
      </c>
      <c r="AK216" s="131" t="s">
        <v>144</v>
      </c>
      <c r="AL216" s="166">
        <v>2340</v>
      </c>
      <c r="AM216" s="174">
        <v>1336</v>
      </c>
      <c r="AN216" s="174">
        <v>112790760</v>
      </c>
      <c r="AO216" s="175">
        <f>IFERROR(AM216/$AJ$216,"-")</f>
        <v>0.31091459157551782</v>
      </c>
      <c r="AP216" s="175">
        <f t="shared" si="211"/>
        <v>0.57094017094017091</v>
      </c>
      <c r="AQ216" s="170">
        <f t="shared" si="212"/>
        <v>84424.22155688623</v>
      </c>
      <c r="AR216" s="373">
        <f>BX27</f>
        <v>2027</v>
      </c>
      <c r="AS216" s="131" t="s">
        <v>144</v>
      </c>
      <c r="AT216" s="166">
        <v>968</v>
      </c>
      <c r="AU216" s="174">
        <v>510</v>
      </c>
      <c r="AV216" s="174">
        <v>47239030</v>
      </c>
      <c r="AW216" s="175">
        <f>IFERROR(AU216/$AR$216,"-")</f>
        <v>0.25160335471139617</v>
      </c>
      <c r="AX216" s="175">
        <f t="shared" si="213"/>
        <v>0.52685950413223137</v>
      </c>
      <c r="AY216" s="174">
        <f t="shared" si="214"/>
        <v>92625.549019607846</v>
      </c>
      <c r="AZ216" s="373">
        <f>BY27</f>
        <v>785</v>
      </c>
      <c r="BA216" s="131" t="s">
        <v>144</v>
      </c>
      <c r="BB216" s="166">
        <v>294</v>
      </c>
      <c r="BC216" s="174">
        <v>144</v>
      </c>
      <c r="BD216" s="174">
        <v>13649330</v>
      </c>
      <c r="BE216" s="175">
        <f>IFERROR(BC216/$AZ$216,"-")</f>
        <v>0.18343949044585986</v>
      </c>
      <c r="BF216" s="175">
        <f t="shared" si="215"/>
        <v>0.48979591836734693</v>
      </c>
      <c r="BG216" s="204">
        <f t="shared" si="216"/>
        <v>94787.013888888891</v>
      </c>
      <c r="BH216" s="373">
        <f>BZ27</f>
        <v>21797</v>
      </c>
      <c r="BI216" s="131" t="s">
        <v>144</v>
      </c>
      <c r="BJ216" s="166">
        <f t="shared" si="217"/>
        <v>11516</v>
      </c>
      <c r="BK216" s="174">
        <f t="shared" si="201"/>
        <v>6949</v>
      </c>
      <c r="BL216" s="174">
        <f t="shared" si="202"/>
        <v>564728880</v>
      </c>
      <c r="BM216" s="175">
        <f>IFERROR(BK216/$BH$216,"-")</f>
        <v>0.31880534018442908</v>
      </c>
      <c r="BN216" s="175">
        <f t="shared" si="218"/>
        <v>0.60342132684960059</v>
      </c>
      <c r="BO216" s="174">
        <f t="shared" si="219"/>
        <v>81267.647143473878</v>
      </c>
      <c r="BP216" s="248"/>
    </row>
    <row r="217" spans="2:68" s="92" customFormat="1">
      <c r="B217" s="370"/>
      <c r="C217" s="408"/>
      <c r="D217" s="374"/>
      <c r="E217" s="132" t="s">
        <v>194</v>
      </c>
      <c r="F217" s="167">
        <v>35</v>
      </c>
      <c r="G217" s="176">
        <v>21</v>
      </c>
      <c r="H217" s="176">
        <v>1264190</v>
      </c>
      <c r="I217" s="177">
        <f t="shared" ref="I217:I226" si="228">IFERROR(G217/$D$216,"-")</f>
        <v>0.25</v>
      </c>
      <c r="J217" s="177">
        <f t="shared" si="203"/>
        <v>0.6</v>
      </c>
      <c r="K217" s="205">
        <f t="shared" si="204"/>
        <v>60199.523809523809</v>
      </c>
      <c r="L217" s="374"/>
      <c r="M217" s="132" t="s">
        <v>194</v>
      </c>
      <c r="N217" s="167">
        <v>102</v>
      </c>
      <c r="O217" s="176">
        <v>56</v>
      </c>
      <c r="P217" s="176">
        <v>5222700</v>
      </c>
      <c r="Q217" s="177">
        <f t="shared" ref="Q217:Q226" si="229">IFERROR(O217/$L$216,"-")</f>
        <v>0.28000000000000003</v>
      </c>
      <c r="R217" s="177">
        <f t="shared" si="205"/>
        <v>0.5490196078431373</v>
      </c>
      <c r="S217" s="171">
        <f t="shared" si="206"/>
        <v>93262.5</v>
      </c>
      <c r="T217" s="374"/>
      <c r="U217" s="132" t="s">
        <v>194</v>
      </c>
      <c r="V217" s="167">
        <v>3810</v>
      </c>
      <c r="W217" s="176">
        <v>2435</v>
      </c>
      <c r="X217" s="176">
        <v>183096280</v>
      </c>
      <c r="Y217" s="177">
        <f t="shared" ref="Y217:Y226" si="230">IFERROR(W217/$T$216,"-")</f>
        <v>0.29771365692627461</v>
      </c>
      <c r="Z217" s="177">
        <f t="shared" si="207"/>
        <v>0.63910761154855644</v>
      </c>
      <c r="AA217" s="176">
        <f t="shared" si="208"/>
        <v>75193.544147843946</v>
      </c>
      <c r="AB217" s="374"/>
      <c r="AC217" s="132" t="s">
        <v>194</v>
      </c>
      <c r="AD217" s="167">
        <v>2914</v>
      </c>
      <c r="AE217" s="176">
        <v>1817</v>
      </c>
      <c r="AF217" s="176">
        <v>141680790</v>
      </c>
      <c r="AG217" s="177">
        <f t="shared" ref="AG217:AG226" si="231">IFERROR(AE217/$AB$216,"-")</f>
        <v>0.29179380118837323</v>
      </c>
      <c r="AH217" s="177">
        <f t="shared" si="209"/>
        <v>0.62354152367879201</v>
      </c>
      <c r="AI217" s="171">
        <f t="shared" si="210"/>
        <v>77975.118326912489</v>
      </c>
      <c r="AJ217" s="374"/>
      <c r="AK217" s="132" t="s">
        <v>194</v>
      </c>
      <c r="AL217" s="167">
        <v>1829</v>
      </c>
      <c r="AM217" s="176">
        <v>1069</v>
      </c>
      <c r="AN217" s="176">
        <v>92280750</v>
      </c>
      <c r="AO217" s="177">
        <f t="shared" ref="AO217:AO226" si="232">IFERROR(AM217/$AJ$216,"-")</f>
        <v>0.24877821736094949</v>
      </c>
      <c r="AP217" s="177">
        <f t="shared" si="211"/>
        <v>0.58447238928376166</v>
      </c>
      <c r="AQ217" s="171">
        <f t="shared" si="212"/>
        <v>86324.368568755846</v>
      </c>
      <c r="AR217" s="374"/>
      <c r="AS217" s="132" t="s">
        <v>194</v>
      </c>
      <c r="AT217" s="167">
        <v>641</v>
      </c>
      <c r="AU217" s="176">
        <v>322</v>
      </c>
      <c r="AV217" s="176">
        <v>26543210</v>
      </c>
      <c r="AW217" s="177">
        <f t="shared" ref="AW217:AW226" si="233">IFERROR(AU217/$AR$216,"-")</f>
        <v>0.15885545140601876</v>
      </c>
      <c r="AX217" s="177">
        <f t="shared" si="213"/>
        <v>0.5023400936037441</v>
      </c>
      <c r="AY217" s="176">
        <f t="shared" si="214"/>
        <v>82432.329192546589</v>
      </c>
      <c r="AZ217" s="374"/>
      <c r="BA217" s="132" t="s">
        <v>194</v>
      </c>
      <c r="BB217" s="167">
        <v>151</v>
      </c>
      <c r="BC217" s="176">
        <v>70</v>
      </c>
      <c r="BD217" s="176">
        <v>6030750</v>
      </c>
      <c r="BE217" s="177">
        <f t="shared" ref="BE217:BE226" si="234">IFERROR(BC217/$AZ$216,"-")</f>
        <v>8.9171974522292988E-2</v>
      </c>
      <c r="BF217" s="177">
        <f t="shared" si="215"/>
        <v>0.46357615894039733</v>
      </c>
      <c r="BG217" s="205">
        <f t="shared" si="216"/>
        <v>86153.571428571435</v>
      </c>
      <c r="BH217" s="374"/>
      <c r="BI217" s="132" t="s">
        <v>194</v>
      </c>
      <c r="BJ217" s="167">
        <f t="shared" si="217"/>
        <v>9482</v>
      </c>
      <c r="BK217" s="176">
        <f t="shared" si="201"/>
        <v>5790</v>
      </c>
      <c r="BL217" s="176">
        <f t="shared" si="202"/>
        <v>456118670</v>
      </c>
      <c r="BM217" s="177">
        <f t="shared" ref="BM217:BM226" si="235">IFERROR(BK217/$BH$216,"-")</f>
        <v>0.2656328852594394</v>
      </c>
      <c r="BN217" s="177">
        <f t="shared" si="218"/>
        <v>0.61063066863530902</v>
      </c>
      <c r="BO217" s="176">
        <f t="shared" si="219"/>
        <v>78776.972366148533</v>
      </c>
      <c r="BP217" s="248"/>
    </row>
    <row r="218" spans="2:68" s="92" customFormat="1">
      <c r="B218" s="370"/>
      <c r="C218" s="408"/>
      <c r="D218" s="374"/>
      <c r="E218" s="133" t="s">
        <v>143</v>
      </c>
      <c r="F218" s="167">
        <v>44</v>
      </c>
      <c r="G218" s="176">
        <v>25</v>
      </c>
      <c r="H218" s="176">
        <v>1409170</v>
      </c>
      <c r="I218" s="177">
        <f t="shared" si="228"/>
        <v>0.29761904761904762</v>
      </c>
      <c r="J218" s="177">
        <f t="shared" si="203"/>
        <v>0.56818181818181823</v>
      </c>
      <c r="K218" s="205">
        <f t="shared" si="204"/>
        <v>56366.8</v>
      </c>
      <c r="L218" s="374"/>
      <c r="M218" s="133" t="s">
        <v>143</v>
      </c>
      <c r="N218" s="167">
        <v>144</v>
      </c>
      <c r="O218" s="176">
        <v>86</v>
      </c>
      <c r="P218" s="176">
        <v>9873480</v>
      </c>
      <c r="Q218" s="177">
        <f t="shared" si="229"/>
        <v>0.43</v>
      </c>
      <c r="R218" s="177">
        <f t="shared" si="205"/>
        <v>0.59722222222222221</v>
      </c>
      <c r="S218" s="171">
        <f t="shared" si="206"/>
        <v>114807.90697674418</v>
      </c>
      <c r="T218" s="374"/>
      <c r="U218" s="133" t="s">
        <v>143</v>
      </c>
      <c r="V218" s="167">
        <v>4967</v>
      </c>
      <c r="W218" s="176">
        <v>3112</v>
      </c>
      <c r="X218" s="176">
        <v>234629590</v>
      </c>
      <c r="Y218" s="177">
        <f t="shared" si="230"/>
        <v>0.38048661205526346</v>
      </c>
      <c r="Z218" s="177">
        <f t="shared" si="207"/>
        <v>0.62653513187034426</v>
      </c>
      <c r="AA218" s="176">
        <f t="shared" si="208"/>
        <v>75395.112467866318</v>
      </c>
      <c r="AB218" s="374"/>
      <c r="AC218" s="133" t="s">
        <v>143</v>
      </c>
      <c r="AD218" s="167">
        <v>4129</v>
      </c>
      <c r="AE218" s="176">
        <v>2513</v>
      </c>
      <c r="AF218" s="176">
        <v>204379110</v>
      </c>
      <c r="AG218" s="177">
        <f t="shared" si="231"/>
        <v>0.40356511964027619</v>
      </c>
      <c r="AH218" s="177">
        <f t="shared" si="209"/>
        <v>0.60862194235892464</v>
      </c>
      <c r="AI218" s="171">
        <f t="shared" si="210"/>
        <v>81328.734580183052</v>
      </c>
      <c r="AJ218" s="374"/>
      <c r="AK218" s="133" t="s">
        <v>143</v>
      </c>
      <c r="AL218" s="167">
        <v>2967</v>
      </c>
      <c r="AM218" s="176">
        <v>1656</v>
      </c>
      <c r="AN218" s="176">
        <v>148954260</v>
      </c>
      <c r="AO218" s="177">
        <f t="shared" si="232"/>
        <v>0.38538515243192928</v>
      </c>
      <c r="AP218" s="177">
        <f t="shared" si="211"/>
        <v>0.55813953488372092</v>
      </c>
      <c r="AQ218" s="171">
        <f t="shared" si="212"/>
        <v>89948.224637681153</v>
      </c>
      <c r="AR218" s="374"/>
      <c r="AS218" s="133" t="s">
        <v>143</v>
      </c>
      <c r="AT218" s="167">
        <v>1360</v>
      </c>
      <c r="AU218" s="176">
        <v>678</v>
      </c>
      <c r="AV218" s="176">
        <v>63928020</v>
      </c>
      <c r="AW218" s="177">
        <f t="shared" si="233"/>
        <v>0.33448445979279723</v>
      </c>
      <c r="AX218" s="177">
        <f t="shared" si="213"/>
        <v>0.49852941176470589</v>
      </c>
      <c r="AY218" s="176">
        <f t="shared" si="214"/>
        <v>94289.115044247781</v>
      </c>
      <c r="AZ218" s="374"/>
      <c r="BA218" s="133" t="s">
        <v>143</v>
      </c>
      <c r="BB218" s="167">
        <v>466</v>
      </c>
      <c r="BC218" s="176">
        <v>231</v>
      </c>
      <c r="BD218" s="176">
        <v>22050270</v>
      </c>
      <c r="BE218" s="177">
        <f t="shared" si="234"/>
        <v>0.29426751592356687</v>
      </c>
      <c r="BF218" s="177">
        <f t="shared" si="215"/>
        <v>0.49570815450643779</v>
      </c>
      <c r="BG218" s="205">
        <f t="shared" si="216"/>
        <v>95455.71428571429</v>
      </c>
      <c r="BH218" s="374"/>
      <c r="BI218" s="133" t="s">
        <v>143</v>
      </c>
      <c r="BJ218" s="167">
        <f t="shared" si="217"/>
        <v>14077</v>
      </c>
      <c r="BK218" s="176">
        <f t="shared" si="201"/>
        <v>8301</v>
      </c>
      <c r="BL218" s="176">
        <f t="shared" si="202"/>
        <v>685223900</v>
      </c>
      <c r="BM218" s="177">
        <f t="shared" si="235"/>
        <v>0.38083222461806671</v>
      </c>
      <c r="BN218" s="177">
        <f t="shared" si="218"/>
        <v>0.58968530226610782</v>
      </c>
      <c r="BO218" s="176">
        <f t="shared" si="219"/>
        <v>82547.1509456692</v>
      </c>
      <c r="BP218" s="248"/>
    </row>
    <row r="219" spans="2:68" s="92" customFormat="1">
      <c r="B219" s="370"/>
      <c r="C219" s="408"/>
      <c r="D219" s="374"/>
      <c r="E219" s="133" t="s">
        <v>152</v>
      </c>
      <c r="F219" s="167">
        <v>24</v>
      </c>
      <c r="G219" s="176">
        <v>13</v>
      </c>
      <c r="H219" s="176">
        <v>680480</v>
      </c>
      <c r="I219" s="177">
        <f t="shared" si="228"/>
        <v>0.15476190476190477</v>
      </c>
      <c r="J219" s="177">
        <f t="shared" si="203"/>
        <v>0.54166666666666663</v>
      </c>
      <c r="K219" s="205">
        <f t="shared" si="204"/>
        <v>52344.615384615383</v>
      </c>
      <c r="L219" s="374"/>
      <c r="M219" s="133" t="s">
        <v>152</v>
      </c>
      <c r="N219" s="167">
        <v>63</v>
      </c>
      <c r="O219" s="176">
        <v>36</v>
      </c>
      <c r="P219" s="176">
        <v>3346090</v>
      </c>
      <c r="Q219" s="177">
        <f t="shared" si="229"/>
        <v>0.18</v>
      </c>
      <c r="R219" s="177">
        <f t="shared" si="205"/>
        <v>0.5714285714285714</v>
      </c>
      <c r="S219" s="171">
        <f t="shared" si="206"/>
        <v>92946.944444444438</v>
      </c>
      <c r="T219" s="374"/>
      <c r="U219" s="133" t="s">
        <v>152</v>
      </c>
      <c r="V219" s="167">
        <v>2022</v>
      </c>
      <c r="W219" s="176">
        <v>1280</v>
      </c>
      <c r="X219" s="176">
        <v>97945500</v>
      </c>
      <c r="Y219" s="177">
        <f t="shared" si="230"/>
        <v>0.15649834943147084</v>
      </c>
      <c r="Z219" s="177">
        <f t="shared" si="207"/>
        <v>0.63303659742828877</v>
      </c>
      <c r="AA219" s="176">
        <f t="shared" si="208"/>
        <v>76519.921875</v>
      </c>
      <c r="AB219" s="374"/>
      <c r="AC219" s="133" t="s">
        <v>152</v>
      </c>
      <c r="AD219" s="167">
        <v>1915</v>
      </c>
      <c r="AE219" s="176">
        <v>1206</v>
      </c>
      <c r="AF219" s="176">
        <v>98192230</v>
      </c>
      <c r="AG219" s="177">
        <f t="shared" si="231"/>
        <v>0.19367271559338364</v>
      </c>
      <c r="AH219" s="177">
        <f t="shared" si="209"/>
        <v>0.62976501305483024</v>
      </c>
      <c r="AI219" s="171">
        <f t="shared" si="210"/>
        <v>81419.759535655059</v>
      </c>
      <c r="AJ219" s="374"/>
      <c r="AK219" s="133" t="s">
        <v>152</v>
      </c>
      <c r="AL219" s="167">
        <v>1369</v>
      </c>
      <c r="AM219" s="176">
        <v>800</v>
      </c>
      <c r="AN219" s="176">
        <v>70941640</v>
      </c>
      <c r="AO219" s="177">
        <f t="shared" si="232"/>
        <v>0.18617640214102862</v>
      </c>
      <c r="AP219" s="177">
        <f t="shared" si="211"/>
        <v>0.58436815193571945</v>
      </c>
      <c r="AQ219" s="171">
        <f t="shared" si="212"/>
        <v>88677.05</v>
      </c>
      <c r="AR219" s="374"/>
      <c r="AS219" s="133" t="s">
        <v>152</v>
      </c>
      <c r="AT219" s="167">
        <v>657</v>
      </c>
      <c r="AU219" s="176">
        <v>319</v>
      </c>
      <c r="AV219" s="176">
        <v>28321020</v>
      </c>
      <c r="AW219" s="177">
        <f t="shared" si="233"/>
        <v>0.15737543167242229</v>
      </c>
      <c r="AX219" s="177">
        <f t="shared" si="213"/>
        <v>0.48554033485540332</v>
      </c>
      <c r="AY219" s="176">
        <f t="shared" si="214"/>
        <v>88780.626959247646</v>
      </c>
      <c r="AZ219" s="374"/>
      <c r="BA219" s="133" t="s">
        <v>152</v>
      </c>
      <c r="BB219" s="167">
        <v>231</v>
      </c>
      <c r="BC219" s="176">
        <v>114</v>
      </c>
      <c r="BD219" s="176">
        <v>9521720</v>
      </c>
      <c r="BE219" s="177">
        <f t="shared" si="234"/>
        <v>0.14522292993630573</v>
      </c>
      <c r="BF219" s="177">
        <f t="shared" si="215"/>
        <v>0.4935064935064935</v>
      </c>
      <c r="BG219" s="205">
        <f t="shared" si="216"/>
        <v>83523.859649122809</v>
      </c>
      <c r="BH219" s="374"/>
      <c r="BI219" s="133" t="s">
        <v>152</v>
      </c>
      <c r="BJ219" s="167">
        <f t="shared" si="217"/>
        <v>6281</v>
      </c>
      <c r="BK219" s="176">
        <f t="shared" si="201"/>
        <v>3768</v>
      </c>
      <c r="BL219" s="176">
        <f t="shared" si="202"/>
        <v>308948680</v>
      </c>
      <c r="BM219" s="177">
        <f t="shared" si="235"/>
        <v>0.17286782584759369</v>
      </c>
      <c r="BN219" s="177">
        <f t="shared" si="218"/>
        <v>0.59990447380990286</v>
      </c>
      <c r="BO219" s="176">
        <f t="shared" si="219"/>
        <v>81992.749469214439</v>
      </c>
      <c r="BP219" s="248"/>
    </row>
    <row r="220" spans="2:68" s="92" customFormat="1">
      <c r="B220" s="370"/>
      <c r="C220" s="408"/>
      <c r="D220" s="374"/>
      <c r="E220" s="133" t="s">
        <v>171</v>
      </c>
      <c r="F220" s="167">
        <v>24</v>
      </c>
      <c r="G220" s="176">
        <v>13</v>
      </c>
      <c r="H220" s="176">
        <v>1063530</v>
      </c>
      <c r="I220" s="177">
        <f t="shared" si="228"/>
        <v>0.15476190476190477</v>
      </c>
      <c r="J220" s="177">
        <f t="shared" si="203"/>
        <v>0.54166666666666663</v>
      </c>
      <c r="K220" s="205">
        <f t="shared" si="204"/>
        <v>81810</v>
      </c>
      <c r="L220" s="374"/>
      <c r="M220" s="133" t="s">
        <v>171</v>
      </c>
      <c r="N220" s="167">
        <v>82</v>
      </c>
      <c r="O220" s="176">
        <v>42</v>
      </c>
      <c r="P220" s="176">
        <v>5611250</v>
      </c>
      <c r="Q220" s="177">
        <f t="shared" si="229"/>
        <v>0.21</v>
      </c>
      <c r="R220" s="177">
        <f t="shared" si="205"/>
        <v>0.51219512195121952</v>
      </c>
      <c r="S220" s="171">
        <f t="shared" si="206"/>
        <v>133601.19047619047</v>
      </c>
      <c r="T220" s="374"/>
      <c r="U220" s="133" t="s">
        <v>171</v>
      </c>
      <c r="V220" s="167">
        <v>1918</v>
      </c>
      <c r="W220" s="176">
        <v>1233</v>
      </c>
      <c r="X220" s="176">
        <v>100131790</v>
      </c>
      <c r="Y220" s="177">
        <f t="shared" si="230"/>
        <v>0.15075192566328402</v>
      </c>
      <c r="Z220" s="177">
        <f t="shared" si="207"/>
        <v>0.6428571428571429</v>
      </c>
      <c r="AA220" s="176">
        <f t="shared" si="208"/>
        <v>81209.886455798871</v>
      </c>
      <c r="AB220" s="374"/>
      <c r="AC220" s="133" t="s">
        <v>171</v>
      </c>
      <c r="AD220" s="167">
        <v>1877</v>
      </c>
      <c r="AE220" s="176">
        <v>1165</v>
      </c>
      <c r="AF220" s="176">
        <v>100155490</v>
      </c>
      <c r="AG220" s="177">
        <f t="shared" si="231"/>
        <v>0.18708848562710775</v>
      </c>
      <c r="AH220" s="177">
        <f t="shared" si="209"/>
        <v>0.62067128396377202</v>
      </c>
      <c r="AI220" s="171">
        <f t="shared" si="210"/>
        <v>85970.377682403428</v>
      </c>
      <c r="AJ220" s="374"/>
      <c r="AK220" s="133" t="s">
        <v>171</v>
      </c>
      <c r="AL220" s="167">
        <v>1382</v>
      </c>
      <c r="AM220" s="176">
        <v>814</v>
      </c>
      <c r="AN220" s="176">
        <v>80318620</v>
      </c>
      <c r="AO220" s="177">
        <f t="shared" si="232"/>
        <v>0.18943448917849662</v>
      </c>
      <c r="AP220" s="177">
        <f t="shared" si="211"/>
        <v>0.58900144717800285</v>
      </c>
      <c r="AQ220" s="171">
        <f t="shared" si="212"/>
        <v>98671.523341523338</v>
      </c>
      <c r="AR220" s="374"/>
      <c r="AS220" s="133" t="s">
        <v>171</v>
      </c>
      <c r="AT220" s="167">
        <v>653</v>
      </c>
      <c r="AU220" s="176">
        <v>339</v>
      </c>
      <c r="AV220" s="176">
        <v>35763670</v>
      </c>
      <c r="AW220" s="177">
        <f t="shared" si="233"/>
        <v>0.16724222989639861</v>
      </c>
      <c r="AX220" s="177">
        <f t="shared" si="213"/>
        <v>0.51914241960183771</v>
      </c>
      <c r="AY220" s="176">
        <f t="shared" si="214"/>
        <v>105497.55162241888</v>
      </c>
      <c r="AZ220" s="374"/>
      <c r="BA220" s="133" t="s">
        <v>171</v>
      </c>
      <c r="BB220" s="167">
        <v>248</v>
      </c>
      <c r="BC220" s="176">
        <v>119</v>
      </c>
      <c r="BD220" s="176">
        <v>11180410</v>
      </c>
      <c r="BE220" s="177">
        <f t="shared" si="234"/>
        <v>0.15159235668789808</v>
      </c>
      <c r="BF220" s="177">
        <f t="shared" si="215"/>
        <v>0.47983870967741937</v>
      </c>
      <c r="BG220" s="205">
        <f t="shared" si="216"/>
        <v>93953.02521008403</v>
      </c>
      <c r="BH220" s="374"/>
      <c r="BI220" s="133" t="s">
        <v>171</v>
      </c>
      <c r="BJ220" s="167">
        <f t="shared" si="217"/>
        <v>6184</v>
      </c>
      <c r="BK220" s="176">
        <f t="shared" si="201"/>
        <v>3725</v>
      </c>
      <c r="BL220" s="176">
        <f t="shared" si="202"/>
        <v>334224760</v>
      </c>
      <c r="BM220" s="177">
        <f t="shared" si="235"/>
        <v>0.17089507730421619</v>
      </c>
      <c r="BN220" s="177">
        <f t="shared" si="218"/>
        <v>0.60236093143596381</v>
      </c>
      <c r="BO220" s="176">
        <f t="shared" si="219"/>
        <v>89724.767785234901</v>
      </c>
      <c r="BP220" s="248"/>
    </row>
    <row r="221" spans="2:68" s="92" customFormat="1">
      <c r="B221" s="370"/>
      <c r="C221" s="408"/>
      <c r="D221" s="374"/>
      <c r="E221" s="133" t="s">
        <v>172</v>
      </c>
      <c r="F221" s="167">
        <v>15</v>
      </c>
      <c r="G221" s="176">
        <v>9</v>
      </c>
      <c r="H221" s="176">
        <v>763670</v>
      </c>
      <c r="I221" s="177">
        <f t="shared" si="228"/>
        <v>0.10714285714285714</v>
      </c>
      <c r="J221" s="177">
        <f t="shared" si="203"/>
        <v>0.6</v>
      </c>
      <c r="K221" s="205">
        <f t="shared" si="204"/>
        <v>84852.222222222219</v>
      </c>
      <c r="L221" s="374"/>
      <c r="M221" s="133" t="s">
        <v>172</v>
      </c>
      <c r="N221" s="167">
        <v>52</v>
      </c>
      <c r="O221" s="176">
        <v>26</v>
      </c>
      <c r="P221" s="176">
        <v>2321400</v>
      </c>
      <c r="Q221" s="177">
        <f t="shared" si="229"/>
        <v>0.13</v>
      </c>
      <c r="R221" s="177">
        <f t="shared" si="205"/>
        <v>0.5</v>
      </c>
      <c r="S221" s="171">
        <f t="shared" si="206"/>
        <v>89284.61538461539</v>
      </c>
      <c r="T221" s="374"/>
      <c r="U221" s="133" t="s">
        <v>172</v>
      </c>
      <c r="V221" s="167">
        <v>1278</v>
      </c>
      <c r="W221" s="176">
        <v>861</v>
      </c>
      <c r="X221" s="176">
        <v>66272560</v>
      </c>
      <c r="Y221" s="177">
        <f t="shared" si="230"/>
        <v>0.10526959285976281</v>
      </c>
      <c r="Z221" s="177">
        <f t="shared" si="207"/>
        <v>0.67370892018779338</v>
      </c>
      <c r="AA221" s="176">
        <f t="shared" si="208"/>
        <v>76971.6144018583</v>
      </c>
      <c r="AB221" s="374"/>
      <c r="AC221" s="133" t="s">
        <v>172</v>
      </c>
      <c r="AD221" s="167">
        <v>1066</v>
      </c>
      <c r="AE221" s="176">
        <v>673</v>
      </c>
      <c r="AF221" s="176">
        <v>51253800</v>
      </c>
      <c r="AG221" s="177">
        <f t="shared" si="231"/>
        <v>0.10807772603179701</v>
      </c>
      <c r="AH221" s="177">
        <f t="shared" si="209"/>
        <v>0.63133208255159479</v>
      </c>
      <c r="AI221" s="171">
        <f t="shared" si="210"/>
        <v>76157.206537890044</v>
      </c>
      <c r="AJ221" s="374"/>
      <c r="AK221" s="133" t="s">
        <v>172</v>
      </c>
      <c r="AL221" s="167">
        <v>785</v>
      </c>
      <c r="AM221" s="176">
        <v>493</v>
      </c>
      <c r="AN221" s="176">
        <v>40883130</v>
      </c>
      <c r="AO221" s="177">
        <f t="shared" si="232"/>
        <v>0.11473120781940889</v>
      </c>
      <c r="AP221" s="177">
        <f t="shared" si="211"/>
        <v>0.62802547770700634</v>
      </c>
      <c r="AQ221" s="171">
        <f t="shared" si="212"/>
        <v>82927.241379310348</v>
      </c>
      <c r="AR221" s="374"/>
      <c r="AS221" s="133" t="s">
        <v>172</v>
      </c>
      <c r="AT221" s="167">
        <v>279</v>
      </c>
      <c r="AU221" s="176">
        <v>157</v>
      </c>
      <c r="AV221" s="176">
        <v>13747660</v>
      </c>
      <c r="AW221" s="177">
        <f t="shared" si="233"/>
        <v>7.7454366058214111E-2</v>
      </c>
      <c r="AX221" s="177">
        <f t="shared" si="213"/>
        <v>0.56272401433691754</v>
      </c>
      <c r="AY221" s="176">
        <f t="shared" si="214"/>
        <v>87564.713375796186</v>
      </c>
      <c r="AZ221" s="374"/>
      <c r="BA221" s="133" t="s">
        <v>172</v>
      </c>
      <c r="BB221" s="167">
        <v>71</v>
      </c>
      <c r="BC221" s="176">
        <v>39</v>
      </c>
      <c r="BD221" s="176">
        <v>3025800</v>
      </c>
      <c r="BE221" s="177">
        <f t="shared" si="234"/>
        <v>4.9681528662420385E-2</v>
      </c>
      <c r="BF221" s="177">
        <f t="shared" si="215"/>
        <v>0.54929577464788737</v>
      </c>
      <c r="BG221" s="205">
        <f t="shared" si="216"/>
        <v>77584.61538461539</v>
      </c>
      <c r="BH221" s="374"/>
      <c r="BI221" s="133" t="s">
        <v>172</v>
      </c>
      <c r="BJ221" s="167">
        <f t="shared" si="217"/>
        <v>3546</v>
      </c>
      <c r="BK221" s="176">
        <f t="shared" si="201"/>
        <v>2258</v>
      </c>
      <c r="BL221" s="176">
        <f t="shared" si="202"/>
        <v>178268020</v>
      </c>
      <c r="BM221" s="177">
        <f t="shared" si="235"/>
        <v>0.10359223746387118</v>
      </c>
      <c r="BN221" s="177">
        <f t="shared" si="218"/>
        <v>0.63677382966723073</v>
      </c>
      <c r="BO221" s="176">
        <f t="shared" si="219"/>
        <v>78949.521700620011</v>
      </c>
      <c r="BP221" s="248"/>
    </row>
    <row r="222" spans="2:68" s="92" customFormat="1">
      <c r="B222" s="370"/>
      <c r="C222" s="408"/>
      <c r="D222" s="374"/>
      <c r="E222" s="133" t="s">
        <v>173</v>
      </c>
      <c r="F222" s="167">
        <v>16</v>
      </c>
      <c r="G222" s="176">
        <v>9</v>
      </c>
      <c r="H222" s="176">
        <v>584500</v>
      </c>
      <c r="I222" s="177">
        <f t="shared" si="228"/>
        <v>0.10714285714285714</v>
      </c>
      <c r="J222" s="177">
        <f t="shared" si="203"/>
        <v>0.5625</v>
      </c>
      <c r="K222" s="205">
        <f t="shared" si="204"/>
        <v>64944.444444444445</v>
      </c>
      <c r="L222" s="374"/>
      <c r="M222" s="133" t="s">
        <v>173</v>
      </c>
      <c r="N222" s="167">
        <v>55</v>
      </c>
      <c r="O222" s="176">
        <v>30</v>
      </c>
      <c r="P222" s="176">
        <v>2816230</v>
      </c>
      <c r="Q222" s="177">
        <f t="shared" si="229"/>
        <v>0.15</v>
      </c>
      <c r="R222" s="177">
        <f t="shared" si="205"/>
        <v>0.54545454545454541</v>
      </c>
      <c r="S222" s="171">
        <f t="shared" si="206"/>
        <v>93874.333333333328</v>
      </c>
      <c r="T222" s="374"/>
      <c r="U222" s="133" t="s">
        <v>173</v>
      </c>
      <c r="V222" s="167">
        <v>544</v>
      </c>
      <c r="W222" s="176">
        <v>339</v>
      </c>
      <c r="X222" s="176">
        <v>27437710</v>
      </c>
      <c r="Y222" s="177">
        <f t="shared" si="230"/>
        <v>4.1447609732241104E-2</v>
      </c>
      <c r="Z222" s="177">
        <f t="shared" si="207"/>
        <v>0.62316176470588236</v>
      </c>
      <c r="AA222" s="176">
        <f t="shared" si="208"/>
        <v>80937.197640118</v>
      </c>
      <c r="AB222" s="374"/>
      <c r="AC222" s="133" t="s">
        <v>173</v>
      </c>
      <c r="AD222" s="167">
        <v>660</v>
      </c>
      <c r="AE222" s="176">
        <v>367</v>
      </c>
      <c r="AF222" s="176">
        <v>30092670</v>
      </c>
      <c r="AG222" s="177">
        <f t="shared" si="231"/>
        <v>5.8936887746908626E-2</v>
      </c>
      <c r="AH222" s="177">
        <f t="shared" si="209"/>
        <v>0.55606060606060603</v>
      </c>
      <c r="AI222" s="171">
        <f t="shared" si="210"/>
        <v>81996.376021798365</v>
      </c>
      <c r="AJ222" s="374"/>
      <c r="AK222" s="133" t="s">
        <v>173</v>
      </c>
      <c r="AL222" s="167">
        <v>576</v>
      </c>
      <c r="AM222" s="176">
        <v>319</v>
      </c>
      <c r="AN222" s="176">
        <v>29553070</v>
      </c>
      <c r="AO222" s="177">
        <f t="shared" si="232"/>
        <v>7.4237840353735166E-2</v>
      </c>
      <c r="AP222" s="177">
        <f t="shared" si="211"/>
        <v>0.55381944444444442</v>
      </c>
      <c r="AQ222" s="171">
        <f t="shared" si="212"/>
        <v>92642.8526645768</v>
      </c>
      <c r="AR222" s="374"/>
      <c r="AS222" s="133" t="s">
        <v>173</v>
      </c>
      <c r="AT222" s="167">
        <v>326</v>
      </c>
      <c r="AU222" s="176">
        <v>159</v>
      </c>
      <c r="AV222" s="176">
        <v>15877890</v>
      </c>
      <c r="AW222" s="177">
        <f t="shared" si="233"/>
        <v>7.8441045880611737E-2</v>
      </c>
      <c r="AX222" s="177">
        <f t="shared" si="213"/>
        <v>0.48773006134969327</v>
      </c>
      <c r="AY222" s="176">
        <f t="shared" si="214"/>
        <v>99860.943396226416</v>
      </c>
      <c r="AZ222" s="374"/>
      <c r="BA222" s="133" t="s">
        <v>173</v>
      </c>
      <c r="BB222" s="167">
        <v>125</v>
      </c>
      <c r="BC222" s="176">
        <v>60</v>
      </c>
      <c r="BD222" s="176">
        <v>4988090</v>
      </c>
      <c r="BE222" s="177">
        <f t="shared" si="234"/>
        <v>7.6433121019108277E-2</v>
      </c>
      <c r="BF222" s="177">
        <f t="shared" si="215"/>
        <v>0.48</v>
      </c>
      <c r="BG222" s="205">
        <f t="shared" si="216"/>
        <v>83134.833333333328</v>
      </c>
      <c r="BH222" s="374"/>
      <c r="BI222" s="133" t="s">
        <v>173</v>
      </c>
      <c r="BJ222" s="167">
        <f t="shared" si="217"/>
        <v>2302</v>
      </c>
      <c r="BK222" s="176">
        <f t="shared" si="201"/>
        <v>1283</v>
      </c>
      <c r="BL222" s="176">
        <f t="shared" si="202"/>
        <v>111350160</v>
      </c>
      <c r="BM222" s="177">
        <f t="shared" si="235"/>
        <v>5.8861311189613248E-2</v>
      </c>
      <c r="BN222" s="177">
        <f t="shared" si="218"/>
        <v>0.55734144222415294</v>
      </c>
      <c r="BO222" s="176">
        <f t="shared" si="219"/>
        <v>86788.901013250201</v>
      </c>
      <c r="BP222" s="248"/>
    </row>
    <row r="223" spans="2:68" s="92" customFormat="1">
      <c r="B223" s="370"/>
      <c r="C223" s="408"/>
      <c r="D223" s="374"/>
      <c r="E223" s="133" t="s">
        <v>174</v>
      </c>
      <c r="F223" s="167">
        <v>4</v>
      </c>
      <c r="G223" s="176">
        <v>1</v>
      </c>
      <c r="H223" s="176">
        <v>128070</v>
      </c>
      <c r="I223" s="177">
        <f t="shared" si="228"/>
        <v>1.1904761904761904E-2</v>
      </c>
      <c r="J223" s="177">
        <f t="shared" si="203"/>
        <v>0.25</v>
      </c>
      <c r="K223" s="205">
        <f t="shared" si="204"/>
        <v>128070</v>
      </c>
      <c r="L223" s="374"/>
      <c r="M223" s="133" t="s">
        <v>174</v>
      </c>
      <c r="N223" s="167">
        <v>12</v>
      </c>
      <c r="O223" s="176">
        <v>6</v>
      </c>
      <c r="P223" s="176">
        <v>396980</v>
      </c>
      <c r="Q223" s="177">
        <f t="shared" si="229"/>
        <v>0.03</v>
      </c>
      <c r="R223" s="177">
        <f t="shared" si="205"/>
        <v>0.5</v>
      </c>
      <c r="S223" s="171">
        <f t="shared" si="206"/>
        <v>66163.333333333328</v>
      </c>
      <c r="T223" s="374"/>
      <c r="U223" s="133" t="s">
        <v>174</v>
      </c>
      <c r="V223" s="167">
        <v>489</v>
      </c>
      <c r="W223" s="176">
        <v>310</v>
      </c>
      <c r="X223" s="176">
        <v>25792610</v>
      </c>
      <c r="Y223" s="177">
        <f t="shared" si="230"/>
        <v>3.7901944002934347E-2</v>
      </c>
      <c r="Z223" s="177">
        <f t="shared" si="207"/>
        <v>0.63394683026584864</v>
      </c>
      <c r="AA223" s="176">
        <f t="shared" si="208"/>
        <v>83201.967741935485</v>
      </c>
      <c r="AB223" s="374"/>
      <c r="AC223" s="133" t="s">
        <v>174</v>
      </c>
      <c r="AD223" s="167">
        <v>466</v>
      </c>
      <c r="AE223" s="176">
        <v>299</v>
      </c>
      <c r="AF223" s="176">
        <v>27421830</v>
      </c>
      <c r="AG223" s="177">
        <f t="shared" si="231"/>
        <v>4.8016701461377868E-2</v>
      </c>
      <c r="AH223" s="177">
        <f t="shared" si="209"/>
        <v>0.64163090128755362</v>
      </c>
      <c r="AI223" s="171">
        <f t="shared" si="210"/>
        <v>91711.806020066884</v>
      </c>
      <c r="AJ223" s="374"/>
      <c r="AK223" s="133" t="s">
        <v>174</v>
      </c>
      <c r="AL223" s="167">
        <v>375</v>
      </c>
      <c r="AM223" s="176">
        <v>215</v>
      </c>
      <c r="AN223" s="176">
        <v>21762490</v>
      </c>
      <c r="AO223" s="177">
        <f t="shared" si="232"/>
        <v>5.0034908075401445E-2</v>
      </c>
      <c r="AP223" s="177">
        <f t="shared" si="211"/>
        <v>0.57333333333333336</v>
      </c>
      <c r="AQ223" s="171">
        <f t="shared" si="212"/>
        <v>101220.88372093023</v>
      </c>
      <c r="AR223" s="374"/>
      <c r="AS223" s="133" t="s">
        <v>174</v>
      </c>
      <c r="AT223" s="167">
        <v>182</v>
      </c>
      <c r="AU223" s="176">
        <v>100</v>
      </c>
      <c r="AV223" s="176">
        <v>10381470</v>
      </c>
      <c r="AW223" s="177">
        <f t="shared" si="233"/>
        <v>4.9333991119881598E-2</v>
      </c>
      <c r="AX223" s="177">
        <f t="shared" si="213"/>
        <v>0.5494505494505495</v>
      </c>
      <c r="AY223" s="176">
        <f t="shared" si="214"/>
        <v>103814.7</v>
      </c>
      <c r="AZ223" s="374"/>
      <c r="BA223" s="133" t="s">
        <v>174</v>
      </c>
      <c r="BB223" s="167">
        <v>64</v>
      </c>
      <c r="BC223" s="176">
        <v>38</v>
      </c>
      <c r="BD223" s="176">
        <v>3381040</v>
      </c>
      <c r="BE223" s="177">
        <f t="shared" si="234"/>
        <v>4.8407643312101914E-2</v>
      </c>
      <c r="BF223" s="177">
        <f t="shared" si="215"/>
        <v>0.59375</v>
      </c>
      <c r="BG223" s="205">
        <f t="shared" si="216"/>
        <v>88974.736842105267</v>
      </c>
      <c r="BH223" s="374"/>
      <c r="BI223" s="133" t="s">
        <v>174</v>
      </c>
      <c r="BJ223" s="167">
        <f t="shared" si="217"/>
        <v>1592</v>
      </c>
      <c r="BK223" s="176">
        <f t="shared" si="201"/>
        <v>969</v>
      </c>
      <c r="BL223" s="176">
        <f t="shared" si="202"/>
        <v>89264490</v>
      </c>
      <c r="BM223" s="177">
        <f t="shared" si="235"/>
        <v>4.4455659035647105E-2</v>
      </c>
      <c r="BN223" s="177">
        <f t="shared" si="218"/>
        <v>0.60866834170854267</v>
      </c>
      <c r="BO223" s="176">
        <f t="shared" si="219"/>
        <v>92120.216718266252</v>
      </c>
      <c r="BP223" s="248"/>
    </row>
    <row r="224" spans="2:68" s="92" customFormat="1">
      <c r="B224" s="370"/>
      <c r="C224" s="408"/>
      <c r="D224" s="374"/>
      <c r="E224" s="133" t="s">
        <v>175</v>
      </c>
      <c r="F224" s="167">
        <v>37</v>
      </c>
      <c r="G224" s="176">
        <v>25</v>
      </c>
      <c r="H224" s="176">
        <v>1789770</v>
      </c>
      <c r="I224" s="177">
        <f t="shared" si="228"/>
        <v>0.29761904761904762</v>
      </c>
      <c r="J224" s="177">
        <f t="shared" si="203"/>
        <v>0.67567567567567566</v>
      </c>
      <c r="K224" s="205">
        <f t="shared" si="204"/>
        <v>71590.8</v>
      </c>
      <c r="L224" s="374"/>
      <c r="M224" s="133" t="s">
        <v>175</v>
      </c>
      <c r="N224" s="167">
        <v>83</v>
      </c>
      <c r="O224" s="176">
        <v>50</v>
      </c>
      <c r="P224" s="176">
        <v>5363650</v>
      </c>
      <c r="Q224" s="177">
        <f t="shared" si="229"/>
        <v>0.25</v>
      </c>
      <c r="R224" s="177">
        <f t="shared" si="205"/>
        <v>0.60240963855421692</v>
      </c>
      <c r="S224" s="171">
        <f t="shared" si="206"/>
        <v>107273</v>
      </c>
      <c r="T224" s="374"/>
      <c r="U224" s="133" t="s">
        <v>175</v>
      </c>
      <c r="V224" s="167">
        <v>3269</v>
      </c>
      <c r="W224" s="176">
        <v>2199</v>
      </c>
      <c r="X224" s="176">
        <v>166970740</v>
      </c>
      <c r="Y224" s="177">
        <f t="shared" si="230"/>
        <v>0.26885927374984719</v>
      </c>
      <c r="Z224" s="177">
        <f t="shared" si="207"/>
        <v>0.67268277760783113</v>
      </c>
      <c r="AA224" s="176">
        <f t="shared" si="208"/>
        <v>75930.304683947252</v>
      </c>
      <c r="AB224" s="374"/>
      <c r="AC224" s="133" t="s">
        <v>175</v>
      </c>
      <c r="AD224" s="167">
        <v>2613</v>
      </c>
      <c r="AE224" s="176">
        <v>1678</v>
      </c>
      <c r="AF224" s="176">
        <v>133075690</v>
      </c>
      <c r="AG224" s="177">
        <f t="shared" si="231"/>
        <v>0.26947165569295006</v>
      </c>
      <c r="AH224" s="177">
        <f t="shared" si="209"/>
        <v>0.64217374665135862</v>
      </c>
      <c r="AI224" s="171">
        <f t="shared" si="210"/>
        <v>79306.132300357567</v>
      </c>
      <c r="AJ224" s="374"/>
      <c r="AK224" s="133" t="s">
        <v>175</v>
      </c>
      <c r="AL224" s="167">
        <v>1678</v>
      </c>
      <c r="AM224" s="176">
        <v>1011</v>
      </c>
      <c r="AN224" s="176">
        <v>88216320</v>
      </c>
      <c r="AO224" s="177">
        <f t="shared" si="232"/>
        <v>0.23528042820572492</v>
      </c>
      <c r="AP224" s="177">
        <f t="shared" si="211"/>
        <v>0.60250297973778311</v>
      </c>
      <c r="AQ224" s="171">
        <f t="shared" si="212"/>
        <v>87256.498516320469</v>
      </c>
      <c r="AR224" s="374"/>
      <c r="AS224" s="133" t="s">
        <v>175</v>
      </c>
      <c r="AT224" s="167">
        <v>675</v>
      </c>
      <c r="AU224" s="176">
        <v>355</v>
      </c>
      <c r="AV224" s="176">
        <v>32671320</v>
      </c>
      <c r="AW224" s="177">
        <f t="shared" si="233"/>
        <v>0.17513566847557968</v>
      </c>
      <c r="AX224" s="177">
        <f t="shared" si="213"/>
        <v>0.52592592592592591</v>
      </c>
      <c r="AY224" s="176">
        <f t="shared" si="214"/>
        <v>92031.887323943665</v>
      </c>
      <c r="AZ224" s="374"/>
      <c r="BA224" s="133" t="s">
        <v>175</v>
      </c>
      <c r="BB224" s="167">
        <v>215</v>
      </c>
      <c r="BC224" s="176">
        <v>112</v>
      </c>
      <c r="BD224" s="176">
        <v>8747140</v>
      </c>
      <c r="BE224" s="177">
        <f t="shared" si="234"/>
        <v>0.14267515923566879</v>
      </c>
      <c r="BF224" s="177">
        <f t="shared" si="215"/>
        <v>0.52093023255813953</v>
      </c>
      <c r="BG224" s="205">
        <f t="shared" si="216"/>
        <v>78099.46428571429</v>
      </c>
      <c r="BH224" s="374"/>
      <c r="BI224" s="133" t="s">
        <v>175</v>
      </c>
      <c r="BJ224" s="167">
        <f t="shared" si="217"/>
        <v>8570</v>
      </c>
      <c r="BK224" s="176">
        <f t="shared" si="201"/>
        <v>5430</v>
      </c>
      <c r="BL224" s="176">
        <f t="shared" si="202"/>
        <v>436834630</v>
      </c>
      <c r="BM224" s="177">
        <f t="shared" si="235"/>
        <v>0.24911685094279029</v>
      </c>
      <c r="BN224" s="177">
        <f t="shared" si="218"/>
        <v>0.63360560093348894</v>
      </c>
      <c r="BO224" s="176">
        <f t="shared" si="219"/>
        <v>80448.3664825046</v>
      </c>
      <c r="BP224" s="248"/>
    </row>
    <row r="225" spans="2:68" s="92" customFormat="1">
      <c r="B225" s="370"/>
      <c r="C225" s="408"/>
      <c r="D225" s="374"/>
      <c r="E225" s="133" t="s">
        <v>176</v>
      </c>
      <c r="F225" s="167">
        <v>9</v>
      </c>
      <c r="G225" s="176">
        <v>7</v>
      </c>
      <c r="H225" s="176">
        <v>802030</v>
      </c>
      <c r="I225" s="177">
        <f t="shared" si="228"/>
        <v>8.3333333333333329E-2</v>
      </c>
      <c r="J225" s="177">
        <f t="shared" si="203"/>
        <v>0.77777777777777779</v>
      </c>
      <c r="K225" s="205">
        <f t="shared" si="204"/>
        <v>114575.71428571429</v>
      </c>
      <c r="L225" s="374"/>
      <c r="M225" s="133" t="s">
        <v>176</v>
      </c>
      <c r="N225" s="167">
        <v>32</v>
      </c>
      <c r="O225" s="176">
        <v>14</v>
      </c>
      <c r="P225" s="176">
        <v>1400030</v>
      </c>
      <c r="Q225" s="177">
        <f t="shared" si="229"/>
        <v>7.0000000000000007E-2</v>
      </c>
      <c r="R225" s="177">
        <f t="shared" si="205"/>
        <v>0.4375</v>
      </c>
      <c r="S225" s="171">
        <f t="shared" si="206"/>
        <v>100002.14285714286</v>
      </c>
      <c r="T225" s="374"/>
      <c r="U225" s="133" t="s">
        <v>176</v>
      </c>
      <c r="V225" s="167">
        <v>784</v>
      </c>
      <c r="W225" s="176">
        <v>511</v>
      </c>
      <c r="X225" s="176">
        <v>41537050</v>
      </c>
      <c r="Y225" s="177">
        <f t="shared" si="230"/>
        <v>6.2477075437094999E-2</v>
      </c>
      <c r="Z225" s="177">
        <f t="shared" si="207"/>
        <v>0.6517857142857143</v>
      </c>
      <c r="AA225" s="176">
        <f t="shared" si="208"/>
        <v>81285.81213307241</v>
      </c>
      <c r="AB225" s="374"/>
      <c r="AC225" s="133" t="s">
        <v>176</v>
      </c>
      <c r="AD225" s="167">
        <v>906</v>
      </c>
      <c r="AE225" s="176">
        <v>553</v>
      </c>
      <c r="AF225" s="176">
        <v>49453980</v>
      </c>
      <c r="AG225" s="177">
        <f t="shared" si="231"/>
        <v>8.8806809057330974E-2</v>
      </c>
      <c r="AH225" s="177">
        <f t="shared" si="209"/>
        <v>0.61037527593818985</v>
      </c>
      <c r="AI225" s="171">
        <f t="shared" si="210"/>
        <v>89428.535262206147</v>
      </c>
      <c r="AJ225" s="374"/>
      <c r="AK225" s="133" t="s">
        <v>176</v>
      </c>
      <c r="AL225" s="167">
        <v>762</v>
      </c>
      <c r="AM225" s="176">
        <v>416</v>
      </c>
      <c r="AN225" s="176">
        <v>39168150</v>
      </c>
      <c r="AO225" s="177">
        <f t="shared" si="232"/>
        <v>9.6811729113334882E-2</v>
      </c>
      <c r="AP225" s="177">
        <f t="shared" si="211"/>
        <v>0.54593175853018372</v>
      </c>
      <c r="AQ225" s="171">
        <f t="shared" si="212"/>
        <v>94154.206730769234</v>
      </c>
      <c r="AR225" s="374"/>
      <c r="AS225" s="133" t="s">
        <v>176</v>
      </c>
      <c r="AT225" s="167">
        <v>432</v>
      </c>
      <c r="AU225" s="176">
        <v>214</v>
      </c>
      <c r="AV225" s="176">
        <v>21467680</v>
      </c>
      <c r="AW225" s="177">
        <f t="shared" si="233"/>
        <v>0.10557474099654662</v>
      </c>
      <c r="AX225" s="177">
        <f t="shared" si="213"/>
        <v>0.49537037037037035</v>
      </c>
      <c r="AY225" s="176">
        <f t="shared" si="214"/>
        <v>100316.26168224298</v>
      </c>
      <c r="AZ225" s="374"/>
      <c r="BA225" s="133" t="s">
        <v>176</v>
      </c>
      <c r="BB225" s="167">
        <v>220</v>
      </c>
      <c r="BC225" s="176">
        <v>98</v>
      </c>
      <c r="BD225" s="176">
        <v>10271550</v>
      </c>
      <c r="BE225" s="177">
        <f t="shared" si="234"/>
        <v>0.12484076433121019</v>
      </c>
      <c r="BF225" s="177">
        <f t="shared" si="215"/>
        <v>0.44545454545454544</v>
      </c>
      <c r="BG225" s="205">
        <f t="shared" si="216"/>
        <v>104811.73469387754</v>
      </c>
      <c r="BH225" s="374"/>
      <c r="BI225" s="133" t="s">
        <v>176</v>
      </c>
      <c r="BJ225" s="167">
        <f t="shared" si="217"/>
        <v>3145</v>
      </c>
      <c r="BK225" s="176">
        <f t="shared" si="201"/>
        <v>1813</v>
      </c>
      <c r="BL225" s="176">
        <f t="shared" si="202"/>
        <v>164100470</v>
      </c>
      <c r="BM225" s="177">
        <f t="shared" si="235"/>
        <v>8.3176583933568846E-2</v>
      </c>
      <c r="BN225" s="177">
        <f t="shared" si="218"/>
        <v>0.57647058823529407</v>
      </c>
      <c r="BO225" s="176">
        <f t="shared" si="219"/>
        <v>90513.221180364038</v>
      </c>
      <c r="BP225" s="248"/>
    </row>
    <row r="226" spans="2:68" s="92" customFormat="1">
      <c r="B226" s="370"/>
      <c r="C226" s="408"/>
      <c r="D226" s="374"/>
      <c r="E226" s="130" t="s">
        <v>167</v>
      </c>
      <c r="F226" s="167">
        <v>9</v>
      </c>
      <c r="G226" s="176">
        <v>6</v>
      </c>
      <c r="H226" s="176">
        <v>398990</v>
      </c>
      <c r="I226" s="177">
        <f t="shared" si="228"/>
        <v>7.1428571428571425E-2</v>
      </c>
      <c r="J226" s="177">
        <f t="shared" si="203"/>
        <v>0.66666666666666663</v>
      </c>
      <c r="K226" s="205">
        <f t="shared" si="204"/>
        <v>66498.333333333328</v>
      </c>
      <c r="L226" s="374"/>
      <c r="M226" s="134" t="s">
        <v>167</v>
      </c>
      <c r="N226" s="167">
        <v>6</v>
      </c>
      <c r="O226" s="176">
        <v>1</v>
      </c>
      <c r="P226" s="176">
        <v>36390</v>
      </c>
      <c r="Q226" s="177">
        <f t="shared" si="229"/>
        <v>5.0000000000000001E-3</v>
      </c>
      <c r="R226" s="177">
        <f t="shared" si="205"/>
        <v>0.16666666666666666</v>
      </c>
      <c r="S226" s="171">
        <f t="shared" si="206"/>
        <v>36390</v>
      </c>
      <c r="T226" s="374"/>
      <c r="U226" s="134" t="s">
        <v>167</v>
      </c>
      <c r="V226" s="167">
        <v>663</v>
      </c>
      <c r="W226" s="176">
        <v>401</v>
      </c>
      <c r="X226" s="176">
        <v>28291150</v>
      </c>
      <c r="Y226" s="177">
        <f t="shared" si="230"/>
        <v>4.9027998532827972E-2</v>
      </c>
      <c r="Z226" s="177">
        <f t="shared" si="207"/>
        <v>0.60482654600301655</v>
      </c>
      <c r="AA226" s="176">
        <f t="shared" si="208"/>
        <v>70551.496259351625</v>
      </c>
      <c r="AB226" s="374"/>
      <c r="AC226" s="134" t="s">
        <v>167</v>
      </c>
      <c r="AD226" s="167">
        <v>377</v>
      </c>
      <c r="AE226" s="176">
        <v>212</v>
      </c>
      <c r="AF226" s="176">
        <v>16810200</v>
      </c>
      <c r="AG226" s="177">
        <f t="shared" si="231"/>
        <v>3.4045286654889997E-2</v>
      </c>
      <c r="AH226" s="177">
        <f t="shared" si="209"/>
        <v>0.56233421750663126</v>
      </c>
      <c r="AI226" s="171">
        <f t="shared" si="210"/>
        <v>79293.39622641509</v>
      </c>
      <c r="AJ226" s="374"/>
      <c r="AK226" s="134" t="s">
        <v>167</v>
      </c>
      <c r="AL226" s="167">
        <v>201</v>
      </c>
      <c r="AM226" s="176">
        <v>103</v>
      </c>
      <c r="AN226" s="176">
        <v>11256450</v>
      </c>
      <c r="AO226" s="177">
        <f t="shared" si="232"/>
        <v>2.3970211775657436E-2</v>
      </c>
      <c r="AP226" s="177">
        <f t="shared" si="211"/>
        <v>0.51243781094527363</v>
      </c>
      <c r="AQ226" s="171">
        <f t="shared" si="212"/>
        <v>109285.92233009709</v>
      </c>
      <c r="AR226" s="374"/>
      <c r="AS226" s="134" t="s">
        <v>167</v>
      </c>
      <c r="AT226" s="167">
        <v>95</v>
      </c>
      <c r="AU226" s="176">
        <v>38</v>
      </c>
      <c r="AV226" s="176">
        <v>4252930</v>
      </c>
      <c r="AW226" s="177">
        <f t="shared" si="233"/>
        <v>1.8746916625555006E-2</v>
      </c>
      <c r="AX226" s="177">
        <f t="shared" si="213"/>
        <v>0.4</v>
      </c>
      <c r="AY226" s="176">
        <f t="shared" si="214"/>
        <v>111919.21052631579</v>
      </c>
      <c r="AZ226" s="374"/>
      <c r="BA226" s="134" t="s">
        <v>167</v>
      </c>
      <c r="BB226" s="167">
        <v>56</v>
      </c>
      <c r="BC226" s="176">
        <v>25</v>
      </c>
      <c r="BD226" s="176">
        <v>3910210</v>
      </c>
      <c r="BE226" s="177">
        <f t="shared" si="234"/>
        <v>3.1847133757961783E-2</v>
      </c>
      <c r="BF226" s="177">
        <f t="shared" si="215"/>
        <v>0.44642857142857145</v>
      </c>
      <c r="BG226" s="205">
        <f t="shared" si="216"/>
        <v>156408.4</v>
      </c>
      <c r="BH226" s="374"/>
      <c r="BI226" s="134" t="s">
        <v>167</v>
      </c>
      <c r="BJ226" s="167">
        <f t="shared" si="217"/>
        <v>1407</v>
      </c>
      <c r="BK226" s="176">
        <f t="shared" si="201"/>
        <v>786</v>
      </c>
      <c r="BL226" s="176">
        <f t="shared" si="202"/>
        <v>64956320</v>
      </c>
      <c r="BM226" s="177">
        <f t="shared" si="235"/>
        <v>3.6060008258017161E-2</v>
      </c>
      <c r="BN226" s="177">
        <f t="shared" si="218"/>
        <v>0.55863539445628996</v>
      </c>
      <c r="BO226" s="176">
        <f t="shared" si="219"/>
        <v>82641.628498727732</v>
      </c>
      <c r="BP226" s="248"/>
    </row>
    <row r="227" spans="2:68" s="92" customFormat="1">
      <c r="B227" s="370">
        <v>21</v>
      </c>
      <c r="C227" s="407" t="s">
        <v>92</v>
      </c>
      <c r="D227" s="373">
        <f>BS28</f>
        <v>61</v>
      </c>
      <c r="E227" s="131" t="s">
        <v>144</v>
      </c>
      <c r="F227" s="166">
        <v>30</v>
      </c>
      <c r="G227" s="174">
        <v>20</v>
      </c>
      <c r="H227" s="174">
        <v>1799650</v>
      </c>
      <c r="I227" s="175">
        <f>IFERROR(G227/$D$227,"-")</f>
        <v>0.32786885245901637</v>
      </c>
      <c r="J227" s="175">
        <f t="shared" si="203"/>
        <v>0.66666666666666663</v>
      </c>
      <c r="K227" s="204">
        <f t="shared" si="204"/>
        <v>89982.5</v>
      </c>
      <c r="L227" s="373">
        <f>BT28</f>
        <v>112</v>
      </c>
      <c r="M227" s="131" t="s">
        <v>144</v>
      </c>
      <c r="N227" s="166">
        <v>72</v>
      </c>
      <c r="O227" s="174">
        <v>48</v>
      </c>
      <c r="P227" s="174">
        <v>2693910</v>
      </c>
      <c r="Q227" s="175">
        <f>IFERROR(O227/$L$227,"-")</f>
        <v>0.42857142857142855</v>
      </c>
      <c r="R227" s="175">
        <f t="shared" si="205"/>
        <v>0.66666666666666663</v>
      </c>
      <c r="S227" s="170">
        <f t="shared" si="206"/>
        <v>56123.125</v>
      </c>
      <c r="T227" s="373">
        <f>BU28</f>
        <v>5493</v>
      </c>
      <c r="U227" s="131" t="s">
        <v>144</v>
      </c>
      <c r="V227" s="166">
        <v>2847</v>
      </c>
      <c r="W227" s="174">
        <v>1779</v>
      </c>
      <c r="X227" s="174">
        <v>136261030</v>
      </c>
      <c r="Y227" s="175">
        <f>IFERROR(W227/$T$227,"-")</f>
        <v>0.32386673948661931</v>
      </c>
      <c r="Z227" s="175">
        <f t="shared" si="207"/>
        <v>0.62486828240252901</v>
      </c>
      <c r="AA227" s="174">
        <f t="shared" si="208"/>
        <v>76594.170882518272</v>
      </c>
      <c r="AB227" s="373">
        <f>BV28</f>
        <v>4420</v>
      </c>
      <c r="AC227" s="131" t="s">
        <v>144</v>
      </c>
      <c r="AD227" s="166">
        <v>2477</v>
      </c>
      <c r="AE227" s="174">
        <v>1504</v>
      </c>
      <c r="AF227" s="174">
        <v>123205700</v>
      </c>
      <c r="AG227" s="175">
        <f>IFERROR(AE227/$AB$227,"-")</f>
        <v>0.3402714932126697</v>
      </c>
      <c r="AH227" s="175">
        <f t="shared" si="209"/>
        <v>0.60718611223253938</v>
      </c>
      <c r="AI227" s="170">
        <f t="shared" si="210"/>
        <v>81918.683510638293</v>
      </c>
      <c r="AJ227" s="373">
        <f>BW28</f>
        <v>2895</v>
      </c>
      <c r="AK227" s="131" t="s">
        <v>144</v>
      </c>
      <c r="AL227" s="166">
        <v>1540</v>
      </c>
      <c r="AM227" s="174">
        <v>906</v>
      </c>
      <c r="AN227" s="174">
        <v>75008190</v>
      </c>
      <c r="AO227" s="175">
        <f>IFERROR(AM227/$AJ$227,"-")</f>
        <v>0.31295336787564765</v>
      </c>
      <c r="AP227" s="175">
        <f t="shared" si="211"/>
        <v>0.58831168831168834</v>
      </c>
      <c r="AQ227" s="170">
        <f t="shared" si="212"/>
        <v>82790.496688741725</v>
      </c>
      <c r="AR227" s="373">
        <f>BX28</f>
        <v>1175</v>
      </c>
      <c r="AS227" s="131" t="s">
        <v>144</v>
      </c>
      <c r="AT227" s="166">
        <v>576</v>
      </c>
      <c r="AU227" s="174">
        <v>309</v>
      </c>
      <c r="AV227" s="174">
        <v>29486130</v>
      </c>
      <c r="AW227" s="175">
        <f>IFERROR(AU227/$AR$227,"-")</f>
        <v>0.26297872340425532</v>
      </c>
      <c r="AX227" s="175">
        <f t="shared" si="213"/>
        <v>0.53645833333333337</v>
      </c>
      <c r="AY227" s="174">
        <f t="shared" si="214"/>
        <v>95424.368932038837</v>
      </c>
      <c r="AZ227" s="373">
        <f>BY28</f>
        <v>380</v>
      </c>
      <c r="BA227" s="131" t="s">
        <v>144</v>
      </c>
      <c r="BB227" s="166">
        <v>158</v>
      </c>
      <c r="BC227" s="174">
        <v>79</v>
      </c>
      <c r="BD227" s="174">
        <v>7888560</v>
      </c>
      <c r="BE227" s="175">
        <f>IFERROR(BC227/$AZ$227,"-")</f>
        <v>0.20789473684210527</v>
      </c>
      <c r="BF227" s="175">
        <f t="shared" si="215"/>
        <v>0.5</v>
      </c>
      <c r="BG227" s="204">
        <f t="shared" si="216"/>
        <v>99855.189873417723</v>
      </c>
      <c r="BH227" s="373">
        <f>BZ28</f>
        <v>14535</v>
      </c>
      <c r="BI227" s="131" t="s">
        <v>144</v>
      </c>
      <c r="BJ227" s="166">
        <f t="shared" si="217"/>
        <v>7700</v>
      </c>
      <c r="BK227" s="174">
        <f t="shared" si="201"/>
        <v>4645</v>
      </c>
      <c r="BL227" s="174">
        <f t="shared" si="202"/>
        <v>376343170</v>
      </c>
      <c r="BM227" s="175">
        <f>IFERROR(BK227/$BH$227,"-")</f>
        <v>0.3195734434124527</v>
      </c>
      <c r="BN227" s="175">
        <f t="shared" si="218"/>
        <v>0.60324675324675325</v>
      </c>
      <c r="BO227" s="174">
        <f t="shared" si="219"/>
        <v>81021.134553283104</v>
      </c>
      <c r="BP227" s="248"/>
    </row>
    <row r="228" spans="2:68" s="92" customFormat="1">
      <c r="B228" s="370"/>
      <c r="C228" s="408"/>
      <c r="D228" s="374"/>
      <c r="E228" s="132" t="s">
        <v>194</v>
      </c>
      <c r="F228" s="167">
        <v>20</v>
      </c>
      <c r="G228" s="176">
        <v>11</v>
      </c>
      <c r="H228" s="176">
        <v>936980</v>
      </c>
      <c r="I228" s="177">
        <f t="shared" ref="I228:I237" si="236">IFERROR(G228/$D$227,"-")</f>
        <v>0.18032786885245902</v>
      </c>
      <c r="J228" s="177">
        <f t="shared" si="203"/>
        <v>0.55000000000000004</v>
      </c>
      <c r="K228" s="205">
        <f t="shared" si="204"/>
        <v>85180</v>
      </c>
      <c r="L228" s="374"/>
      <c r="M228" s="132" t="s">
        <v>194</v>
      </c>
      <c r="N228" s="167">
        <v>45</v>
      </c>
      <c r="O228" s="176">
        <v>27</v>
      </c>
      <c r="P228" s="176">
        <v>1593570</v>
      </c>
      <c r="Q228" s="177">
        <f t="shared" ref="Q228:Q237" si="237">IFERROR(O228/$L$227,"-")</f>
        <v>0.24107142857142858</v>
      </c>
      <c r="R228" s="177">
        <f t="shared" si="205"/>
        <v>0.6</v>
      </c>
      <c r="S228" s="171">
        <f t="shared" si="206"/>
        <v>59021.111111111109</v>
      </c>
      <c r="T228" s="374"/>
      <c r="U228" s="132" t="s">
        <v>194</v>
      </c>
      <c r="V228" s="167">
        <v>2618</v>
      </c>
      <c r="W228" s="176">
        <v>1644</v>
      </c>
      <c r="X228" s="176">
        <v>121863540</v>
      </c>
      <c r="Y228" s="177">
        <f t="shared" ref="Y228:Y237" si="238">IFERROR(W228/$T$227,"-")</f>
        <v>0.29929000546149648</v>
      </c>
      <c r="Z228" s="177">
        <f t="shared" si="207"/>
        <v>0.62796027501909857</v>
      </c>
      <c r="AA228" s="176">
        <f t="shared" si="208"/>
        <v>74126.240875912408</v>
      </c>
      <c r="AB228" s="374"/>
      <c r="AC228" s="132" t="s">
        <v>194</v>
      </c>
      <c r="AD228" s="167">
        <v>2058</v>
      </c>
      <c r="AE228" s="176">
        <v>1278</v>
      </c>
      <c r="AF228" s="176">
        <v>104145240</v>
      </c>
      <c r="AG228" s="177">
        <f t="shared" ref="AG228:AG237" si="239">IFERROR(AE228/$AB$227,"-")</f>
        <v>0.2891402714932127</v>
      </c>
      <c r="AH228" s="177">
        <f t="shared" si="209"/>
        <v>0.62099125364431484</v>
      </c>
      <c r="AI228" s="171">
        <f t="shared" si="210"/>
        <v>81490.798122065724</v>
      </c>
      <c r="AJ228" s="374"/>
      <c r="AK228" s="132" t="s">
        <v>194</v>
      </c>
      <c r="AL228" s="167">
        <v>1243</v>
      </c>
      <c r="AM228" s="176">
        <v>738</v>
      </c>
      <c r="AN228" s="176">
        <v>60135520</v>
      </c>
      <c r="AO228" s="177">
        <f t="shared" ref="AO228:AO237" si="240">IFERROR(AM228/$AJ$227,"-")</f>
        <v>0.25492227979274612</v>
      </c>
      <c r="AP228" s="177">
        <f t="shared" si="211"/>
        <v>0.59372485921158491</v>
      </c>
      <c r="AQ228" s="171">
        <f t="shared" si="212"/>
        <v>81484.444444444438</v>
      </c>
      <c r="AR228" s="374"/>
      <c r="AS228" s="132" t="s">
        <v>194</v>
      </c>
      <c r="AT228" s="167">
        <v>419</v>
      </c>
      <c r="AU228" s="176">
        <v>233</v>
      </c>
      <c r="AV228" s="176">
        <v>21052530</v>
      </c>
      <c r="AW228" s="177">
        <f t="shared" ref="AW228:AW237" si="241">IFERROR(AU228/$AR$227,"-")</f>
        <v>0.19829787234042554</v>
      </c>
      <c r="AX228" s="177">
        <f t="shared" si="213"/>
        <v>0.55608591885441527</v>
      </c>
      <c r="AY228" s="176">
        <f t="shared" si="214"/>
        <v>90354.206008583686</v>
      </c>
      <c r="AZ228" s="374"/>
      <c r="BA228" s="132" t="s">
        <v>194</v>
      </c>
      <c r="BB228" s="167">
        <v>73</v>
      </c>
      <c r="BC228" s="176">
        <v>38</v>
      </c>
      <c r="BD228" s="176">
        <v>3318870</v>
      </c>
      <c r="BE228" s="177">
        <f t="shared" ref="BE228:BE237" si="242">IFERROR(BC228/$AZ$227,"-")</f>
        <v>0.1</v>
      </c>
      <c r="BF228" s="177">
        <f t="shared" si="215"/>
        <v>0.52054794520547942</v>
      </c>
      <c r="BG228" s="205">
        <f t="shared" si="216"/>
        <v>87338.68421052632</v>
      </c>
      <c r="BH228" s="374"/>
      <c r="BI228" s="132" t="s">
        <v>194</v>
      </c>
      <c r="BJ228" s="167">
        <f t="shared" si="217"/>
        <v>6476</v>
      </c>
      <c r="BK228" s="176">
        <f t="shared" si="201"/>
        <v>3969</v>
      </c>
      <c r="BL228" s="176">
        <f t="shared" si="202"/>
        <v>313046250</v>
      </c>
      <c r="BM228" s="177">
        <f t="shared" ref="BM228:BM237" si="243">IFERROR(BK228/$BH$227,"-")</f>
        <v>0.27306501547987616</v>
      </c>
      <c r="BN228" s="177">
        <f t="shared" si="218"/>
        <v>0.61287831995058684</v>
      </c>
      <c r="BO228" s="176">
        <f t="shared" si="219"/>
        <v>78872.826908541188</v>
      </c>
      <c r="BP228" s="248"/>
    </row>
    <row r="229" spans="2:68" s="92" customFormat="1">
      <c r="B229" s="370"/>
      <c r="C229" s="408"/>
      <c r="D229" s="374"/>
      <c r="E229" s="133" t="s">
        <v>143</v>
      </c>
      <c r="F229" s="167">
        <v>36</v>
      </c>
      <c r="G229" s="176">
        <v>20</v>
      </c>
      <c r="H229" s="176">
        <v>1863290</v>
      </c>
      <c r="I229" s="177">
        <f t="shared" si="236"/>
        <v>0.32786885245901637</v>
      </c>
      <c r="J229" s="177">
        <f t="shared" si="203"/>
        <v>0.55555555555555558</v>
      </c>
      <c r="K229" s="205">
        <f t="shared" si="204"/>
        <v>93164.5</v>
      </c>
      <c r="L229" s="374"/>
      <c r="M229" s="133" t="s">
        <v>143</v>
      </c>
      <c r="N229" s="167">
        <v>75</v>
      </c>
      <c r="O229" s="176">
        <v>46</v>
      </c>
      <c r="P229" s="176">
        <v>3168360</v>
      </c>
      <c r="Q229" s="177">
        <f t="shared" si="237"/>
        <v>0.4107142857142857</v>
      </c>
      <c r="R229" s="177">
        <f t="shared" si="205"/>
        <v>0.61333333333333329</v>
      </c>
      <c r="S229" s="171">
        <f t="shared" si="206"/>
        <v>68877.391304347824</v>
      </c>
      <c r="T229" s="374"/>
      <c r="U229" s="133" t="s">
        <v>143</v>
      </c>
      <c r="V229" s="167">
        <v>3359</v>
      </c>
      <c r="W229" s="176">
        <v>2030</v>
      </c>
      <c r="X229" s="176">
        <v>154231640</v>
      </c>
      <c r="Y229" s="177">
        <f t="shared" si="238"/>
        <v>0.36956125978518112</v>
      </c>
      <c r="Z229" s="177">
        <f t="shared" si="207"/>
        <v>0.60434653170586483</v>
      </c>
      <c r="AA229" s="176">
        <f t="shared" si="208"/>
        <v>75976.177339901478</v>
      </c>
      <c r="AB229" s="374"/>
      <c r="AC229" s="133" t="s">
        <v>143</v>
      </c>
      <c r="AD229" s="167">
        <v>3014</v>
      </c>
      <c r="AE229" s="176">
        <v>1832</v>
      </c>
      <c r="AF229" s="176">
        <v>146941830</v>
      </c>
      <c r="AG229" s="177">
        <f t="shared" si="239"/>
        <v>0.4144796380090498</v>
      </c>
      <c r="AH229" s="177">
        <f t="shared" si="209"/>
        <v>0.60783012607830122</v>
      </c>
      <c r="AI229" s="171">
        <f t="shared" si="210"/>
        <v>80208.422489082965</v>
      </c>
      <c r="AJ229" s="374"/>
      <c r="AK229" s="133" t="s">
        <v>143</v>
      </c>
      <c r="AL229" s="167">
        <v>2006</v>
      </c>
      <c r="AM229" s="176">
        <v>1175</v>
      </c>
      <c r="AN229" s="176">
        <v>100241960</v>
      </c>
      <c r="AO229" s="177">
        <f t="shared" si="240"/>
        <v>0.40587219343696029</v>
      </c>
      <c r="AP229" s="177">
        <f t="shared" si="211"/>
        <v>0.58574277168494515</v>
      </c>
      <c r="AQ229" s="171">
        <f t="shared" si="212"/>
        <v>85312.306382978728</v>
      </c>
      <c r="AR229" s="374"/>
      <c r="AS229" s="133" t="s">
        <v>143</v>
      </c>
      <c r="AT229" s="167">
        <v>793</v>
      </c>
      <c r="AU229" s="176">
        <v>403</v>
      </c>
      <c r="AV229" s="176">
        <v>39619290</v>
      </c>
      <c r="AW229" s="177">
        <f t="shared" si="241"/>
        <v>0.34297872340425534</v>
      </c>
      <c r="AX229" s="177">
        <f t="shared" si="213"/>
        <v>0.50819672131147542</v>
      </c>
      <c r="AY229" s="176">
        <f t="shared" si="214"/>
        <v>98310.893300248135</v>
      </c>
      <c r="AZ229" s="374"/>
      <c r="BA229" s="133" t="s">
        <v>143</v>
      </c>
      <c r="BB229" s="167">
        <v>231</v>
      </c>
      <c r="BC229" s="176">
        <v>116</v>
      </c>
      <c r="BD229" s="176">
        <v>12698980</v>
      </c>
      <c r="BE229" s="177">
        <f t="shared" si="242"/>
        <v>0.30526315789473685</v>
      </c>
      <c r="BF229" s="177">
        <f t="shared" si="215"/>
        <v>0.50216450216450215</v>
      </c>
      <c r="BG229" s="205">
        <f t="shared" si="216"/>
        <v>109473.96551724138</v>
      </c>
      <c r="BH229" s="374"/>
      <c r="BI229" s="133" t="s">
        <v>143</v>
      </c>
      <c r="BJ229" s="167">
        <f t="shared" si="217"/>
        <v>9514</v>
      </c>
      <c r="BK229" s="176">
        <f t="shared" si="201"/>
        <v>5622</v>
      </c>
      <c r="BL229" s="176">
        <f t="shared" si="202"/>
        <v>458765350</v>
      </c>
      <c r="BM229" s="177">
        <f t="shared" si="243"/>
        <v>0.38679050567595458</v>
      </c>
      <c r="BN229" s="177">
        <f t="shared" si="218"/>
        <v>0.59091864620559176</v>
      </c>
      <c r="BO229" s="176">
        <f t="shared" si="219"/>
        <v>81601.805407328357</v>
      </c>
      <c r="BP229" s="248"/>
    </row>
    <row r="230" spans="2:68" s="92" customFormat="1">
      <c r="B230" s="370"/>
      <c r="C230" s="408"/>
      <c r="D230" s="374"/>
      <c r="E230" s="133" t="s">
        <v>152</v>
      </c>
      <c r="F230" s="167">
        <v>20</v>
      </c>
      <c r="G230" s="176">
        <v>11</v>
      </c>
      <c r="H230" s="176">
        <v>792720</v>
      </c>
      <c r="I230" s="177">
        <f t="shared" si="236"/>
        <v>0.18032786885245902</v>
      </c>
      <c r="J230" s="177">
        <f t="shared" si="203"/>
        <v>0.55000000000000004</v>
      </c>
      <c r="K230" s="205">
        <f t="shared" si="204"/>
        <v>72065.454545454544</v>
      </c>
      <c r="L230" s="374"/>
      <c r="M230" s="133" t="s">
        <v>152</v>
      </c>
      <c r="N230" s="167">
        <v>50</v>
      </c>
      <c r="O230" s="176">
        <v>30</v>
      </c>
      <c r="P230" s="176">
        <v>2039940</v>
      </c>
      <c r="Q230" s="177">
        <f t="shared" si="237"/>
        <v>0.26785714285714285</v>
      </c>
      <c r="R230" s="177">
        <f t="shared" si="205"/>
        <v>0.6</v>
      </c>
      <c r="S230" s="171">
        <f t="shared" si="206"/>
        <v>67998</v>
      </c>
      <c r="T230" s="374"/>
      <c r="U230" s="133" t="s">
        <v>152</v>
      </c>
      <c r="V230" s="167">
        <v>1251</v>
      </c>
      <c r="W230" s="176">
        <v>792</v>
      </c>
      <c r="X230" s="176">
        <v>60562280</v>
      </c>
      <c r="Y230" s="177">
        <f t="shared" si="238"/>
        <v>0.14418350628072091</v>
      </c>
      <c r="Z230" s="177">
        <f t="shared" si="207"/>
        <v>0.63309352517985606</v>
      </c>
      <c r="AA230" s="176">
        <f t="shared" si="208"/>
        <v>76467.525252525258</v>
      </c>
      <c r="AB230" s="374"/>
      <c r="AC230" s="133" t="s">
        <v>152</v>
      </c>
      <c r="AD230" s="167">
        <v>1239</v>
      </c>
      <c r="AE230" s="176">
        <v>748</v>
      </c>
      <c r="AF230" s="176">
        <v>65139120</v>
      </c>
      <c r="AG230" s="177">
        <f t="shared" si="239"/>
        <v>0.16923076923076924</v>
      </c>
      <c r="AH230" s="177">
        <f t="shared" si="209"/>
        <v>0.60371267150928165</v>
      </c>
      <c r="AI230" s="171">
        <f t="shared" si="210"/>
        <v>87084.385026737975</v>
      </c>
      <c r="AJ230" s="374"/>
      <c r="AK230" s="133" t="s">
        <v>152</v>
      </c>
      <c r="AL230" s="167">
        <v>909</v>
      </c>
      <c r="AM230" s="176">
        <v>571</v>
      </c>
      <c r="AN230" s="176">
        <v>49862290</v>
      </c>
      <c r="AO230" s="177">
        <f t="shared" si="240"/>
        <v>0.19723661485319516</v>
      </c>
      <c r="AP230" s="177">
        <f t="shared" si="211"/>
        <v>0.62816281628162818</v>
      </c>
      <c r="AQ230" s="171">
        <f t="shared" si="212"/>
        <v>87324.50087565674</v>
      </c>
      <c r="AR230" s="374"/>
      <c r="AS230" s="133" t="s">
        <v>152</v>
      </c>
      <c r="AT230" s="167">
        <v>366</v>
      </c>
      <c r="AU230" s="176">
        <v>204</v>
      </c>
      <c r="AV230" s="176">
        <v>18368960</v>
      </c>
      <c r="AW230" s="177">
        <f t="shared" si="241"/>
        <v>0.17361702127659576</v>
      </c>
      <c r="AX230" s="177">
        <f t="shared" si="213"/>
        <v>0.55737704918032782</v>
      </c>
      <c r="AY230" s="176">
        <f t="shared" si="214"/>
        <v>90043.921568627455</v>
      </c>
      <c r="AZ230" s="374"/>
      <c r="BA230" s="133" t="s">
        <v>152</v>
      </c>
      <c r="BB230" s="167">
        <v>126</v>
      </c>
      <c r="BC230" s="176">
        <v>66</v>
      </c>
      <c r="BD230" s="176">
        <v>5846500</v>
      </c>
      <c r="BE230" s="177">
        <f t="shared" si="242"/>
        <v>0.1736842105263158</v>
      </c>
      <c r="BF230" s="177">
        <f t="shared" si="215"/>
        <v>0.52380952380952384</v>
      </c>
      <c r="BG230" s="205">
        <f t="shared" si="216"/>
        <v>88583.333333333328</v>
      </c>
      <c r="BH230" s="374"/>
      <c r="BI230" s="133" t="s">
        <v>152</v>
      </c>
      <c r="BJ230" s="167">
        <f t="shared" si="217"/>
        <v>3961</v>
      </c>
      <c r="BK230" s="176">
        <f t="shared" si="201"/>
        <v>2422</v>
      </c>
      <c r="BL230" s="176">
        <f t="shared" si="202"/>
        <v>202611810</v>
      </c>
      <c r="BM230" s="177">
        <f t="shared" si="243"/>
        <v>0.16663226694186448</v>
      </c>
      <c r="BN230" s="177">
        <f t="shared" si="218"/>
        <v>0.6114617520828074</v>
      </c>
      <c r="BO230" s="176">
        <f t="shared" si="219"/>
        <v>83654.752270850542</v>
      </c>
      <c r="BP230" s="248"/>
    </row>
    <row r="231" spans="2:68" s="92" customFormat="1">
      <c r="B231" s="370"/>
      <c r="C231" s="408"/>
      <c r="D231" s="374"/>
      <c r="E231" s="133" t="s">
        <v>171</v>
      </c>
      <c r="F231" s="167">
        <v>19</v>
      </c>
      <c r="G231" s="176">
        <v>10</v>
      </c>
      <c r="H231" s="176">
        <v>1587370</v>
      </c>
      <c r="I231" s="177">
        <f t="shared" si="236"/>
        <v>0.16393442622950818</v>
      </c>
      <c r="J231" s="177">
        <f t="shared" si="203"/>
        <v>0.52631578947368418</v>
      </c>
      <c r="K231" s="205">
        <f t="shared" si="204"/>
        <v>158737</v>
      </c>
      <c r="L231" s="374"/>
      <c r="M231" s="133" t="s">
        <v>171</v>
      </c>
      <c r="N231" s="167">
        <v>46</v>
      </c>
      <c r="O231" s="176">
        <v>30</v>
      </c>
      <c r="P231" s="176">
        <v>2075180</v>
      </c>
      <c r="Q231" s="177">
        <f t="shared" si="237"/>
        <v>0.26785714285714285</v>
      </c>
      <c r="R231" s="177">
        <f t="shared" si="205"/>
        <v>0.65217391304347827</v>
      </c>
      <c r="S231" s="171">
        <f t="shared" si="206"/>
        <v>69172.666666666672</v>
      </c>
      <c r="T231" s="374"/>
      <c r="U231" s="133" t="s">
        <v>171</v>
      </c>
      <c r="V231" s="167">
        <v>1403</v>
      </c>
      <c r="W231" s="176">
        <v>880</v>
      </c>
      <c r="X231" s="176">
        <v>68787020</v>
      </c>
      <c r="Y231" s="177">
        <f t="shared" si="238"/>
        <v>0.16020389586746769</v>
      </c>
      <c r="Z231" s="177">
        <f t="shared" si="207"/>
        <v>0.62722736992159656</v>
      </c>
      <c r="AA231" s="176">
        <f t="shared" si="208"/>
        <v>78167.068181818177</v>
      </c>
      <c r="AB231" s="374"/>
      <c r="AC231" s="133" t="s">
        <v>171</v>
      </c>
      <c r="AD231" s="167">
        <v>1494</v>
      </c>
      <c r="AE231" s="176">
        <v>938</v>
      </c>
      <c r="AF231" s="176">
        <v>77670200</v>
      </c>
      <c r="AG231" s="177">
        <f t="shared" si="239"/>
        <v>0.21221719457013574</v>
      </c>
      <c r="AH231" s="177">
        <f t="shared" si="209"/>
        <v>0.62784471218206162</v>
      </c>
      <c r="AI231" s="171">
        <f t="shared" si="210"/>
        <v>82804.051172707885</v>
      </c>
      <c r="AJ231" s="374"/>
      <c r="AK231" s="133" t="s">
        <v>171</v>
      </c>
      <c r="AL231" s="167">
        <v>1013</v>
      </c>
      <c r="AM231" s="176">
        <v>623</v>
      </c>
      <c r="AN231" s="176">
        <v>55436370</v>
      </c>
      <c r="AO231" s="177">
        <f t="shared" si="240"/>
        <v>0.21519861830742659</v>
      </c>
      <c r="AP231" s="177">
        <f t="shared" si="211"/>
        <v>0.61500493583415594</v>
      </c>
      <c r="AQ231" s="171">
        <f t="shared" si="212"/>
        <v>88982.937399678965</v>
      </c>
      <c r="AR231" s="374"/>
      <c r="AS231" s="133" t="s">
        <v>171</v>
      </c>
      <c r="AT231" s="167">
        <v>420</v>
      </c>
      <c r="AU231" s="176">
        <v>224</v>
      </c>
      <c r="AV231" s="176">
        <v>21873730</v>
      </c>
      <c r="AW231" s="177">
        <f t="shared" si="241"/>
        <v>0.19063829787234043</v>
      </c>
      <c r="AX231" s="177">
        <f t="shared" si="213"/>
        <v>0.53333333333333333</v>
      </c>
      <c r="AY231" s="176">
        <f t="shared" si="214"/>
        <v>97650.580357142855</v>
      </c>
      <c r="AZ231" s="374"/>
      <c r="BA231" s="133" t="s">
        <v>171</v>
      </c>
      <c r="BB231" s="167">
        <v>127</v>
      </c>
      <c r="BC231" s="176">
        <v>67</v>
      </c>
      <c r="BD231" s="176">
        <v>7325620</v>
      </c>
      <c r="BE231" s="177">
        <f t="shared" si="242"/>
        <v>0.1763157894736842</v>
      </c>
      <c r="BF231" s="177">
        <f t="shared" si="215"/>
        <v>0.52755905511811019</v>
      </c>
      <c r="BG231" s="205">
        <f t="shared" si="216"/>
        <v>109337.61194029851</v>
      </c>
      <c r="BH231" s="374"/>
      <c r="BI231" s="133" t="s">
        <v>171</v>
      </c>
      <c r="BJ231" s="167">
        <f t="shared" si="217"/>
        <v>4522</v>
      </c>
      <c r="BK231" s="176">
        <f t="shared" si="201"/>
        <v>2772</v>
      </c>
      <c r="BL231" s="176">
        <f t="shared" si="202"/>
        <v>234755490</v>
      </c>
      <c r="BM231" s="177">
        <f t="shared" si="243"/>
        <v>0.19071207430340556</v>
      </c>
      <c r="BN231" s="177">
        <f t="shared" si="218"/>
        <v>0.61300309597523217</v>
      </c>
      <c r="BO231" s="176">
        <f t="shared" si="219"/>
        <v>84688.127705627703</v>
      </c>
      <c r="BP231" s="248"/>
    </row>
    <row r="232" spans="2:68" s="92" customFormat="1">
      <c r="B232" s="370"/>
      <c r="C232" s="408"/>
      <c r="D232" s="374"/>
      <c r="E232" s="133" t="s">
        <v>172</v>
      </c>
      <c r="F232" s="167">
        <v>14</v>
      </c>
      <c r="G232" s="176">
        <v>7</v>
      </c>
      <c r="H232" s="176">
        <v>415430</v>
      </c>
      <c r="I232" s="177">
        <f t="shared" si="236"/>
        <v>0.11475409836065574</v>
      </c>
      <c r="J232" s="177">
        <f t="shared" si="203"/>
        <v>0.5</v>
      </c>
      <c r="K232" s="205">
        <f t="shared" si="204"/>
        <v>59347.142857142855</v>
      </c>
      <c r="L232" s="374"/>
      <c r="M232" s="133" t="s">
        <v>172</v>
      </c>
      <c r="N232" s="167">
        <v>29</v>
      </c>
      <c r="O232" s="176">
        <v>17</v>
      </c>
      <c r="P232" s="176">
        <v>1142770</v>
      </c>
      <c r="Q232" s="177">
        <f t="shared" si="237"/>
        <v>0.15178571428571427</v>
      </c>
      <c r="R232" s="177">
        <f t="shared" si="205"/>
        <v>0.58620689655172409</v>
      </c>
      <c r="S232" s="171">
        <f t="shared" si="206"/>
        <v>67221.76470588235</v>
      </c>
      <c r="T232" s="374"/>
      <c r="U232" s="133" t="s">
        <v>172</v>
      </c>
      <c r="V232" s="167">
        <v>823</v>
      </c>
      <c r="W232" s="176">
        <v>537</v>
      </c>
      <c r="X232" s="176">
        <v>42076740</v>
      </c>
      <c r="Y232" s="177">
        <f t="shared" si="238"/>
        <v>9.7760786455488802E-2</v>
      </c>
      <c r="Z232" s="177">
        <f t="shared" si="207"/>
        <v>0.65249088699878488</v>
      </c>
      <c r="AA232" s="176">
        <f t="shared" si="208"/>
        <v>78355.195530726254</v>
      </c>
      <c r="AB232" s="374"/>
      <c r="AC232" s="133" t="s">
        <v>172</v>
      </c>
      <c r="AD232" s="167">
        <v>747</v>
      </c>
      <c r="AE232" s="176">
        <v>466</v>
      </c>
      <c r="AF232" s="176">
        <v>36734260</v>
      </c>
      <c r="AG232" s="177">
        <f t="shared" si="239"/>
        <v>0.10542986425339367</v>
      </c>
      <c r="AH232" s="177">
        <f t="shared" si="209"/>
        <v>0.62382864792503345</v>
      </c>
      <c r="AI232" s="171">
        <f t="shared" si="210"/>
        <v>78828.884120171671</v>
      </c>
      <c r="AJ232" s="374"/>
      <c r="AK232" s="133" t="s">
        <v>172</v>
      </c>
      <c r="AL232" s="167">
        <v>466</v>
      </c>
      <c r="AM232" s="176">
        <v>309</v>
      </c>
      <c r="AN232" s="176">
        <v>26409600</v>
      </c>
      <c r="AO232" s="177">
        <f t="shared" si="240"/>
        <v>0.10673575129533679</v>
      </c>
      <c r="AP232" s="177">
        <f t="shared" si="211"/>
        <v>0.66309012875536477</v>
      </c>
      <c r="AQ232" s="171">
        <f t="shared" si="212"/>
        <v>85467.961165048546</v>
      </c>
      <c r="AR232" s="374"/>
      <c r="AS232" s="133" t="s">
        <v>172</v>
      </c>
      <c r="AT232" s="167">
        <v>153</v>
      </c>
      <c r="AU232" s="176">
        <v>80</v>
      </c>
      <c r="AV232" s="176">
        <v>6120840</v>
      </c>
      <c r="AW232" s="177">
        <f t="shared" si="241"/>
        <v>6.8085106382978725E-2</v>
      </c>
      <c r="AX232" s="177">
        <f t="shared" si="213"/>
        <v>0.52287581699346408</v>
      </c>
      <c r="AY232" s="176">
        <f t="shared" si="214"/>
        <v>76510.5</v>
      </c>
      <c r="AZ232" s="374"/>
      <c r="BA232" s="133" t="s">
        <v>172</v>
      </c>
      <c r="BB232" s="167">
        <v>32</v>
      </c>
      <c r="BC232" s="176">
        <v>20</v>
      </c>
      <c r="BD232" s="176">
        <v>2092960</v>
      </c>
      <c r="BE232" s="177">
        <f t="shared" si="242"/>
        <v>5.2631578947368418E-2</v>
      </c>
      <c r="BF232" s="177">
        <f t="shared" si="215"/>
        <v>0.625</v>
      </c>
      <c r="BG232" s="205">
        <f t="shared" si="216"/>
        <v>104648</v>
      </c>
      <c r="BH232" s="374"/>
      <c r="BI232" s="133" t="s">
        <v>172</v>
      </c>
      <c r="BJ232" s="167">
        <f t="shared" si="217"/>
        <v>2264</v>
      </c>
      <c r="BK232" s="176">
        <f t="shared" si="201"/>
        <v>1436</v>
      </c>
      <c r="BL232" s="176">
        <f t="shared" si="202"/>
        <v>114992600</v>
      </c>
      <c r="BM232" s="177">
        <f t="shared" si="243"/>
        <v>9.8796009631922949E-2</v>
      </c>
      <c r="BN232" s="177">
        <f t="shared" si="218"/>
        <v>0.63427561837455826</v>
      </c>
      <c r="BO232" s="176">
        <f t="shared" si="219"/>
        <v>80078.412256267417</v>
      </c>
      <c r="BP232" s="248"/>
    </row>
    <row r="233" spans="2:68" s="92" customFormat="1">
      <c r="B233" s="370"/>
      <c r="C233" s="408"/>
      <c r="D233" s="374"/>
      <c r="E233" s="133" t="s">
        <v>173</v>
      </c>
      <c r="F233" s="167">
        <v>14</v>
      </c>
      <c r="G233" s="176">
        <v>8</v>
      </c>
      <c r="H233" s="176">
        <v>360490</v>
      </c>
      <c r="I233" s="177">
        <f t="shared" si="236"/>
        <v>0.13114754098360656</v>
      </c>
      <c r="J233" s="177">
        <f t="shared" si="203"/>
        <v>0.5714285714285714</v>
      </c>
      <c r="K233" s="205">
        <f t="shared" si="204"/>
        <v>45061.25</v>
      </c>
      <c r="L233" s="374"/>
      <c r="M233" s="133" t="s">
        <v>173</v>
      </c>
      <c r="N233" s="167">
        <v>27</v>
      </c>
      <c r="O233" s="176">
        <v>15</v>
      </c>
      <c r="P233" s="176">
        <v>685930</v>
      </c>
      <c r="Q233" s="177">
        <f t="shared" si="237"/>
        <v>0.13392857142857142</v>
      </c>
      <c r="R233" s="177">
        <f t="shared" si="205"/>
        <v>0.55555555555555558</v>
      </c>
      <c r="S233" s="171">
        <f t="shared" si="206"/>
        <v>45728.666666666664</v>
      </c>
      <c r="T233" s="374"/>
      <c r="U233" s="133" t="s">
        <v>173</v>
      </c>
      <c r="V233" s="167">
        <v>327</v>
      </c>
      <c r="W233" s="176">
        <v>178</v>
      </c>
      <c r="X233" s="176">
        <v>14113250</v>
      </c>
      <c r="Y233" s="177">
        <f t="shared" si="238"/>
        <v>3.2404878936828689E-2</v>
      </c>
      <c r="Z233" s="177">
        <f t="shared" si="207"/>
        <v>0.54434250764525993</v>
      </c>
      <c r="AA233" s="176">
        <f t="shared" si="208"/>
        <v>79287.921348314601</v>
      </c>
      <c r="AB233" s="374"/>
      <c r="AC233" s="133" t="s">
        <v>173</v>
      </c>
      <c r="AD233" s="167">
        <v>418</v>
      </c>
      <c r="AE233" s="176">
        <v>230</v>
      </c>
      <c r="AF233" s="176">
        <v>18449560</v>
      </c>
      <c r="AG233" s="177">
        <f t="shared" si="239"/>
        <v>5.2036199095022627E-2</v>
      </c>
      <c r="AH233" s="177">
        <f t="shared" si="209"/>
        <v>0.55023923444976075</v>
      </c>
      <c r="AI233" s="171">
        <f t="shared" si="210"/>
        <v>80215.478260869568</v>
      </c>
      <c r="AJ233" s="374"/>
      <c r="AK233" s="133" t="s">
        <v>173</v>
      </c>
      <c r="AL233" s="167">
        <v>365</v>
      </c>
      <c r="AM233" s="176">
        <v>200</v>
      </c>
      <c r="AN233" s="176">
        <v>16683450</v>
      </c>
      <c r="AO233" s="177">
        <f t="shared" si="240"/>
        <v>6.9084628670120898E-2</v>
      </c>
      <c r="AP233" s="177">
        <f t="shared" si="211"/>
        <v>0.54794520547945202</v>
      </c>
      <c r="AQ233" s="171">
        <f t="shared" si="212"/>
        <v>83417.25</v>
      </c>
      <c r="AR233" s="374"/>
      <c r="AS233" s="133" t="s">
        <v>173</v>
      </c>
      <c r="AT233" s="167">
        <v>174</v>
      </c>
      <c r="AU233" s="176">
        <v>87</v>
      </c>
      <c r="AV233" s="176">
        <v>7710980</v>
      </c>
      <c r="AW233" s="177">
        <f t="shared" si="241"/>
        <v>7.4042553191489363E-2</v>
      </c>
      <c r="AX233" s="177">
        <f t="shared" si="213"/>
        <v>0.5</v>
      </c>
      <c r="AY233" s="176">
        <f t="shared" si="214"/>
        <v>88631.954022988502</v>
      </c>
      <c r="AZ233" s="374"/>
      <c r="BA233" s="133" t="s">
        <v>173</v>
      </c>
      <c r="BB233" s="167">
        <v>69</v>
      </c>
      <c r="BC233" s="176">
        <v>39</v>
      </c>
      <c r="BD233" s="176">
        <v>3251270</v>
      </c>
      <c r="BE233" s="177">
        <f t="shared" si="242"/>
        <v>0.10263157894736842</v>
      </c>
      <c r="BF233" s="177">
        <f t="shared" si="215"/>
        <v>0.56521739130434778</v>
      </c>
      <c r="BG233" s="205">
        <f t="shared" si="216"/>
        <v>83365.897435897437</v>
      </c>
      <c r="BH233" s="374"/>
      <c r="BI233" s="133" t="s">
        <v>173</v>
      </c>
      <c r="BJ233" s="167">
        <f t="shared" si="217"/>
        <v>1394</v>
      </c>
      <c r="BK233" s="176">
        <f t="shared" si="201"/>
        <v>757</v>
      </c>
      <c r="BL233" s="176">
        <f t="shared" si="202"/>
        <v>61254930</v>
      </c>
      <c r="BM233" s="177">
        <f t="shared" si="243"/>
        <v>5.2081183350533196E-2</v>
      </c>
      <c r="BN233" s="177">
        <f t="shared" si="218"/>
        <v>0.54304160688665715</v>
      </c>
      <c r="BO233" s="176">
        <f t="shared" si="219"/>
        <v>80918.005284015846</v>
      </c>
      <c r="BP233" s="248"/>
    </row>
    <row r="234" spans="2:68" s="92" customFormat="1">
      <c r="B234" s="370"/>
      <c r="C234" s="408"/>
      <c r="D234" s="374"/>
      <c r="E234" s="133" t="s">
        <v>174</v>
      </c>
      <c r="F234" s="167">
        <v>5</v>
      </c>
      <c r="G234" s="176">
        <v>5</v>
      </c>
      <c r="H234" s="176">
        <v>293000</v>
      </c>
      <c r="I234" s="177">
        <f t="shared" si="236"/>
        <v>8.1967213114754092E-2</v>
      </c>
      <c r="J234" s="177">
        <f t="shared" si="203"/>
        <v>1</v>
      </c>
      <c r="K234" s="205">
        <f t="shared" si="204"/>
        <v>58600</v>
      </c>
      <c r="L234" s="374"/>
      <c r="M234" s="133" t="s">
        <v>174</v>
      </c>
      <c r="N234" s="167">
        <v>8</v>
      </c>
      <c r="O234" s="176">
        <v>4</v>
      </c>
      <c r="P234" s="176">
        <v>446040</v>
      </c>
      <c r="Q234" s="177">
        <f t="shared" si="237"/>
        <v>3.5714285714285712E-2</v>
      </c>
      <c r="R234" s="177">
        <f t="shared" si="205"/>
        <v>0.5</v>
      </c>
      <c r="S234" s="171">
        <f t="shared" si="206"/>
        <v>111510</v>
      </c>
      <c r="T234" s="374"/>
      <c r="U234" s="133" t="s">
        <v>174</v>
      </c>
      <c r="V234" s="167">
        <v>275</v>
      </c>
      <c r="W234" s="176">
        <v>176</v>
      </c>
      <c r="X234" s="176">
        <v>15741990</v>
      </c>
      <c r="Y234" s="177">
        <f t="shared" si="238"/>
        <v>3.2040779173493537E-2</v>
      </c>
      <c r="Z234" s="177">
        <f t="shared" si="207"/>
        <v>0.64</v>
      </c>
      <c r="AA234" s="176">
        <f t="shared" si="208"/>
        <v>89443.125</v>
      </c>
      <c r="AB234" s="374"/>
      <c r="AC234" s="133" t="s">
        <v>174</v>
      </c>
      <c r="AD234" s="167">
        <v>312</v>
      </c>
      <c r="AE234" s="176">
        <v>203</v>
      </c>
      <c r="AF234" s="176">
        <v>18101540</v>
      </c>
      <c r="AG234" s="177">
        <f t="shared" si="239"/>
        <v>4.5927601809954754E-2</v>
      </c>
      <c r="AH234" s="177">
        <f t="shared" si="209"/>
        <v>0.65064102564102566</v>
      </c>
      <c r="AI234" s="171">
        <f t="shared" si="210"/>
        <v>89170.147783251232</v>
      </c>
      <c r="AJ234" s="374"/>
      <c r="AK234" s="133" t="s">
        <v>174</v>
      </c>
      <c r="AL234" s="167">
        <v>235</v>
      </c>
      <c r="AM234" s="176">
        <v>145</v>
      </c>
      <c r="AN234" s="176">
        <v>14829730</v>
      </c>
      <c r="AO234" s="177">
        <f t="shared" si="240"/>
        <v>5.0086355785837651E-2</v>
      </c>
      <c r="AP234" s="177">
        <f t="shared" si="211"/>
        <v>0.61702127659574468</v>
      </c>
      <c r="AQ234" s="171">
        <f t="shared" si="212"/>
        <v>102274</v>
      </c>
      <c r="AR234" s="374"/>
      <c r="AS234" s="133" t="s">
        <v>174</v>
      </c>
      <c r="AT234" s="167">
        <v>86</v>
      </c>
      <c r="AU234" s="176">
        <v>46</v>
      </c>
      <c r="AV234" s="176">
        <v>4923790</v>
      </c>
      <c r="AW234" s="177">
        <f t="shared" si="241"/>
        <v>3.9148936170212763E-2</v>
      </c>
      <c r="AX234" s="177">
        <f t="shared" si="213"/>
        <v>0.53488372093023251</v>
      </c>
      <c r="AY234" s="176">
        <f t="shared" si="214"/>
        <v>107038.91304347826</v>
      </c>
      <c r="AZ234" s="374"/>
      <c r="BA234" s="133" t="s">
        <v>174</v>
      </c>
      <c r="BB234" s="167">
        <v>25</v>
      </c>
      <c r="BC234" s="176">
        <v>15</v>
      </c>
      <c r="BD234" s="176">
        <v>2031910</v>
      </c>
      <c r="BE234" s="177">
        <f t="shared" si="242"/>
        <v>3.9473684210526314E-2</v>
      </c>
      <c r="BF234" s="177">
        <f t="shared" si="215"/>
        <v>0.6</v>
      </c>
      <c r="BG234" s="205">
        <f t="shared" si="216"/>
        <v>135460.66666666666</v>
      </c>
      <c r="BH234" s="374"/>
      <c r="BI234" s="133" t="s">
        <v>174</v>
      </c>
      <c r="BJ234" s="167">
        <f t="shared" si="217"/>
        <v>946</v>
      </c>
      <c r="BK234" s="176">
        <f t="shared" si="201"/>
        <v>594</v>
      </c>
      <c r="BL234" s="176">
        <f t="shared" si="202"/>
        <v>56368000</v>
      </c>
      <c r="BM234" s="177">
        <f t="shared" si="243"/>
        <v>4.0866873065015477E-2</v>
      </c>
      <c r="BN234" s="177">
        <f t="shared" si="218"/>
        <v>0.62790697674418605</v>
      </c>
      <c r="BO234" s="176">
        <f t="shared" si="219"/>
        <v>94895.622895622902</v>
      </c>
      <c r="BP234" s="248"/>
    </row>
    <row r="235" spans="2:68" s="92" customFormat="1">
      <c r="B235" s="370"/>
      <c r="C235" s="408"/>
      <c r="D235" s="374"/>
      <c r="E235" s="133" t="s">
        <v>175</v>
      </c>
      <c r="F235" s="167">
        <v>24</v>
      </c>
      <c r="G235" s="176">
        <v>18</v>
      </c>
      <c r="H235" s="176">
        <v>1320420</v>
      </c>
      <c r="I235" s="177">
        <f t="shared" si="236"/>
        <v>0.29508196721311475</v>
      </c>
      <c r="J235" s="177">
        <f t="shared" si="203"/>
        <v>0.75</v>
      </c>
      <c r="K235" s="205">
        <f t="shared" si="204"/>
        <v>73356.666666666672</v>
      </c>
      <c r="L235" s="374"/>
      <c r="M235" s="133" t="s">
        <v>175</v>
      </c>
      <c r="N235" s="167">
        <v>57</v>
      </c>
      <c r="O235" s="176">
        <v>37</v>
      </c>
      <c r="P235" s="176">
        <v>2070620</v>
      </c>
      <c r="Q235" s="177">
        <f t="shared" si="237"/>
        <v>0.33035714285714285</v>
      </c>
      <c r="R235" s="177">
        <f t="shared" si="205"/>
        <v>0.64912280701754388</v>
      </c>
      <c r="S235" s="171">
        <f t="shared" si="206"/>
        <v>55962.7027027027</v>
      </c>
      <c r="T235" s="374"/>
      <c r="U235" s="133" t="s">
        <v>175</v>
      </c>
      <c r="V235" s="167">
        <v>2316</v>
      </c>
      <c r="W235" s="176">
        <v>1501</v>
      </c>
      <c r="X235" s="176">
        <v>119371920</v>
      </c>
      <c r="Y235" s="177">
        <f t="shared" si="238"/>
        <v>0.27325687238303298</v>
      </c>
      <c r="Z235" s="177">
        <f t="shared" si="207"/>
        <v>0.64810017271157172</v>
      </c>
      <c r="AA235" s="176">
        <f t="shared" si="208"/>
        <v>79528.261159227186</v>
      </c>
      <c r="AB235" s="374"/>
      <c r="AC235" s="133" t="s">
        <v>175</v>
      </c>
      <c r="AD235" s="167">
        <v>2014</v>
      </c>
      <c r="AE235" s="176">
        <v>1281</v>
      </c>
      <c r="AF235" s="176">
        <v>106157620</v>
      </c>
      <c r="AG235" s="177">
        <f t="shared" si="239"/>
        <v>0.2898190045248869</v>
      </c>
      <c r="AH235" s="177">
        <f t="shared" si="209"/>
        <v>0.63604766633565046</v>
      </c>
      <c r="AI235" s="171">
        <f t="shared" si="210"/>
        <v>82870.897736143641</v>
      </c>
      <c r="AJ235" s="374"/>
      <c r="AK235" s="133" t="s">
        <v>175</v>
      </c>
      <c r="AL235" s="167">
        <v>1279</v>
      </c>
      <c r="AM235" s="176">
        <v>764</v>
      </c>
      <c r="AN235" s="176">
        <v>63056900</v>
      </c>
      <c r="AO235" s="177">
        <f t="shared" si="240"/>
        <v>0.26390328151986181</v>
      </c>
      <c r="AP235" s="177">
        <f t="shared" si="211"/>
        <v>0.59734167318217357</v>
      </c>
      <c r="AQ235" s="171">
        <f t="shared" si="212"/>
        <v>82535.209424083776</v>
      </c>
      <c r="AR235" s="374"/>
      <c r="AS235" s="133" t="s">
        <v>175</v>
      </c>
      <c r="AT235" s="167">
        <v>438</v>
      </c>
      <c r="AU235" s="176">
        <v>241</v>
      </c>
      <c r="AV235" s="176">
        <v>21507760</v>
      </c>
      <c r="AW235" s="177">
        <f t="shared" si="241"/>
        <v>0.20510638297872341</v>
      </c>
      <c r="AX235" s="177">
        <f t="shared" si="213"/>
        <v>0.55022831050228316</v>
      </c>
      <c r="AY235" s="176">
        <f t="shared" si="214"/>
        <v>89243.817427385889</v>
      </c>
      <c r="AZ235" s="374"/>
      <c r="BA235" s="133" t="s">
        <v>175</v>
      </c>
      <c r="BB235" s="167">
        <v>111</v>
      </c>
      <c r="BC235" s="176">
        <v>57</v>
      </c>
      <c r="BD235" s="176">
        <v>5405400</v>
      </c>
      <c r="BE235" s="177">
        <f t="shared" si="242"/>
        <v>0.15</v>
      </c>
      <c r="BF235" s="177">
        <f t="shared" si="215"/>
        <v>0.51351351351351349</v>
      </c>
      <c r="BG235" s="205">
        <f t="shared" si="216"/>
        <v>94831.578947368427</v>
      </c>
      <c r="BH235" s="374"/>
      <c r="BI235" s="133" t="s">
        <v>175</v>
      </c>
      <c r="BJ235" s="167">
        <f t="shared" si="217"/>
        <v>6239</v>
      </c>
      <c r="BK235" s="176">
        <f t="shared" si="201"/>
        <v>3899</v>
      </c>
      <c r="BL235" s="176">
        <f t="shared" si="202"/>
        <v>318890640</v>
      </c>
      <c r="BM235" s="177">
        <f t="shared" si="243"/>
        <v>0.26824905400756793</v>
      </c>
      <c r="BN235" s="177">
        <f t="shared" si="218"/>
        <v>0.62493989421381635</v>
      </c>
      <c r="BO235" s="176">
        <f t="shared" si="219"/>
        <v>81787.802000512951</v>
      </c>
      <c r="BP235" s="248"/>
    </row>
    <row r="236" spans="2:68" s="92" customFormat="1">
      <c r="B236" s="370"/>
      <c r="C236" s="408"/>
      <c r="D236" s="374"/>
      <c r="E236" s="133" t="s">
        <v>176</v>
      </c>
      <c r="F236" s="167">
        <v>7</v>
      </c>
      <c r="G236" s="176">
        <v>6</v>
      </c>
      <c r="H236" s="176">
        <v>597240</v>
      </c>
      <c r="I236" s="177">
        <f t="shared" si="236"/>
        <v>9.8360655737704916E-2</v>
      </c>
      <c r="J236" s="177">
        <f t="shared" si="203"/>
        <v>0.8571428571428571</v>
      </c>
      <c r="K236" s="205">
        <f t="shared" si="204"/>
        <v>99540</v>
      </c>
      <c r="L236" s="374"/>
      <c r="M236" s="133" t="s">
        <v>176</v>
      </c>
      <c r="N236" s="167">
        <v>19</v>
      </c>
      <c r="O236" s="176">
        <v>13</v>
      </c>
      <c r="P236" s="176">
        <v>550780</v>
      </c>
      <c r="Q236" s="177">
        <f t="shared" si="237"/>
        <v>0.11607142857142858</v>
      </c>
      <c r="R236" s="177">
        <f t="shared" si="205"/>
        <v>0.68421052631578949</v>
      </c>
      <c r="S236" s="171">
        <f t="shared" si="206"/>
        <v>42367.692307692305</v>
      </c>
      <c r="T236" s="374"/>
      <c r="U236" s="133" t="s">
        <v>176</v>
      </c>
      <c r="V236" s="167">
        <v>500</v>
      </c>
      <c r="W236" s="176">
        <v>310</v>
      </c>
      <c r="X236" s="176">
        <v>24463150</v>
      </c>
      <c r="Y236" s="177">
        <f t="shared" si="238"/>
        <v>5.6435463316948847E-2</v>
      </c>
      <c r="Z236" s="177">
        <f t="shared" si="207"/>
        <v>0.62</v>
      </c>
      <c r="AA236" s="176">
        <f t="shared" si="208"/>
        <v>78913.387096774197</v>
      </c>
      <c r="AB236" s="374"/>
      <c r="AC236" s="133" t="s">
        <v>176</v>
      </c>
      <c r="AD236" s="167">
        <v>652</v>
      </c>
      <c r="AE236" s="176">
        <v>389</v>
      </c>
      <c r="AF236" s="176">
        <v>36173880</v>
      </c>
      <c r="AG236" s="177">
        <f t="shared" si="239"/>
        <v>8.8009049773755663E-2</v>
      </c>
      <c r="AH236" s="177">
        <f t="shared" si="209"/>
        <v>0.59662576687116564</v>
      </c>
      <c r="AI236" s="171">
        <f t="shared" si="210"/>
        <v>92991.979434447305</v>
      </c>
      <c r="AJ236" s="374"/>
      <c r="AK236" s="133" t="s">
        <v>176</v>
      </c>
      <c r="AL236" s="167">
        <v>497</v>
      </c>
      <c r="AM236" s="176">
        <v>309</v>
      </c>
      <c r="AN236" s="176">
        <v>30642030</v>
      </c>
      <c r="AO236" s="177">
        <f t="shared" si="240"/>
        <v>0.10673575129533679</v>
      </c>
      <c r="AP236" s="177">
        <f t="shared" si="211"/>
        <v>0.62173038229376254</v>
      </c>
      <c r="AQ236" s="171">
        <f t="shared" si="212"/>
        <v>99165.145631067964</v>
      </c>
      <c r="AR236" s="374"/>
      <c r="AS236" s="133" t="s">
        <v>176</v>
      </c>
      <c r="AT236" s="167">
        <v>267</v>
      </c>
      <c r="AU236" s="176">
        <v>143</v>
      </c>
      <c r="AV236" s="176">
        <v>15113030</v>
      </c>
      <c r="AW236" s="177">
        <f t="shared" si="241"/>
        <v>0.12170212765957447</v>
      </c>
      <c r="AX236" s="177">
        <f t="shared" si="213"/>
        <v>0.53558052434456926</v>
      </c>
      <c r="AY236" s="176">
        <f t="shared" si="214"/>
        <v>105685.52447552448</v>
      </c>
      <c r="AZ236" s="374"/>
      <c r="BA236" s="133" t="s">
        <v>176</v>
      </c>
      <c r="BB236" s="167">
        <v>108</v>
      </c>
      <c r="BC236" s="176">
        <v>56</v>
      </c>
      <c r="BD236" s="176">
        <v>6966280</v>
      </c>
      <c r="BE236" s="177">
        <f t="shared" si="242"/>
        <v>0.14736842105263157</v>
      </c>
      <c r="BF236" s="177">
        <f t="shared" si="215"/>
        <v>0.51851851851851849</v>
      </c>
      <c r="BG236" s="205">
        <f t="shared" si="216"/>
        <v>124397.85714285714</v>
      </c>
      <c r="BH236" s="374"/>
      <c r="BI236" s="133" t="s">
        <v>176</v>
      </c>
      <c r="BJ236" s="167">
        <f t="shared" si="217"/>
        <v>2050</v>
      </c>
      <c r="BK236" s="176">
        <f t="shared" si="201"/>
        <v>1226</v>
      </c>
      <c r="BL236" s="176">
        <f t="shared" si="202"/>
        <v>114506390</v>
      </c>
      <c r="BM236" s="177">
        <f t="shared" si="243"/>
        <v>8.4348125214998279E-2</v>
      </c>
      <c r="BN236" s="177">
        <f t="shared" si="218"/>
        <v>0.59804878048780485</v>
      </c>
      <c r="BO236" s="176">
        <f t="shared" si="219"/>
        <v>93398.360522022835</v>
      </c>
      <c r="BP236" s="248"/>
    </row>
    <row r="237" spans="2:68" s="92" customFormat="1">
      <c r="B237" s="370"/>
      <c r="C237" s="408"/>
      <c r="D237" s="374"/>
      <c r="E237" s="130" t="s">
        <v>167</v>
      </c>
      <c r="F237" s="167">
        <v>2</v>
      </c>
      <c r="G237" s="176">
        <v>2</v>
      </c>
      <c r="H237" s="176">
        <v>63850</v>
      </c>
      <c r="I237" s="177">
        <f t="shared" si="236"/>
        <v>3.2786885245901641E-2</v>
      </c>
      <c r="J237" s="177">
        <f t="shared" si="203"/>
        <v>1</v>
      </c>
      <c r="K237" s="205">
        <f t="shared" si="204"/>
        <v>31925</v>
      </c>
      <c r="L237" s="374"/>
      <c r="M237" s="134" t="s">
        <v>167</v>
      </c>
      <c r="N237" s="167">
        <v>5</v>
      </c>
      <c r="O237" s="176">
        <v>2</v>
      </c>
      <c r="P237" s="176">
        <v>402670</v>
      </c>
      <c r="Q237" s="177">
        <f t="shared" si="237"/>
        <v>1.7857142857142856E-2</v>
      </c>
      <c r="R237" s="177">
        <f t="shared" si="205"/>
        <v>0.4</v>
      </c>
      <c r="S237" s="171">
        <f t="shared" si="206"/>
        <v>201335</v>
      </c>
      <c r="T237" s="374"/>
      <c r="U237" s="134" t="s">
        <v>167</v>
      </c>
      <c r="V237" s="167">
        <v>433</v>
      </c>
      <c r="W237" s="176">
        <v>240</v>
      </c>
      <c r="X237" s="176">
        <v>17526400</v>
      </c>
      <c r="Y237" s="177">
        <f t="shared" si="238"/>
        <v>4.3691971600218461E-2</v>
      </c>
      <c r="Z237" s="177">
        <f t="shared" si="207"/>
        <v>0.55427251732101612</v>
      </c>
      <c r="AA237" s="176">
        <f t="shared" si="208"/>
        <v>73026.666666666672</v>
      </c>
      <c r="AB237" s="374"/>
      <c r="AC237" s="134" t="s">
        <v>167</v>
      </c>
      <c r="AD237" s="167">
        <v>208</v>
      </c>
      <c r="AE237" s="176">
        <v>111</v>
      </c>
      <c r="AF237" s="176">
        <v>9797000</v>
      </c>
      <c r="AG237" s="177">
        <f t="shared" si="239"/>
        <v>2.5113122171945702E-2</v>
      </c>
      <c r="AH237" s="177">
        <f t="shared" si="209"/>
        <v>0.53365384615384615</v>
      </c>
      <c r="AI237" s="171">
        <f t="shared" si="210"/>
        <v>88261.261261261257</v>
      </c>
      <c r="AJ237" s="374"/>
      <c r="AK237" s="134" t="s">
        <v>167</v>
      </c>
      <c r="AL237" s="167">
        <v>142</v>
      </c>
      <c r="AM237" s="176">
        <v>76</v>
      </c>
      <c r="AN237" s="176">
        <v>7970490</v>
      </c>
      <c r="AO237" s="177">
        <f t="shared" si="240"/>
        <v>2.6252158894645942E-2</v>
      </c>
      <c r="AP237" s="177">
        <f t="shared" si="211"/>
        <v>0.53521126760563376</v>
      </c>
      <c r="AQ237" s="171">
        <f t="shared" si="212"/>
        <v>104874.86842105263</v>
      </c>
      <c r="AR237" s="374"/>
      <c r="AS237" s="134" t="s">
        <v>167</v>
      </c>
      <c r="AT237" s="167">
        <v>56</v>
      </c>
      <c r="AU237" s="176">
        <v>24</v>
      </c>
      <c r="AV237" s="176">
        <v>4244690</v>
      </c>
      <c r="AW237" s="177">
        <f t="shared" si="241"/>
        <v>2.0425531914893616E-2</v>
      </c>
      <c r="AX237" s="177">
        <f t="shared" si="213"/>
        <v>0.42857142857142855</v>
      </c>
      <c r="AY237" s="176">
        <f t="shared" si="214"/>
        <v>176862.08333333334</v>
      </c>
      <c r="AZ237" s="374"/>
      <c r="BA237" s="134" t="s">
        <v>167</v>
      </c>
      <c r="BB237" s="167">
        <v>22</v>
      </c>
      <c r="BC237" s="176">
        <v>6</v>
      </c>
      <c r="BD237" s="176">
        <v>669790</v>
      </c>
      <c r="BE237" s="177">
        <f t="shared" si="242"/>
        <v>1.5789473684210527E-2</v>
      </c>
      <c r="BF237" s="177">
        <f t="shared" si="215"/>
        <v>0.27272727272727271</v>
      </c>
      <c r="BG237" s="205">
        <f t="shared" si="216"/>
        <v>111631.66666666667</v>
      </c>
      <c r="BH237" s="374"/>
      <c r="BI237" s="134" t="s">
        <v>167</v>
      </c>
      <c r="BJ237" s="167">
        <f t="shared" si="217"/>
        <v>868</v>
      </c>
      <c r="BK237" s="176">
        <f t="shared" si="201"/>
        <v>461</v>
      </c>
      <c r="BL237" s="176">
        <f t="shared" si="202"/>
        <v>40674890</v>
      </c>
      <c r="BM237" s="177">
        <f t="shared" si="243"/>
        <v>3.1716546267629861E-2</v>
      </c>
      <c r="BN237" s="177">
        <f t="shared" si="218"/>
        <v>0.53110599078341014</v>
      </c>
      <c r="BO237" s="176">
        <f t="shared" si="219"/>
        <v>88231.865509761396</v>
      </c>
      <c r="BP237" s="248"/>
    </row>
    <row r="238" spans="2:68" s="92" customFormat="1">
      <c r="B238" s="370">
        <v>22</v>
      </c>
      <c r="C238" s="407" t="s">
        <v>64</v>
      </c>
      <c r="D238" s="373">
        <f>BS29</f>
        <v>85</v>
      </c>
      <c r="E238" s="131" t="s">
        <v>144</v>
      </c>
      <c r="F238" s="166">
        <v>51</v>
      </c>
      <c r="G238" s="174">
        <v>32</v>
      </c>
      <c r="H238" s="174">
        <v>2666150</v>
      </c>
      <c r="I238" s="175">
        <f>IFERROR(G238/$D$238,"-")</f>
        <v>0.37647058823529411</v>
      </c>
      <c r="J238" s="175">
        <f t="shared" si="203"/>
        <v>0.62745098039215685</v>
      </c>
      <c r="K238" s="204">
        <f t="shared" si="204"/>
        <v>83317.1875</v>
      </c>
      <c r="L238" s="373">
        <f>BT29</f>
        <v>191</v>
      </c>
      <c r="M238" s="131" t="s">
        <v>144</v>
      </c>
      <c r="N238" s="166">
        <v>105</v>
      </c>
      <c r="O238" s="174">
        <v>69</v>
      </c>
      <c r="P238" s="174">
        <v>6679250</v>
      </c>
      <c r="Q238" s="175">
        <f>IFERROR(O238/$L$238,"-")</f>
        <v>0.36125654450261779</v>
      </c>
      <c r="R238" s="175">
        <f t="shared" si="205"/>
        <v>0.65714285714285714</v>
      </c>
      <c r="S238" s="170">
        <f t="shared" si="206"/>
        <v>96800.724637681153</v>
      </c>
      <c r="T238" s="373">
        <f>BU29</f>
        <v>7159</v>
      </c>
      <c r="U238" s="131" t="s">
        <v>144</v>
      </c>
      <c r="V238" s="166">
        <v>3647</v>
      </c>
      <c r="W238" s="174">
        <v>2153</v>
      </c>
      <c r="X238" s="174">
        <v>164155390</v>
      </c>
      <c r="Y238" s="175">
        <f>IFERROR(W238/$T$238,"-")</f>
        <v>0.30074032686129348</v>
      </c>
      <c r="Z238" s="175">
        <f t="shared" si="207"/>
        <v>0.59034823142308746</v>
      </c>
      <c r="AA238" s="174">
        <f t="shared" si="208"/>
        <v>76244.95587552253</v>
      </c>
      <c r="AB238" s="373">
        <f>BV29</f>
        <v>5375</v>
      </c>
      <c r="AC238" s="131" t="s">
        <v>144</v>
      </c>
      <c r="AD238" s="166">
        <v>2922</v>
      </c>
      <c r="AE238" s="174">
        <v>1672</v>
      </c>
      <c r="AF238" s="174">
        <v>145304770</v>
      </c>
      <c r="AG238" s="175">
        <f>IFERROR(AE238/$AB$238,"-")</f>
        <v>0.31106976744186049</v>
      </c>
      <c r="AH238" s="175">
        <f t="shared" si="209"/>
        <v>0.57221081451060918</v>
      </c>
      <c r="AI238" s="170">
        <f t="shared" si="210"/>
        <v>86904.766746411478</v>
      </c>
      <c r="AJ238" s="373">
        <f>BW29</f>
        <v>3504</v>
      </c>
      <c r="AK238" s="131" t="s">
        <v>144</v>
      </c>
      <c r="AL238" s="166">
        <v>1819</v>
      </c>
      <c r="AM238" s="174">
        <v>979</v>
      </c>
      <c r="AN238" s="174">
        <v>89027860</v>
      </c>
      <c r="AO238" s="175">
        <f>IFERROR(AM238/$AJ$238,"-")</f>
        <v>0.27939497716894979</v>
      </c>
      <c r="AP238" s="175">
        <f t="shared" si="211"/>
        <v>0.53820780648708078</v>
      </c>
      <c r="AQ238" s="170">
        <f t="shared" si="212"/>
        <v>90937.548518896831</v>
      </c>
      <c r="AR238" s="373">
        <f>BX29</f>
        <v>1606</v>
      </c>
      <c r="AS238" s="131" t="s">
        <v>144</v>
      </c>
      <c r="AT238" s="166">
        <v>669</v>
      </c>
      <c r="AU238" s="174">
        <v>320</v>
      </c>
      <c r="AV238" s="174">
        <v>29853760</v>
      </c>
      <c r="AW238" s="175">
        <f>IFERROR(AU238/$AR$238,"-")</f>
        <v>0.19925280199252801</v>
      </c>
      <c r="AX238" s="175">
        <f t="shared" si="213"/>
        <v>0.47832585949177875</v>
      </c>
      <c r="AY238" s="174">
        <f t="shared" si="214"/>
        <v>93293</v>
      </c>
      <c r="AZ238" s="373">
        <f>BY29</f>
        <v>625</v>
      </c>
      <c r="BA238" s="131" t="s">
        <v>144</v>
      </c>
      <c r="BB238" s="166">
        <v>199</v>
      </c>
      <c r="BC238" s="174">
        <v>91</v>
      </c>
      <c r="BD238" s="174">
        <v>10219620</v>
      </c>
      <c r="BE238" s="175">
        <f>IFERROR(BC238/$AZ$238,"-")</f>
        <v>0.14560000000000001</v>
      </c>
      <c r="BF238" s="175">
        <f t="shared" si="215"/>
        <v>0.457286432160804</v>
      </c>
      <c r="BG238" s="204">
        <f t="shared" si="216"/>
        <v>112303.51648351649</v>
      </c>
      <c r="BH238" s="373">
        <f>BZ29</f>
        <v>18539</v>
      </c>
      <c r="BI238" s="131" t="s">
        <v>144</v>
      </c>
      <c r="BJ238" s="166">
        <f t="shared" si="217"/>
        <v>9412</v>
      </c>
      <c r="BK238" s="174">
        <f t="shared" si="201"/>
        <v>5316</v>
      </c>
      <c r="BL238" s="174">
        <f t="shared" si="202"/>
        <v>447906800</v>
      </c>
      <c r="BM238" s="175">
        <f>IFERROR(BK238/$BH$238,"-")</f>
        <v>0.28674685797507954</v>
      </c>
      <c r="BN238" s="175">
        <f t="shared" si="218"/>
        <v>0.56481087972800681</v>
      </c>
      <c r="BO238" s="174">
        <f t="shared" si="219"/>
        <v>84256.35816403311</v>
      </c>
      <c r="BP238" s="248"/>
    </row>
    <row r="239" spans="2:68" s="92" customFormat="1">
      <c r="B239" s="370"/>
      <c r="C239" s="408"/>
      <c r="D239" s="374"/>
      <c r="E239" s="132" t="s">
        <v>194</v>
      </c>
      <c r="F239" s="167">
        <v>35</v>
      </c>
      <c r="G239" s="176">
        <v>25</v>
      </c>
      <c r="H239" s="176">
        <v>2129860</v>
      </c>
      <c r="I239" s="177">
        <f t="shared" ref="I239:I248" si="244">IFERROR(G239/$D$238,"-")</f>
        <v>0.29411764705882354</v>
      </c>
      <c r="J239" s="177">
        <f t="shared" si="203"/>
        <v>0.7142857142857143</v>
      </c>
      <c r="K239" s="205">
        <f t="shared" si="204"/>
        <v>85194.4</v>
      </c>
      <c r="L239" s="374"/>
      <c r="M239" s="132" t="s">
        <v>194</v>
      </c>
      <c r="N239" s="167">
        <v>82</v>
      </c>
      <c r="O239" s="176">
        <v>51</v>
      </c>
      <c r="P239" s="176">
        <v>3868400</v>
      </c>
      <c r="Q239" s="177">
        <f t="shared" ref="Q239:Q248" si="245">IFERROR(O239/$L$238,"-")</f>
        <v>0.26701570680628273</v>
      </c>
      <c r="R239" s="177">
        <f t="shared" si="205"/>
        <v>0.62195121951219512</v>
      </c>
      <c r="S239" s="171">
        <f t="shared" si="206"/>
        <v>75850.980392156867</v>
      </c>
      <c r="T239" s="374"/>
      <c r="U239" s="132" t="s">
        <v>194</v>
      </c>
      <c r="V239" s="167">
        <v>3250</v>
      </c>
      <c r="W239" s="176">
        <v>1955</v>
      </c>
      <c r="X239" s="176">
        <v>142088990</v>
      </c>
      <c r="Y239" s="177">
        <f t="shared" ref="Y239:Y248" si="246">IFERROR(W239/$T$238,"-")</f>
        <v>0.27308283279787682</v>
      </c>
      <c r="Z239" s="177">
        <f t="shared" si="207"/>
        <v>0.60153846153846158</v>
      </c>
      <c r="AA239" s="176">
        <f t="shared" si="208"/>
        <v>72679.79028132993</v>
      </c>
      <c r="AB239" s="374"/>
      <c r="AC239" s="132" t="s">
        <v>194</v>
      </c>
      <c r="AD239" s="167">
        <v>2495</v>
      </c>
      <c r="AE239" s="176">
        <v>1471</v>
      </c>
      <c r="AF239" s="176">
        <v>116269870</v>
      </c>
      <c r="AG239" s="177">
        <f t="shared" ref="AG239:AG248" si="247">IFERROR(AE239/$AB$238,"-")</f>
        <v>0.27367441860465114</v>
      </c>
      <c r="AH239" s="177">
        <f t="shared" si="209"/>
        <v>0.58957915831663321</v>
      </c>
      <c r="AI239" s="171">
        <f t="shared" si="210"/>
        <v>79041.380013596194</v>
      </c>
      <c r="AJ239" s="374"/>
      <c r="AK239" s="132" t="s">
        <v>194</v>
      </c>
      <c r="AL239" s="167">
        <v>1408</v>
      </c>
      <c r="AM239" s="176">
        <v>762</v>
      </c>
      <c r="AN239" s="176">
        <v>63936870</v>
      </c>
      <c r="AO239" s="177">
        <f t="shared" ref="AO239:AO248" si="248">IFERROR(AM239/$AJ$238,"-")</f>
        <v>0.21746575342465754</v>
      </c>
      <c r="AP239" s="177">
        <f t="shared" si="211"/>
        <v>0.54119318181818177</v>
      </c>
      <c r="AQ239" s="171">
        <f t="shared" si="212"/>
        <v>83906.653543307082</v>
      </c>
      <c r="AR239" s="374"/>
      <c r="AS239" s="132" t="s">
        <v>194</v>
      </c>
      <c r="AT239" s="167">
        <v>523</v>
      </c>
      <c r="AU239" s="176">
        <v>250</v>
      </c>
      <c r="AV239" s="176">
        <v>23186610</v>
      </c>
      <c r="AW239" s="177">
        <f t="shared" ref="AW239:AW248" si="249">IFERROR(AU239/$AR$238,"-")</f>
        <v>0.15566625155666253</v>
      </c>
      <c r="AX239" s="177">
        <f t="shared" si="213"/>
        <v>0.47801147227533458</v>
      </c>
      <c r="AY239" s="176">
        <f t="shared" si="214"/>
        <v>92746.44</v>
      </c>
      <c r="AZ239" s="374"/>
      <c r="BA239" s="132" t="s">
        <v>194</v>
      </c>
      <c r="BB239" s="167">
        <v>119</v>
      </c>
      <c r="BC239" s="176">
        <v>49</v>
      </c>
      <c r="BD239" s="176">
        <v>6187850</v>
      </c>
      <c r="BE239" s="177">
        <f t="shared" ref="BE239:BE248" si="250">IFERROR(BC239/$AZ$238,"-")</f>
        <v>7.8399999999999997E-2</v>
      </c>
      <c r="BF239" s="177">
        <f t="shared" si="215"/>
        <v>0.41176470588235292</v>
      </c>
      <c r="BG239" s="205">
        <f t="shared" si="216"/>
        <v>126282.6530612245</v>
      </c>
      <c r="BH239" s="374"/>
      <c r="BI239" s="132" t="s">
        <v>194</v>
      </c>
      <c r="BJ239" s="167">
        <f t="shared" si="217"/>
        <v>7912</v>
      </c>
      <c r="BK239" s="176">
        <f t="shared" si="201"/>
        <v>4563</v>
      </c>
      <c r="BL239" s="176">
        <f t="shared" si="202"/>
        <v>357668450</v>
      </c>
      <c r="BM239" s="177">
        <f t="shared" ref="BM239:BM248" si="251">IFERROR(BK239/$BH$238,"-")</f>
        <v>0.24612978046280815</v>
      </c>
      <c r="BN239" s="177">
        <f t="shared" si="218"/>
        <v>0.57671890798786651</v>
      </c>
      <c r="BO239" s="176">
        <f t="shared" si="219"/>
        <v>78384.494849879469</v>
      </c>
      <c r="BP239" s="248"/>
    </row>
    <row r="240" spans="2:68" s="92" customFormat="1">
      <c r="B240" s="370"/>
      <c r="C240" s="408"/>
      <c r="D240" s="374"/>
      <c r="E240" s="133" t="s">
        <v>143</v>
      </c>
      <c r="F240" s="167">
        <v>62</v>
      </c>
      <c r="G240" s="176">
        <v>43</v>
      </c>
      <c r="H240" s="176">
        <v>3584600</v>
      </c>
      <c r="I240" s="177">
        <f t="shared" si="244"/>
        <v>0.50588235294117645</v>
      </c>
      <c r="J240" s="177">
        <f t="shared" si="203"/>
        <v>0.69354838709677424</v>
      </c>
      <c r="K240" s="205">
        <f t="shared" si="204"/>
        <v>83362.790697674413</v>
      </c>
      <c r="L240" s="374"/>
      <c r="M240" s="133" t="s">
        <v>143</v>
      </c>
      <c r="N240" s="167">
        <v>123</v>
      </c>
      <c r="O240" s="176">
        <v>82</v>
      </c>
      <c r="P240" s="176">
        <v>7292510</v>
      </c>
      <c r="Q240" s="177">
        <f t="shared" si="245"/>
        <v>0.4293193717277487</v>
      </c>
      <c r="R240" s="177">
        <f t="shared" si="205"/>
        <v>0.66666666666666663</v>
      </c>
      <c r="S240" s="171">
        <f t="shared" si="206"/>
        <v>88933.048780487807</v>
      </c>
      <c r="T240" s="374"/>
      <c r="U240" s="133" t="s">
        <v>143</v>
      </c>
      <c r="V240" s="167">
        <v>4409</v>
      </c>
      <c r="W240" s="176">
        <v>2505</v>
      </c>
      <c r="X240" s="176">
        <v>190260350</v>
      </c>
      <c r="Y240" s="177">
        <f t="shared" si="246"/>
        <v>0.34990920519625646</v>
      </c>
      <c r="Z240" s="177">
        <f t="shared" si="207"/>
        <v>0.56815604445452483</v>
      </c>
      <c r="AA240" s="176">
        <f t="shared" si="208"/>
        <v>75952.23552894211</v>
      </c>
      <c r="AB240" s="374"/>
      <c r="AC240" s="133" t="s">
        <v>143</v>
      </c>
      <c r="AD240" s="167">
        <v>3626</v>
      </c>
      <c r="AE240" s="176">
        <v>2096</v>
      </c>
      <c r="AF240" s="176">
        <v>179449970</v>
      </c>
      <c r="AG240" s="177">
        <f t="shared" si="247"/>
        <v>0.38995348837209304</v>
      </c>
      <c r="AH240" s="177">
        <f t="shared" si="209"/>
        <v>0.57804743519029234</v>
      </c>
      <c r="AI240" s="171">
        <f t="shared" si="210"/>
        <v>85615.443702290082</v>
      </c>
      <c r="AJ240" s="374"/>
      <c r="AK240" s="133" t="s">
        <v>143</v>
      </c>
      <c r="AL240" s="167">
        <v>2400</v>
      </c>
      <c r="AM240" s="176">
        <v>1272</v>
      </c>
      <c r="AN240" s="176">
        <v>115679970</v>
      </c>
      <c r="AO240" s="177">
        <f t="shared" si="248"/>
        <v>0.36301369863013699</v>
      </c>
      <c r="AP240" s="177">
        <f t="shared" si="211"/>
        <v>0.53</v>
      </c>
      <c r="AQ240" s="171">
        <f t="shared" si="212"/>
        <v>90943.372641509428</v>
      </c>
      <c r="AR240" s="374"/>
      <c r="AS240" s="133" t="s">
        <v>143</v>
      </c>
      <c r="AT240" s="167">
        <v>1035</v>
      </c>
      <c r="AU240" s="176">
        <v>514</v>
      </c>
      <c r="AV240" s="176">
        <v>54374750</v>
      </c>
      <c r="AW240" s="177">
        <f t="shared" si="249"/>
        <v>0.32004981320049813</v>
      </c>
      <c r="AX240" s="177">
        <f t="shared" si="213"/>
        <v>0.49661835748792271</v>
      </c>
      <c r="AY240" s="176">
        <f t="shared" si="214"/>
        <v>105787.4513618677</v>
      </c>
      <c r="AZ240" s="374"/>
      <c r="BA240" s="133" t="s">
        <v>143</v>
      </c>
      <c r="BB240" s="167">
        <v>353</v>
      </c>
      <c r="BC240" s="176">
        <v>164</v>
      </c>
      <c r="BD240" s="176">
        <v>19780690</v>
      </c>
      <c r="BE240" s="177">
        <f t="shared" si="250"/>
        <v>0.26240000000000002</v>
      </c>
      <c r="BF240" s="177">
        <f t="shared" si="215"/>
        <v>0.46458923512747874</v>
      </c>
      <c r="BG240" s="205">
        <f t="shared" si="216"/>
        <v>120613.96341463414</v>
      </c>
      <c r="BH240" s="374"/>
      <c r="BI240" s="133" t="s">
        <v>143</v>
      </c>
      <c r="BJ240" s="167">
        <f t="shared" si="217"/>
        <v>12008</v>
      </c>
      <c r="BK240" s="176">
        <f t="shared" si="201"/>
        <v>6676</v>
      </c>
      <c r="BL240" s="176">
        <f t="shared" si="202"/>
        <v>570422840</v>
      </c>
      <c r="BM240" s="177">
        <f t="shared" si="251"/>
        <v>0.36010572307028427</v>
      </c>
      <c r="BN240" s="177">
        <f t="shared" si="218"/>
        <v>0.55596269153897404</v>
      </c>
      <c r="BO240" s="176">
        <f t="shared" si="219"/>
        <v>85443.804673457154</v>
      </c>
      <c r="BP240" s="248"/>
    </row>
    <row r="241" spans="2:68" s="92" customFormat="1">
      <c r="B241" s="370"/>
      <c r="C241" s="408"/>
      <c r="D241" s="374"/>
      <c r="E241" s="133" t="s">
        <v>152</v>
      </c>
      <c r="F241" s="167">
        <v>28</v>
      </c>
      <c r="G241" s="176">
        <v>16</v>
      </c>
      <c r="H241" s="176">
        <v>978310</v>
      </c>
      <c r="I241" s="177">
        <f t="shared" si="244"/>
        <v>0.18823529411764706</v>
      </c>
      <c r="J241" s="177">
        <f t="shared" si="203"/>
        <v>0.5714285714285714</v>
      </c>
      <c r="K241" s="205">
        <f t="shared" si="204"/>
        <v>61144.375</v>
      </c>
      <c r="L241" s="374"/>
      <c r="M241" s="133" t="s">
        <v>152</v>
      </c>
      <c r="N241" s="167">
        <v>58</v>
      </c>
      <c r="O241" s="176">
        <v>37</v>
      </c>
      <c r="P241" s="176">
        <v>3864400</v>
      </c>
      <c r="Q241" s="177">
        <f t="shared" si="245"/>
        <v>0.193717277486911</v>
      </c>
      <c r="R241" s="177">
        <f t="shared" si="205"/>
        <v>0.63793103448275867</v>
      </c>
      <c r="S241" s="171">
        <f t="shared" si="206"/>
        <v>104443.24324324324</v>
      </c>
      <c r="T241" s="374"/>
      <c r="U241" s="133" t="s">
        <v>152</v>
      </c>
      <c r="V241" s="167">
        <v>1693</v>
      </c>
      <c r="W241" s="176">
        <v>1017</v>
      </c>
      <c r="X241" s="176">
        <v>77534110</v>
      </c>
      <c r="Y241" s="177">
        <f t="shared" si="246"/>
        <v>0.14205894678027658</v>
      </c>
      <c r="Z241" s="177">
        <f t="shared" si="207"/>
        <v>0.60070880094506796</v>
      </c>
      <c r="AA241" s="176">
        <f t="shared" si="208"/>
        <v>76238.062930186818</v>
      </c>
      <c r="AB241" s="374"/>
      <c r="AC241" s="133" t="s">
        <v>152</v>
      </c>
      <c r="AD241" s="167">
        <v>1504</v>
      </c>
      <c r="AE241" s="176">
        <v>923</v>
      </c>
      <c r="AF241" s="176">
        <v>75730350</v>
      </c>
      <c r="AG241" s="177">
        <f t="shared" si="247"/>
        <v>0.17172093023255813</v>
      </c>
      <c r="AH241" s="177">
        <f t="shared" si="209"/>
        <v>0.61369680851063835</v>
      </c>
      <c r="AI241" s="171">
        <f t="shared" si="210"/>
        <v>82048.049837486455</v>
      </c>
      <c r="AJ241" s="374"/>
      <c r="AK241" s="133" t="s">
        <v>152</v>
      </c>
      <c r="AL241" s="167">
        <v>1058</v>
      </c>
      <c r="AM241" s="176">
        <v>583</v>
      </c>
      <c r="AN241" s="176">
        <v>51388140</v>
      </c>
      <c r="AO241" s="177">
        <f t="shared" si="248"/>
        <v>0.16638127853881279</v>
      </c>
      <c r="AP241" s="177">
        <f t="shared" si="211"/>
        <v>0.55103969754253312</v>
      </c>
      <c r="AQ241" s="171">
        <f t="shared" si="212"/>
        <v>88144.322469982842</v>
      </c>
      <c r="AR241" s="374"/>
      <c r="AS241" s="133" t="s">
        <v>152</v>
      </c>
      <c r="AT241" s="167">
        <v>490</v>
      </c>
      <c r="AU241" s="176">
        <v>240</v>
      </c>
      <c r="AV241" s="176">
        <v>23081930</v>
      </c>
      <c r="AW241" s="177">
        <f t="shared" si="249"/>
        <v>0.149439601494396</v>
      </c>
      <c r="AX241" s="177">
        <f t="shared" si="213"/>
        <v>0.48979591836734693</v>
      </c>
      <c r="AY241" s="176">
        <f t="shared" si="214"/>
        <v>96174.708333333328</v>
      </c>
      <c r="AZ241" s="374"/>
      <c r="BA241" s="133" t="s">
        <v>152</v>
      </c>
      <c r="BB241" s="167">
        <v>153</v>
      </c>
      <c r="BC241" s="176">
        <v>77</v>
      </c>
      <c r="BD241" s="176">
        <v>8688480</v>
      </c>
      <c r="BE241" s="177">
        <f t="shared" si="250"/>
        <v>0.1232</v>
      </c>
      <c r="BF241" s="177">
        <f t="shared" si="215"/>
        <v>0.50326797385620914</v>
      </c>
      <c r="BG241" s="205">
        <f t="shared" si="216"/>
        <v>112837.4025974026</v>
      </c>
      <c r="BH241" s="374"/>
      <c r="BI241" s="133" t="s">
        <v>152</v>
      </c>
      <c r="BJ241" s="167">
        <f t="shared" si="217"/>
        <v>4984</v>
      </c>
      <c r="BK241" s="176">
        <f t="shared" si="201"/>
        <v>2893</v>
      </c>
      <c r="BL241" s="176">
        <f t="shared" si="202"/>
        <v>241265720</v>
      </c>
      <c r="BM241" s="177">
        <f t="shared" si="251"/>
        <v>0.15604940935325529</v>
      </c>
      <c r="BN241" s="177">
        <f t="shared" si="218"/>
        <v>0.5804574638844302</v>
      </c>
      <c r="BO241" s="176">
        <f t="shared" si="219"/>
        <v>83396.377462841338</v>
      </c>
      <c r="BP241" s="248"/>
    </row>
    <row r="242" spans="2:68" s="92" customFormat="1">
      <c r="B242" s="370"/>
      <c r="C242" s="408"/>
      <c r="D242" s="374"/>
      <c r="E242" s="133" t="s">
        <v>171</v>
      </c>
      <c r="F242" s="167">
        <v>32</v>
      </c>
      <c r="G242" s="176">
        <v>23</v>
      </c>
      <c r="H242" s="176">
        <v>1919540</v>
      </c>
      <c r="I242" s="177">
        <f t="shared" si="244"/>
        <v>0.27058823529411763</v>
      </c>
      <c r="J242" s="177">
        <f t="shared" si="203"/>
        <v>0.71875</v>
      </c>
      <c r="K242" s="205">
        <f t="shared" si="204"/>
        <v>83458.260869565216</v>
      </c>
      <c r="L242" s="374"/>
      <c r="M242" s="133" t="s">
        <v>171</v>
      </c>
      <c r="N242" s="167">
        <v>73</v>
      </c>
      <c r="O242" s="176">
        <v>56</v>
      </c>
      <c r="P242" s="176">
        <v>6528140</v>
      </c>
      <c r="Q242" s="177">
        <f t="shared" si="245"/>
        <v>0.29319371727748689</v>
      </c>
      <c r="R242" s="177">
        <f t="shared" si="205"/>
        <v>0.76712328767123283</v>
      </c>
      <c r="S242" s="171">
        <f t="shared" si="206"/>
        <v>116573.92857142857</v>
      </c>
      <c r="T242" s="374"/>
      <c r="U242" s="133" t="s">
        <v>171</v>
      </c>
      <c r="V242" s="167">
        <v>1885</v>
      </c>
      <c r="W242" s="176">
        <v>1161</v>
      </c>
      <c r="X242" s="176">
        <v>92543770</v>
      </c>
      <c r="Y242" s="177">
        <f t="shared" si="246"/>
        <v>0.16217348791730687</v>
      </c>
      <c r="Z242" s="177">
        <f t="shared" si="207"/>
        <v>0.61591511936339527</v>
      </c>
      <c r="AA242" s="176">
        <f t="shared" si="208"/>
        <v>79710.396210163657</v>
      </c>
      <c r="AB242" s="374"/>
      <c r="AC242" s="133" t="s">
        <v>171</v>
      </c>
      <c r="AD242" s="167">
        <v>1772</v>
      </c>
      <c r="AE242" s="176">
        <v>1040</v>
      </c>
      <c r="AF242" s="176">
        <v>87866560</v>
      </c>
      <c r="AG242" s="177">
        <f t="shared" si="247"/>
        <v>0.19348837209302325</v>
      </c>
      <c r="AH242" s="177">
        <f t="shared" si="209"/>
        <v>0.58690744920993232</v>
      </c>
      <c r="AI242" s="171">
        <f t="shared" si="210"/>
        <v>84487.076923076922</v>
      </c>
      <c r="AJ242" s="374"/>
      <c r="AK242" s="133" t="s">
        <v>171</v>
      </c>
      <c r="AL242" s="167">
        <v>1263</v>
      </c>
      <c r="AM242" s="176">
        <v>701</v>
      </c>
      <c r="AN242" s="176">
        <v>66198340</v>
      </c>
      <c r="AO242" s="177">
        <f t="shared" si="248"/>
        <v>0.20005707762557079</v>
      </c>
      <c r="AP242" s="177">
        <f t="shared" si="211"/>
        <v>0.55502771179730803</v>
      </c>
      <c r="AQ242" s="171">
        <f t="shared" si="212"/>
        <v>94434.151212553494</v>
      </c>
      <c r="AR242" s="374"/>
      <c r="AS242" s="133" t="s">
        <v>171</v>
      </c>
      <c r="AT242" s="167">
        <v>549</v>
      </c>
      <c r="AU242" s="176">
        <v>291</v>
      </c>
      <c r="AV242" s="176">
        <v>29436400</v>
      </c>
      <c r="AW242" s="177">
        <f t="shared" si="249"/>
        <v>0.18119551681195517</v>
      </c>
      <c r="AX242" s="177">
        <f t="shared" si="213"/>
        <v>0.5300546448087432</v>
      </c>
      <c r="AY242" s="176">
        <f t="shared" si="214"/>
        <v>101156.01374570446</v>
      </c>
      <c r="AZ242" s="374"/>
      <c r="BA242" s="133" t="s">
        <v>171</v>
      </c>
      <c r="BB242" s="167">
        <v>178</v>
      </c>
      <c r="BC242" s="176">
        <v>91</v>
      </c>
      <c r="BD242" s="176">
        <v>10263300</v>
      </c>
      <c r="BE242" s="177">
        <f t="shared" si="250"/>
        <v>0.14560000000000001</v>
      </c>
      <c r="BF242" s="177">
        <f t="shared" si="215"/>
        <v>0.5112359550561798</v>
      </c>
      <c r="BG242" s="205">
        <f t="shared" si="216"/>
        <v>112783.51648351649</v>
      </c>
      <c r="BH242" s="374"/>
      <c r="BI242" s="133" t="s">
        <v>171</v>
      </c>
      <c r="BJ242" s="167">
        <f t="shared" si="217"/>
        <v>5752</v>
      </c>
      <c r="BK242" s="176">
        <f t="shared" si="201"/>
        <v>3363</v>
      </c>
      <c r="BL242" s="176">
        <f t="shared" si="202"/>
        <v>294756050</v>
      </c>
      <c r="BM242" s="177">
        <f t="shared" si="251"/>
        <v>0.18140137008468635</v>
      </c>
      <c r="BN242" s="177">
        <f t="shared" si="218"/>
        <v>0.58466620305980532</v>
      </c>
      <c r="BO242" s="176">
        <f t="shared" si="219"/>
        <v>87646.758846268218</v>
      </c>
      <c r="BP242" s="248"/>
    </row>
    <row r="243" spans="2:68" s="92" customFormat="1">
      <c r="B243" s="370"/>
      <c r="C243" s="408"/>
      <c r="D243" s="374"/>
      <c r="E243" s="133" t="s">
        <v>172</v>
      </c>
      <c r="F243" s="167">
        <v>17</v>
      </c>
      <c r="G243" s="176">
        <v>11</v>
      </c>
      <c r="H243" s="176">
        <v>805460</v>
      </c>
      <c r="I243" s="177">
        <f t="shared" si="244"/>
        <v>0.12941176470588237</v>
      </c>
      <c r="J243" s="177">
        <f t="shared" si="203"/>
        <v>0.6470588235294118</v>
      </c>
      <c r="K243" s="205">
        <f t="shared" si="204"/>
        <v>73223.636363636368</v>
      </c>
      <c r="L243" s="374"/>
      <c r="M243" s="133" t="s">
        <v>172</v>
      </c>
      <c r="N243" s="167">
        <v>35</v>
      </c>
      <c r="O243" s="176">
        <v>22</v>
      </c>
      <c r="P243" s="176">
        <v>1823270</v>
      </c>
      <c r="Q243" s="177">
        <f t="shared" si="245"/>
        <v>0.11518324607329843</v>
      </c>
      <c r="R243" s="177">
        <f t="shared" si="205"/>
        <v>0.62857142857142856</v>
      </c>
      <c r="S243" s="171">
        <f t="shared" si="206"/>
        <v>82875.909090909088</v>
      </c>
      <c r="T243" s="374"/>
      <c r="U243" s="133" t="s">
        <v>172</v>
      </c>
      <c r="V243" s="167">
        <v>903</v>
      </c>
      <c r="W243" s="176">
        <v>574</v>
      </c>
      <c r="X243" s="176">
        <v>43178800</v>
      </c>
      <c r="Y243" s="177">
        <f t="shared" si="246"/>
        <v>8.0178795921218043E-2</v>
      </c>
      <c r="Z243" s="177">
        <f t="shared" si="207"/>
        <v>0.63565891472868219</v>
      </c>
      <c r="AA243" s="176">
        <f t="shared" si="208"/>
        <v>75224.390243902439</v>
      </c>
      <c r="AB243" s="374"/>
      <c r="AC243" s="133" t="s">
        <v>172</v>
      </c>
      <c r="AD243" s="167">
        <v>801</v>
      </c>
      <c r="AE243" s="176">
        <v>485</v>
      </c>
      <c r="AF243" s="176">
        <v>38069930</v>
      </c>
      <c r="AG243" s="177">
        <f t="shared" si="247"/>
        <v>9.0232558139534888E-2</v>
      </c>
      <c r="AH243" s="177">
        <f t="shared" si="209"/>
        <v>0.60549313358302126</v>
      </c>
      <c r="AI243" s="171">
        <f t="shared" si="210"/>
        <v>78494.701030927841</v>
      </c>
      <c r="AJ243" s="374"/>
      <c r="AK243" s="133" t="s">
        <v>172</v>
      </c>
      <c r="AL243" s="167">
        <v>524</v>
      </c>
      <c r="AM243" s="176">
        <v>298</v>
      </c>
      <c r="AN243" s="176">
        <v>24476800</v>
      </c>
      <c r="AO243" s="177">
        <f t="shared" si="248"/>
        <v>8.5045662100456623E-2</v>
      </c>
      <c r="AP243" s="177">
        <f t="shared" si="211"/>
        <v>0.56870229007633588</v>
      </c>
      <c r="AQ243" s="171">
        <f t="shared" si="212"/>
        <v>82136.912751677854</v>
      </c>
      <c r="AR243" s="374"/>
      <c r="AS243" s="133" t="s">
        <v>172</v>
      </c>
      <c r="AT243" s="167">
        <v>200</v>
      </c>
      <c r="AU243" s="176">
        <v>99</v>
      </c>
      <c r="AV243" s="176">
        <v>8605440</v>
      </c>
      <c r="AW243" s="177">
        <f t="shared" si="249"/>
        <v>6.1643835616438353E-2</v>
      </c>
      <c r="AX243" s="177">
        <f t="shared" si="213"/>
        <v>0.495</v>
      </c>
      <c r="AY243" s="176">
        <f t="shared" si="214"/>
        <v>86923.636363636368</v>
      </c>
      <c r="AZ243" s="374"/>
      <c r="BA243" s="133" t="s">
        <v>172</v>
      </c>
      <c r="BB243" s="167">
        <v>42</v>
      </c>
      <c r="BC243" s="176">
        <v>19</v>
      </c>
      <c r="BD243" s="176">
        <v>1440750</v>
      </c>
      <c r="BE243" s="177">
        <f t="shared" si="250"/>
        <v>3.04E-2</v>
      </c>
      <c r="BF243" s="177">
        <f t="shared" si="215"/>
        <v>0.45238095238095238</v>
      </c>
      <c r="BG243" s="205">
        <f t="shared" si="216"/>
        <v>75828.947368421053</v>
      </c>
      <c r="BH243" s="374"/>
      <c r="BI243" s="133" t="s">
        <v>172</v>
      </c>
      <c r="BJ243" s="167">
        <f t="shared" si="217"/>
        <v>2522</v>
      </c>
      <c r="BK243" s="176">
        <f t="shared" si="201"/>
        <v>1508</v>
      </c>
      <c r="BL243" s="176">
        <f t="shared" si="202"/>
        <v>118400450</v>
      </c>
      <c r="BM243" s="177">
        <f t="shared" si="251"/>
        <v>8.1342035708506386E-2</v>
      </c>
      <c r="BN243" s="177">
        <f t="shared" si="218"/>
        <v>0.59793814432989689</v>
      </c>
      <c r="BO243" s="176">
        <f t="shared" si="219"/>
        <v>78514.887267904516</v>
      </c>
      <c r="BP243" s="248"/>
    </row>
    <row r="244" spans="2:68" s="92" customFormat="1">
      <c r="B244" s="370"/>
      <c r="C244" s="408"/>
      <c r="D244" s="374"/>
      <c r="E244" s="133" t="s">
        <v>173</v>
      </c>
      <c r="F244" s="167">
        <v>19</v>
      </c>
      <c r="G244" s="176">
        <v>11</v>
      </c>
      <c r="H244" s="176">
        <v>684680</v>
      </c>
      <c r="I244" s="177">
        <f t="shared" si="244"/>
        <v>0.12941176470588237</v>
      </c>
      <c r="J244" s="177">
        <f t="shared" si="203"/>
        <v>0.57894736842105265</v>
      </c>
      <c r="K244" s="205">
        <f t="shared" si="204"/>
        <v>62243.63636363636</v>
      </c>
      <c r="L244" s="374"/>
      <c r="M244" s="133" t="s">
        <v>173</v>
      </c>
      <c r="N244" s="167">
        <v>49</v>
      </c>
      <c r="O244" s="176">
        <v>31</v>
      </c>
      <c r="P244" s="176">
        <v>2549860</v>
      </c>
      <c r="Q244" s="177">
        <f t="shared" si="245"/>
        <v>0.16230366492146597</v>
      </c>
      <c r="R244" s="177">
        <f t="shared" si="205"/>
        <v>0.63265306122448983</v>
      </c>
      <c r="S244" s="171">
        <f t="shared" si="206"/>
        <v>82253.548387096773</v>
      </c>
      <c r="T244" s="374"/>
      <c r="U244" s="133" t="s">
        <v>173</v>
      </c>
      <c r="V244" s="167">
        <v>555</v>
      </c>
      <c r="W244" s="176">
        <v>305</v>
      </c>
      <c r="X244" s="176">
        <v>22702290</v>
      </c>
      <c r="Y244" s="177">
        <f t="shared" si="246"/>
        <v>4.2603715602737811E-2</v>
      </c>
      <c r="Z244" s="177">
        <f t="shared" si="207"/>
        <v>0.5495495495495496</v>
      </c>
      <c r="AA244" s="176">
        <f t="shared" si="208"/>
        <v>74433.737704918036</v>
      </c>
      <c r="AB244" s="374"/>
      <c r="AC244" s="133" t="s">
        <v>173</v>
      </c>
      <c r="AD244" s="167">
        <v>581</v>
      </c>
      <c r="AE244" s="176">
        <v>312</v>
      </c>
      <c r="AF244" s="176">
        <v>30233060</v>
      </c>
      <c r="AG244" s="177">
        <f t="shared" si="247"/>
        <v>5.8046511627906978E-2</v>
      </c>
      <c r="AH244" s="177">
        <f t="shared" si="209"/>
        <v>0.53700516351118766</v>
      </c>
      <c r="AI244" s="171">
        <f t="shared" si="210"/>
        <v>96900.833333333328</v>
      </c>
      <c r="AJ244" s="374"/>
      <c r="AK244" s="133" t="s">
        <v>173</v>
      </c>
      <c r="AL244" s="167">
        <v>495</v>
      </c>
      <c r="AM244" s="176">
        <v>264</v>
      </c>
      <c r="AN244" s="176">
        <v>23110960</v>
      </c>
      <c r="AO244" s="177">
        <f t="shared" si="248"/>
        <v>7.5342465753424653E-2</v>
      </c>
      <c r="AP244" s="177">
        <f t="shared" si="211"/>
        <v>0.53333333333333333</v>
      </c>
      <c r="AQ244" s="171">
        <f t="shared" si="212"/>
        <v>87541.515151515152</v>
      </c>
      <c r="AR244" s="374"/>
      <c r="AS244" s="133" t="s">
        <v>173</v>
      </c>
      <c r="AT244" s="167">
        <v>291</v>
      </c>
      <c r="AU244" s="176">
        <v>141</v>
      </c>
      <c r="AV244" s="176">
        <v>12422560</v>
      </c>
      <c r="AW244" s="177">
        <f t="shared" si="249"/>
        <v>8.7795765877957663E-2</v>
      </c>
      <c r="AX244" s="177">
        <f t="shared" si="213"/>
        <v>0.4845360824742268</v>
      </c>
      <c r="AY244" s="176">
        <f t="shared" si="214"/>
        <v>88103.262411347518</v>
      </c>
      <c r="AZ244" s="374"/>
      <c r="BA244" s="133" t="s">
        <v>173</v>
      </c>
      <c r="BB244" s="167">
        <v>103</v>
      </c>
      <c r="BC244" s="176">
        <v>47</v>
      </c>
      <c r="BD244" s="176">
        <v>4966140</v>
      </c>
      <c r="BE244" s="177">
        <f t="shared" si="250"/>
        <v>7.5200000000000003E-2</v>
      </c>
      <c r="BF244" s="177">
        <f t="shared" si="215"/>
        <v>0.4563106796116505</v>
      </c>
      <c r="BG244" s="205">
        <f t="shared" si="216"/>
        <v>105662.55319148937</v>
      </c>
      <c r="BH244" s="374"/>
      <c r="BI244" s="133" t="s">
        <v>173</v>
      </c>
      <c r="BJ244" s="167">
        <f t="shared" si="217"/>
        <v>2093</v>
      </c>
      <c r="BK244" s="176">
        <f t="shared" si="201"/>
        <v>1111</v>
      </c>
      <c r="BL244" s="176">
        <f t="shared" si="202"/>
        <v>96669550</v>
      </c>
      <c r="BM244" s="177">
        <f t="shared" si="251"/>
        <v>5.992771994174443E-2</v>
      </c>
      <c r="BN244" s="177">
        <f t="shared" si="218"/>
        <v>0.53081700907787865</v>
      </c>
      <c r="BO244" s="176">
        <f t="shared" si="219"/>
        <v>87011.296129612965</v>
      </c>
      <c r="BP244" s="248"/>
    </row>
    <row r="245" spans="2:68" s="92" customFormat="1">
      <c r="B245" s="370"/>
      <c r="C245" s="408"/>
      <c r="D245" s="374"/>
      <c r="E245" s="133" t="s">
        <v>174</v>
      </c>
      <c r="F245" s="167">
        <v>10</v>
      </c>
      <c r="G245" s="176">
        <v>10</v>
      </c>
      <c r="H245" s="176">
        <v>686440</v>
      </c>
      <c r="I245" s="177">
        <f t="shared" si="244"/>
        <v>0.11764705882352941</v>
      </c>
      <c r="J245" s="177">
        <f t="shared" si="203"/>
        <v>1</v>
      </c>
      <c r="K245" s="205">
        <f t="shared" si="204"/>
        <v>68644</v>
      </c>
      <c r="L245" s="374"/>
      <c r="M245" s="133" t="s">
        <v>174</v>
      </c>
      <c r="N245" s="167">
        <v>13</v>
      </c>
      <c r="O245" s="176">
        <v>9</v>
      </c>
      <c r="P245" s="176">
        <v>1072570</v>
      </c>
      <c r="Q245" s="177">
        <f t="shared" si="245"/>
        <v>4.712041884816754E-2</v>
      </c>
      <c r="R245" s="177">
        <f t="shared" si="205"/>
        <v>0.69230769230769229</v>
      </c>
      <c r="S245" s="171">
        <f t="shared" si="206"/>
        <v>119174.44444444444</v>
      </c>
      <c r="T245" s="374"/>
      <c r="U245" s="133" t="s">
        <v>174</v>
      </c>
      <c r="V245" s="167">
        <v>382</v>
      </c>
      <c r="W245" s="176">
        <v>243</v>
      </c>
      <c r="X245" s="176">
        <v>21188000</v>
      </c>
      <c r="Y245" s="177">
        <f t="shared" si="246"/>
        <v>3.394328816873865E-2</v>
      </c>
      <c r="Z245" s="177">
        <f t="shared" si="207"/>
        <v>0.63612565445026181</v>
      </c>
      <c r="AA245" s="176">
        <f t="shared" si="208"/>
        <v>87193.415637860089</v>
      </c>
      <c r="AB245" s="374"/>
      <c r="AC245" s="133" t="s">
        <v>174</v>
      </c>
      <c r="AD245" s="167">
        <v>410</v>
      </c>
      <c r="AE245" s="176">
        <v>261</v>
      </c>
      <c r="AF245" s="176">
        <v>27471320</v>
      </c>
      <c r="AG245" s="177">
        <f t="shared" si="247"/>
        <v>4.8558139534883721E-2</v>
      </c>
      <c r="AH245" s="177">
        <f t="shared" si="209"/>
        <v>0.63658536585365855</v>
      </c>
      <c r="AI245" s="171">
        <f t="shared" si="210"/>
        <v>105254.09961685824</v>
      </c>
      <c r="AJ245" s="374"/>
      <c r="AK245" s="133" t="s">
        <v>174</v>
      </c>
      <c r="AL245" s="167">
        <v>260</v>
      </c>
      <c r="AM245" s="176">
        <v>150</v>
      </c>
      <c r="AN245" s="176">
        <v>16794980</v>
      </c>
      <c r="AO245" s="177">
        <f t="shared" si="248"/>
        <v>4.2808219178082189E-2</v>
      </c>
      <c r="AP245" s="177">
        <f t="shared" si="211"/>
        <v>0.57692307692307687</v>
      </c>
      <c r="AQ245" s="171">
        <f t="shared" si="212"/>
        <v>111966.53333333334</v>
      </c>
      <c r="AR245" s="374"/>
      <c r="AS245" s="133" t="s">
        <v>174</v>
      </c>
      <c r="AT245" s="167">
        <v>110</v>
      </c>
      <c r="AU245" s="176">
        <v>66</v>
      </c>
      <c r="AV245" s="176">
        <v>7645150</v>
      </c>
      <c r="AW245" s="177">
        <f t="shared" si="249"/>
        <v>4.1095890410958902E-2</v>
      </c>
      <c r="AX245" s="177">
        <f t="shared" si="213"/>
        <v>0.6</v>
      </c>
      <c r="AY245" s="176">
        <f t="shared" si="214"/>
        <v>115835.60606060606</v>
      </c>
      <c r="AZ245" s="374"/>
      <c r="BA245" s="133" t="s">
        <v>174</v>
      </c>
      <c r="BB245" s="167">
        <v>22</v>
      </c>
      <c r="BC245" s="176">
        <v>12</v>
      </c>
      <c r="BD245" s="176">
        <v>1447800</v>
      </c>
      <c r="BE245" s="177">
        <f t="shared" si="250"/>
        <v>1.9199999999999998E-2</v>
      </c>
      <c r="BF245" s="177">
        <f t="shared" si="215"/>
        <v>0.54545454545454541</v>
      </c>
      <c r="BG245" s="205">
        <f t="shared" si="216"/>
        <v>120650</v>
      </c>
      <c r="BH245" s="374"/>
      <c r="BI245" s="133" t="s">
        <v>174</v>
      </c>
      <c r="BJ245" s="167">
        <f t="shared" si="217"/>
        <v>1207</v>
      </c>
      <c r="BK245" s="176">
        <f t="shared" si="201"/>
        <v>751</v>
      </c>
      <c r="BL245" s="176">
        <f t="shared" si="202"/>
        <v>76306260</v>
      </c>
      <c r="BM245" s="177">
        <f t="shared" si="251"/>
        <v>4.0509196828307892E-2</v>
      </c>
      <c r="BN245" s="177">
        <f t="shared" si="218"/>
        <v>0.62220381110190559</v>
      </c>
      <c r="BO245" s="176">
        <f t="shared" si="219"/>
        <v>101606.2050599201</v>
      </c>
      <c r="BP245" s="248"/>
    </row>
    <row r="246" spans="2:68" s="92" customFormat="1">
      <c r="B246" s="370"/>
      <c r="C246" s="408"/>
      <c r="D246" s="374"/>
      <c r="E246" s="133" t="s">
        <v>175</v>
      </c>
      <c r="F246" s="167">
        <v>38</v>
      </c>
      <c r="G246" s="176">
        <v>24</v>
      </c>
      <c r="H246" s="176">
        <v>2311120</v>
      </c>
      <c r="I246" s="177">
        <f t="shared" si="244"/>
        <v>0.28235294117647058</v>
      </c>
      <c r="J246" s="177">
        <f t="shared" si="203"/>
        <v>0.63157894736842102</v>
      </c>
      <c r="K246" s="205">
        <f t="shared" si="204"/>
        <v>96296.666666666672</v>
      </c>
      <c r="L246" s="374"/>
      <c r="M246" s="133" t="s">
        <v>175</v>
      </c>
      <c r="N246" s="167">
        <v>95</v>
      </c>
      <c r="O246" s="176">
        <v>63</v>
      </c>
      <c r="P246" s="176">
        <v>6152790</v>
      </c>
      <c r="Q246" s="177">
        <f t="shared" si="245"/>
        <v>0.32984293193717279</v>
      </c>
      <c r="R246" s="177">
        <f t="shared" si="205"/>
        <v>0.66315789473684206</v>
      </c>
      <c r="S246" s="171">
        <f t="shared" si="206"/>
        <v>97663.333333333328</v>
      </c>
      <c r="T246" s="374"/>
      <c r="U246" s="133" t="s">
        <v>175</v>
      </c>
      <c r="V246" s="167">
        <v>3077</v>
      </c>
      <c r="W246" s="176">
        <v>1931</v>
      </c>
      <c r="X246" s="176">
        <v>147172600</v>
      </c>
      <c r="Y246" s="177">
        <f t="shared" si="246"/>
        <v>0.26973040927503844</v>
      </c>
      <c r="Z246" s="177">
        <f t="shared" si="207"/>
        <v>0.62755931101722462</v>
      </c>
      <c r="AA246" s="176">
        <f t="shared" si="208"/>
        <v>76215.743138270322</v>
      </c>
      <c r="AB246" s="374"/>
      <c r="AC246" s="133" t="s">
        <v>175</v>
      </c>
      <c r="AD246" s="167">
        <v>2500</v>
      </c>
      <c r="AE246" s="176">
        <v>1509</v>
      </c>
      <c r="AF246" s="176">
        <v>133169720</v>
      </c>
      <c r="AG246" s="177">
        <f t="shared" si="247"/>
        <v>0.28074418604651163</v>
      </c>
      <c r="AH246" s="177">
        <f t="shared" si="209"/>
        <v>0.60360000000000003</v>
      </c>
      <c r="AI246" s="171">
        <f t="shared" si="210"/>
        <v>88250.311464546059</v>
      </c>
      <c r="AJ246" s="374"/>
      <c r="AK246" s="133" t="s">
        <v>175</v>
      </c>
      <c r="AL246" s="167">
        <v>1561</v>
      </c>
      <c r="AM246" s="176">
        <v>870</v>
      </c>
      <c r="AN246" s="176">
        <v>80127700</v>
      </c>
      <c r="AO246" s="177">
        <f t="shared" si="248"/>
        <v>0.24828767123287671</v>
      </c>
      <c r="AP246" s="177">
        <f t="shared" si="211"/>
        <v>0.55733504163997438</v>
      </c>
      <c r="AQ246" s="171">
        <f t="shared" si="212"/>
        <v>92100.80459770115</v>
      </c>
      <c r="AR246" s="374"/>
      <c r="AS246" s="133" t="s">
        <v>175</v>
      </c>
      <c r="AT246" s="167">
        <v>579</v>
      </c>
      <c r="AU246" s="176">
        <v>297</v>
      </c>
      <c r="AV246" s="176">
        <v>29758770</v>
      </c>
      <c r="AW246" s="177">
        <f t="shared" si="249"/>
        <v>0.18493150684931506</v>
      </c>
      <c r="AX246" s="177">
        <f t="shared" si="213"/>
        <v>0.51295336787564771</v>
      </c>
      <c r="AY246" s="176">
        <f t="shared" si="214"/>
        <v>100197.87878787878</v>
      </c>
      <c r="AZ246" s="374"/>
      <c r="BA246" s="133" t="s">
        <v>175</v>
      </c>
      <c r="BB246" s="167">
        <v>161</v>
      </c>
      <c r="BC246" s="176">
        <v>85</v>
      </c>
      <c r="BD246" s="176">
        <v>9767250</v>
      </c>
      <c r="BE246" s="177">
        <f t="shared" si="250"/>
        <v>0.13600000000000001</v>
      </c>
      <c r="BF246" s="177">
        <f t="shared" si="215"/>
        <v>0.52795031055900621</v>
      </c>
      <c r="BG246" s="205">
        <f t="shared" si="216"/>
        <v>114908.82352941176</v>
      </c>
      <c r="BH246" s="374"/>
      <c r="BI246" s="133" t="s">
        <v>175</v>
      </c>
      <c r="BJ246" s="167">
        <f t="shared" si="217"/>
        <v>8011</v>
      </c>
      <c r="BK246" s="176">
        <f t="shared" si="201"/>
        <v>4779</v>
      </c>
      <c r="BL246" s="176">
        <f t="shared" si="202"/>
        <v>408459950</v>
      </c>
      <c r="BM246" s="177">
        <f t="shared" si="251"/>
        <v>0.25778089433087004</v>
      </c>
      <c r="BN246" s="177">
        <f t="shared" si="218"/>
        <v>0.59655473723630004</v>
      </c>
      <c r="BO246" s="176">
        <f t="shared" si="219"/>
        <v>85469.753086419747</v>
      </c>
      <c r="BP246" s="248"/>
    </row>
    <row r="247" spans="2:68" s="92" customFormat="1">
      <c r="B247" s="370"/>
      <c r="C247" s="408"/>
      <c r="D247" s="374"/>
      <c r="E247" s="133" t="s">
        <v>176</v>
      </c>
      <c r="F247" s="167">
        <v>17</v>
      </c>
      <c r="G247" s="176">
        <v>12</v>
      </c>
      <c r="H247" s="176">
        <v>1125130</v>
      </c>
      <c r="I247" s="177">
        <f t="shared" si="244"/>
        <v>0.14117647058823529</v>
      </c>
      <c r="J247" s="177">
        <f t="shared" si="203"/>
        <v>0.70588235294117652</v>
      </c>
      <c r="K247" s="205">
        <f t="shared" si="204"/>
        <v>93760.833333333328</v>
      </c>
      <c r="L247" s="374"/>
      <c r="M247" s="133" t="s">
        <v>176</v>
      </c>
      <c r="N247" s="167">
        <v>27</v>
      </c>
      <c r="O247" s="176">
        <v>19</v>
      </c>
      <c r="P247" s="176">
        <v>2196020</v>
      </c>
      <c r="Q247" s="177">
        <f t="shared" si="245"/>
        <v>9.947643979057591E-2</v>
      </c>
      <c r="R247" s="177">
        <f t="shared" si="205"/>
        <v>0.70370370370370372</v>
      </c>
      <c r="S247" s="171">
        <f t="shared" si="206"/>
        <v>115580</v>
      </c>
      <c r="T247" s="374"/>
      <c r="U247" s="133" t="s">
        <v>176</v>
      </c>
      <c r="V247" s="167">
        <v>696</v>
      </c>
      <c r="W247" s="176">
        <v>403</v>
      </c>
      <c r="X247" s="176">
        <v>33091800</v>
      </c>
      <c r="Y247" s="177">
        <f t="shared" si="246"/>
        <v>5.6292778320994552E-2</v>
      </c>
      <c r="Z247" s="177">
        <f t="shared" si="207"/>
        <v>0.57902298850574707</v>
      </c>
      <c r="AA247" s="176">
        <f t="shared" si="208"/>
        <v>82113.647642679905</v>
      </c>
      <c r="AB247" s="374"/>
      <c r="AC247" s="133" t="s">
        <v>176</v>
      </c>
      <c r="AD247" s="167">
        <v>697</v>
      </c>
      <c r="AE247" s="176">
        <v>404</v>
      </c>
      <c r="AF247" s="176">
        <v>37489830</v>
      </c>
      <c r="AG247" s="177">
        <f t="shared" si="247"/>
        <v>7.5162790697674425E-2</v>
      </c>
      <c r="AH247" s="177">
        <f t="shared" si="209"/>
        <v>0.5796269727403156</v>
      </c>
      <c r="AI247" s="171">
        <f t="shared" si="210"/>
        <v>92796.608910891082</v>
      </c>
      <c r="AJ247" s="374"/>
      <c r="AK247" s="133" t="s">
        <v>176</v>
      </c>
      <c r="AL247" s="167">
        <v>600</v>
      </c>
      <c r="AM247" s="176">
        <v>337</v>
      </c>
      <c r="AN247" s="176">
        <v>35446100</v>
      </c>
      <c r="AO247" s="177">
        <f t="shared" si="248"/>
        <v>9.6175799086757996E-2</v>
      </c>
      <c r="AP247" s="177">
        <f t="shared" si="211"/>
        <v>0.56166666666666665</v>
      </c>
      <c r="AQ247" s="171">
        <f t="shared" si="212"/>
        <v>105181.30563798219</v>
      </c>
      <c r="AR247" s="374"/>
      <c r="AS247" s="133" t="s">
        <v>176</v>
      </c>
      <c r="AT247" s="167">
        <v>326</v>
      </c>
      <c r="AU247" s="176">
        <v>166</v>
      </c>
      <c r="AV247" s="176">
        <v>22022570</v>
      </c>
      <c r="AW247" s="177">
        <f t="shared" si="249"/>
        <v>0.10336239103362391</v>
      </c>
      <c r="AX247" s="177">
        <f t="shared" si="213"/>
        <v>0.50920245398773001</v>
      </c>
      <c r="AY247" s="176">
        <f t="shared" si="214"/>
        <v>132666.0843373494</v>
      </c>
      <c r="AZ247" s="374"/>
      <c r="BA247" s="133" t="s">
        <v>176</v>
      </c>
      <c r="BB247" s="167">
        <v>152</v>
      </c>
      <c r="BC247" s="176">
        <v>67</v>
      </c>
      <c r="BD247" s="176">
        <v>9499770</v>
      </c>
      <c r="BE247" s="177">
        <f t="shared" si="250"/>
        <v>0.1072</v>
      </c>
      <c r="BF247" s="177">
        <f t="shared" si="215"/>
        <v>0.44078947368421051</v>
      </c>
      <c r="BG247" s="205">
        <f t="shared" si="216"/>
        <v>141787.61194029852</v>
      </c>
      <c r="BH247" s="374"/>
      <c r="BI247" s="133" t="s">
        <v>176</v>
      </c>
      <c r="BJ247" s="167">
        <f t="shared" si="217"/>
        <v>2515</v>
      </c>
      <c r="BK247" s="176">
        <f t="shared" si="201"/>
        <v>1408</v>
      </c>
      <c r="BL247" s="176">
        <f t="shared" si="202"/>
        <v>140871220</v>
      </c>
      <c r="BM247" s="177">
        <f t="shared" si="251"/>
        <v>7.5948001510329571E-2</v>
      </c>
      <c r="BN247" s="177">
        <f t="shared" si="218"/>
        <v>0.55984095427435387</v>
      </c>
      <c r="BO247" s="176">
        <f t="shared" si="219"/>
        <v>100050.58238636363</v>
      </c>
      <c r="BP247" s="248"/>
    </row>
    <row r="248" spans="2:68" s="92" customFormat="1">
      <c r="B248" s="370"/>
      <c r="C248" s="408"/>
      <c r="D248" s="374"/>
      <c r="E248" s="130" t="s">
        <v>167</v>
      </c>
      <c r="F248" s="167">
        <v>4</v>
      </c>
      <c r="G248" s="176">
        <v>3</v>
      </c>
      <c r="H248" s="176">
        <v>561360</v>
      </c>
      <c r="I248" s="177">
        <f t="shared" si="244"/>
        <v>3.5294117647058823E-2</v>
      </c>
      <c r="J248" s="177">
        <f t="shared" si="203"/>
        <v>0.75</v>
      </c>
      <c r="K248" s="205">
        <f t="shared" si="204"/>
        <v>187120</v>
      </c>
      <c r="L248" s="374"/>
      <c r="M248" s="134" t="s">
        <v>167</v>
      </c>
      <c r="N248" s="167">
        <v>13</v>
      </c>
      <c r="O248" s="176">
        <v>7</v>
      </c>
      <c r="P248" s="176">
        <v>931640</v>
      </c>
      <c r="Q248" s="177">
        <f t="shared" si="245"/>
        <v>3.6649214659685861E-2</v>
      </c>
      <c r="R248" s="177">
        <f t="shared" si="205"/>
        <v>0.53846153846153844</v>
      </c>
      <c r="S248" s="171">
        <f t="shared" si="206"/>
        <v>133091.42857142858</v>
      </c>
      <c r="T248" s="374"/>
      <c r="U248" s="134" t="s">
        <v>167</v>
      </c>
      <c r="V248" s="167">
        <v>541</v>
      </c>
      <c r="W248" s="176">
        <v>280</v>
      </c>
      <c r="X248" s="176">
        <v>19378020</v>
      </c>
      <c r="Y248" s="177">
        <f t="shared" si="246"/>
        <v>3.9111607766447828E-2</v>
      </c>
      <c r="Z248" s="177">
        <f t="shared" si="207"/>
        <v>0.51756007393715342</v>
      </c>
      <c r="AA248" s="176">
        <f t="shared" si="208"/>
        <v>69207.21428571429</v>
      </c>
      <c r="AB248" s="374"/>
      <c r="AC248" s="134" t="s">
        <v>167</v>
      </c>
      <c r="AD248" s="167">
        <v>268</v>
      </c>
      <c r="AE248" s="176">
        <v>127</v>
      </c>
      <c r="AF248" s="176">
        <v>10772020</v>
      </c>
      <c r="AG248" s="177">
        <f t="shared" si="247"/>
        <v>2.3627906976744186E-2</v>
      </c>
      <c r="AH248" s="177">
        <f t="shared" si="209"/>
        <v>0.47388059701492535</v>
      </c>
      <c r="AI248" s="171">
        <f t="shared" si="210"/>
        <v>84819.055118110235</v>
      </c>
      <c r="AJ248" s="374"/>
      <c r="AK248" s="134" t="s">
        <v>167</v>
      </c>
      <c r="AL248" s="167">
        <v>158</v>
      </c>
      <c r="AM248" s="176">
        <v>72</v>
      </c>
      <c r="AN248" s="176">
        <v>9730680</v>
      </c>
      <c r="AO248" s="177">
        <f t="shared" si="248"/>
        <v>2.0547945205479451E-2</v>
      </c>
      <c r="AP248" s="177">
        <f t="shared" si="211"/>
        <v>0.45569620253164556</v>
      </c>
      <c r="AQ248" s="171">
        <f t="shared" si="212"/>
        <v>135148.33333333334</v>
      </c>
      <c r="AR248" s="374"/>
      <c r="AS248" s="134" t="s">
        <v>167</v>
      </c>
      <c r="AT248" s="167">
        <v>90</v>
      </c>
      <c r="AU248" s="176">
        <v>39</v>
      </c>
      <c r="AV248" s="176">
        <v>5991410</v>
      </c>
      <c r="AW248" s="177">
        <f t="shared" si="249"/>
        <v>2.4283935242839352E-2</v>
      </c>
      <c r="AX248" s="177">
        <f t="shared" si="213"/>
        <v>0.43333333333333335</v>
      </c>
      <c r="AY248" s="176">
        <f t="shared" si="214"/>
        <v>153625.89743589744</v>
      </c>
      <c r="AZ248" s="374"/>
      <c r="BA248" s="134" t="s">
        <v>167</v>
      </c>
      <c r="BB248" s="167">
        <v>53</v>
      </c>
      <c r="BC248" s="176">
        <v>23</v>
      </c>
      <c r="BD248" s="176">
        <v>3514450</v>
      </c>
      <c r="BE248" s="177">
        <f t="shared" si="250"/>
        <v>3.6799999999999999E-2</v>
      </c>
      <c r="BF248" s="177">
        <f t="shared" si="215"/>
        <v>0.43396226415094341</v>
      </c>
      <c r="BG248" s="205">
        <f t="shared" si="216"/>
        <v>152802.17391304349</v>
      </c>
      <c r="BH248" s="374"/>
      <c r="BI248" s="134" t="s">
        <v>167</v>
      </c>
      <c r="BJ248" s="167">
        <f t="shared" si="217"/>
        <v>1127</v>
      </c>
      <c r="BK248" s="176">
        <f t="shared" si="201"/>
        <v>551</v>
      </c>
      <c r="BL248" s="176">
        <f t="shared" si="202"/>
        <v>50879580</v>
      </c>
      <c r="BM248" s="177">
        <f t="shared" si="251"/>
        <v>2.972112843195426E-2</v>
      </c>
      <c r="BN248" s="177">
        <f t="shared" si="218"/>
        <v>0.48890860692102928</v>
      </c>
      <c r="BO248" s="176">
        <f t="shared" si="219"/>
        <v>92340.435571687834</v>
      </c>
      <c r="BP248" s="248"/>
    </row>
    <row r="249" spans="2:68" s="92" customFormat="1">
      <c r="B249" s="370">
        <v>23</v>
      </c>
      <c r="C249" s="407" t="s">
        <v>93</v>
      </c>
      <c r="D249" s="373">
        <f>BS30</f>
        <v>134</v>
      </c>
      <c r="E249" s="131" t="s">
        <v>144</v>
      </c>
      <c r="F249" s="166">
        <v>66</v>
      </c>
      <c r="G249" s="174">
        <v>36</v>
      </c>
      <c r="H249" s="174">
        <v>3366320</v>
      </c>
      <c r="I249" s="175">
        <f>IFERROR(G249/$D$249,"-")</f>
        <v>0.26865671641791045</v>
      </c>
      <c r="J249" s="175">
        <f t="shared" si="203"/>
        <v>0.54545454545454541</v>
      </c>
      <c r="K249" s="204">
        <f t="shared" si="204"/>
        <v>93508.888888888891</v>
      </c>
      <c r="L249" s="373">
        <f>BT30</f>
        <v>300</v>
      </c>
      <c r="M249" s="131" t="s">
        <v>144</v>
      </c>
      <c r="N249" s="166">
        <v>169</v>
      </c>
      <c r="O249" s="174">
        <v>89</v>
      </c>
      <c r="P249" s="174">
        <v>10330210</v>
      </c>
      <c r="Q249" s="175">
        <f>IFERROR(O249/$L$249,"-")</f>
        <v>0.29666666666666669</v>
      </c>
      <c r="R249" s="175">
        <f t="shared" si="205"/>
        <v>0.52662721893491127</v>
      </c>
      <c r="S249" s="170">
        <f t="shared" si="206"/>
        <v>116069.77528089887</v>
      </c>
      <c r="T249" s="373">
        <f>BU30</f>
        <v>11581</v>
      </c>
      <c r="U249" s="131" t="s">
        <v>144</v>
      </c>
      <c r="V249" s="166">
        <v>5674</v>
      </c>
      <c r="W249" s="174">
        <v>3418</v>
      </c>
      <c r="X249" s="174">
        <v>260782130</v>
      </c>
      <c r="Y249" s="175">
        <f>IFERROR(W249/$T$249,"-")</f>
        <v>0.29513858906830154</v>
      </c>
      <c r="Z249" s="175">
        <f t="shared" si="207"/>
        <v>0.60239689813182939</v>
      </c>
      <c r="AA249" s="174">
        <f t="shared" si="208"/>
        <v>76296.702750146287</v>
      </c>
      <c r="AB249" s="373">
        <f>BV30</f>
        <v>9552</v>
      </c>
      <c r="AC249" s="131" t="s">
        <v>144</v>
      </c>
      <c r="AD249" s="166">
        <v>5007</v>
      </c>
      <c r="AE249" s="174">
        <v>2920</v>
      </c>
      <c r="AF249" s="174">
        <v>248149840</v>
      </c>
      <c r="AG249" s="175">
        <f>IFERROR(AE249/$AB$249,"-")</f>
        <v>0.30569514237855944</v>
      </c>
      <c r="AH249" s="175">
        <f t="shared" si="209"/>
        <v>0.5831835430397444</v>
      </c>
      <c r="AI249" s="170">
        <f t="shared" si="210"/>
        <v>84982.821917808222</v>
      </c>
      <c r="AJ249" s="373">
        <f>BW30</f>
        <v>5930</v>
      </c>
      <c r="AK249" s="131" t="s">
        <v>144</v>
      </c>
      <c r="AL249" s="166">
        <v>2954</v>
      </c>
      <c r="AM249" s="174">
        <v>1639</v>
      </c>
      <c r="AN249" s="174">
        <v>149426830</v>
      </c>
      <c r="AO249" s="175">
        <f>IFERROR(AM249/$AJ$249,"-")</f>
        <v>0.27639123102866781</v>
      </c>
      <c r="AP249" s="175">
        <f t="shared" si="211"/>
        <v>0.55484089370345291</v>
      </c>
      <c r="AQ249" s="170">
        <f t="shared" si="212"/>
        <v>91169.51189749848</v>
      </c>
      <c r="AR249" s="373">
        <f>BX30</f>
        <v>2451</v>
      </c>
      <c r="AS249" s="131" t="s">
        <v>144</v>
      </c>
      <c r="AT249" s="166">
        <v>1034</v>
      </c>
      <c r="AU249" s="174">
        <v>531</v>
      </c>
      <c r="AV249" s="174">
        <v>50646010</v>
      </c>
      <c r="AW249" s="175">
        <f>IFERROR(AU249/$AR$249,"-")</f>
        <v>0.21664626682986537</v>
      </c>
      <c r="AX249" s="175">
        <f t="shared" si="213"/>
        <v>0.51353965183752415</v>
      </c>
      <c r="AY249" s="174">
        <f t="shared" si="214"/>
        <v>95378.549905838037</v>
      </c>
      <c r="AZ249" s="373">
        <f>BY30</f>
        <v>729</v>
      </c>
      <c r="BA249" s="131" t="s">
        <v>144</v>
      </c>
      <c r="BB249" s="166">
        <v>261</v>
      </c>
      <c r="BC249" s="174">
        <v>131</v>
      </c>
      <c r="BD249" s="174">
        <v>13186070</v>
      </c>
      <c r="BE249" s="175">
        <f>IFERROR(BC249/$AZ$249,"-")</f>
        <v>0.17969821673525377</v>
      </c>
      <c r="BF249" s="175">
        <f t="shared" si="215"/>
        <v>0.50191570881226055</v>
      </c>
      <c r="BG249" s="204">
        <f t="shared" si="216"/>
        <v>100657.02290076336</v>
      </c>
      <c r="BH249" s="373">
        <f>BZ30</f>
        <v>30667</v>
      </c>
      <c r="BI249" s="131" t="s">
        <v>144</v>
      </c>
      <c r="BJ249" s="166">
        <f t="shared" si="217"/>
        <v>15165</v>
      </c>
      <c r="BK249" s="174">
        <f t="shared" si="201"/>
        <v>8764</v>
      </c>
      <c r="BL249" s="174">
        <f t="shared" si="202"/>
        <v>735887410</v>
      </c>
      <c r="BM249" s="175">
        <f>IFERROR(BK249/$BH$249,"-")</f>
        <v>0.28577950239671307</v>
      </c>
      <c r="BN249" s="175">
        <f t="shared" si="218"/>
        <v>0.57790966040224201</v>
      </c>
      <c r="BO249" s="174">
        <f t="shared" si="219"/>
        <v>83967.070972158836</v>
      </c>
      <c r="BP249" s="248"/>
    </row>
    <row r="250" spans="2:68" s="92" customFormat="1">
      <c r="B250" s="370"/>
      <c r="C250" s="408"/>
      <c r="D250" s="374"/>
      <c r="E250" s="132" t="s">
        <v>194</v>
      </c>
      <c r="F250" s="167">
        <v>44</v>
      </c>
      <c r="G250" s="176">
        <v>23</v>
      </c>
      <c r="H250" s="176">
        <v>1822600</v>
      </c>
      <c r="I250" s="177">
        <f t="shared" ref="I250:I259" si="252">IFERROR(G250/$D$249,"-")</f>
        <v>0.17164179104477612</v>
      </c>
      <c r="J250" s="177">
        <f t="shared" si="203"/>
        <v>0.52272727272727271</v>
      </c>
      <c r="K250" s="205">
        <f t="shared" si="204"/>
        <v>79243.478260869568</v>
      </c>
      <c r="L250" s="374"/>
      <c r="M250" s="132" t="s">
        <v>194</v>
      </c>
      <c r="N250" s="167">
        <v>127</v>
      </c>
      <c r="O250" s="176">
        <v>67</v>
      </c>
      <c r="P250" s="176">
        <v>6648630</v>
      </c>
      <c r="Q250" s="177">
        <f t="shared" ref="Q250:Q259" si="253">IFERROR(O250/$L$249,"-")</f>
        <v>0.22333333333333333</v>
      </c>
      <c r="R250" s="177">
        <f t="shared" si="205"/>
        <v>0.52755905511811019</v>
      </c>
      <c r="S250" s="171">
        <f t="shared" si="206"/>
        <v>99233.283582089556</v>
      </c>
      <c r="T250" s="374"/>
      <c r="U250" s="132" t="s">
        <v>194</v>
      </c>
      <c r="V250" s="167">
        <v>5431</v>
      </c>
      <c r="W250" s="176">
        <v>3301</v>
      </c>
      <c r="X250" s="176">
        <v>246913360</v>
      </c>
      <c r="Y250" s="177">
        <f t="shared" ref="Y250:Y259" si="254">IFERROR(W250/$T$249,"-")</f>
        <v>0.28503583455660131</v>
      </c>
      <c r="Z250" s="177">
        <f t="shared" si="207"/>
        <v>0.60780703369545208</v>
      </c>
      <c r="AA250" s="176">
        <f t="shared" si="208"/>
        <v>74799.563768554988</v>
      </c>
      <c r="AB250" s="374"/>
      <c r="AC250" s="132" t="s">
        <v>194</v>
      </c>
      <c r="AD250" s="167">
        <v>4511</v>
      </c>
      <c r="AE250" s="176">
        <v>2719</v>
      </c>
      <c r="AF250" s="176">
        <v>225506600</v>
      </c>
      <c r="AG250" s="177">
        <f t="shared" ref="AG250:AG259" si="255">IFERROR(AE250/$AB$249,"-")</f>
        <v>0.28465242881072028</v>
      </c>
      <c r="AH250" s="177">
        <f t="shared" si="209"/>
        <v>0.60274883617823094</v>
      </c>
      <c r="AI250" s="171">
        <f t="shared" si="210"/>
        <v>82937.32990069878</v>
      </c>
      <c r="AJ250" s="374"/>
      <c r="AK250" s="132" t="s">
        <v>194</v>
      </c>
      <c r="AL250" s="167">
        <v>2461</v>
      </c>
      <c r="AM250" s="176">
        <v>1359</v>
      </c>
      <c r="AN250" s="176">
        <v>122806640</v>
      </c>
      <c r="AO250" s="177">
        <f t="shared" ref="AO250:AO259" si="256">IFERROR(AM250/$AJ$249,"-")</f>
        <v>0.22917369308600338</v>
      </c>
      <c r="AP250" s="177">
        <f t="shared" si="211"/>
        <v>0.55221454693214145</v>
      </c>
      <c r="AQ250" s="171">
        <f t="shared" si="212"/>
        <v>90365.44518027961</v>
      </c>
      <c r="AR250" s="374"/>
      <c r="AS250" s="132" t="s">
        <v>194</v>
      </c>
      <c r="AT250" s="167">
        <v>761</v>
      </c>
      <c r="AU250" s="176">
        <v>369</v>
      </c>
      <c r="AV250" s="176">
        <v>32177990</v>
      </c>
      <c r="AW250" s="177">
        <f t="shared" ref="AW250:AW259" si="257">IFERROR(AU250/$AR$249,"-")</f>
        <v>0.15055079559363524</v>
      </c>
      <c r="AX250" s="177">
        <f t="shared" si="213"/>
        <v>0.48488830486202367</v>
      </c>
      <c r="AY250" s="176">
        <f t="shared" si="214"/>
        <v>87203.224932249315</v>
      </c>
      <c r="AZ250" s="374"/>
      <c r="BA250" s="132" t="s">
        <v>194</v>
      </c>
      <c r="BB250" s="167">
        <v>157</v>
      </c>
      <c r="BC250" s="176">
        <v>75</v>
      </c>
      <c r="BD250" s="176">
        <v>7431880</v>
      </c>
      <c r="BE250" s="177">
        <f t="shared" ref="BE250:BE259" si="258">IFERROR(BC250/$AZ$249,"-")</f>
        <v>0.102880658436214</v>
      </c>
      <c r="BF250" s="177">
        <f t="shared" si="215"/>
        <v>0.47770700636942676</v>
      </c>
      <c r="BG250" s="205">
        <f t="shared" si="216"/>
        <v>99091.733333333337</v>
      </c>
      <c r="BH250" s="374"/>
      <c r="BI250" s="132" t="s">
        <v>194</v>
      </c>
      <c r="BJ250" s="167">
        <f t="shared" si="217"/>
        <v>13492</v>
      </c>
      <c r="BK250" s="176">
        <f t="shared" si="201"/>
        <v>7913</v>
      </c>
      <c r="BL250" s="176">
        <f t="shared" si="202"/>
        <v>643307700</v>
      </c>
      <c r="BM250" s="177">
        <f t="shared" ref="BM250:BM259" si="259">IFERROR(BK250/$BH$249,"-")</f>
        <v>0.25802980402386932</v>
      </c>
      <c r="BN250" s="177">
        <f t="shared" si="218"/>
        <v>0.58649570115624072</v>
      </c>
      <c r="BO250" s="176">
        <f t="shared" si="219"/>
        <v>81297.573613041823</v>
      </c>
      <c r="BP250" s="248"/>
    </row>
    <row r="251" spans="2:68" s="92" customFormat="1">
      <c r="B251" s="370"/>
      <c r="C251" s="408"/>
      <c r="D251" s="374"/>
      <c r="E251" s="133" t="s">
        <v>143</v>
      </c>
      <c r="F251" s="167">
        <v>62</v>
      </c>
      <c r="G251" s="176">
        <v>31</v>
      </c>
      <c r="H251" s="176">
        <v>3550340</v>
      </c>
      <c r="I251" s="177">
        <f t="shared" si="252"/>
        <v>0.23134328358208955</v>
      </c>
      <c r="J251" s="177">
        <f t="shared" si="203"/>
        <v>0.5</v>
      </c>
      <c r="K251" s="205">
        <f t="shared" si="204"/>
        <v>114527.09677419355</v>
      </c>
      <c r="L251" s="374"/>
      <c r="M251" s="133" t="s">
        <v>143</v>
      </c>
      <c r="N251" s="167">
        <v>196</v>
      </c>
      <c r="O251" s="176">
        <v>99</v>
      </c>
      <c r="P251" s="176">
        <v>11104980</v>
      </c>
      <c r="Q251" s="177">
        <f t="shared" si="253"/>
        <v>0.33</v>
      </c>
      <c r="R251" s="177">
        <f t="shared" si="205"/>
        <v>0.50510204081632648</v>
      </c>
      <c r="S251" s="171">
        <f t="shared" si="206"/>
        <v>112171.51515151515</v>
      </c>
      <c r="T251" s="374"/>
      <c r="U251" s="133" t="s">
        <v>143</v>
      </c>
      <c r="V251" s="167">
        <v>7226</v>
      </c>
      <c r="W251" s="176">
        <v>4225</v>
      </c>
      <c r="X251" s="176">
        <v>324005400</v>
      </c>
      <c r="Y251" s="177">
        <f t="shared" si="254"/>
        <v>0.36482169070028497</v>
      </c>
      <c r="Z251" s="177">
        <f t="shared" si="207"/>
        <v>0.58469415997785779</v>
      </c>
      <c r="AA251" s="176">
        <f t="shared" si="208"/>
        <v>76687.668639053256</v>
      </c>
      <c r="AB251" s="374"/>
      <c r="AC251" s="133" t="s">
        <v>143</v>
      </c>
      <c r="AD251" s="167">
        <v>6600</v>
      </c>
      <c r="AE251" s="176">
        <v>3800</v>
      </c>
      <c r="AF251" s="176">
        <v>321169950</v>
      </c>
      <c r="AG251" s="177">
        <f t="shared" si="255"/>
        <v>0.39782244556113905</v>
      </c>
      <c r="AH251" s="177">
        <f t="shared" si="209"/>
        <v>0.5757575757575758</v>
      </c>
      <c r="AI251" s="171">
        <f t="shared" si="210"/>
        <v>84518.40789473684</v>
      </c>
      <c r="AJ251" s="374"/>
      <c r="AK251" s="133" t="s">
        <v>143</v>
      </c>
      <c r="AL251" s="167">
        <v>4153</v>
      </c>
      <c r="AM251" s="176">
        <v>2281</v>
      </c>
      <c r="AN251" s="176">
        <v>212068170</v>
      </c>
      <c r="AO251" s="177">
        <f t="shared" si="256"/>
        <v>0.38465430016863406</v>
      </c>
      <c r="AP251" s="177">
        <f t="shared" si="211"/>
        <v>0.54924151215988437</v>
      </c>
      <c r="AQ251" s="171">
        <f t="shared" si="212"/>
        <v>92971.578255151253</v>
      </c>
      <c r="AR251" s="374"/>
      <c r="AS251" s="133" t="s">
        <v>143</v>
      </c>
      <c r="AT251" s="167">
        <v>1648</v>
      </c>
      <c r="AU251" s="176">
        <v>853</v>
      </c>
      <c r="AV251" s="176">
        <v>82156000</v>
      </c>
      <c r="AW251" s="177">
        <f t="shared" si="257"/>
        <v>0.34802121583027334</v>
      </c>
      <c r="AX251" s="177">
        <f t="shared" si="213"/>
        <v>0.51759708737864074</v>
      </c>
      <c r="AY251" s="176">
        <f t="shared" si="214"/>
        <v>96314.185228604925</v>
      </c>
      <c r="AZ251" s="374"/>
      <c r="BA251" s="133" t="s">
        <v>143</v>
      </c>
      <c r="BB251" s="167">
        <v>459</v>
      </c>
      <c r="BC251" s="176">
        <v>248</v>
      </c>
      <c r="BD251" s="176">
        <v>26629160</v>
      </c>
      <c r="BE251" s="177">
        <f t="shared" si="258"/>
        <v>0.34019204389574759</v>
      </c>
      <c r="BF251" s="177">
        <f t="shared" si="215"/>
        <v>0.54030501089324623</v>
      </c>
      <c r="BG251" s="205">
        <f t="shared" si="216"/>
        <v>107375.64516129032</v>
      </c>
      <c r="BH251" s="374"/>
      <c r="BI251" s="133" t="s">
        <v>143</v>
      </c>
      <c r="BJ251" s="167">
        <f t="shared" si="217"/>
        <v>20344</v>
      </c>
      <c r="BK251" s="176">
        <f t="shared" si="201"/>
        <v>11537</v>
      </c>
      <c r="BL251" s="176">
        <f t="shared" si="202"/>
        <v>980684000</v>
      </c>
      <c r="BM251" s="177">
        <f t="shared" si="259"/>
        <v>0.37620243258225455</v>
      </c>
      <c r="BN251" s="177">
        <f t="shared" si="218"/>
        <v>0.56709594966574917</v>
      </c>
      <c r="BO251" s="176">
        <f t="shared" si="219"/>
        <v>85003.380428187564</v>
      </c>
      <c r="BP251" s="248"/>
    </row>
    <row r="252" spans="2:68" s="92" customFormat="1">
      <c r="B252" s="370"/>
      <c r="C252" s="408"/>
      <c r="D252" s="374"/>
      <c r="E252" s="133" t="s">
        <v>152</v>
      </c>
      <c r="F252" s="167">
        <v>30</v>
      </c>
      <c r="G252" s="176">
        <v>16</v>
      </c>
      <c r="H252" s="176">
        <v>1834310</v>
      </c>
      <c r="I252" s="177">
        <f t="shared" si="252"/>
        <v>0.11940298507462686</v>
      </c>
      <c r="J252" s="177">
        <f t="shared" si="203"/>
        <v>0.53333333333333333</v>
      </c>
      <c r="K252" s="205">
        <f t="shared" si="204"/>
        <v>114644.375</v>
      </c>
      <c r="L252" s="374"/>
      <c r="M252" s="133" t="s">
        <v>152</v>
      </c>
      <c r="N252" s="167">
        <v>95</v>
      </c>
      <c r="O252" s="176">
        <v>51</v>
      </c>
      <c r="P252" s="176">
        <v>6559030</v>
      </c>
      <c r="Q252" s="177">
        <f t="shared" si="253"/>
        <v>0.17</v>
      </c>
      <c r="R252" s="177">
        <f t="shared" si="205"/>
        <v>0.5368421052631579</v>
      </c>
      <c r="S252" s="171">
        <f t="shared" si="206"/>
        <v>128608.43137254902</v>
      </c>
      <c r="T252" s="374"/>
      <c r="U252" s="133" t="s">
        <v>152</v>
      </c>
      <c r="V252" s="167">
        <v>2611</v>
      </c>
      <c r="W252" s="176">
        <v>1591</v>
      </c>
      <c r="X252" s="176">
        <v>128548220</v>
      </c>
      <c r="Y252" s="177">
        <f t="shared" si="254"/>
        <v>0.13738019169329074</v>
      </c>
      <c r="Z252" s="177">
        <f t="shared" si="207"/>
        <v>0.60934507851397934</v>
      </c>
      <c r="AA252" s="176">
        <f t="shared" si="208"/>
        <v>80797.121307353867</v>
      </c>
      <c r="AB252" s="374"/>
      <c r="AC252" s="133" t="s">
        <v>152</v>
      </c>
      <c r="AD252" s="167">
        <v>2665</v>
      </c>
      <c r="AE252" s="176">
        <v>1569</v>
      </c>
      <c r="AF252" s="176">
        <v>135345540</v>
      </c>
      <c r="AG252" s="177">
        <f t="shared" si="255"/>
        <v>0.16425879396984924</v>
      </c>
      <c r="AH252" s="177">
        <f t="shared" si="209"/>
        <v>0.58874296435272044</v>
      </c>
      <c r="AI252" s="171">
        <f t="shared" si="210"/>
        <v>86262.29445506692</v>
      </c>
      <c r="AJ252" s="374"/>
      <c r="AK252" s="133" t="s">
        <v>152</v>
      </c>
      <c r="AL252" s="167">
        <v>1812</v>
      </c>
      <c r="AM252" s="176">
        <v>1064</v>
      </c>
      <c r="AN252" s="176">
        <v>101314880</v>
      </c>
      <c r="AO252" s="177">
        <f t="shared" si="256"/>
        <v>0.17942664418212478</v>
      </c>
      <c r="AP252" s="177">
        <f t="shared" si="211"/>
        <v>0.58719646799116998</v>
      </c>
      <c r="AQ252" s="171">
        <f t="shared" si="212"/>
        <v>95220.751879699252</v>
      </c>
      <c r="AR252" s="374"/>
      <c r="AS252" s="133" t="s">
        <v>152</v>
      </c>
      <c r="AT252" s="167">
        <v>754</v>
      </c>
      <c r="AU252" s="176">
        <v>403</v>
      </c>
      <c r="AV252" s="176">
        <v>42478620</v>
      </c>
      <c r="AW252" s="177">
        <f t="shared" si="257"/>
        <v>0.16442268461852305</v>
      </c>
      <c r="AX252" s="177">
        <f t="shared" si="213"/>
        <v>0.53448275862068961</v>
      </c>
      <c r="AY252" s="176">
        <f t="shared" si="214"/>
        <v>105406.00496277916</v>
      </c>
      <c r="AZ252" s="374"/>
      <c r="BA252" s="133" t="s">
        <v>152</v>
      </c>
      <c r="BB252" s="167">
        <v>242</v>
      </c>
      <c r="BC252" s="176">
        <v>141</v>
      </c>
      <c r="BD252" s="176">
        <v>14920700</v>
      </c>
      <c r="BE252" s="177">
        <f t="shared" si="258"/>
        <v>0.19341563786008231</v>
      </c>
      <c r="BF252" s="177">
        <f t="shared" si="215"/>
        <v>0.5826446280991735</v>
      </c>
      <c r="BG252" s="205">
        <f t="shared" si="216"/>
        <v>105820.56737588653</v>
      </c>
      <c r="BH252" s="374"/>
      <c r="BI252" s="133" t="s">
        <v>152</v>
      </c>
      <c r="BJ252" s="167">
        <f t="shared" si="217"/>
        <v>8209</v>
      </c>
      <c r="BK252" s="176">
        <f t="shared" si="201"/>
        <v>4835</v>
      </c>
      <c r="BL252" s="176">
        <f t="shared" si="202"/>
        <v>431001300</v>
      </c>
      <c r="BM252" s="177">
        <f t="shared" si="259"/>
        <v>0.1576613297681547</v>
      </c>
      <c r="BN252" s="177">
        <f t="shared" si="218"/>
        <v>0.58898769643074678</v>
      </c>
      <c r="BO252" s="176">
        <f t="shared" si="219"/>
        <v>89141.944157187172</v>
      </c>
      <c r="BP252" s="248"/>
    </row>
    <row r="253" spans="2:68" s="92" customFormat="1">
      <c r="B253" s="370"/>
      <c r="C253" s="408"/>
      <c r="D253" s="374"/>
      <c r="E253" s="133" t="s">
        <v>171</v>
      </c>
      <c r="F253" s="167">
        <v>42</v>
      </c>
      <c r="G253" s="176">
        <v>24</v>
      </c>
      <c r="H253" s="176">
        <v>1923810</v>
      </c>
      <c r="I253" s="177">
        <f t="shared" si="252"/>
        <v>0.17910447761194029</v>
      </c>
      <c r="J253" s="177">
        <f t="shared" si="203"/>
        <v>0.5714285714285714</v>
      </c>
      <c r="K253" s="205">
        <f t="shared" si="204"/>
        <v>80158.75</v>
      </c>
      <c r="L253" s="374"/>
      <c r="M253" s="133" t="s">
        <v>171</v>
      </c>
      <c r="N253" s="167">
        <v>106</v>
      </c>
      <c r="O253" s="176">
        <v>63</v>
      </c>
      <c r="P253" s="176">
        <v>8978720</v>
      </c>
      <c r="Q253" s="177">
        <f t="shared" si="253"/>
        <v>0.21</v>
      </c>
      <c r="R253" s="177">
        <f t="shared" si="205"/>
        <v>0.59433962264150941</v>
      </c>
      <c r="S253" s="171">
        <f t="shared" si="206"/>
        <v>142519.36507936509</v>
      </c>
      <c r="T253" s="374"/>
      <c r="U253" s="133" t="s">
        <v>171</v>
      </c>
      <c r="V253" s="167">
        <v>3244</v>
      </c>
      <c r="W253" s="176">
        <v>1992</v>
      </c>
      <c r="X253" s="176">
        <v>162440140</v>
      </c>
      <c r="Y253" s="177">
        <f t="shared" si="254"/>
        <v>0.17200587168638287</v>
      </c>
      <c r="Z253" s="177">
        <f t="shared" si="207"/>
        <v>0.61405672009864365</v>
      </c>
      <c r="AA253" s="176">
        <f t="shared" si="208"/>
        <v>81546.255020080323</v>
      </c>
      <c r="AB253" s="374"/>
      <c r="AC253" s="133" t="s">
        <v>171</v>
      </c>
      <c r="AD253" s="167">
        <v>3247</v>
      </c>
      <c r="AE253" s="176">
        <v>1947</v>
      </c>
      <c r="AF253" s="176">
        <v>171093310</v>
      </c>
      <c r="AG253" s="177">
        <f t="shared" si="255"/>
        <v>0.20383165829145727</v>
      </c>
      <c r="AH253" s="177">
        <f t="shared" si="209"/>
        <v>0.59963042808746536</v>
      </c>
      <c r="AI253" s="171">
        <f t="shared" si="210"/>
        <v>87875.35182331792</v>
      </c>
      <c r="AJ253" s="374"/>
      <c r="AK253" s="133" t="s">
        <v>171</v>
      </c>
      <c r="AL253" s="167">
        <v>2212</v>
      </c>
      <c r="AM253" s="176">
        <v>1292</v>
      </c>
      <c r="AN253" s="176">
        <v>126415830</v>
      </c>
      <c r="AO253" s="177">
        <f t="shared" si="256"/>
        <v>0.2178752107925801</v>
      </c>
      <c r="AP253" s="177">
        <f t="shared" si="211"/>
        <v>0.58408679927667273</v>
      </c>
      <c r="AQ253" s="171">
        <f t="shared" si="212"/>
        <v>97845.069659442728</v>
      </c>
      <c r="AR253" s="374"/>
      <c r="AS253" s="133" t="s">
        <v>171</v>
      </c>
      <c r="AT253" s="167">
        <v>869</v>
      </c>
      <c r="AU253" s="176">
        <v>464</v>
      </c>
      <c r="AV253" s="176">
        <v>48177150</v>
      </c>
      <c r="AW253" s="177">
        <f t="shared" si="257"/>
        <v>0.18931048551611587</v>
      </c>
      <c r="AX253" s="177">
        <f t="shared" si="213"/>
        <v>0.53394706559263516</v>
      </c>
      <c r="AY253" s="176">
        <f t="shared" si="214"/>
        <v>103830.06465517242</v>
      </c>
      <c r="AZ253" s="374"/>
      <c r="BA253" s="133" t="s">
        <v>171</v>
      </c>
      <c r="BB253" s="167">
        <v>214</v>
      </c>
      <c r="BC253" s="176">
        <v>111</v>
      </c>
      <c r="BD253" s="176">
        <v>13188180</v>
      </c>
      <c r="BE253" s="177">
        <f t="shared" si="258"/>
        <v>0.15226337448559671</v>
      </c>
      <c r="BF253" s="177">
        <f t="shared" si="215"/>
        <v>0.51869158878504673</v>
      </c>
      <c r="BG253" s="205">
        <f t="shared" si="216"/>
        <v>118812.43243243243</v>
      </c>
      <c r="BH253" s="374"/>
      <c r="BI253" s="133" t="s">
        <v>171</v>
      </c>
      <c r="BJ253" s="167">
        <f t="shared" si="217"/>
        <v>9934</v>
      </c>
      <c r="BK253" s="176">
        <f t="shared" si="201"/>
        <v>5893</v>
      </c>
      <c r="BL253" s="176">
        <f t="shared" si="202"/>
        <v>532217140</v>
      </c>
      <c r="BM253" s="177">
        <f t="shared" si="259"/>
        <v>0.19216095477223075</v>
      </c>
      <c r="BN253" s="177">
        <f t="shared" si="218"/>
        <v>0.59321522045500297</v>
      </c>
      <c r="BO253" s="176">
        <f t="shared" si="219"/>
        <v>90313.44646190395</v>
      </c>
      <c r="BP253" s="248"/>
    </row>
    <row r="254" spans="2:68" s="92" customFormat="1">
      <c r="B254" s="370"/>
      <c r="C254" s="408"/>
      <c r="D254" s="374"/>
      <c r="E254" s="133" t="s">
        <v>172</v>
      </c>
      <c r="F254" s="167">
        <v>26</v>
      </c>
      <c r="G254" s="176">
        <v>13</v>
      </c>
      <c r="H254" s="176">
        <v>1193060</v>
      </c>
      <c r="I254" s="177">
        <f t="shared" si="252"/>
        <v>9.7014925373134331E-2</v>
      </c>
      <c r="J254" s="177">
        <f t="shared" si="203"/>
        <v>0.5</v>
      </c>
      <c r="K254" s="205">
        <f t="shared" si="204"/>
        <v>91773.846153846156</v>
      </c>
      <c r="L254" s="374"/>
      <c r="M254" s="133" t="s">
        <v>172</v>
      </c>
      <c r="N254" s="167">
        <v>67</v>
      </c>
      <c r="O254" s="176">
        <v>34</v>
      </c>
      <c r="P254" s="176">
        <v>4554140</v>
      </c>
      <c r="Q254" s="177">
        <f t="shared" si="253"/>
        <v>0.11333333333333333</v>
      </c>
      <c r="R254" s="177">
        <f t="shared" si="205"/>
        <v>0.5074626865671642</v>
      </c>
      <c r="S254" s="171">
        <f t="shared" si="206"/>
        <v>133945.29411764705</v>
      </c>
      <c r="T254" s="374"/>
      <c r="U254" s="133" t="s">
        <v>172</v>
      </c>
      <c r="V254" s="167">
        <v>1751</v>
      </c>
      <c r="W254" s="176">
        <v>1118</v>
      </c>
      <c r="X254" s="176">
        <v>89401520</v>
      </c>
      <c r="Y254" s="177">
        <f t="shared" si="254"/>
        <v>9.6537432000690787E-2</v>
      </c>
      <c r="Z254" s="177">
        <f t="shared" si="207"/>
        <v>0.63849229011993147</v>
      </c>
      <c r="AA254" s="176">
        <f t="shared" si="208"/>
        <v>79965.58139534884</v>
      </c>
      <c r="AB254" s="374"/>
      <c r="AC254" s="133" t="s">
        <v>172</v>
      </c>
      <c r="AD254" s="167">
        <v>1649</v>
      </c>
      <c r="AE254" s="176">
        <v>1018</v>
      </c>
      <c r="AF254" s="176">
        <v>85490520</v>
      </c>
      <c r="AG254" s="177">
        <f t="shared" si="255"/>
        <v>0.10657453936348409</v>
      </c>
      <c r="AH254" s="177">
        <f t="shared" si="209"/>
        <v>0.61734384475439663</v>
      </c>
      <c r="AI254" s="171">
        <f t="shared" si="210"/>
        <v>83978.899803536347</v>
      </c>
      <c r="AJ254" s="374"/>
      <c r="AK254" s="133" t="s">
        <v>172</v>
      </c>
      <c r="AL254" s="167">
        <v>998</v>
      </c>
      <c r="AM254" s="176">
        <v>567</v>
      </c>
      <c r="AN254" s="176">
        <v>52674970</v>
      </c>
      <c r="AO254" s="177">
        <f t="shared" si="256"/>
        <v>9.5615514333895452E-2</v>
      </c>
      <c r="AP254" s="177">
        <f t="shared" si="211"/>
        <v>0.56813627254509014</v>
      </c>
      <c r="AQ254" s="171">
        <f t="shared" si="212"/>
        <v>92901.181657848327</v>
      </c>
      <c r="AR254" s="374"/>
      <c r="AS254" s="133" t="s">
        <v>172</v>
      </c>
      <c r="AT254" s="167">
        <v>294</v>
      </c>
      <c r="AU254" s="176">
        <v>171</v>
      </c>
      <c r="AV254" s="176">
        <v>14249700</v>
      </c>
      <c r="AW254" s="177">
        <f t="shared" si="257"/>
        <v>6.9767441860465115E-2</v>
      </c>
      <c r="AX254" s="177">
        <f t="shared" si="213"/>
        <v>0.58163265306122447</v>
      </c>
      <c r="AY254" s="176">
        <f t="shared" si="214"/>
        <v>83331.578947368427</v>
      </c>
      <c r="AZ254" s="374"/>
      <c r="BA254" s="133" t="s">
        <v>172</v>
      </c>
      <c r="BB254" s="167">
        <v>85</v>
      </c>
      <c r="BC254" s="176">
        <v>44</v>
      </c>
      <c r="BD254" s="176">
        <v>4102790</v>
      </c>
      <c r="BE254" s="177">
        <f t="shared" si="258"/>
        <v>6.035665294924554E-2</v>
      </c>
      <c r="BF254" s="177">
        <f t="shared" si="215"/>
        <v>0.51764705882352946</v>
      </c>
      <c r="BG254" s="205">
        <f t="shared" si="216"/>
        <v>93245.227272727279</v>
      </c>
      <c r="BH254" s="374"/>
      <c r="BI254" s="133" t="s">
        <v>172</v>
      </c>
      <c r="BJ254" s="167">
        <f t="shared" si="217"/>
        <v>4870</v>
      </c>
      <c r="BK254" s="176">
        <f t="shared" si="201"/>
        <v>2965</v>
      </c>
      <c r="BL254" s="176">
        <f t="shared" si="202"/>
        <v>251666700</v>
      </c>
      <c r="BM254" s="177">
        <f t="shared" si="259"/>
        <v>9.668373169856849E-2</v>
      </c>
      <c r="BN254" s="177">
        <f t="shared" si="218"/>
        <v>0.60882956878850103</v>
      </c>
      <c r="BO254" s="176">
        <f t="shared" si="219"/>
        <v>84879.156829679589</v>
      </c>
      <c r="BP254" s="248"/>
    </row>
    <row r="255" spans="2:68" s="92" customFormat="1">
      <c r="B255" s="370"/>
      <c r="C255" s="408"/>
      <c r="D255" s="374"/>
      <c r="E255" s="133" t="s">
        <v>173</v>
      </c>
      <c r="F255" s="167">
        <v>20</v>
      </c>
      <c r="G255" s="176">
        <v>10</v>
      </c>
      <c r="H255" s="176">
        <v>1086310</v>
      </c>
      <c r="I255" s="177">
        <f t="shared" si="252"/>
        <v>7.4626865671641784E-2</v>
      </c>
      <c r="J255" s="177">
        <f t="shared" si="203"/>
        <v>0.5</v>
      </c>
      <c r="K255" s="205">
        <f t="shared" si="204"/>
        <v>108631</v>
      </c>
      <c r="L255" s="374"/>
      <c r="M255" s="133" t="s">
        <v>173</v>
      </c>
      <c r="N255" s="167">
        <v>62</v>
      </c>
      <c r="O255" s="176">
        <v>30</v>
      </c>
      <c r="P255" s="176">
        <v>3446980</v>
      </c>
      <c r="Q255" s="177">
        <f t="shared" si="253"/>
        <v>0.1</v>
      </c>
      <c r="R255" s="177">
        <f t="shared" si="205"/>
        <v>0.4838709677419355</v>
      </c>
      <c r="S255" s="171">
        <f t="shared" si="206"/>
        <v>114899.33333333333</v>
      </c>
      <c r="T255" s="374"/>
      <c r="U255" s="133" t="s">
        <v>173</v>
      </c>
      <c r="V255" s="167">
        <v>780</v>
      </c>
      <c r="W255" s="176">
        <v>443</v>
      </c>
      <c r="X255" s="176">
        <v>37310730</v>
      </c>
      <c r="Y255" s="177">
        <f t="shared" si="254"/>
        <v>3.8252309817805023E-2</v>
      </c>
      <c r="Z255" s="177">
        <f t="shared" si="207"/>
        <v>0.56794871794871793</v>
      </c>
      <c r="AA255" s="176">
        <f t="shared" si="208"/>
        <v>84222.866817155751</v>
      </c>
      <c r="AB255" s="374"/>
      <c r="AC255" s="133" t="s">
        <v>173</v>
      </c>
      <c r="AD255" s="167">
        <v>900</v>
      </c>
      <c r="AE255" s="176">
        <v>507</v>
      </c>
      <c r="AF255" s="176">
        <v>44234210</v>
      </c>
      <c r="AG255" s="177">
        <f t="shared" si="255"/>
        <v>5.3077889447236182E-2</v>
      </c>
      <c r="AH255" s="177">
        <f t="shared" si="209"/>
        <v>0.56333333333333335</v>
      </c>
      <c r="AI255" s="171">
        <f t="shared" si="210"/>
        <v>87246.962524654838</v>
      </c>
      <c r="AJ255" s="374"/>
      <c r="AK255" s="133" t="s">
        <v>173</v>
      </c>
      <c r="AL255" s="167">
        <v>677</v>
      </c>
      <c r="AM255" s="176">
        <v>374</v>
      </c>
      <c r="AN255" s="176">
        <v>35840370</v>
      </c>
      <c r="AO255" s="177">
        <f t="shared" si="256"/>
        <v>6.3069139966273183E-2</v>
      </c>
      <c r="AP255" s="177">
        <f t="shared" si="211"/>
        <v>0.55243722304283605</v>
      </c>
      <c r="AQ255" s="171">
        <f t="shared" si="212"/>
        <v>95829.866310160432</v>
      </c>
      <c r="AR255" s="374"/>
      <c r="AS255" s="133" t="s">
        <v>173</v>
      </c>
      <c r="AT255" s="167">
        <v>320</v>
      </c>
      <c r="AU255" s="176">
        <v>163</v>
      </c>
      <c r="AV255" s="176">
        <v>16639970</v>
      </c>
      <c r="AW255" s="177">
        <f t="shared" si="257"/>
        <v>6.6503467972256217E-2</v>
      </c>
      <c r="AX255" s="177">
        <f t="shared" si="213"/>
        <v>0.50937500000000002</v>
      </c>
      <c r="AY255" s="176">
        <f t="shared" si="214"/>
        <v>102085.7055214724</v>
      </c>
      <c r="AZ255" s="374"/>
      <c r="BA255" s="133" t="s">
        <v>173</v>
      </c>
      <c r="BB255" s="167">
        <v>96</v>
      </c>
      <c r="BC255" s="176">
        <v>49</v>
      </c>
      <c r="BD255" s="176">
        <v>4319300</v>
      </c>
      <c r="BE255" s="177">
        <f t="shared" si="258"/>
        <v>6.7215363511659812E-2</v>
      </c>
      <c r="BF255" s="177">
        <f t="shared" si="215"/>
        <v>0.51041666666666663</v>
      </c>
      <c r="BG255" s="205">
        <f t="shared" si="216"/>
        <v>88148.979591836731</v>
      </c>
      <c r="BH255" s="374"/>
      <c r="BI255" s="133" t="s">
        <v>173</v>
      </c>
      <c r="BJ255" s="167">
        <f t="shared" si="217"/>
        <v>2855</v>
      </c>
      <c r="BK255" s="176">
        <f t="shared" si="201"/>
        <v>1576</v>
      </c>
      <c r="BL255" s="176">
        <f t="shared" si="202"/>
        <v>142877870</v>
      </c>
      <c r="BM255" s="177">
        <f t="shared" si="259"/>
        <v>5.1390745752763554E-2</v>
      </c>
      <c r="BN255" s="177">
        <f t="shared" si="218"/>
        <v>0.5520140105078809</v>
      </c>
      <c r="BO255" s="176">
        <f t="shared" si="219"/>
        <v>90658.546954314719</v>
      </c>
      <c r="BP255" s="248"/>
    </row>
    <row r="256" spans="2:68" s="92" customFormat="1">
      <c r="B256" s="370"/>
      <c r="C256" s="408"/>
      <c r="D256" s="374"/>
      <c r="E256" s="133" t="s">
        <v>174</v>
      </c>
      <c r="F256" s="167">
        <v>15</v>
      </c>
      <c r="G256" s="176">
        <v>8</v>
      </c>
      <c r="H256" s="176">
        <v>715900</v>
      </c>
      <c r="I256" s="177">
        <f t="shared" si="252"/>
        <v>5.9701492537313432E-2</v>
      </c>
      <c r="J256" s="177">
        <f t="shared" si="203"/>
        <v>0.53333333333333333</v>
      </c>
      <c r="K256" s="205">
        <f t="shared" si="204"/>
        <v>89487.5</v>
      </c>
      <c r="L256" s="374"/>
      <c r="M256" s="133" t="s">
        <v>174</v>
      </c>
      <c r="N256" s="167">
        <v>29</v>
      </c>
      <c r="O256" s="176">
        <v>18</v>
      </c>
      <c r="P256" s="176">
        <v>1212310</v>
      </c>
      <c r="Q256" s="177">
        <f t="shared" si="253"/>
        <v>0.06</v>
      </c>
      <c r="R256" s="177">
        <f t="shared" si="205"/>
        <v>0.62068965517241381</v>
      </c>
      <c r="S256" s="171">
        <f t="shared" si="206"/>
        <v>67350.555555555562</v>
      </c>
      <c r="T256" s="374"/>
      <c r="U256" s="133" t="s">
        <v>174</v>
      </c>
      <c r="V256" s="167">
        <v>665</v>
      </c>
      <c r="W256" s="176">
        <v>423</v>
      </c>
      <c r="X256" s="176">
        <v>37077560</v>
      </c>
      <c r="Y256" s="177">
        <f t="shared" si="254"/>
        <v>3.6525343234608411E-2</v>
      </c>
      <c r="Z256" s="177">
        <f t="shared" si="207"/>
        <v>0.63609022556390982</v>
      </c>
      <c r="AA256" s="176">
        <f t="shared" si="208"/>
        <v>87653.806146572111</v>
      </c>
      <c r="AB256" s="374"/>
      <c r="AC256" s="133" t="s">
        <v>174</v>
      </c>
      <c r="AD256" s="167">
        <v>745</v>
      </c>
      <c r="AE256" s="176">
        <v>442</v>
      </c>
      <c r="AF256" s="176">
        <v>41434440</v>
      </c>
      <c r="AG256" s="177">
        <f t="shared" si="255"/>
        <v>4.6273031825795646E-2</v>
      </c>
      <c r="AH256" s="177">
        <f t="shared" si="209"/>
        <v>0.59328859060402683</v>
      </c>
      <c r="AI256" s="171">
        <f t="shared" si="210"/>
        <v>93743.076923076922</v>
      </c>
      <c r="AJ256" s="374"/>
      <c r="AK256" s="133" t="s">
        <v>174</v>
      </c>
      <c r="AL256" s="167">
        <v>474</v>
      </c>
      <c r="AM256" s="176">
        <v>297</v>
      </c>
      <c r="AN256" s="176">
        <v>34015780</v>
      </c>
      <c r="AO256" s="177">
        <f t="shared" si="256"/>
        <v>5.0084317032040471E-2</v>
      </c>
      <c r="AP256" s="177">
        <f t="shared" si="211"/>
        <v>0.62658227848101267</v>
      </c>
      <c r="AQ256" s="171">
        <f t="shared" si="212"/>
        <v>114531.24579124579</v>
      </c>
      <c r="AR256" s="374"/>
      <c r="AS256" s="133" t="s">
        <v>174</v>
      </c>
      <c r="AT256" s="167">
        <v>222</v>
      </c>
      <c r="AU256" s="176">
        <v>136</v>
      </c>
      <c r="AV256" s="176">
        <v>15174450</v>
      </c>
      <c r="AW256" s="177">
        <f t="shared" si="257"/>
        <v>5.5487556099551201E-2</v>
      </c>
      <c r="AX256" s="177">
        <f t="shared" si="213"/>
        <v>0.61261261261261257</v>
      </c>
      <c r="AY256" s="176">
        <f t="shared" si="214"/>
        <v>111576.83823529411</v>
      </c>
      <c r="AZ256" s="374"/>
      <c r="BA256" s="133" t="s">
        <v>174</v>
      </c>
      <c r="BB256" s="167">
        <v>40</v>
      </c>
      <c r="BC256" s="176">
        <v>25</v>
      </c>
      <c r="BD256" s="176">
        <v>3232630</v>
      </c>
      <c r="BE256" s="177">
        <f t="shared" si="258"/>
        <v>3.4293552812071332E-2</v>
      </c>
      <c r="BF256" s="177">
        <f t="shared" si="215"/>
        <v>0.625</v>
      </c>
      <c r="BG256" s="205">
        <f t="shared" si="216"/>
        <v>129305.2</v>
      </c>
      <c r="BH256" s="374"/>
      <c r="BI256" s="133" t="s">
        <v>174</v>
      </c>
      <c r="BJ256" s="167">
        <f t="shared" si="217"/>
        <v>2190</v>
      </c>
      <c r="BK256" s="176">
        <f t="shared" si="201"/>
        <v>1349</v>
      </c>
      <c r="BL256" s="176">
        <f t="shared" si="202"/>
        <v>132863070</v>
      </c>
      <c r="BM256" s="177">
        <f t="shared" si="259"/>
        <v>4.3988652297257638E-2</v>
      </c>
      <c r="BN256" s="177">
        <f t="shared" si="218"/>
        <v>0.61598173515981736</v>
      </c>
      <c r="BO256" s="176">
        <f t="shared" si="219"/>
        <v>98490.044477390664</v>
      </c>
      <c r="BP256" s="248"/>
    </row>
    <row r="257" spans="2:68" s="92" customFormat="1">
      <c r="B257" s="370"/>
      <c r="C257" s="408"/>
      <c r="D257" s="374"/>
      <c r="E257" s="133" t="s">
        <v>175</v>
      </c>
      <c r="F257" s="167">
        <v>50</v>
      </c>
      <c r="G257" s="176">
        <v>29</v>
      </c>
      <c r="H257" s="176">
        <v>2782570</v>
      </c>
      <c r="I257" s="177">
        <f t="shared" si="252"/>
        <v>0.21641791044776118</v>
      </c>
      <c r="J257" s="177">
        <f t="shared" si="203"/>
        <v>0.57999999999999996</v>
      </c>
      <c r="K257" s="205">
        <f t="shared" si="204"/>
        <v>95950.68965517242</v>
      </c>
      <c r="L257" s="374"/>
      <c r="M257" s="133" t="s">
        <v>175</v>
      </c>
      <c r="N257" s="167">
        <v>138</v>
      </c>
      <c r="O257" s="176">
        <v>81</v>
      </c>
      <c r="P257" s="176">
        <v>9496400</v>
      </c>
      <c r="Q257" s="177">
        <f t="shared" si="253"/>
        <v>0.27</v>
      </c>
      <c r="R257" s="177">
        <f t="shared" si="205"/>
        <v>0.58695652173913049</v>
      </c>
      <c r="S257" s="171">
        <f t="shared" si="206"/>
        <v>117239.50617283951</v>
      </c>
      <c r="T257" s="374"/>
      <c r="U257" s="133" t="s">
        <v>175</v>
      </c>
      <c r="V257" s="167">
        <v>5000</v>
      </c>
      <c r="W257" s="176">
        <v>3124</v>
      </c>
      <c r="X257" s="176">
        <v>250026830</v>
      </c>
      <c r="Y257" s="177">
        <f t="shared" si="254"/>
        <v>0.26975218029531128</v>
      </c>
      <c r="Z257" s="177">
        <f t="shared" si="207"/>
        <v>0.62480000000000002</v>
      </c>
      <c r="AA257" s="176">
        <f t="shared" si="208"/>
        <v>80034.196542893726</v>
      </c>
      <c r="AB257" s="374"/>
      <c r="AC257" s="133" t="s">
        <v>175</v>
      </c>
      <c r="AD257" s="167">
        <v>4517</v>
      </c>
      <c r="AE257" s="176">
        <v>2723</v>
      </c>
      <c r="AF257" s="176">
        <v>226859710</v>
      </c>
      <c r="AG257" s="177">
        <f t="shared" si="255"/>
        <v>0.28507118927973202</v>
      </c>
      <c r="AH257" s="177">
        <f t="shared" si="209"/>
        <v>0.60283373920743855</v>
      </c>
      <c r="AI257" s="171">
        <f t="shared" si="210"/>
        <v>83312.416452442165</v>
      </c>
      <c r="AJ257" s="374"/>
      <c r="AK257" s="133" t="s">
        <v>175</v>
      </c>
      <c r="AL257" s="167">
        <v>2597</v>
      </c>
      <c r="AM257" s="176">
        <v>1510</v>
      </c>
      <c r="AN257" s="176">
        <v>134647790</v>
      </c>
      <c r="AO257" s="177">
        <f t="shared" si="256"/>
        <v>0.25463743676222594</v>
      </c>
      <c r="AP257" s="177">
        <f t="shared" si="211"/>
        <v>0.58144012321909899</v>
      </c>
      <c r="AQ257" s="171">
        <f t="shared" si="212"/>
        <v>89170.721854304633</v>
      </c>
      <c r="AR257" s="374"/>
      <c r="AS257" s="133" t="s">
        <v>175</v>
      </c>
      <c r="AT257" s="167">
        <v>923</v>
      </c>
      <c r="AU257" s="176">
        <v>486</v>
      </c>
      <c r="AV257" s="176">
        <v>48360940</v>
      </c>
      <c r="AW257" s="177">
        <f t="shared" si="257"/>
        <v>0.19828641370869032</v>
      </c>
      <c r="AX257" s="177">
        <f t="shared" si="213"/>
        <v>0.52654387865655472</v>
      </c>
      <c r="AY257" s="176">
        <f t="shared" si="214"/>
        <v>99508.10699588478</v>
      </c>
      <c r="AZ257" s="374"/>
      <c r="BA257" s="133" t="s">
        <v>175</v>
      </c>
      <c r="BB257" s="167">
        <v>215</v>
      </c>
      <c r="BC257" s="176">
        <v>115</v>
      </c>
      <c r="BD257" s="176">
        <v>12683450</v>
      </c>
      <c r="BE257" s="177">
        <f t="shared" si="258"/>
        <v>0.15775034293552812</v>
      </c>
      <c r="BF257" s="177">
        <f t="shared" si="215"/>
        <v>0.53488372093023251</v>
      </c>
      <c r="BG257" s="205">
        <f t="shared" si="216"/>
        <v>110290.86956521739</v>
      </c>
      <c r="BH257" s="374"/>
      <c r="BI257" s="133" t="s">
        <v>175</v>
      </c>
      <c r="BJ257" s="167">
        <f t="shared" si="217"/>
        <v>13440</v>
      </c>
      <c r="BK257" s="176">
        <f t="shared" si="201"/>
        <v>8068</v>
      </c>
      <c r="BL257" s="176">
        <f t="shared" si="202"/>
        <v>684857690</v>
      </c>
      <c r="BM257" s="177">
        <f t="shared" si="259"/>
        <v>0.26308409691199008</v>
      </c>
      <c r="BN257" s="177">
        <f t="shared" si="218"/>
        <v>0.60029761904761902</v>
      </c>
      <c r="BO257" s="176">
        <f t="shared" si="219"/>
        <v>84885.682944967775</v>
      </c>
      <c r="BP257" s="248"/>
    </row>
    <row r="258" spans="2:68" s="92" customFormat="1">
      <c r="B258" s="370"/>
      <c r="C258" s="408"/>
      <c r="D258" s="374"/>
      <c r="E258" s="133" t="s">
        <v>176</v>
      </c>
      <c r="F258" s="167">
        <v>14</v>
      </c>
      <c r="G258" s="176">
        <v>8</v>
      </c>
      <c r="H258" s="176">
        <v>1037410</v>
      </c>
      <c r="I258" s="177">
        <f t="shared" si="252"/>
        <v>5.9701492537313432E-2</v>
      </c>
      <c r="J258" s="177">
        <f t="shared" si="203"/>
        <v>0.5714285714285714</v>
      </c>
      <c r="K258" s="205">
        <f t="shared" si="204"/>
        <v>129676.25</v>
      </c>
      <c r="L258" s="374"/>
      <c r="M258" s="133" t="s">
        <v>176</v>
      </c>
      <c r="N258" s="167">
        <v>48</v>
      </c>
      <c r="O258" s="176">
        <v>25</v>
      </c>
      <c r="P258" s="176">
        <v>2762870</v>
      </c>
      <c r="Q258" s="177">
        <f t="shared" si="253"/>
        <v>8.3333333333333329E-2</v>
      </c>
      <c r="R258" s="177">
        <f t="shared" si="205"/>
        <v>0.52083333333333337</v>
      </c>
      <c r="S258" s="171">
        <f t="shared" si="206"/>
        <v>110514.8</v>
      </c>
      <c r="T258" s="374"/>
      <c r="U258" s="133" t="s">
        <v>176</v>
      </c>
      <c r="V258" s="167">
        <v>1176</v>
      </c>
      <c r="W258" s="176">
        <v>737</v>
      </c>
      <c r="X258" s="176">
        <v>63417290</v>
      </c>
      <c r="Y258" s="177">
        <f t="shared" si="254"/>
        <v>6.3638718590795271E-2</v>
      </c>
      <c r="Z258" s="177">
        <f t="shared" si="207"/>
        <v>0.62670068027210879</v>
      </c>
      <c r="AA258" s="176">
        <f t="shared" si="208"/>
        <v>86047.883310719131</v>
      </c>
      <c r="AB258" s="374"/>
      <c r="AC258" s="133" t="s">
        <v>176</v>
      </c>
      <c r="AD258" s="167">
        <v>1382</v>
      </c>
      <c r="AE258" s="176">
        <v>815</v>
      </c>
      <c r="AF258" s="176">
        <v>79857210</v>
      </c>
      <c r="AG258" s="177">
        <f t="shared" si="255"/>
        <v>8.5322445561139035E-2</v>
      </c>
      <c r="AH258" s="177">
        <f t="shared" si="209"/>
        <v>0.58972503617945005</v>
      </c>
      <c r="AI258" s="171">
        <f t="shared" si="210"/>
        <v>97984.306748466261</v>
      </c>
      <c r="AJ258" s="374"/>
      <c r="AK258" s="133" t="s">
        <v>176</v>
      </c>
      <c r="AL258" s="167">
        <v>1010</v>
      </c>
      <c r="AM258" s="176">
        <v>596</v>
      </c>
      <c r="AN258" s="176">
        <v>62505760</v>
      </c>
      <c r="AO258" s="177">
        <f t="shared" si="256"/>
        <v>0.10050590219224283</v>
      </c>
      <c r="AP258" s="177">
        <f t="shared" si="211"/>
        <v>0.59009900990099007</v>
      </c>
      <c r="AQ258" s="171">
        <f t="shared" si="212"/>
        <v>104875.43624161073</v>
      </c>
      <c r="AR258" s="374"/>
      <c r="AS258" s="133" t="s">
        <v>176</v>
      </c>
      <c r="AT258" s="167">
        <v>494</v>
      </c>
      <c r="AU258" s="176">
        <v>269</v>
      </c>
      <c r="AV258" s="176">
        <v>31082920</v>
      </c>
      <c r="AW258" s="177">
        <f t="shared" si="257"/>
        <v>0.10975112199102408</v>
      </c>
      <c r="AX258" s="177">
        <f t="shared" si="213"/>
        <v>0.54453441295546556</v>
      </c>
      <c r="AY258" s="176">
        <f t="shared" si="214"/>
        <v>115549.88847583643</v>
      </c>
      <c r="AZ258" s="374"/>
      <c r="BA258" s="133" t="s">
        <v>176</v>
      </c>
      <c r="BB258" s="167">
        <v>190</v>
      </c>
      <c r="BC258" s="176">
        <v>106</v>
      </c>
      <c r="BD258" s="176">
        <v>10830990</v>
      </c>
      <c r="BE258" s="177">
        <f t="shared" si="258"/>
        <v>0.14540466392318244</v>
      </c>
      <c r="BF258" s="177">
        <f t="shared" si="215"/>
        <v>0.55789473684210522</v>
      </c>
      <c r="BG258" s="205">
        <f t="shared" si="216"/>
        <v>102179.15094339622</v>
      </c>
      <c r="BH258" s="374"/>
      <c r="BI258" s="133" t="s">
        <v>176</v>
      </c>
      <c r="BJ258" s="167">
        <f t="shared" si="217"/>
        <v>4314</v>
      </c>
      <c r="BK258" s="176">
        <f t="shared" si="201"/>
        <v>2556</v>
      </c>
      <c r="BL258" s="176">
        <f t="shared" si="202"/>
        <v>251494450</v>
      </c>
      <c r="BM258" s="177">
        <f t="shared" si="259"/>
        <v>8.3346920142172362E-2</v>
      </c>
      <c r="BN258" s="177">
        <f t="shared" si="218"/>
        <v>0.59248956884561887</v>
      </c>
      <c r="BO258" s="176">
        <f t="shared" si="219"/>
        <v>98393.759780907669</v>
      </c>
      <c r="BP258" s="248"/>
    </row>
    <row r="259" spans="2:68" s="92" customFormat="1">
      <c r="B259" s="370"/>
      <c r="C259" s="408"/>
      <c r="D259" s="374"/>
      <c r="E259" s="130" t="s">
        <v>167</v>
      </c>
      <c r="F259" s="167">
        <v>16</v>
      </c>
      <c r="G259" s="176">
        <v>7</v>
      </c>
      <c r="H259" s="176">
        <v>1648480</v>
      </c>
      <c r="I259" s="177">
        <f t="shared" si="252"/>
        <v>5.2238805970149252E-2</v>
      </c>
      <c r="J259" s="177">
        <f t="shared" si="203"/>
        <v>0.4375</v>
      </c>
      <c r="K259" s="205">
        <f t="shared" si="204"/>
        <v>235497.14285714287</v>
      </c>
      <c r="L259" s="374"/>
      <c r="M259" s="134" t="s">
        <v>167</v>
      </c>
      <c r="N259" s="167">
        <v>12</v>
      </c>
      <c r="O259" s="176">
        <v>6</v>
      </c>
      <c r="P259" s="176">
        <v>785580</v>
      </c>
      <c r="Q259" s="177">
        <f t="shared" si="253"/>
        <v>0.02</v>
      </c>
      <c r="R259" s="177">
        <f t="shared" si="205"/>
        <v>0.5</v>
      </c>
      <c r="S259" s="171">
        <f t="shared" si="206"/>
        <v>130930</v>
      </c>
      <c r="T259" s="374"/>
      <c r="U259" s="134" t="s">
        <v>167</v>
      </c>
      <c r="V259" s="167">
        <v>829</v>
      </c>
      <c r="W259" s="176">
        <v>442</v>
      </c>
      <c r="X259" s="176">
        <v>33621810</v>
      </c>
      <c r="Y259" s="177">
        <f t="shared" si="254"/>
        <v>3.8165961488645192E-2</v>
      </c>
      <c r="Z259" s="177">
        <f t="shared" si="207"/>
        <v>0.53317249698431846</v>
      </c>
      <c r="AA259" s="176">
        <f t="shared" si="208"/>
        <v>76067.443438914022</v>
      </c>
      <c r="AB259" s="374"/>
      <c r="AC259" s="134" t="s">
        <v>167</v>
      </c>
      <c r="AD259" s="167">
        <v>452</v>
      </c>
      <c r="AE259" s="176">
        <v>220</v>
      </c>
      <c r="AF259" s="176">
        <v>20009090</v>
      </c>
      <c r="AG259" s="177">
        <f t="shared" si="255"/>
        <v>2.3031825795644893E-2</v>
      </c>
      <c r="AH259" s="177">
        <f t="shared" si="209"/>
        <v>0.48672566371681414</v>
      </c>
      <c r="AI259" s="171">
        <f t="shared" si="210"/>
        <v>90950.409090909088</v>
      </c>
      <c r="AJ259" s="374"/>
      <c r="AK259" s="134" t="s">
        <v>167</v>
      </c>
      <c r="AL259" s="167">
        <v>249</v>
      </c>
      <c r="AM259" s="176">
        <v>106</v>
      </c>
      <c r="AN259" s="176">
        <v>11791810</v>
      </c>
      <c r="AO259" s="177">
        <f t="shared" si="256"/>
        <v>1.7875210792580101E-2</v>
      </c>
      <c r="AP259" s="177">
        <f t="shared" si="211"/>
        <v>0.42570281124497994</v>
      </c>
      <c r="AQ259" s="171">
        <f t="shared" si="212"/>
        <v>111243.49056603774</v>
      </c>
      <c r="AR259" s="374"/>
      <c r="AS259" s="134" t="s">
        <v>167</v>
      </c>
      <c r="AT259" s="167">
        <v>109</v>
      </c>
      <c r="AU259" s="176">
        <v>54</v>
      </c>
      <c r="AV259" s="176">
        <v>6636790</v>
      </c>
      <c r="AW259" s="177">
        <f t="shared" si="257"/>
        <v>2.2031823745410038E-2</v>
      </c>
      <c r="AX259" s="177">
        <f t="shared" si="213"/>
        <v>0.49541284403669728</v>
      </c>
      <c r="AY259" s="176">
        <f t="shared" si="214"/>
        <v>122903.51851851853</v>
      </c>
      <c r="AZ259" s="374"/>
      <c r="BA259" s="134" t="s">
        <v>167</v>
      </c>
      <c r="BB259" s="167">
        <v>45</v>
      </c>
      <c r="BC259" s="176">
        <v>21</v>
      </c>
      <c r="BD259" s="176">
        <v>4105020</v>
      </c>
      <c r="BE259" s="177">
        <f t="shared" si="258"/>
        <v>2.8806584362139918E-2</v>
      </c>
      <c r="BF259" s="177">
        <f t="shared" si="215"/>
        <v>0.46666666666666667</v>
      </c>
      <c r="BG259" s="205">
        <f t="shared" si="216"/>
        <v>195477.14285714287</v>
      </c>
      <c r="BH259" s="374"/>
      <c r="BI259" s="134" t="s">
        <v>167</v>
      </c>
      <c r="BJ259" s="167">
        <f t="shared" si="217"/>
        <v>1712</v>
      </c>
      <c r="BK259" s="176">
        <f t="shared" si="201"/>
        <v>856</v>
      </c>
      <c r="BL259" s="176">
        <f t="shared" si="202"/>
        <v>78598580</v>
      </c>
      <c r="BM259" s="177">
        <f t="shared" si="259"/>
        <v>2.7912740078912184E-2</v>
      </c>
      <c r="BN259" s="177">
        <f t="shared" si="218"/>
        <v>0.5</v>
      </c>
      <c r="BO259" s="176">
        <f t="shared" si="219"/>
        <v>91820.771028037387</v>
      </c>
      <c r="BP259" s="248"/>
    </row>
    <row r="260" spans="2:68" s="92" customFormat="1">
      <c r="B260" s="370">
        <v>24</v>
      </c>
      <c r="C260" s="370" t="s">
        <v>94</v>
      </c>
      <c r="D260" s="388">
        <f>BS31</f>
        <v>52</v>
      </c>
      <c r="E260" s="131" t="s">
        <v>144</v>
      </c>
      <c r="F260" s="166">
        <v>27</v>
      </c>
      <c r="G260" s="174">
        <v>18</v>
      </c>
      <c r="H260" s="174">
        <v>1733070</v>
      </c>
      <c r="I260" s="175">
        <f>IFERROR(G260/$D$260,"-")</f>
        <v>0.34615384615384615</v>
      </c>
      <c r="J260" s="175">
        <f t="shared" si="203"/>
        <v>0.66666666666666663</v>
      </c>
      <c r="K260" s="204">
        <f t="shared" si="204"/>
        <v>96281.666666666672</v>
      </c>
      <c r="L260" s="388">
        <f>BT31</f>
        <v>107</v>
      </c>
      <c r="M260" s="131" t="s">
        <v>144</v>
      </c>
      <c r="N260" s="166">
        <v>51</v>
      </c>
      <c r="O260" s="174">
        <v>31</v>
      </c>
      <c r="P260" s="174">
        <v>2721420</v>
      </c>
      <c r="Q260" s="175">
        <f>IFERROR(O260/$L$260,"-")</f>
        <v>0.28971962616822428</v>
      </c>
      <c r="R260" s="175">
        <f t="shared" si="205"/>
        <v>0.60784313725490191</v>
      </c>
      <c r="S260" s="170">
        <f t="shared" si="206"/>
        <v>87787.741935483864</v>
      </c>
      <c r="T260" s="388">
        <f>BU31</f>
        <v>4693</v>
      </c>
      <c r="U260" s="131" t="s">
        <v>144</v>
      </c>
      <c r="V260" s="166">
        <v>2322</v>
      </c>
      <c r="W260" s="174">
        <v>1546</v>
      </c>
      <c r="X260" s="174">
        <v>114024920</v>
      </c>
      <c r="Y260" s="175">
        <f>IFERROR(W260/$T$260,"-")</f>
        <v>0.32942680588109952</v>
      </c>
      <c r="Z260" s="175">
        <f t="shared" si="207"/>
        <v>0.66580534022394489</v>
      </c>
      <c r="AA260" s="174">
        <f t="shared" si="208"/>
        <v>73754.799482535571</v>
      </c>
      <c r="AB260" s="388">
        <f>BV31</f>
        <v>3791</v>
      </c>
      <c r="AC260" s="131" t="s">
        <v>144</v>
      </c>
      <c r="AD260" s="166">
        <v>2003</v>
      </c>
      <c r="AE260" s="174">
        <v>1358</v>
      </c>
      <c r="AF260" s="174">
        <v>122387460</v>
      </c>
      <c r="AG260" s="175">
        <f>IFERROR(AE260/$AB$260,"-")</f>
        <v>0.35821682933262994</v>
      </c>
      <c r="AH260" s="175">
        <f t="shared" si="209"/>
        <v>0.67798302546180733</v>
      </c>
      <c r="AI260" s="170">
        <f t="shared" si="210"/>
        <v>90123.313696612662</v>
      </c>
      <c r="AJ260" s="388">
        <f>BW31</f>
        <v>2687</v>
      </c>
      <c r="AK260" s="131" t="s">
        <v>144</v>
      </c>
      <c r="AL260" s="166">
        <v>1383</v>
      </c>
      <c r="AM260" s="174">
        <v>874</v>
      </c>
      <c r="AN260" s="174">
        <v>78549610</v>
      </c>
      <c r="AO260" s="175">
        <f>IFERROR(AM260/$AJ$260,"-")</f>
        <v>0.32526981764049123</v>
      </c>
      <c r="AP260" s="175">
        <f t="shared" si="211"/>
        <v>0.63195950831525671</v>
      </c>
      <c r="AQ260" s="170">
        <f t="shared" si="212"/>
        <v>89873.695652173919</v>
      </c>
      <c r="AR260" s="388">
        <f>BX31</f>
        <v>1317</v>
      </c>
      <c r="AS260" s="131" t="s">
        <v>144</v>
      </c>
      <c r="AT260" s="166">
        <v>565</v>
      </c>
      <c r="AU260" s="174">
        <v>318</v>
      </c>
      <c r="AV260" s="174">
        <v>29863710</v>
      </c>
      <c r="AW260" s="175">
        <f>IFERROR(AU260/$AR$260,"-")</f>
        <v>0.24145785876993167</v>
      </c>
      <c r="AX260" s="175">
        <f t="shared" si="213"/>
        <v>0.56283185840707961</v>
      </c>
      <c r="AY260" s="174">
        <f t="shared" si="214"/>
        <v>93911.037735849051</v>
      </c>
      <c r="AZ260" s="388">
        <f>BY31</f>
        <v>479</v>
      </c>
      <c r="BA260" s="131" t="s">
        <v>144</v>
      </c>
      <c r="BB260" s="166">
        <v>160</v>
      </c>
      <c r="BC260" s="174">
        <v>93</v>
      </c>
      <c r="BD260" s="174">
        <v>10426800</v>
      </c>
      <c r="BE260" s="175">
        <f>IFERROR(BC260/$AZ$260,"-")</f>
        <v>0.19415448851774531</v>
      </c>
      <c r="BF260" s="175">
        <f t="shared" si="215"/>
        <v>0.58125000000000004</v>
      </c>
      <c r="BG260" s="204">
        <f t="shared" si="216"/>
        <v>112116.12903225806</v>
      </c>
      <c r="BH260" s="388">
        <f>BZ31</f>
        <v>13125</v>
      </c>
      <c r="BI260" s="131" t="s">
        <v>144</v>
      </c>
      <c r="BJ260" s="166">
        <f t="shared" si="217"/>
        <v>6511</v>
      </c>
      <c r="BK260" s="174">
        <f t="shared" si="201"/>
        <v>4238</v>
      </c>
      <c r="BL260" s="174">
        <f t="shared" si="202"/>
        <v>359706990</v>
      </c>
      <c r="BM260" s="175">
        <f>IFERROR(BK260/$BH$260,"-")</f>
        <v>0.32289523809523807</v>
      </c>
      <c r="BN260" s="175">
        <f t="shared" si="218"/>
        <v>0.65089847949623714</v>
      </c>
      <c r="BO260" s="174">
        <f t="shared" si="219"/>
        <v>84876.590372817373</v>
      </c>
      <c r="BP260" s="248"/>
    </row>
    <row r="261" spans="2:68" s="92" customFormat="1">
      <c r="B261" s="370"/>
      <c r="C261" s="370"/>
      <c r="D261" s="388"/>
      <c r="E261" s="132" t="s">
        <v>194</v>
      </c>
      <c r="F261" s="167">
        <v>19</v>
      </c>
      <c r="G261" s="176">
        <v>9</v>
      </c>
      <c r="H261" s="176">
        <v>701340</v>
      </c>
      <c r="I261" s="177">
        <f t="shared" ref="I261:I270" si="260">IFERROR(G261/$D$260,"-")</f>
        <v>0.17307692307692307</v>
      </c>
      <c r="J261" s="177">
        <f t="shared" si="203"/>
        <v>0.47368421052631576</v>
      </c>
      <c r="K261" s="205">
        <f t="shared" si="204"/>
        <v>77926.666666666672</v>
      </c>
      <c r="L261" s="388"/>
      <c r="M261" s="132" t="s">
        <v>194</v>
      </c>
      <c r="N261" s="167">
        <v>51</v>
      </c>
      <c r="O261" s="176">
        <v>37</v>
      </c>
      <c r="P261" s="176">
        <v>2735490</v>
      </c>
      <c r="Q261" s="177">
        <f t="shared" ref="Q261:Q270" si="261">IFERROR(O261/$L$260,"-")</f>
        <v>0.34579439252336447</v>
      </c>
      <c r="R261" s="177">
        <f t="shared" si="205"/>
        <v>0.72549019607843135</v>
      </c>
      <c r="S261" s="171">
        <f t="shared" si="206"/>
        <v>73932.16216216216</v>
      </c>
      <c r="T261" s="388"/>
      <c r="U261" s="132" t="s">
        <v>194</v>
      </c>
      <c r="V261" s="167">
        <v>2179</v>
      </c>
      <c r="W261" s="176">
        <v>1465</v>
      </c>
      <c r="X261" s="176">
        <v>111804050</v>
      </c>
      <c r="Y261" s="177">
        <f t="shared" ref="Y261:Y270" si="262">IFERROR(W261/$T$260,"-")</f>
        <v>0.31216705731941191</v>
      </c>
      <c r="Z261" s="177">
        <f t="shared" si="207"/>
        <v>0.67232675539238185</v>
      </c>
      <c r="AA261" s="176">
        <f t="shared" si="208"/>
        <v>76316.757679180882</v>
      </c>
      <c r="AB261" s="388"/>
      <c r="AC261" s="132" t="s">
        <v>194</v>
      </c>
      <c r="AD261" s="167">
        <v>1795</v>
      </c>
      <c r="AE261" s="176">
        <v>1252</v>
      </c>
      <c r="AF261" s="176">
        <v>109573760</v>
      </c>
      <c r="AG261" s="177">
        <f t="shared" ref="AG261:AG270" si="263">IFERROR(AE261/$AB$260,"-")</f>
        <v>0.330255869163809</v>
      </c>
      <c r="AH261" s="177">
        <f t="shared" si="209"/>
        <v>0.69749303621169911</v>
      </c>
      <c r="AI261" s="171">
        <f t="shared" si="210"/>
        <v>87518.97763578275</v>
      </c>
      <c r="AJ261" s="388"/>
      <c r="AK261" s="132" t="s">
        <v>194</v>
      </c>
      <c r="AL261" s="167">
        <v>1141</v>
      </c>
      <c r="AM261" s="176">
        <v>730</v>
      </c>
      <c r="AN261" s="176">
        <v>63281730</v>
      </c>
      <c r="AO261" s="177">
        <f t="shared" ref="AO261:AO270" si="264">IFERROR(AM261/$AJ$260,"-")</f>
        <v>0.27167845180498695</v>
      </c>
      <c r="AP261" s="177">
        <f t="shared" si="211"/>
        <v>0.63978965819456612</v>
      </c>
      <c r="AQ261" s="171">
        <f t="shared" si="212"/>
        <v>86687.301369863009</v>
      </c>
      <c r="AR261" s="388"/>
      <c r="AS261" s="132" t="s">
        <v>194</v>
      </c>
      <c r="AT261" s="167">
        <v>416</v>
      </c>
      <c r="AU261" s="176">
        <v>240</v>
      </c>
      <c r="AV261" s="176">
        <v>21210570</v>
      </c>
      <c r="AW261" s="177">
        <f t="shared" ref="AW261:AW270" si="265">IFERROR(AU261/$AR$260,"-")</f>
        <v>0.18223234624145787</v>
      </c>
      <c r="AX261" s="177">
        <f t="shared" si="213"/>
        <v>0.57692307692307687</v>
      </c>
      <c r="AY261" s="176">
        <f t="shared" si="214"/>
        <v>88377.375</v>
      </c>
      <c r="AZ261" s="388"/>
      <c r="BA261" s="132" t="s">
        <v>194</v>
      </c>
      <c r="BB261" s="167">
        <v>102</v>
      </c>
      <c r="BC261" s="176">
        <v>58</v>
      </c>
      <c r="BD261" s="176">
        <v>4189810</v>
      </c>
      <c r="BE261" s="177">
        <f t="shared" ref="BE261:BE270" si="266">IFERROR(BC261/$AZ$260,"-")</f>
        <v>0.12108559498956159</v>
      </c>
      <c r="BF261" s="177">
        <f t="shared" si="215"/>
        <v>0.56862745098039214</v>
      </c>
      <c r="BG261" s="205">
        <f t="shared" si="216"/>
        <v>72238.103448275855</v>
      </c>
      <c r="BH261" s="388"/>
      <c r="BI261" s="132" t="s">
        <v>194</v>
      </c>
      <c r="BJ261" s="167">
        <f t="shared" si="217"/>
        <v>5703</v>
      </c>
      <c r="BK261" s="176">
        <f t="shared" si="201"/>
        <v>3791</v>
      </c>
      <c r="BL261" s="176">
        <f t="shared" si="202"/>
        <v>313496750</v>
      </c>
      <c r="BM261" s="177">
        <f t="shared" ref="BM261:BM270" si="267">IFERROR(BK261/$BH$260,"-")</f>
        <v>0.28883809523809523</v>
      </c>
      <c r="BN261" s="177">
        <f t="shared" si="218"/>
        <v>0.66473785726810453</v>
      </c>
      <c r="BO261" s="176">
        <f t="shared" si="219"/>
        <v>82695.001318913215</v>
      </c>
      <c r="BP261" s="248"/>
    </row>
    <row r="262" spans="2:68" s="92" customFormat="1">
      <c r="B262" s="370"/>
      <c r="C262" s="370"/>
      <c r="D262" s="388"/>
      <c r="E262" s="133" t="s">
        <v>143</v>
      </c>
      <c r="F262" s="167">
        <v>33</v>
      </c>
      <c r="G262" s="176">
        <v>21</v>
      </c>
      <c r="H262" s="176">
        <v>1896160</v>
      </c>
      <c r="I262" s="177">
        <f t="shared" si="260"/>
        <v>0.40384615384615385</v>
      </c>
      <c r="J262" s="177">
        <f t="shared" si="203"/>
        <v>0.63636363636363635</v>
      </c>
      <c r="K262" s="205">
        <f t="shared" si="204"/>
        <v>90293.333333333328</v>
      </c>
      <c r="L262" s="388"/>
      <c r="M262" s="133" t="s">
        <v>143</v>
      </c>
      <c r="N262" s="167">
        <v>57</v>
      </c>
      <c r="O262" s="176">
        <v>37</v>
      </c>
      <c r="P262" s="176">
        <v>2654120</v>
      </c>
      <c r="Q262" s="177">
        <f t="shared" si="261"/>
        <v>0.34579439252336447</v>
      </c>
      <c r="R262" s="177">
        <f t="shared" si="205"/>
        <v>0.64912280701754388</v>
      </c>
      <c r="S262" s="171">
        <f t="shared" si="206"/>
        <v>71732.972972972973</v>
      </c>
      <c r="T262" s="388"/>
      <c r="U262" s="133" t="s">
        <v>143</v>
      </c>
      <c r="V262" s="167">
        <v>2689</v>
      </c>
      <c r="W262" s="176">
        <v>1734</v>
      </c>
      <c r="X262" s="176">
        <v>137206930</v>
      </c>
      <c r="Y262" s="177">
        <f t="shared" si="262"/>
        <v>0.36948646920946088</v>
      </c>
      <c r="Z262" s="177">
        <f t="shared" si="207"/>
        <v>0.64484938638899214</v>
      </c>
      <c r="AA262" s="176">
        <f t="shared" si="208"/>
        <v>79127.410611303349</v>
      </c>
      <c r="AB262" s="388"/>
      <c r="AC262" s="133" t="s">
        <v>143</v>
      </c>
      <c r="AD262" s="167">
        <v>2473</v>
      </c>
      <c r="AE262" s="176">
        <v>1668</v>
      </c>
      <c r="AF262" s="176">
        <v>145314300</v>
      </c>
      <c r="AG262" s="177">
        <f t="shared" si="263"/>
        <v>0.43998944869427592</v>
      </c>
      <c r="AH262" s="177">
        <f t="shared" si="209"/>
        <v>0.67448443186413265</v>
      </c>
      <c r="AI262" s="171">
        <f t="shared" si="210"/>
        <v>87118.884892086324</v>
      </c>
      <c r="AJ262" s="388"/>
      <c r="AK262" s="133" t="s">
        <v>143</v>
      </c>
      <c r="AL262" s="167">
        <v>1828</v>
      </c>
      <c r="AM262" s="176">
        <v>1146</v>
      </c>
      <c r="AN262" s="176">
        <v>99792680</v>
      </c>
      <c r="AO262" s="177">
        <f t="shared" si="264"/>
        <v>0.42649795310755489</v>
      </c>
      <c r="AP262" s="177">
        <f t="shared" si="211"/>
        <v>0.62691466083150982</v>
      </c>
      <c r="AQ262" s="171">
        <f t="shared" si="212"/>
        <v>87079.127399650955</v>
      </c>
      <c r="AR262" s="388"/>
      <c r="AS262" s="133" t="s">
        <v>143</v>
      </c>
      <c r="AT262" s="167">
        <v>847</v>
      </c>
      <c r="AU262" s="176">
        <v>488</v>
      </c>
      <c r="AV262" s="176">
        <v>49214210</v>
      </c>
      <c r="AW262" s="177">
        <f t="shared" si="265"/>
        <v>0.37053910402429763</v>
      </c>
      <c r="AX262" s="177">
        <f t="shared" si="213"/>
        <v>0.57615112160566706</v>
      </c>
      <c r="AY262" s="176">
        <f t="shared" si="214"/>
        <v>100848.79098360655</v>
      </c>
      <c r="AZ262" s="388"/>
      <c r="BA262" s="133" t="s">
        <v>143</v>
      </c>
      <c r="BB262" s="167">
        <v>280</v>
      </c>
      <c r="BC262" s="176">
        <v>160</v>
      </c>
      <c r="BD262" s="176">
        <v>18166290</v>
      </c>
      <c r="BE262" s="177">
        <f t="shared" si="266"/>
        <v>0.33402922755741127</v>
      </c>
      <c r="BF262" s="177">
        <f t="shared" si="215"/>
        <v>0.5714285714285714</v>
      </c>
      <c r="BG262" s="205">
        <f t="shared" si="216"/>
        <v>113539.3125</v>
      </c>
      <c r="BH262" s="388"/>
      <c r="BI262" s="133" t="s">
        <v>143</v>
      </c>
      <c r="BJ262" s="167">
        <f t="shared" si="217"/>
        <v>8207</v>
      </c>
      <c r="BK262" s="176">
        <f t="shared" si="201"/>
        <v>5254</v>
      </c>
      <c r="BL262" s="176">
        <f t="shared" si="202"/>
        <v>454244690</v>
      </c>
      <c r="BM262" s="177">
        <f t="shared" si="267"/>
        <v>0.40030476190476189</v>
      </c>
      <c r="BN262" s="177">
        <f t="shared" si="218"/>
        <v>0.64018520774948218</v>
      </c>
      <c r="BO262" s="176">
        <f t="shared" si="219"/>
        <v>86456.92615150362</v>
      </c>
      <c r="BP262" s="248"/>
    </row>
    <row r="263" spans="2:68" s="92" customFormat="1">
      <c r="B263" s="370"/>
      <c r="C263" s="370"/>
      <c r="D263" s="388"/>
      <c r="E263" s="133" t="s">
        <v>152</v>
      </c>
      <c r="F263" s="167">
        <v>15</v>
      </c>
      <c r="G263" s="176">
        <v>12</v>
      </c>
      <c r="H263" s="176">
        <v>985420</v>
      </c>
      <c r="I263" s="177">
        <f t="shared" si="260"/>
        <v>0.23076923076923078</v>
      </c>
      <c r="J263" s="177">
        <f t="shared" si="203"/>
        <v>0.8</v>
      </c>
      <c r="K263" s="205">
        <f t="shared" si="204"/>
        <v>82118.333333333328</v>
      </c>
      <c r="L263" s="388"/>
      <c r="M263" s="133" t="s">
        <v>152</v>
      </c>
      <c r="N263" s="167">
        <v>22</v>
      </c>
      <c r="O263" s="176">
        <v>13</v>
      </c>
      <c r="P263" s="176">
        <v>922790</v>
      </c>
      <c r="Q263" s="177">
        <f t="shared" si="261"/>
        <v>0.12149532710280374</v>
      </c>
      <c r="R263" s="177">
        <f t="shared" si="205"/>
        <v>0.59090909090909094</v>
      </c>
      <c r="S263" s="171">
        <f t="shared" si="206"/>
        <v>70983.846153846156</v>
      </c>
      <c r="T263" s="388"/>
      <c r="U263" s="133" t="s">
        <v>152</v>
      </c>
      <c r="V263" s="167">
        <v>1105</v>
      </c>
      <c r="W263" s="176">
        <v>722</v>
      </c>
      <c r="X263" s="176">
        <v>56206300</v>
      </c>
      <c r="Y263" s="177">
        <f t="shared" si="262"/>
        <v>0.15384615384615385</v>
      </c>
      <c r="Z263" s="177">
        <f t="shared" si="207"/>
        <v>0.65339366515837105</v>
      </c>
      <c r="AA263" s="176">
        <f t="shared" si="208"/>
        <v>77848.060941828255</v>
      </c>
      <c r="AB263" s="388"/>
      <c r="AC263" s="133" t="s">
        <v>152</v>
      </c>
      <c r="AD263" s="167">
        <v>1076</v>
      </c>
      <c r="AE263" s="176">
        <v>724</v>
      </c>
      <c r="AF263" s="176">
        <v>68816710</v>
      </c>
      <c r="AG263" s="177">
        <f t="shared" si="263"/>
        <v>0.19097863360590872</v>
      </c>
      <c r="AH263" s="177">
        <f t="shared" si="209"/>
        <v>0.67286245353159846</v>
      </c>
      <c r="AI263" s="171">
        <f t="shared" si="210"/>
        <v>95050.704419889502</v>
      </c>
      <c r="AJ263" s="388"/>
      <c r="AK263" s="133" t="s">
        <v>152</v>
      </c>
      <c r="AL263" s="167">
        <v>841</v>
      </c>
      <c r="AM263" s="176">
        <v>533</v>
      </c>
      <c r="AN263" s="176">
        <v>48412240</v>
      </c>
      <c r="AO263" s="177">
        <f t="shared" si="264"/>
        <v>0.19836248604391515</v>
      </c>
      <c r="AP263" s="177">
        <f t="shared" si="211"/>
        <v>0.63376932223543403</v>
      </c>
      <c r="AQ263" s="171">
        <f t="shared" si="212"/>
        <v>90829.718574108818</v>
      </c>
      <c r="AR263" s="388"/>
      <c r="AS263" s="133" t="s">
        <v>152</v>
      </c>
      <c r="AT263" s="167">
        <v>404</v>
      </c>
      <c r="AU263" s="176">
        <v>239</v>
      </c>
      <c r="AV263" s="176">
        <v>22819180</v>
      </c>
      <c r="AW263" s="177">
        <f t="shared" si="265"/>
        <v>0.18147304479878512</v>
      </c>
      <c r="AX263" s="177">
        <f t="shared" si="213"/>
        <v>0.59158415841584155</v>
      </c>
      <c r="AY263" s="176">
        <f t="shared" si="214"/>
        <v>95477.740585774052</v>
      </c>
      <c r="AZ263" s="388"/>
      <c r="BA263" s="133" t="s">
        <v>152</v>
      </c>
      <c r="BB263" s="167">
        <v>150</v>
      </c>
      <c r="BC263" s="176">
        <v>83</v>
      </c>
      <c r="BD263" s="176">
        <v>9437450</v>
      </c>
      <c r="BE263" s="177">
        <f t="shared" si="266"/>
        <v>0.1732776617954071</v>
      </c>
      <c r="BF263" s="177">
        <f t="shared" si="215"/>
        <v>0.55333333333333334</v>
      </c>
      <c r="BG263" s="205">
        <f t="shared" si="216"/>
        <v>113704.21686746988</v>
      </c>
      <c r="BH263" s="388"/>
      <c r="BI263" s="133" t="s">
        <v>152</v>
      </c>
      <c r="BJ263" s="167">
        <f t="shared" si="217"/>
        <v>3613</v>
      </c>
      <c r="BK263" s="176">
        <f t="shared" ref="BK263:BK326" si="268">SUM(G263,O263,W263,AE263,AM263,AU263,BC263)</f>
        <v>2326</v>
      </c>
      <c r="BL263" s="176">
        <f t="shared" ref="BL263:BL326" si="269">SUM(H263,P263,X263,AF263,AN263,AV263,BD263)</f>
        <v>207600090</v>
      </c>
      <c r="BM263" s="177">
        <f t="shared" si="267"/>
        <v>0.17721904761904761</v>
      </c>
      <c r="BN263" s="177">
        <f t="shared" si="218"/>
        <v>0.64378632715195128</v>
      </c>
      <c r="BO263" s="176">
        <f t="shared" si="219"/>
        <v>89251.973344797938</v>
      </c>
      <c r="BP263" s="248"/>
    </row>
    <row r="264" spans="2:68" s="92" customFormat="1">
      <c r="B264" s="370"/>
      <c r="C264" s="370"/>
      <c r="D264" s="388"/>
      <c r="E264" s="133" t="s">
        <v>171</v>
      </c>
      <c r="F264" s="167">
        <v>17</v>
      </c>
      <c r="G264" s="176">
        <v>8</v>
      </c>
      <c r="H264" s="176">
        <v>989960</v>
      </c>
      <c r="I264" s="177">
        <f t="shared" si="260"/>
        <v>0.15384615384615385</v>
      </c>
      <c r="J264" s="177">
        <f t="shared" ref="J264:J327" si="270">IFERROR(G264/F264,"-")</f>
        <v>0.47058823529411764</v>
      </c>
      <c r="K264" s="205">
        <f t="shared" ref="K264:K327" si="271">IFERROR(H264/G264,"-")</f>
        <v>123745</v>
      </c>
      <c r="L264" s="388"/>
      <c r="M264" s="133" t="s">
        <v>171</v>
      </c>
      <c r="N264" s="167">
        <v>35</v>
      </c>
      <c r="O264" s="176">
        <v>24</v>
      </c>
      <c r="P264" s="176">
        <v>2291680</v>
      </c>
      <c r="Q264" s="177">
        <f t="shared" si="261"/>
        <v>0.22429906542056074</v>
      </c>
      <c r="R264" s="177">
        <f t="shared" ref="R264:R327" si="272">IFERROR(O264/N264,"-")</f>
        <v>0.68571428571428572</v>
      </c>
      <c r="S264" s="171">
        <f t="shared" ref="S264:S327" si="273">IFERROR(P264/O264,"-")</f>
        <v>95486.666666666672</v>
      </c>
      <c r="T264" s="388"/>
      <c r="U264" s="133" t="s">
        <v>171</v>
      </c>
      <c r="V264" s="167">
        <v>1059</v>
      </c>
      <c r="W264" s="176">
        <v>741</v>
      </c>
      <c r="X264" s="176">
        <v>59206930</v>
      </c>
      <c r="Y264" s="177">
        <f t="shared" si="262"/>
        <v>0.15789473684210525</v>
      </c>
      <c r="Z264" s="177">
        <f t="shared" ref="Z264:Z327" si="274">IFERROR(W264/V264,"-")</f>
        <v>0.69971671388101986</v>
      </c>
      <c r="AA264" s="176">
        <f t="shared" ref="AA264:AA327" si="275">IFERROR(X264/W264,"-")</f>
        <v>79901.390013495271</v>
      </c>
      <c r="AB264" s="388"/>
      <c r="AC264" s="133" t="s">
        <v>171</v>
      </c>
      <c r="AD264" s="167">
        <v>1056</v>
      </c>
      <c r="AE264" s="176">
        <v>715</v>
      </c>
      <c r="AF264" s="176">
        <v>59815580</v>
      </c>
      <c r="AG264" s="177">
        <f t="shared" si="263"/>
        <v>0.18860458981798997</v>
      </c>
      <c r="AH264" s="177">
        <f t="shared" ref="AH264:AH327" si="276">IFERROR(AE264/AD264,"-")</f>
        <v>0.67708333333333337</v>
      </c>
      <c r="AI264" s="171">
        <f t="shared" ref="AI264:AI327" si="277">IFERROR(AF264/AE264,"-")</f>
        <v>83658.153846153844</v>
      </c>
      <c r="AJ264" s="388"/>
      <c r="AK264" s="133" t="s">
        <v>171</v>
      </c>
      <c r="AL264" s="167">
        <v>845</v>
      </c>
      <c r="AM264" s="176">
        <v>543</v>
      </c>
      <c r="AN264" s="176">
        <v>51069870</v>
      </c>
      <c r="AO264" s="177">
        <f t="shared" si="264"/>
        <v>0.20208410867138071</v>
      </c>
      <c r="AP264" s="177">
        <f t="shared" ref="AP264:AP327" si="278">IFERROR(AM264/AL264,"-")</f>
        <v>0.64260355029585803</v>
      </c>
      <c r="AQ264" s="171">
        <f t="shared" ref="AQ264:AQ327" si="279">IFERROR(AN264/AM264,"-")</f>
        <v>94051.325966850825</v>
      </c>
      <c r="AR264" s="388"/>
      <c r="AS264" s="133" t="s">
        <v>171</v>
      </c>
      <c r="AT264" s="167">
        <v>348</v>
      </c>
      <c r="AU264" s="176">
        <v>204</v>
      </c>
      <c r="AV264" s="176">
        <v>21812040</v>
      </c>
      <c r="AW264" s="177">
        <f t="shared" si="265"/>
        <v>0.15489749430523919</v>
      </c>
      <c r="AX264" s="177">
        <f t="shared" ref="AX264:AX327" si="280">IFERROR(AU264/AT264,"-")</f>
        <v>0.58620689655172409</v>
      </c>
      <c r="AY264" s="176">
        <f t="shared" ref="AY264:AY327" si="281">IFERROR(AV264/AU264,"-")</f>
        <v>106921.76470588235</v>
      </c>
      <c r="AZ264" s="388"/>
      <c r="BA264" s="133" t="s">
        <v>171</v>
      </c>
      <c r="BB264" s="167">
        <v>136</v>
      </c>
      <c r="BC264" s="176">
        <v>78</v>
      </c>
      <c r="BD264" s="176">
        <v>8158040</v>
      </c>
      <c r="BE264" s="177">
        <f t="shared" si="266"/>
        <v>0.162839248434238</v>
      </c>
      <c r="BF264" s="177">
        <f t="shared" ref="BF264:BF327" si="282">IFERROR(BC264/BB264,"-")</f>
        <v>0.57352941176470584</v>
      </c>
      <c r="BG264" s="205">
        <f t="shared" ref="BG264:BG327" si="283">IFERROR(BD264/BC264,"-")</f>
        <v>104590.25641025641</v>
      </c>
      <c r="BH264" s="388"/>
      <c r="BI264" s="133" t="s">
        <v>171</v>
      </c>
      <c r="BJ264" s="167">
        <f t="shared" ref="BJ264:BJ327" si="284">SUM(F264,N264,V264,AD264,AL264,AT264,BB264)</f>
        <v>3496</v>
      </c>
      <c r="BK264" s="176">
        <f t="shared" si="268"/>
        <v>2313</v>
      </c>
      <c r="BL264" s="176">
        <f t="shared" si="269"/>
        <v>203344100</v>
      </c>
      <c r="BM264" s="177">
        <f t="shared" si="267"/>
        <v>0.17622857142857143</v>
      </c>
      <c r="BN264" s="177">
        <f t="shared" ref="BN264:BN327" si="285">IFERROR(BK264/BJ264,"-")</f>
        <v>0.66161327231121281</v>
      </c>
      <c r="BO264" s="176">
        <f t="shared" ref="BO264:BO327" si="286">IFERROR(BL264/BK264,"-")</f>
        <v>87913.575443147434</v>
      </c>
      <c r="BP264" s="248"/>
    </row>
    <row r="265" spans="2:68" s="92" customFormat="1">
      <c r="B265" s="370"/>
      <c r="C265" s="370"/>
      <c r="D265" s="388"/>
      <c r="E265" s="133" t="s">
        <v>172</v>
      </c>
      <c r="F265" s="167">
        <v>8</v>
      </c>
      <c r="G265" s="176">
        <v>5</v>
      </c>
      <c r="H265" s="176">
        <v>316070</v>
      </c>
      <c r="I265" s="177">
        <f t="shared" si="260"/>
        <v>9.6153846153846159E-2</v>
      </c>
      <c r="J265" s="177">
        <f t="shared" si="270"/>
        <v>0.625</v>
      </c>
      <c r="K265" s="205">
        <f t="shared" si="271"/>
        <v>63214</v>
      </c>
      <c r="L265" s="388"/>
      <c r="M265" s="133" t="s">
        <v>172</v>
      </c>
      <c r="N265" s="167">
        <v>21</v>
      </c>
      <c r="O265" s="176">
        <v>14</v>
      </c>
      <c r="P265" s="176">
        <v>953940</v>
      </c>
      <c r="Q265" s="177">
        <f t="shared" si="261"/>
        <v>0.13084112149532709</v>
      </c>
      <c r="R265" s="177">
        <f t="shared" si="272"/>
        <v>0.66666666666666663</v>
      </c>
      <c r="S265" s="171">
        <f t="shared" si="273"/>
        <v>68138.571428571435</v>
      </c>
      <c r="T265" s="388"/>
      <c r="U265" s="133" t="s">
        <v>172</v>
      </c>
      <c r="V265" s="167">
        <v>628</v>
      </c>
      <c r="W265" s="176">
        <v>439</v>
      </c>
      <c r="X265" s="176">
        <v>33398180</v>
      </c>
      <c r="Y265" s="177">
        <f t="shared" si="262"/>
        <v>9.354357553803537E-2</v>
      </c>
      <c r="Z265" s="177">
        <f t="shared" si="274"/>
        <v>0.69904458598726116</v>
      </c>
      <c r="AA265" s="176">
        <f t="shared" si="275"/>
        <v>76077.858769931656</v>
      </c>
      <c r="AB265" s="388"/>
      <c r="AC265" s="133" t="s">
        <v>172</v>
      </c>
      <c r="AD265" s="167">
        <v>612</v>
      </c>
      <c r="AE265" s="176">
        <v>434</v>
      </c>
      <c r="AF265" s="176">
        <v>37148850</v>
      </c>
      <c r="AG265" s="177">
        <f t="shared" si="263"/>
        <v>0.11448166710630441</v>
      </c>
      <c r="AH265" s="177">
        <f t="shared" si="276"/>
        <v>0.70915032679738566</v>
      </c>
      <c r="AI265" s="171">
        <f t="shared" si="277"/>
        <v>85596.428571428565</v>
      </c>
      <c r="AJ265" s="388"/>
      <c r="AK265" s="133" t="s">
        <v>172</v>
      </c>
      <c r="AL265" s="167">
        <v>358</v>
      </c>
      <c r="AM265" s="176">
        <v>242</v>
      </c>
      <c r="AN265" s="176">
        <v>21792850</v>
      </c>
      <c r="AO265" s="177">
        <f t="shared" si="264"/>
        <v>9.0063267584666915E-2</v>
      </c>
      <c r="AP265" s="177">
        <f t="shared" si="278"/>
        <v>0.67597765363128492</v>
      </c>
      <c r="AQ265" s="171">
        <f t="shared" si="279"/>
        <v>90053.099173553725</v>
      </c>
      <c r="AR265" s="388"/>
      <c r="AS265" s="133" t="s">
        <v>172</v>
      </c>
      <c r="AT265" s="167">
        <v>126</v>
      </c>
      <c r="AU265" s="176">
        <v>81</v>
      </c>
      <c r="AV265" s="176">
        <v>8079010</v>
      </c>
      <c r="AW265" s="177">
        <f t="shared" si="265"/>
        <v>6.1503416856492028E-2</v>
      </c>
      <c r="AX265" s="177">
        <f t="shared" si="280"/>
        <v>0.6428571428571429</v>
      </c>
      <c r="AY265" s="176">
        <f t="shared" si="281"/>
        <v>99740.864197530871</v>
      </c>
      <c r="AZ265" s="388"/>
      <c r="BA265" s="133" t="s">
        <v>172</v>
      </c>
      <c r="BB265" s="167">
        <v>38</v>
      </c>
      <c r="BC265" s="176">
        <v>19</v>
      </c>
      <c r="BD265" s="176">
        <v>1918720</v>
      </c>
      <c r="BE265" s="177">
        <f t="shared" si="266"/>
        <v>3.9665970772442591E-2</v>
      </c>
      <c r="BF265" s="177">
        <f t="shared" si="282"/>
        <v>0.5</v>
      </c>
      <c r="BG265" s="205">
        <f t="shared" si="283"/>
        <v>100985.26315789473</v>
      </c>
      <c r="BH265" s="388"/>
      <c r="BI265" s="133" t="s">
        <v>172</v>
      </c>
      <c r="BJ265" s="167">
        <f t="shared" si="284"/>
        <v>1791</v>
      </c>
      <c r="BK265" s="176">
        <f t="shared" si="268"/>
        <v>1234</v>
      </c>
      <c r="BL265" s="176">
        <f t="shared" si="269"/>
        <v>103607620</v>
      </c>
      <c r="BM265" s="177">
        <f t="shared" si="267"/>
        <v>9.4019047619047613E-2</v>
      </c>
      <c r="BN265" s="177">
        <f t="shared" si="285"/>
        <v>0.68900055834729201</v>
      </c>
      <c r="BO265" s="176">
        <f t="shared" si="286"/>
        <v>83960.794165316052</v>
      </c>
      <c r="BP265" s="248"/>
    </row>
    <row r="266" spans="2:68" s="92" customFormat="1">
      <c r="B266" s="370"/>
      <c r="C266" s="370"/>
      <c r="D266" s="388"/>
      <c r="E266" s="133" t="s">
        <v>173</v>
      </c>
      <c r="F266" s="167">
        <v>11</v>
      </c>
      <c r="G266" s="176">
        <v>7</v>
      </c>
      <c r="H266" s="176">
        <v>296950</v>
      </c>
      <c r="I266" s="177">
        <f t="shared" si="260"/>
        <v>0.13461538461538461</v>
      </c>
      <c r="J266" s="177">
        <f t="shared" si="270"/>
        <v>0.63636363636363635</v>
      </c>
      <c r="K266" s="205">
        <f t="shared" si="271"/>
        <v>42421.428571428572</v>
      </c>
      <c r="L266" s="388"/>
      <c r="M266" s="133" t="s">
        <v>173</v>
      </c>
      <c r="N266" s="167">
        <v>20</v>
      </c>
      <c r="O266" s="176">
        <v>11</v>
      </c>
      <c r="P266" s="176">
        <v>916020</v>
      </c>
      <c r="Q266" s="177">
        <f t="shared" si="261"/>
        <v>0.10280373831775701</v>
      </c>
      <c r="R266" s="177">
        <f t="shared" si="272"/>
        <v>0.55000000000000004</v>
      </c>
      <c r="S266" s="171">
        <f t="shared" si="273"/>
        <v>83274.545454545456</v>
      </c>
      <c r="T266" s="388"/>
      <c r="U266" s="133" t="s">
        <v>173</v>
      </c>
      <c r="V266" s="167">
        <v>321</v>
      </c>
      <c r="W266" s="176">
        <v>207</v>
      </c>
      <c r="X266" s="176">
        <v>13434260</v>
      </c>
      <c r="Y266" s="177">
        <f t="shared" si="262"/>
        <v>4.410824632431281E-2</v>
      </c>
      <c r="Z266" s="177">
        <f t="shared" si="274"/>
        <v>0.64485981308411211</v>
      </c>
      <c r="AA266" s="176">
        <f t="shared" si="275"/>
        <v>64899.806763285022</v>
      </c>
      <c r="AB266" s="388"/>
      <c r="AC266" s="133" t="s">
        <v>173</v>
      </c>
      <c r="AD266" s="167">
        <v>334</v>
      </c>
      <c r="AE266" s="176">
        <v>224</v>
      </c>
      <c r="AF266" s="176">
        <v>19332630</v>
      </c>
      <c r="AG266" s="177">
        <f t="shared" si="263"/>
        <v>5.9087312054866788E-2</v>
      </c>
      <c r="AH266" s="177">
        <f t="shared" si="276"/>
        <v>0.6706586826347305</v>
      </c>
      <c r="AI266" s="171">
        <f t="shared" si="277"/>
        <v>86306.383928571435</v>
      </c>
      <c r="AJ266" s="388"/>
      <c r="AK266" s="133" t="s">
        <v>173</v>
      </c>
      <c r="AL266" s="167">
        <v>302</v>
      </c>
      <c r="AM266" s="176">
        <v>178</v>
      </c>
      <c r="AN266" s="176">
        <v>17481940</v>
      </c>
      <c r="AO266" s="177">
        <f t="shared" si="264"/>
        <v>6.6244882768887237E-2</v>
      </c>
      <c r="AP266" s="177">
        <f t="shared" si="278"/>
        <v>0.58940397350993379</v>
      </c>
      <c r="AQ266" s="171">
        <f t="shared" si="279"/>
        <v>98213.146067415728</v>
      </c>
      <c r="AR266" s="388"/>
      <c r="AS266" s="133" t="s">
        <v>173</v>
      </c>
      <c r="AT266" s="167">
        <v>156</v>
      </c>
      <c r="AU266" s="176">
        <v>91</v>
      </c>
      <c r="AV266" s="176">
        <v>10229450</v>
      </c>
      <c r="AW266" s="177">
        <f t="shared" si="265"/>
        <v>6.9096431283219434E-2</v>
      </c>
      <c r="AX266" s="177">
        <f t="shared" si="280"/>
        <v>0.58333333333333337</v>
      </c>
      <c r="AY266" s="176">
        <f t="shared" si="281"/>
        <v>112411.53846153847</v>
      </c>
      <c r="AZ266" s="388"/>
      <c r="BA266" s="133" t="s">
        <v>173</v>
      </c>
      <c r="BB266" s="167">
        <v>46</v>
      </c>
      <c r="BC266" s="176">
        <v>21</v>
      </c>
      <c r="BD266" s="176">
        <v>2164260</v>
      </c>
      <c r="BE266" s="177">
        <f t="shared" si="266"/>
        <v>4.3841336116910233E-2</v>
      </c>
      <c r="BF266" s="177">
        <f t="shared" si="282"/>
        <v>0.45652173913043476</v>
      </c>
      <c r="BG266" s="205">
        <f t="shared" si="283"/>
        <v>103060</v>
      </c>
      <c r="BH266" s="388"/>
      <c r="BI266" s="133" t="s">
        <v>173</v>
      </c>
      <c r="BJ266" s="167">
        <f t="shared" si="284"/>
        <v>1190</v>
      </c>
      <c r="BK266" s="176">
        <f t="shared" si="268"/>
        <v>739</v>
      </c>
      <c r="BL266" s="176">
        <f t="shared" si="269"/>
        <v>63855510</v>
      </c>
      <c r="BM266" s="177">
        <f t="shared" si="267"/>
        <v>5.6304761904761906E-2</v>
      </c>
      <c r="BN266" s="177">
        <f t="shared" si="285"/>
        <v>0.62100840336134455</v>
      </c>
      <c r="BO266" s="176">
        <f t="shared" si="286"/>
        <v>86407.997293640059</v>
      </c>
      <c r="BP266" s="248"/>
    </row>
    <row r="267" spans="2:68" s="92" customFormat="1">
      <c r="B267" s="370"/>
      <c r="C267" s="370"/>
      <c r="D267" s="388"/>
      <c r="E267" s="133" t="s">
        <v>174</v>
      </c>
      <c r="F267" s="167">
        <v>4</v>
      </c>
      <c r="G267" s="176">
        <v>3</v>
      </c>
      <c r="H267" s="176">
        <v>784300</v>
      </c>
      <c r="I267" s="177">
        <f t="shared" si="260"/>
        <v>5.7692307692307696E-2</v>
      </c>
      <c r="J267" s="177">
        <f t="shared" si="270"/>
        <v>0.75</v>
      </c>
      <c r="K267" s="205">
        <f t="shared" si="271"/>
        <v>261433.33333333334</v>
      </c>
      <c r="L267" s="388"/>
      <c r="M267" s="133" t="s">
        <v>174</v>
      </c>
      <c r="N267" s="167">
        <v>14</v>
      </c>
      <c r="O267" s="176">
        <v>13</v>
      </c>
      <c r="P267" s="176">
        <v>1449260</v>
      </c>
      <c r="Q267" s="177">
        <f t="shared" si="261"/>
        <v>0.12149532710280374</v>
      </c>
      <c r="R267" s="177">
        <f t="shared" si="272"/>
        <v>0.9285714285714286</v>
      </c>
      <c r="S267" s="171">
        <f t="shared" si="273"/>
        <v>111481.53846153847</v>
      </c>
      <c r="T267" s="388"/>
      <c r="U267" s="133" t="s">
        <v>174</v>
      </c>
      <c r="V267" s="167">
        <v>255</v>
      </c>
      <c r="W267" s="176">
        <v>190</v>
      </c>
      <c r="X267" s="176">
        <v>16746600</v>
      </c>
      <c r="Y267" s="177">
        <f t="shared" si="262"/>
        <v>4.048582995951417E-2</v>
      </c>
      <c r="Z267" s="177">
        <f t="shared" si="274"/>
        <v>0.74509803921568629</v>
      </c>
      <c r="AA267" s="176">
        <f t="shared" si="275"/>
        <v>88140</v>
      </c>
      <c r="AB267" s="388"/>
      <c r="AC267" s="133" t="s">
        <v>174</v>
      </c>
      <c r="AD267" s="167">
        <v>275</v>
      </c>
      <c r="AE267" s="176">
        <v>191</v>
      </c>
      <c r="AF267" s="176">
        <v>17377110</v>
      </c>
      <c r="AG267" s="177">
        <f t="shared" si="263"/>
        <v>5.038248483249802E-2</v>
      </c>
      <c r="AH267" s="177">
        <f t="shared" si="276"/>
        <v>0.69454545454545458</v>
      </c>
      <c r="AI267" s="171">
        <f t="shared" si="277"/>
        <v>90979.633507853403</v>
      </c>
      <c r="AJ267" s="388"/>
      <c r="AK267" s="133" t="s">
        <v>174</v>
      </c>
      <c r="AL267" s="167">
        <v>224</v>
      </c>
      <c r="AM267" s="176">
        <v>162</v>
      </c>
      <c r="AN267" s="176">
        <v>15838360</v>
      </c>
      <c r="AO267" s="177">
        <f t="shared" si="264"/>
        <v>6.0290286564942314E-2</v>
      </c>
      <c r="AP267" s="177">
        <f t="shared" si="278"/>
        <v>0.7232142857142857</v>
      </c>
      <c r="AQ267" s="171">
        <f t="shared" si="279"/>
        <v>97767.654320987655</v>
      </c>
      <c r="AR267" s="388"/>
      <c r="AS267" s="133" t="s">
        <v>174</v>
      </c>
      <c r="AT267" s="167">
        <v>106</v>
      </c>
      <c r="AU267" s="176">
        <v>72</v>
      </c>
      <c r="AV267" s="176">
        <v>9502920</v>
      </c>
      <c r="AW267" s="177">
        <f t="shared" si="265"/>
        <v>5.4669703872437359E-2</v>
      </c>
      <c r="AX267" s="177">
        <f t="shared" si="280"/>
        <v>0.67924528301886788</v>
      </c>
      <c r="AY267" s="176">
        <f t="shared" si="281"/>
        <v>131985</v>
      </c>
      <c r="AZ267" s="388"/>
      <c r="BA267" s="133" t="s">
        <v>174</v>
      </c>
      <c r="BB267" s="167">
        <v>46</v>
      </c>
      <c r="BC267" s="176">
        <v>35</v>
      </c>
      <c r="BD267" s="176">
        <v>4436770</v>
      </c>
      <c r="BE267" s="177">
        <f t="shared" si="266"/>
        <v>7.3068893528183715E-2</v>
      </c>
      <c r="BF267" s="177">
        <f t="shared" si="282"/>
        <v>0.76086956521739135</v>
      </c>
      <c r="BG267" s="205">
        <f t="shared" si="283"/>
        <v>126764.85714285714</v>
      </c>
      <c r="BH267" s="388"/>
      <c r="BI267" s="133" t="s">
        <v>174</v>
      </c>
      <c r="BJ267" s="167">
        <f t="shared" si="284"/>
        <v>924</v>
      </c>
      <c r="BK267" s="176">
        <f t="shared" si="268"/>
        <v>666</v>
      </c>
      <c r="BL267" s="176">
        <f t="shared" si="269"/>
        <v>66135320</v>
      </c>
      <c r="BM267" s="177">
        <f t="shared" si="267"/>
        <v>5.0742857142857145E-2</v>
      </c>
      <c r="BN267" s="177">
        <f t="shared" si="285"/>
        <v>0.72077922077922074</v>
      </c>
      <c r="BO267" s="176">
        <f t="shared" si="286"/>
        <v>99302.282282282278</v>
      </c>
      <c r="BP267" s="248"/>
    </row>
    <row r="268" spans="2:68" s="92" customFormat="1">
      <c r="B268" s="370"/>
      <c r="C268" s="370"/>
      <c r="D268" s="388"/>
      <c r="E268" s="133" t="s">
        <v>175</v>
      </c>
      <c r="F268" s="167">
        <v>17</v>
      </c>
      <c r="G268" s="176">
        <v>12</v>
      </c>
      <c r="H268" s="176">
        <v>780780</v>
      </c>
      <c r="I268" s="177">
        <f t="shared" si="260"/>
        <v>0.23076923076923078</v>
      </c>
      <c r="J268" s="177">
        <f t="shared" si="270"/>
        <v>0.70588235294117652</v>
      </c>
      <c r="K268" s="205">
        <f t="shared" si="271"/>
        <v>65065</v>
      </c>
      <c r="L268" s="388"/>
      <c r="M268" s="133" t="s">
        <v>175</v>
      </c>
      <c r="N268" s="167">
        <v>40</v>
      </c>
      <c r="O268" s="176">
        <v>26</v>
      </c>
      <c r="P268" s="176">
        <v>2219470</v>
      </c>
      <c r="Q268" s="177">
        <f t="shared" si="261"/>
        <v>0.24299065420560748</v>
      </c>
      <c r="R268" s="177">
        <f t="shared" si="272"/>
        <v>0.65</v>
      </c>
      <c r="S268" s="171">
        <f t="shared" si="273"/>
        <v>85364.230769230766</v>
      </c>
      <c r="T268" s="388"/>
      <c r="U268" s="133" t="s">
        <v>175</v>
      </c>
      <c r="V268" s="167">
        <v>1782</v>
      </c>
      <c r="W268" s="176">
        <v>1270</v>
      </c>
      <c r="X268" s="176">
        <v>103059160</v>
      </c>
      <c r="Y268" s="177">
        <f t="shared" si="262"/>
        <v>0.27061581078201574</v>
      </c>
      <c r="Z268" s="177">
        <f t="shared" si="274"/>
        <v>0.71268237934904599</v>
      </c>
      <c r="AA268" s="176">
        <f t="shared" si="275"/>
        <v>81148.944881889765</v>
      </c>
      <c r="AB268" s="388"/>
      <c r="AC268" s="133" t="s">
        <v>175</v>
      </c>
      <c r="AD268" s="167">
        <v>1583</v>
      </c>
      <c r="AE268" s="176">
        <v>1106</v>
      </c>
      <c r="AF268" s="176">
        <v>99491400</v>
      </c>
      <c r="AG268" s="177">
        <f t="shared" si="263"/>
        <v>0.29174360327090476</v>
      </c>
      <c r="AH268" s="177">
        <f t="shared" si="276"/>
        <v>0.69867340492735308</v>
      </c>
      <c r="AI268" s="171">
        <f t="shared" si="277"/>
        <v>89956.057866184448</v>
      </c>
      <c r="AJ268" s="388"/>
      <c r="AK268" s="133" t="s">
        <v>175</v>
      </c>
      <c r="AL268" s="167">
        <v>1039</v>
      </c>
      <c r="AM268" s="176">
        <v>682</v>
      </c>
      <c r="AN268" s="176">
        <v>56907740</v>
      </c>
      <c r="AO268" s="177">
        <f t="shared" si="264"/>
        <v>0.25381466319315221</v>
      </c>
      <c r="AP268" s="177">
        <f t="shared" si="278"/>
        <v>0.65640038498556308</v>
      </c>
      <c r="AQ268" s="171">
        <f t="shared" si="279"/>
        <v>83442.434017595311</v>
      </c>
      <c r="AR268" s="388"/>
      <c r="AS268" s="133" t="s">
        <v>175</v>
      </c>
      <c r="AT268" s="167">
        <v>375</v>
      </c>
      <c r="AU268" s="176">
        <v>222</v>
      </c>
      <c r="AV268" s="176">
        <v>20902030</v>
      </c>
      <c r="AW268" s="177">
        <f t="shared" si="265"/>
        <v>0.16856492027334852</v>
      </c>
      <c r="AX268" s="177">
        <f t="shared" si="280"/>
        <v>0.59199999999999997</v>
      </c>
      <c r="AY268" s="176">
        <f t="shared" si="281"/>
        <v>94153.288288288284</v>
      </c>
      <c r="AZ268" s="388"/>
      <c r="BA268" s="133" t="s">
        <v>175</v>
      </c>
      <c r="BB268" s="167">
        <v>113</v>
      </c>
      <c r="BC268" s="176">
        <v>68</v>
      </c>
      <c r="BD268" s="176">
        <v>7213750</v>
      </c>
      <c r="BE268" s="177">
        <f t="shared" si="266"/>
        <v>0.14196242171189979</v>
      </c>
      <c r="BF268" s="177">
        <f t="shared" si="282"/>
        <v>0.60176991150442483</v>
      </c>
      <c r="BG268" s="205">
        <f t="shared" si="283"/>
        <v>106084.55882352941</v>
      </c>
      <c r="BH268" s="388"/>
      <c r="BI268" s="133" t="s">
        <v>175</v>
      </c>
      <c r="BJ268" s="167">
        <f t="shared" si="284"/>
        <v>4949</v>
      </c>
      <c r="BK268" s="176">
        <f t="shared" si="268"/>
        <v>3386</v>
      </c>
      <c r="BL268" s="176">
        <f t="shared" si="269"/>
        <v>290574330</v>
      </c>
      <c r="BM268" s="177">
        <f t="shared" si="267"/>
        <v>0.25798095238095237</v>
      </c>
      <c r="BN268" s="177">
        <f t="shared" si="285"/>
        <v>0.68417862194382706</v>
      </c>
      <c r="BO268" s="176">
        <f t="shared" si="286"/>
        <v>85816.399881866513</v>
      </c>
      <c r="BP268" s="248"/>
    </row>
    <row r="269" spans="2:68" s="92" customFormat="1">
      <c r="B269" s="370"/>
      <c r="C269" s="370"/>
      <c r="D269" s="388"/>
      <c r="E269" s="133" t="s">
        <v>176</v>
      </c>
      <c r="F269" s="167">
        <v>4</v>
      </c>
      <c r="G269" s="176">
        <v>2</v>
      </c>
      <c r="H269" s="176">
        <v>86430</v>
      </c>
      <c r="I269" s="177">
        <f t="shared" si="260"/>
        <v>3.8461538461538464E-2</v>
      </c>
      <c r="J269" s="177">
        <f t="shared" si="270"/>
        <v>0.5</v>
      </c>
      <c r="K269" s="205">
        <f t="shared" si="271"/>
        <v>43215</v>
      </c>
      <c r="L269" s="388"/>
      <c r="M269" s="133" t="s">
        <v>176</v>
      </c>
      <c r="N269" s="167">
        <v>15</v>
      </c>
      <c r="O269" s="176">
        <v>11</v>
      </c>
      <c r="P269" s="176">
        <v>1198260</v>
      </c>
      <c r="Q269" s="177">
        <f t="shared" si="261"/>
        <v>0.10280373831775701</v>
      </c>
      <c r="R269" s="177">
        <f t="shared" si="272"/>
        <v>0.73333333333333328</v>
      </c>
      <c r="S269" s="171">
        <f t="shared" si="273"/>
        <v>108932.72727272728</v>
      </c>
      <c r="T269" s="388"/>
      <c r="U269" s="133" t="s">
        <v>176</v>
      </c>
      <c r="V269" s="167">
        <v>401</v>
      </c>
      <c r="W269" s="176">
        <v>276</v>
      </c>
      <c r="X269" s="176">
        <v>21706400</v>
      </c>
      <c r="Y269" s="177">
        <f t="shared" si="262"/>
        <v>5.8810995099083739E-2</v>
      </c>
      <c r="Z269" s="177">
        <f t="shared" si="274"/>
        <v>0.6882793017456359</v>
      </c>
      <c r="AA269" s="176">
        <f t="shared" si="275"/>
        <v>78646.376811594208</v>
      </c>
      <c r="AB269" s="388"/>
      <c r="AC269" s="133" t="s">
        <v>176</v>
      </c>
      <c r="AD269" s="167">
        <v>449</v>
      </c>
      <c r="AE269" s="176">
        <v>307</v>
      </c>
      <c r="AF269" s="176">
        <v>27824920</v>
      </c>
      <c r="AG269" s="177">
        <f t="shared" si="263"/>
        <v>8.0981271432339755E-2</v>
      </c>
      <c r="AH269" s="177">
        <f t="shared" si="276"/>
        <v>0.68374164810690419</v>
      </c>
      <c r="AI269" s="171">
        <f t="shared" si="277"/>
        <v>90634.918566775246</v>
      </c>
      <c r="AJ269" s="388"/>
      <c r="AK269" s="133" t="s">
        <v>176</v>
      </c>
      <c r="AL269" s="167">
        <v>408</v>
      </c>
      <c r="AM269" s="176">
        <v>260</v>
      </c>
      <c r="AN269" s="176">
        <v>24066310</v>
      </c>
      <c r="AO269" s="177">
        <f t="shared" si="264"/>
        <v>9.6762188314104949E-2</v>
      </c>
      <c r="AP269" s="177">
        <f t="shared" si="278"/>
        <v>0.63725490196078427</v>
      </c>
      <c r="AQ269" s="171">
        <f t="shared" si="279"/>
        <v>92562.730769230766</v>
      </c>
      <c r="AR269" s="388"/>
      <c r="AS269" s="133" t="s">
        <v>176</v>
      </c>
      <c r="AT269" s="167">
        <v>258</v>
      </c>
      <c r="AU269" s="176">
        <v>155</v>
      </c>
      <c r="AV269" s="176">
        <v>18478510</v>
      </c>
      <c r="AW269" s="177">
        <f t="shared" si="265"/>
        <v>0.11769172361427487</v>
      </c>
      <c r="AX269" s="177">
        <f t="shared" si="280"/>
        <v>0.60077519379844957</v>
      </c>
      <c r="AY269" s="176">
        <f t="shared" si="281"/>
        <v>119216.19354838709</v>
      </c>
      <c r="AZ269" s="388"/>
      <c r="BA269" s="133" t="s">
        <v>176</v>
      </c>
      <c r="BB269" s="167">
        <v>96</v>
      </c>
      <c r="BC269" s="176">
        <v>63</v>
      </c>
      <c r="BD269" s="176">
        <v>8076120</v>
      </c>
      <c r="BE269" s="177">
        <f t="shared" si="266"/>
        <v>0.13152400835073069</v>
      </c>
      <c r="BF269" s="177">
        <f t="shared" si="282"/>
        <v>0.65625</v>
      </c>
      <c r="BG269" s="205">
        <f t="shared" si="283"/>
        <v>128192.38095238095</v>
      </c>
      <c r="BH269" s="388"/>
      <c r="BI269" s="133" t="s">
        <v>176</v>
      </c>
      <c r="BJ269" s="167">
        <f t="shared" si="284"/>
        <v>1631</v>
      </c>
      <c r="BK269" s="176">
        <f t="shared" si="268"/>
        <v>1074</v>
      </c>
      <c r="BL269" s="176">
        <f t="shared" si="269"/>
        <v>101436950</v>
      </c>
      <c r="BM269" s="177">
        <f t="shared" si="267"/>
        <v>8.1828571428571431E-2</v>
      </c>
      <c r="BN269" s="177">
        <f t="shared" si="285"/>
        <v>0.65849172286940527</v>
      </c>
      <c r="BO269" s="176">
        <f t="shared" si="286"/>
        <v>94447.811918063308</v>
      </c>
      <c r="BP269" s="248"/>
    </row>
    <row r="270" spans="2:68" s="92" customFormat="1">
      <c r="B270" s="370"/>
      <c r="C270" s="370"/>
      <c r="D270" s="388"/>
      <c r="E270" s="130" t="s">
        <v>167</v>
      </c>
      <c r="F270" s="169">
        <v>5</v>
      </c>
      <c r="G270" s="180">
        <v>4</v>
      </c>
      <c r="H270" s="180">
        <v>446250</v>
      </c>
      <c r="I270" s="181">
        <f t="shared" si="260"/>
        <v>7.6923076923076927E-2</v>
      </c>
      <c r="J270" s="181">
        <f t="shared" si="270"/>
        <v>0.8</v>
      </c>
      <c r="K270" s="242">
        <f t="shared" si="271"/>
        <v>111562.5</v>
      </c>
      <c r="L270" s="388"/>
      <c r="M270" s="130" t="s">
        <v>167</v>
      </c>
      <c r="N270" s="169">
        <v>5</v>
      </c>
      <c r="O270" s="180">
        <v>3</v>
      </c>
      <c r="P270" s="180">
        <v>177420</v>
      </c>
      <c r="Q270" s="181">
        <f t="shared" si="261"/>
        <v>2.8037383177570093E-2</v>
      </c>
      <c r="R270" s="181">
        <f t="shared" si="272"/>
        <v>0.6</v>
      </c>
      <c r="S270" s="173">
        <f t="shared" si="273"/>
        <v>59140</v>
      </c>
      <c r="T270" s="388"/>
      <c r="U270" s="130" t="s">
        <v>167</v>
      </c>
      <c r="V270" s="169">
        <v>386</v>
      </c>
      <c r="W270" s="180">
        <v>234</v>
      </c>
      <c r="X270" s="180">
        <v>18782390</v>
      </c>
      <c r="Y270" s="181">
        <f t="shared" si="262"/>
        <v>4.9861495844875349E-2</v>
      </c>
      <c r="Z270" s="181">
        <f t="shared" si="274"/>
        <v>0.60621761658031093</v>
      </c>
      <c r="AA270" s="180">
        <f t="shared" si="275"/>
        <v>80266.623931623937</v>
      </c>
      <c r="AB270" s="388"/>
      <c r="AC270" s="130" t="s">
        <v>167</v>
      </c>
      <c r="AD270" s="169">
        <v>230</v>
      </c>
      <c r="AE270" s="180">
        <v>143</v>
      </c>
      <c r="AF270" s="180">
        <v>11920680</v>
      </c>
      <c r="AG270" s="181">
        <f t="shared" si="263"/>
        <v>3.7720917963597993E-2</v>
      </c>
      <c r="AH270" s="181">
        <f t="shared" si="276"/>
        <v>0.62173913043478257</v>
      </c>
      <c r="AI270" s="173">
        <f t="shared" si="277"/>
        <v>83361.3986013986</v>
      </c>
      <c r="AJ270" s="388"/>
      <c r="AK270" s="130" t="s">
        <v>167</v>
      </c>
      <c r="AL270" s="169">
        <v>130</v>
      </c>
      <c r="AM270" s="180">
        <v>70</v>
      </c>
      <c r="AN270" s="180">
        <v>6549610</v>
      </c>
      <c r="AO270" s="181">
        <f t="shared" si="264"/>
        <v>2.6051358392259024E-2</v>
      </c>
      <c r="AP270" s="181">
        <f t="shared" si="278"/>
        <v>0.53846153846153844</v>
      </c>
      <c r="AQ270" s="173">
        <f t="shared" si="279"/>
        <v>93565.857142857145</v>
      </c>
      <c r="AR270" s="388"/>
      <c r="AS270" s="130" t="s">
        <v>167</v>
      </c>
      <c r="AT270" s="169">
        <v>66</v>
      </c>
      <c r="AU270" s="180">
        <v>32</v>
      </c>
      <c r="AV270" s="180">
        <v>5628870</v>
      </c>
      <c r="AW270" s="181">
        <f t="shared" si="265"/>
        <v>2.4297646165527716E-2</v>
      </c>
      <c r="AX270" s="181">
        <f t="shared" si="280"/>
        <v>0.48484848484848486</v>
      </c>
      <c r="AY270" s="180">
        <f t="shared" si="281"/>
        <v>175902.1875</v>
      </c>
      <c r="AZ270" s="388"/>
      <c r="BA270" s="130" t="s">
        <v>167</v>
      </c>
      <c r="BB270" s="169">
        <v>33</v>
      </c>
      <c r="BC270" s="180">
        <v>21</v>
      </c>
      <c r="BD270" s="180">
        <v>2899060</v>
      </c>
      <c r="BE270" s="181">
        <f t="shared" si="266"/>
        <v>4.3841336116910233E-2</v>
      </c>
      <c r="BF270" s="181">
        <f t="shared" si="282"/>
        <v>0.63636363636363635</v>
      </c>
      <c r="BG270" s="242">
        <f t="shared" si="283"/>
        <v>138050.47619047618</v>
      </c>
      <c r="BH270" s="388"/>
      <c r="BI270" s="130" t="s">
        <v>167</v>
      </c>
      <c r="BJ270" s="169">
        <f t="shared" si="284"/>
        <v>855</v>
      </c>
      <c r="BK270" s="180">
        <f t="shared" si="268"/>
        <v>507</v>
      </c>
      <c r="BL270" s="180">
        <f t="shared" si="269"/>
        <v>46404280</v>
      </c>
      <c r="BM270" s="181">
        <f t="shared" si="267"/>
        <v>3.8628571428571429E-2</v>
      </c>
      <c r="BN270" s="181">
        <f t="shared" si="285"/>
        <v>0.59298245614035083</v>
      </c>
      <c r="BO270" s="180">
        <f t="shared" si="286"/>
        <v>91527.179487179485</v>
      </c>
      <c r="BP270" s="248"/>
    </row>
    <row r="271" spans="2:68" s="92" customFormat="1">
      <c r="B271" s="370">
        <v>25</v>
      </c>
      <c r="C271" s="370" t="s">
        <v>95</v>
      </c>
      <c r="D271" s="388">
        <f>BS32</f>
        <v>18</v>
      </c>
      <c r="E271" s="131" t="s">
        <v>144</v>
      </c>
      <c r="F271" s="166">
        <v>9</v>
      </c>
      <c r="G271" s="174">
        <v>6</v>
      </c>
      <c r="H271" s="174">
        <v>530160</v>
      </c>
      <c r="I271" s="175">
        <f>IFERROR(G271/$D$271,"-")</f>
        <v>0.33333333333333331</v>
      </c>
      <c r="J271" s="175">
        <f t="shared" si="270"/>
        <v>0.66666666666666663</v>
      </c>
      <c r="K271" s="204">
        <f t="shared" si="271"/>
        <v>88360</v>
      </c>
      <c r="L271" s="388">
        <f>BT32</f>
        <v>68</v>
      </c>
      <c r="M271" s="131" t="s">
        <v>144</v>
      </c>
      <c r="N271" s="166">
        <v>35</v>
      </c>
      <c r="O271" s="174">
        <v>17</v>
      </c>
      <c r="P271" s="174">
        <v>1042970</v>
      </c>
      <c r="Q271" s="175">
        <f>IFERROR(O271/$L$271,"-")</f>
        <v>0.25</v>
      </c>
      <c r="R271" s="175">
        <f t="shared" si="272"/>
        <v>0.48571428571428571</v>
      </c>
      <c r="S271" s="170">
        <f t="shared" si="273"/>
        <v>61351.176470588238</v>
      </c>
      <c r="T271" s="388">
        <f>BU32</f>
        <v>3265</v>
      </c>
      <c r="U271" s="131" t="s">
        <v>144</v>
      </c>
      <c r="V271" s="166">
        <v>1419</v>
      </c>
      <c r="W271" s="174">
        <v>921</v>
      </c>
      <c r="X271" s="174">
        <v>63783650</v>
      </c>
      <c r="Y271" s="175">
        <f>IFERROR(W271/$T$271,"-")</f>
        <v>0.28208269525267993</v>
      </c>
      <c r="Z271" s="175">
        <f t="shared" si="274"/>
        <v>0.64904862579281186</v>
      </c>
      <c r="AA271" s="174">
        <f t="shared" si="275"/>
        <v>69254.777415852339</v>
      </c>
      <c r="AB271" s="388">
        <f>BV32</f>
        <v>2527</v>
      </c>
      <c r="AC271" s="131" t="s">
        <v>144</v>
      </c>
      <c r="AD271" s="166">
        <v>1180</v>
      </c>
      <c r="AE271" s="174">
        <v>728</v>
      </c>
      <c r="AF271" s="174">
        <v>54616650</v>
      </c>
      <c r="AG271" s="175">
        <f>IFERROR(AE271/$AB$271,"-")</f>
        <v>0.2880886426592798</v>
      </c>
      <c r="AH271" s="175">
        <f t="shared" si="276"/>
        <v>0.61694915254237293</v>
      </c>
      <c r="AI271" s="170">
        <f t="shared" si="277"/>
        <v>75022.870879120877</v>
      </c>
      <c r="AJ271" s="388">
        <f>BW32</f>
        <v>1812</v>
      </c>
      <c r="AK271" s="131" t="s">
        <v>144</v>
      </c>
      <c r="AL271" s="166">
        <v>822</v>
      </c>
      <c r="AM271" s="174">
        <v>496</v>
      </c>
      <c r="AN271" s="174">
        <v>41604720</v>
      </c>
      <c r="AO271" s="175">
        <f>IFERROR(AM271/$AJ$271,"-")</f>
        <v>0.27373068432671083</v>
      </c>
      <c r="AP271" s="175">
        <f t="shared" si="278"/>
        <v>0.6034063260340633</v>
      </c>
      <c r="AQ271" s="170">
        <f t="shared" si="279"/>
        <v>83880.483870967742</v>
      </c>
      <c r="AR271" s="388">
        <f>BX32</f>
        <v>1043</v>
      </c>
      <c r="AS271" s="131" t="s">
        <v>144</v>
      </c>
      <c r="AT271" s="166">
        <v>432</v>
      </c>
      <c r="AU271" s="174">
        <v>260</v>
      </c>
      <c r="AV271" s="174">
        <v>20408070</v>
      </c>
      <c r="AW271" s="175">
        <f>IFERROR(AU271/$AR$271,"-")</f>
        <v>0.24928092042186001</v>
      </c>
      <c r="AX271" s="175">
        <f t="shared" si="280"/>
        <v>0.60185185185185186</v>
      </c>
      <c r="AY271" s="174">
        <f t="shared" si="281"/>
        <v>78492.576923076922</v>
      </c>
      <c r="AZ271" s="388">
        <f>BY32</f>
        <v>365</v>
      </c>
      <c r="BA271" s="131" t="s">
        <v>144</v>
      </c>
      <c r="BB271" s="166">
        <v>116</v>
      </c>
      <c r="BC271" s="174">
        <v>70</v>
      </c>
      <c r="BD271" s="174">
        <v>6474230</v>
      </c>
      <c r="BE271" s="175">
        <f>IFERROR(BC271/$AZ$271,"-")</f>
        <v>0.19178082191780821</v>
      </c>
      <c r="BF271" s="175">
        <f t="shared" si="282"/>
        <v>0.60344827586206895</v>
      </c>
      <c r="BG271" s="204">
        <f t="shared" si="283"/>
        <v>92489</v>
      </c>
      <c r="BH271" s="388">
        <f>BZ32</f>
        <v>9097</v>
      </c>
      <c r="BI271" s="131" t="s">
        <v>144</v>
      </c>
      <c r="BJ271" s="166">
        <f t="shared" si="284"/>
        <v>4013</v>
      </c>
      <c r="BK271" s="174">
        <f t="shared" si="268"/>
        <v>2498</v>
      </c>
      <c r="BL271" s="174">
        <f t="shared" si="269"/>
        <v>188460450</v>
      </c>
      <c r="BM271" s="175">
        <f>IFERROR(BK271/$BH$271,"-")</f>
        <v>0.27459602066615368</v>
      </c>
      <c r="BN271" s="175">
        <f t="shared" si="285"/>
        <v>0.62247694991278346</v>
      </c>
      <c r="BO271" s="174">
        <f t="shared" si="286"/>
        <v>75444.535628502796</v>
      </c>
      <c r="BP271" s="248"/>
    </row>
    <row r="272" spans="2:68" s="92" customFormat="1">
      <c r="B272" s="370"/>
      <c r="C272" s="370"/>
      <c r="D272" s="388"/>
      <c r="E272" s="132" t="s">
        <v>194</v>
      </c>
      <c r="F272" s="167">
        <v>9</v>
      </c>
      <c r="G272" s="176">
        <v>6</v>
      </c>
      <c r="H272" s="176">
        <v>593020</v>
      </c>
      <c r="I272" s="177">
        <f t="shared" ref="I272:I281" si="287">IFERROR(G272/$D$271,"-")</f>
        <v>0.33333333333333331</v>
      </c>
      <c r="J272" s="177">
        <f t="shared" si="270"/>
        <v>0.66666666666666663</v>
      </c>
      <c r="K272" s="205">
        <f t="shared" si="271"/>
        <v>98836.666666666672</v>
      </c>
      <c r="L272" s="388"/>
      <c r="M272" s="132" t="s">
        <v>194</v>
      </c>
      <c r="N272" s="167">
        <v>33</v>
      </c>
      <c r="O272" s="176">
        <v>13</v>
      </c>
      <c r="P272" s="176">
        <v>737040</v>
      </c>
      <c r="Q272" s="177">
        <f t="shared" ref="Q272:Q281" si="288">IFERROR(O272/$L$271,"-")</f>
        <v>0.19117647058823528</v>
      </c>
      <c r="R272" s="177">
        <f t="shared" si="272"/>
        <v>0.39393939393939392</v>
      </c>
      <c r="S272" s="171">
        <f t="shared" si="273"/>
        <v>56695.384615384617</v>
      </c>
      <c r="T272" s="388"/>
      <c r="U272" s="132" t="s">
        <v>194</v>
      </c>
      <c r="V272" s="167">
        <v>1419</v>
      </c>
      <c r="W272" s="176">
        <v>958</v>
      </c>
      <c r="X272" s="176">
        <v>65909340</v>
      </c>
      <c r="Y272" s="177">
        <f t="shared" ref="Y272:Y281" si="289">IFERROR(W272/$T$271,"-")</f>
        <v>0.29341500765696782</v>
      </c>
      <c r="Z272" s="177">
        <f t="shared" si="274"/>
        <v>0.67512332628611693</v>
      </c>
      <c r="AA272" s="176">
        <f t="shared" si="275"/>
        <v>68798.893528183718</v>
      </c>
      <c r="AB272" s="388"/>
      <c r="AC272" s="132" t="s">
        <v>194</v>
      </c>
      <c r="AD272" s="167">
        <v>1160</v>
      </c>
      <c r="AE272" s="176">
        <v>723</v>
      </c>
      <c r="AF272" s="176">
        <v>55627040</v>
      </c>
      <c r="AG272" s="177">
        <f t="shared" ref="AG272:AG281" si="290">IFERROR(AE272/$AB$271,"-")</f>
        <v>0.2861100118717847</v>
      </c>
      <c r="AH272" s="177">
        <f t="shared" si="276"/>
        <v>0.62327586206896557</v>
      </c>
      <c r="AI272" s="171">
        <f t="shared" si="277"/>
        <v>76939.197786998615</v>
      </c>
      <c r="AJ272" s="388"/>
      <c r="AK272" s="132" t="s">
        <v>194</v>
      </c>
      <c r="AL272" s="167">
        <v>791</v>
      </c>
      <c r="AM272" s="176">
        <v>496</v>
      </c>
      <c r="AN272" s="176">
        <v>37922030</v>
      </c>
      <c r="AO272" s="177">
        <f t="shared" ref="AO272:AO281" si="291">IFERROR(AM272/$AJ$271,"-")</f>
        <v>0.27373068432671083</v>
      </c>
      <c r="AP272" s="177">
        <f t="shared" si="278"/>
        <v>0.62705436156763594</v>
      </c>
      <c r="AQ272" s="171">
        <f t="shared" si="279"/>
        <v>76455.705645161288</v>
      </c>
      <c r="AR272" s="388"/>
      <c r="AS272" s="132" t="s">
        <v>194</v>
      </c>
      <c r="AT272" s="167">
        <v>340</v>
      </c>
      <c r="AU272" s="176">
        <v>193</v>
      </c>
      <c r="AV272" s="176">
        <v>14353510</v>
      </c>
      <c r="AW272" s="177">
        <f t="shared" ref="AW272:AW281" si="292">IFERROR(AU272/$AR$271,"-")</f>
        <v>0.18504314477468839</v>
      </c>
      <c r="AX272" s="177">
        <f t="shared" si="280"/>
        <v>0.56764705882352939</v>
      </c>
      <c r="AY272" s="176">
        <f t="shared" si="281"/>
        <v>74370.518134715021</v>
      </c>
      <c r="AZ272" s="388"/>
      <c r="BA272" s="132" t="s">
        <v>194</v>
      </c>
      <c r="BB272" s="167">
        <v>79</v>
      </c>
      <c r="BC272" s="176">
        <v>46</v>
      </c>
      <c r="BD272" s="176">
        <v>3668560</v>
      </c>
      <c r="BE272" s="177">
        <f t="shared" ref="BE272:BE281" si="293">IFERROR(BC272/$AZ$271,"-")</f>
        <v>0.12602739726027398</v>
      </c>
      <c r="BF272" s="177">
        <f t="shared" si="282"/>
        <v>0.58227848101265822</v>
      </c>
      <c r="BG272" s="205">
        <f t="shared" si="283"/>
        <v>79751.304347826081</v>
      </c>
      <c r="BH272" s="388"/>
      <c r="BI272" s="132" t="s">
        <v>194</v>
      </c>
      <c r="BJ272" s="167">
        <f t="shared" si="284"/>
        <v>3831</v>
      </c>
      <c r="BK272" s="176">
        <f t="shared" si="268"/>
        <v>2435</v>
      </c>
      <c r="BL272" s="176">
        <f t="shared" si="269"/>
        <v>178810540</v>
      </c>
      <c r="BM272" s="177">
        <f t="shared" ref="BM272:BM281" si="294">IFERROR(BK272/$BH$271,"-")</f>
        <v>0.26767066065735956</v>
      </c>
      <c r="BN272" s="177">
        <f t="shared" si="285"/>
        <v>0.63560428086661447</v>
      </c>
      <c r="BO272" s="176">
        <f t="shared" si="286"/>
        <v>73433.486652977415</v>
      </c>
      <c r="BP272" s="248"/>
    </row>
    <row r="273" spans="2:68" s="92" customFormat="1">
      <c r="B273" s="370"/>
      <c r="C273" s="370"/>
      <c r="D273" s="388"/>
      <c r="E273" s="133" t="s">
        <v>143</v>
      </c>
      <c r="F273" s="167">
        <v>13</v>
      </c>
      <c r="G273" s="176">
        <v>10</v>
      </c>
      <c r="H273" s="176">
        <v>839210</v>
      </c>
      <c r="I273" s="177">
        <f t="shared" si="287"/>
        <v>0.55555555555555558</v>
      </c>
      <c r="J273" s="177">
        <f t="shared" si="270"/>
        <v>0.76923076923076927</v>
      </c>
      <c r="K273" s="205">
        <f t="shared" si="271"/>
        <v>83921</v>
      </c>
      <c r="L273" s="388"/>
      <c r="M273" s="133" t="s">
        <v>143</v>
      </c>
      <c r="N273" s="167">
        <v>43</v>
      </c>
      <c r="O273" s="176">
        <v>20</v>
      </c>
      <c r="P273" s="176">
        <v>1619950</v>
      </c>
      <c r="Q273" s="177">
        <f t="shared" si="288"/>
        <v>0.29411764705882354</v>
      </c>
      <c r="R273" s="177">
        <f t="shared" si="272"/>
        <v>0.46511627906976744</v>
      </c>
      <c r="S273" s="171">
        <f t="shared" si="273"/>
        <v>80997.5</v>
      </c>
      <c r="T273" s="388"/>
      <c r="U273" s="133" t="s">
        <v>143</v>
      </c>
      <c r="V273" s="167">
        <v>1819</v>
      </c>
      <c r="W273" s="176">
        <v>1172</v>
      </c>
      <c r="X273" s="176">
        <v>81565480</v>
      </c>
      <c r="Y273" s="177">
        <f t="shared" si="289"/>
        <v>0.35895865237366004</v>
      </c>
      <c r="Z273" s="177">
        <f t="shared" si="274"/>
        <v>0.64431006047278727</v>
      </c>
      <c r="AA273" s="176">
        <f t="shared" si="275"/>
        <v>69595.119453924912</v>
      </c>
      <c r="AB273" s="388"/>
      <c r="AC273" s="133" t="s">
        <v>143</v>
      </c>
      <c r="AD273" s="167">
        <v>1593</v>
      </c>
      <c r="AE273" s="176">
        <v>978</v>
      </c>
      <c r="AF273" s="176">
        <v>74013000</v>
      </c>
      <c r="AG273" s="177">
        <f t="shared" si="290"/>
        <v>0.38702018203403243</v>
      </c>
      <c r="AH273" s="177">
        <f t="shared" si="276"/>
        <v>0.61393596986817323</v>
      </c>
      <c r="AI273" s="171">
        <f t="shared" si="277"/>
        <v>75677.914110429454</v>
      </c>
      <c r="AJ273" s="388"/>
      <c r="AK273" s="133" t="s">
        <v>143</v>
      </c>
      <c r="AL273" s="167">
        <v>1194</v>
      </c>
      <c r="AM273" s="176">
        <v>712</v>
      </c>
      <c r="AN273" s="176">
        <v>56842640</v>
      </c>
      <c r="AO273" s="177">
        <f t="shared" si="291"/>
        <v>0.39293598233995586</v>
      </c>
      <c r="AP273" s="177">
        <f t="shared" si="278"/>
        <v>0.59631490787269681</v>
      </c>
      <c r="AQ273" s="171">
        <f t="shared" si="279"/>
        <v>79835.168539325838</v>
      </c>
      <c r="AR273" s="388"/>
      <c r="AS273" s="133" t="s">
        <v>143</v>
      </c>
      <c r="AT273" s="167">
        <v>670</v>
      </c>
      <c r="AU273" s="176">
        <v>364</v>
      </c>
      <c r="AV273" s="176">
        <v>31526220</v>
      </c>
      <c r="AW273" s="177">
        <f t="shared" si="292"/>
        <v>0.34899328859060402</v>
      </c>
      <c r="AX273" s="177">
        <f t="shared" si="280"/>
        <v>0.54328358208955219</v>
      </c>
      <c r="AY273" s="176">
        <f t="shared" si="281"/>
        <v>86610.494505494498</v>
      </c>
      <c r="AZ273" s="388"/>
      <c r="BA273" s="133" t="s">
        <v>143</v>
      </c>
      <c r="BB273" s="167">
        <v>219</v>
      </c>
      <c r="BC273" s="176">
        <v>116</v>
      </c>
      <c r="BD273" s="176">
        <v>9605330</v>
      </c>
      <c r="BE273" s="177">
        <f t="shared" si="293"/>
        <v>0.31780821917808222</v>
      </c>
      <c r="BF273" s="177">
        <f t="shared" si="282"/>
        <v>0.52968036529680362</v>
      </c>
      <c r="BG273" s="205">
        <f t="shared" si="283"/>
        <v>82804.568965517246</v>
      </c>
      <c r="BH273" s="388"/>
      <c r="BI273" s="133" t="s">
        <v>143</v>
      </c>
      <c r="BJ273" s="167">
        <f t="shared" si="284"/>
        <v>5551</v>
      </c>
      <c r="BK273" s="176">
        <f t="shared" si="268"/>
        <v>3372</v>
      </c>
      <c r="BL273" s="176">
        <f t="shared" si="269"/>
        <v>256011830</v>
      </c>
      <c r="BM273" s="177">
        <f t="shared" si="294"/>
        <v>0.37067164999450369</v>
      </c>
      <c r="BN273" s="177">
        <f t="shared" si="285"/>
        <v>0.60745811565483698</v>
      </c>
      <c r="BO273" s="176">
        <f t="shared" si="286"/>
        <v>75922.844009489912</v>
      </c>
      <c r="BP273" s="248"/>
    </row>
    <row r="274" spans="2:68" s="92" customFormat="1">
      <c r="B274" s="370"/>
      <c r="C274" s="370"/>
      <c r="D274" s="388"/>
      <c r="E274" s="133" t="s">
        <v>152</v>
      </c>
      <c r="F274" s="167">
        <v>4</v>
      </c>
      <c r="G274" s="176">
        <v>1</v>
      </c>
      <c r="H274" s="176">
        <v>71670</v>
      </c>
      <c r="I274" s="177">
        <f t="shared" si="287"/>
        <v>5.5555555555555552E-2</v>
      </c>
      <c r="J274" s="177">
        <f t="shared" si="270"/>
        <v>0.25</v>
      </c>
      <c r="K274" s="205">
        <f t="shared" si="271"/>
        <v>71670</v>
      </c>
      <c r="L274" s="388"/>
      <c r="M274" s="133" t="s">
        <v>152</v>
      </c>
      <c r="N274" s="167">
        <v>27</v>
      </c>
      <c r="O274" s="176">
        <v>10</v>
      </c>
      <c r="P274" s="176">
        <v>680830</v>
      </c>
      <c r="Q274" s="177">
        <f t="shared" si="288"/>
        <v>0.14705882352941177</v>
      </c>
      <c r="R274" s="177">
        <f t="shared" si="272"/>
        <v>0.37037037037037035</v>
      </c>
      <c r="S274" s="171">
        <f t="shared" si="273"/>
        <v>68083</v>
      </c>
      <c r="T274" s="388"/>
      <c r="U274" s="133" t="s">
        <v>152</v>
      </c>
      <c r="V274" s="167">
        <v>734</v>
      </c>
      <c r="W274" s="176">
        <v>488</v>
      </c>
      <c r="X274" s="176">
        <v>34471540</v>
      </c>
      <c r="Y274" s="177">
        <f t="shared" si="289"/>
        <v>0.14946401225114855</v>
      </c>
      <c r="Z274" s="177">
        <f t="shared" si="274"/>
        <v>0.66485013623978206</v>
      </c>
      <c r="AA274" s="176">
        <f t="shared" si="275"/>
        <v>70638.401639344258</v>
      </c>
      <c r="AB274" s="388"/>
      <c r="AC274" s="133" t="s">
        <v>152</v>
      </c>
      <c r="AD274" s="167">
        <v>678</v>
      </c>
      <c r="AE274" s="176">
        <v>426</v>
      </c>
      <c r="AF274" s="176">
        <v>32270150</v>
      </c>
      <c r="AG274" s="177">
        <f t="shared" si="290"/>
        <v>0.16857934309457856</v>
      </c>
      <c r="AH274" s="177">
        <f t="shared" si="276"/>
        <v>0.62831858407079644</v>
      </c>
      <c r="AI274" s="171">
        <f t="shared" si="277"/>
        <v>75751.525821596239</v>
      </c>
      <c r="AJ274" s="388"/>
      <c r="AK274" s="133" t="s">
        <v>152</v>
      </c>
      <c r="AL274" s="167">
        <v>589</v>
      </c>
      <c r="AM274" s="176">
        <v>368</v>
      </c>
      <c r="AN274" s="176">
        <v>29969480</v>
      </c>
      <c r="AO274" s="177">
        <f t="shared" si="291"/>
        <v>0.20309050772626933</v>
      </c>
      <c r="AP274" s="177">
        <f t="shared" si="278"/>
        <v>0.62478777589134127</v>
      </c>
      <c r="AQ274" s="171">
        <f t="shared" si="279"/>
        <v>81438.804347826081</v>
      </c>
      <c r="AR274" s="388"/>
      <c r="AS274" s="133" t="s">
        <v>152</v>
      </c>
      <c r="AT274" s="167">
        <v>297</v>
      </c>
      <c r="AU274" s="176">
        <v>149</v>
      </c>
      <c r="AV274" s="176">
        <v>11392510</v>
      </c>
      <c r="AW274" s="177">
        <f t="shared" si="292"/>
        <v>0.14285714285714285</v>
      </c>
      <c r="AX274" s="177">
        <f t="shared" si="280"/>
        <v>0.50168350168350173</v>
      </c>
      <c r="AY274" s="176">
        <f t="shared" si="281"/>
        <v>76459.798657718115</v>
      </c>
      <c r="AZ274" s="388"/>
      <c r="BA274" s="133" t="s">
        <v>152</v>
      </c>
      <c r="BB274" s="167">
        <v>112</v>
      </c>
      <c r="BC274" s="176">
        <v>59</v>
      </c>
      <c r="BD274" s="176">
        <v>5583210</v>
      </c>
      <c r="BE274" s="177">
        <f t="shared" si="293"/>
        <v>0.16164383561643836</v>
      </c>
      <c r="BF274" s="177">
        <f t="shared" si="282"/>
        <v>0.5267857142857143</v>
      </c>
      <c r="BG274" s="205">
        <f t="shared" si="283"/>
        <v>94630.677966101692</v>
      </c>
      <c r="BH274" s="388"/>
      <c r="BI274" s="133" t="s">
        <v>152</v>
      </c>
      <c r="BJ274" s="167">
        <f t="shared" si="284"/>
        <v>2441</v>
      </c>
      <c r="BK274" s="176">
        <f t="shared" si="268"/>
        <v>1501</v>
      </c>
      <c r="BL274" s="176">
        <f t="shared" si="269"/>
        <v>114439390</v>
      </c>
      <c r="BM274" s="177">
        <f t="shared" si="294"/>
        <v>0.16499945036825328</v>
      </c>
      <c r="BN274" s="177">
        <f t="shared" si="285"/>
        <v>0.61491192134371164</v>
      </c>
      <c r="BO274" s="176">
        <f t="shared" si="286"/>
        <v>76242.098600932717</v>
      </c>
      <c r="BP274" s="248"/>
    </row>
    <row r="275" spans="2:68" s="92" customFormat="1">
      <c r="B275" s="370"/>
      <c r="C275" s="370"/>
      <c r="D275" s="388"/>
      <c r="E275" s="133" t="s">
        <v>171</v>
      </c>
      <c r="F275" s="167">
        <v>2</v>
      </c>
      <c r="G275" s="176">
        <v>2</v>
      </c>
      <c r="H275" s="176">
        <v>208480</v>
      </c>
      <c r="I275" s="177">
        <f t="shared" si="287"/>
        <v>0.1111111111111111</v>
      </c>
      <c r="J275" s="177">
        <f t="shared" si="270"/>
        <v>1</v>
      </c>
      <c r="K275" s="205">
        <f t="shared" si="271"/>
        <v>104240</v>
      </c>
      <c r="L275" s="388"/>
      <c r="M275" s="133" t="s">
        <v>171</v>
      </c>
      <c r="N275" s="167">
        <v>27</v>
      </c>
      <c r="O275" s="176">
        <v>13</v>
      </c>
      <c r="P275" s="176">
        <v>779410</v>
      </c>
      <c r="Q275" s="177">
        <f t="shared" si="288"/>
        <v>0.19117647058823528</v>
      </c>
      <c r="R275" s="177">
        <f t="shared" si="272"/>
        <v>0.48148148148148145</v>
      </c>
      <c r="S275" s="171">
        <f t="shared" si="273"/>
        <v>59954.615384615383</v>
      </c>
      <c r="T275" s="388"/>
      <c r="U275" s="133" t="s">
        <v>171</v>
      </c>
      <c r="V275" s="167">
        <v>740</v>
      </c>
      <c r="W275" s="176">
        <v>485</v>
      </c>
      <c r="X275" s="176">
        <v>34590500</v>
      </c>
      <c r="Y275" s="177">
        <f t="shared" si="289"/>
        <v>0.14854517611026033</v>
      </c>
      <c r="Z275" s="177">
        <f t="shared" si="274"/>
        <v>0.65540540540540537</v>
      </c>
      <c r="AA275" s="176">
        <f t="shared" si="275"/>
        <v>71320.618556701025</v>
      </c>
      <c r="AB275" s="388"/>
      <c r="AC275" s="133" t="s">
        <v>171</v>
      </c>
      <c r="AD275" s="167">
        <v>785</v>
      </c>
      <c r="AE275" s="176">
        <v>506</v>
      </c>
      <c r="AF275" s="176">
        <v>38243650</v>
      </c>
      <c r="AG275" s="177">
        <f t="shared" si="290"/>
        <v>0.20023743569449939</v>
      </c>
      <c r="AH275" s="177">
        <f t="shared" si="276"/>
        <v>0.64458598726114646</v>
      </c>
      <c r="AI275" s="171">
        <f t="shared" si="277"/>
        <v>75580.335968379441</v>
      </c>
      <c r="AJ275" s="388"/>
      <c r="AK275" s="133" t="s">
        <v>171</v>
      </c>
      <c r="AL275" s="167">
        <v>624</v>
      </c>
      <c r="AM275" s="176">
        <v>403</v>
      </c>
      <c r="AN275" s="176">
        <v>33974750</v>
      </c>
      <c r="AO275" s="177">
        <f t="shared" si="291"/>
        <v>0.22240618101545254</v>
      </c>
      <c r="AP275" s="177">
        <f t="shared" si="278"/>
        <v>0.64583333333333337</v>
      </c>
      <c r="AQ275" s="171">
        <f t="shared" si="279"/>
        <v>84304.590570719607</v>
      </c>
      <c r="AR275" s="388"/>
      <c r="AS275" s="133" t="s">
        <v>171</v>
      </c>
      <c r="AT275" s="167">
        <v>329</v>
      </c>
      <c r="AU275" s="176">
        <v>173</v>
      </c>
      <c r="AV275" s="176">
        <v>15384820</v>
      </c>
      <c r="AW275" s="177">
        <f t="shared" si="292"/>
        <v>0.16586768935762225</v>
      </c>
      <c r="AX275" s="177">
        <f t="shared" si="280"/>
        <v>0.52583586626139822</v>
      </c>
      <c r="AY275" s="176">
        <f t="shared" si="281"/>
        <v>88929.595375722536</v>
      </c>
      <c r="AZ275" s="388"/>
      <c r="BA275" s="133" t="s">
        <v>171</v>
      </c>
      <c r="BB275" s="167">
        <v>115</v>
      </c>
      <c r="BC275" s="176">
        <v>63</v>
      </c>
      <c r="BD275" s="176">
        <v>6569370</v>
      </c>
      <c r="BE275" s="177">
        <f t="shared" si="293"/>
        <v>0.17260273972602741</v>
      </c>
      <c r="BF275" s="177">
        <f t="shared" si="282"/>
        <v>0.54782608695652169</v>
      </c>
      <c r="BG275" s="205">
        <f t="shared" si="283"/>
        <v>104275.71428571429</v>
      </c>
      <c r="BH275" s="388"/>
      <c r="BI275" s="133" t="s">
        <v>171</v>
      </c>
      <c r="BJ275" s="167">
        <f t="shared" si="284"/>
        <v>2622</v>
      </c>
      <c r="BK275" s="176">
        <f t="shared" si="268"/>
        <v>1645</v>
      </c>
      <c r="BL275" s="176">
        <f t="shared" si="269"/>
        <v>129750980</v>
      </c>
      <c r="BM275" s="177">
        <f t="shared" si="294"/>
        <v>0.18082884467406837</v>
      </c>
      <c r="BN275" s="177">
        <f t="shared" si="285"/>
        <v>0.62738367658276128</v>
      </c>
      <c r="BO275" s="176">
        <f t="shared" si="286"/>
        <v>78875.975683890574</v>
      </c>
      <c r="BP275" s="248"/>
    </row>
    <row r="276" spans="2:68" s="92" customFormat="1">
      <c r="B276" s="370"/>
      <c r="C276" s="370"/>
      <c r="D276" s="388"/>
      <c r="E276" s="133" t="s">
        <v>172</v>
      </c>
      <c r="F276" s="167">
        <v>3</v>
      </c>
      <c r="G276" s="176">
        <v>1</v>
      </c>
      <c r="H276" s="176">
        <v>75190</v>
      </c>
      <c r="I276" s="177">
        <f t="shared" si="287"/>
        <v>5.5555555555555552E-2</v>
      </c>
      <c r="J276" s="177">
        <f t="shared" si="270"/>
        <v>0.33333333333333331</v>
      </c>
      <c r="K276" s="205">
        <f t="shared" si="271"/>
        <v>75190</v>
      </c>
      <c r="L276" s="388"/>
      <c r="M276" s="133" t="s">
        <v>172</v>
      </c>
      <c r="N276" s="167">
        <v>24</v>
      </c>
      <c r="O276" s="176">
        <v>10</v>
      </c>
      <c r="P276" s="176">
        <v>668710</v>
      </c>
      <c r="Q276" s="177">
        <f t="shared" si="288"/>
        <v>0.14705882352941177</v>
      </c>
      <c r="R276" s="177">
        <f t="shared" si="272"/>
        <v>0.41666666666666669</v>
      </c>
      <c r="S276" s="171">
        <f t="shared" si="273"/>
        <v>66871</v>
      </c>
      <c r="T276" s="388"/>
      <c r="U276" s="133" t="s">
        <v>172</v>
      </c>
      <c r="V276" s="167">
        <v>438</v>
      </c>
      <c r="W276" s="176">
        <v>308</v>
      </c>
      <c r="X276" s="176">
        <v>21411990</v>
      </c>
      <c r="Y276" s="177">
        <f t="shared" si="289"/>
        <v>9.4333843797856046E-2</v>
      </c>
      <c r="Z276" s="177">
        <f t="shared" si="274"/>
        <v>0.70319634703196343</v>
      </c>
      <c r="AA276" s="176">
        <f t="shared" si="275"/>
        <v>69519.448051948057</v>
      </c>
      <c r="AB276" s="388"/>
      <c r="AC276" s="133" t="s">
        <v>172</v>
      </c>
      <c r="AD276" s="167">
        <v>380</v>
      </c>
      <c r="AE276" s="176">
        <v>252</v>
      </c>
      <c r="AF276" s="176">
        <v>19207200</v>
      </c>
      <c r="AG276" s="177">
        <f t="shared" si="290"/>
        <v>9.9722991689750698E-2</v>
      </c>
      <c r="AH276" s="177">
        <f t="shared" si="276"/>
        <v>0.66315789473684206</v>
      </c>
      <c r="AI276" s="171">
        <f t="shared" si="277"/>
        <v>76219.047619047618</v>
      </c>
      <c r="AJ276" s="388"/>
      <c r="AK276" s="133" t="s">
        <v>172</v>
      </c>
      <c r="AL276" s="167">
        <v>237</v>
      </c>
      <c r="AM276" s="176">
        <v>165</v>
      </c>
      <c r="AN276" s="176">
        <v>12066960</v>
      </c>
      <c r="AO276" s="177">
        <f t="shared" si="291"/>
        <v>9.1059602649006616E-2</v>
      </c>
      <c r="AP276" s="177">
        <f t="shared" si="278"/>
        <v>0.69620253164556967</v>
      </c>
      <c r="AQ276" s="171">
        <f t="shared" si="279"/>
        <v>73133.090909090912</v>
      </c>
      <c r="AR276" s="388"/>
      <c r="AS276" s="133" t="s">
        <v>172</v>
      </c>
      <c r="AT276" s="167">
        <v>110</v>
      </c>
      <c r="AU276" s="176">
        <v>74</v>
      </c>
      <c r="AV276" s="176">
        <v>6965810</v>
      </c>
      <c r="AW276" s="177">
        <f t="shared" si="292"/>
        <v>7.0949185043144777E-2</v>
      </c>
      <c r="AX276" s="177">
        <f t="shared" si="280"/>
        <v>0.67272727272727273</v>
      </c>
      <c r="AY276" s="176">
        <f t="shared" si="281"/>
        <v>94132.567567567574</v>
      </c>
      <c r="AZ276" s="388"/>
      <c r="BA276" s="133" t="s">
        <v>172</v>
      </c>
      <c r="BB276" s="167">
        <v>25</v>
      </c>
      <c r="BC276" s="176">
        <v>15</v>
      </c>
      <c r="BD276" s="176">
        <v>1116620</v>
      </c>
      <c r="BE276" s="177">
        <f t="shared" si="293"/>
        <v>4.1095890410958902E-2</v>
      </c>
      <c r="BF276" s="177">
        <f t="shared" si="282"/>
        <v>0.6</v>
      </c>
      <c r="BG276" s="205">
        <f t="shared" si="283"/>
        <v>74441.333333333328</v>
      </c>
      <c r="BH276" s="388"/>
      <c r="BI276" s="133" t="s">
        <v>172</v>
      </c>
      <c r="BJ276" s="167">
        <f t="shared" si="284"/>
        <v>1217</v>
      </c>
      <c r="BK276" s="176">
        <f t="shared" si="268"/>
        <v>825</v>
      </c>
      <c r="BL276" s="176">
        <f t="shared" si="269"/>
        <v>61512480</v>
      </c>
      <c r="BM276" s="177">
        <f t="shared" si="294"/>
        <v>9.0689238210399037E-2</v>
      </c>
      <c r="BN276" s="177">
        <f t="shared" si="285"/>
        <v>0.67789646672144621</v>
      </c>
      <c r="BO276" s="176">
        <f t="shared" si="286"/>
        <v>74560.581818181818</v>
      </c>
      <c r="BP276" s="248"/>
    </row>
    <row r="277" spans="2:68" s="92" customFormat="1">
      <c r="B277" s="370"/>
      <c r="C277" s="370"/>
      <c r="D277" s="388"/>
      <c r="E277" s="133" t="s">
        <v>173</v>
      </c>
      <c r="F277" s="167">
        <v>6</v>
      </c>
      <c r="G277" s="176">
        <v>3</v>
      </c>
      <c r="H277" s="176">
        <v>176260</v>
      </c>
      <c r="I277" s="177">
        <f t="shared" si="287"/>
        <v>0.16666666666666666</v>
      </c>
      <c r="J277" s="177">
        <f t="shared" si="270"/>
        <v>0.5</v>
      </c>
      <c r="K277" s="205">
        <f t="shared" si="271"/>
        <v>58753.333333333336</v>
      </c>
      <c r="L277" s="388"/>
      <c r="M277" s="133" t="s">
        <v>173</v>
      </c>
      <c r="N277" s="167">
        <v>20</v>
      </c>
      <c r="O277" s="176">
        <v>7</v>
      </c>
      <c r="P277" s="176">
        <v>531870</v>
      </c>
      <c r="Q277" s="177">
        <f t="shared" si="288"/>
        <v>0.10294117647058823</v>
      </c>
      <c r="R277" s="177">
        <f t="shared" si="272"/>
        <v>0.35</v>
      </c>
      <c r="S277" s="171">
        <f t="shared" si="273"/>
        <v>75981.428571428565</v>
      </c>
      <c r="T277" s="388"/>
      <c r="U277" s="133" t="s">
        <v>173</v>
      </c>
      <c r="V277" s="167">
        <v>220</v>
      </c>
      <c r="W277" s="176">
        <v>137</v>
      </c>
      <c r="X277" s="176">
        <v>10680290</v>
      </c>
      <c r="Y277" s="177">
        <f t="shared" si="289"/>
        <v>4.1960183767228175E-2</v>
      </c>
      <c r="Z277" s="177">
        <f t="shared" si="274"/>
        <v>0.62272727272727268</v>
      </c>
      <c r="AA277" s="176">
        <f t="shared" si="275"/>
        <v>77958.321167883216</v>
      </c>
      <c r="AB277" s="388"/>
      <c r="AC277" s="133" t="s">
        <v>173</v>
      </c>
      <c r="AD277" s="167">
        <v>216</v>
      </c>
      <c r="AE277" s="176">
        <v>121</v>
      </c>
      <c r="AF277" s="176">
        <v>8955740</v>
      </c>
      <c r="AG277" s="177">
        <f t="shared" si="290"/>
        <v>4.7882865057380292E-2</v>
      </c>
      <c r="AH277" s="177">
        <f t="shared" si="276"/>
        <v>0.56018518518518523</v>
      </c>
      <c r="AI277" s="171">
        <f t="shared" si="277"/>
        <v>74014.380165289258</v>
      </c>
      <c r="AJ277" s="388"/>
      <c r="AK277" s="133" t="s">
        <v>173</v>
      </c>
      <c r="AL277" s="167">
        <v>196</v>
      </c>
      <c r="AM277" s="176">
        <v>96</v>
      </c>
      <c r="AN277" s="176">
        <v>8659430</v>
      </c>
      <c r="AO277" s="177">
        <f t="shared" si="291"/>
        <v>5.2980132450331126E-2</v>
      </c>
      <c r="AP277" s="177">
        <f t="shared" si="278"/>
        <v>0.48979591836734693</v>
      </c>
      <c r="AQ277" s="171">
        <f t="shared" si="279"/>
        <v>90202.395833333328</v>
      </c>
      <c r="AR277" s="388"/>
      <c r="AS277" s="133" t="s">
        <v>173</v>
      </c>
      <c r="AT277" s="167">
        <v>136</v>
      </c>
      <c r="AU277" s="176">
        <v>77</v>
      </c>
      <c r="AV277" s="176">
        <v>6281340</v>
      </c>
      <c r="AW277" s="177">
        <f t="shared" si="292"/>
        <v>7.3825503355704702E-2</v>
      </c>
      <c r="AX277" s="177">
        <f t="shared" si="280"/>
        <v>0.56617647058823528</v>
      </c>
      <c r="AY277" s="176">
        <f t="shared" si="281"/>
        <v>81575.844155844155</v>
      </c>
      <c r="AZ277" s="388"/>
      <c r="BA277" s="133" t="s">
        <v>173</v>
      </c>
      <c r="BB277" s="167">
        <v>44</v>
      </c>
      <c r="BC277" s="176">
        <v>25</v>
      </c>
      <c r="BD277" s="176">
        <v>2240510</v>
      </c>
      <c r="BE277" s="177">
        <f t="shared" si="293"/>
        <v>6.8493150684931503E-2</v>
      </c>
      <c r="BF277" s="177">
        <f t="shared" si="282"/>
        <v>0.56818181818181823</v>
      </c>
      <c r="BG277" s="205">
        <f t="shared" si="283"/>
        <v>89620.4</v>
      </c>
      <c r="BH277" s="388"/>
      <c r="BI277" s="133" t="s">
        <v>173</v>
      </c>
      <c r="BJ277" s="167">
        <f t="shared" si="284"/>
        <v>838</v>
      </c>
      <c r="BK277" s="176">
        <f t="shared" si="268"/>
        <v>466</v>
      </c>
      <c r="BL277" s="176">
        <f t="shared" si="269"/>
        <v>37525440</v>
      </c>
      <c r="BM277" s="177">
        <f t="shared" si="294"/>
        <v>5.1225678795207209E-2</v>
      </c>
      <c r="BN277" s="177">
        <f t="shared" si="285"/>
        <v>0.55608591885441527</v>
      </c>
      <c r="BO277" s="176">
        <f t="shared" si="286"/>
        <v>80526.695278969957</v>
      </c>
      <c r="BP277" s="248"/>
    </row>
    <row r="278" spans="2:68" s="92" customFormat="1">
      <c r="B278" s="370"/>
      <c r="C278" s="370"/>
      <c r="D278" s="388"/>
      <c r="E278" s="133" t="s">
        <v>174</v>
      </c>
      <c r="F278" s="167">
        <v>4</v>
      </c>
      <c r="G278" s="176">
        <v>3</v>
      </c>
      <c r="H278" s="176">
        <v>307730</v>
      </c>
      <c r="I278" s="177">
        <f t="shared" si="287"/>
        <v>0.16666666666666666</v>
      </c>
      <c r="J278" s="177">
        <f t="shared" si="270"/>
        <v>0.75</v>
      </c>
      <c r="K278" s="205">
        <f t="shared" si="271"/>
        <v>102576.66666666667</v>
      </c>
      <c r="L278" s="388"/>
      <c r="M278" s="133" t="s">
        <v>174</v>
      </c>
      <c r="N278" s="167">
        <v>5</v>
      </c>
      <c r="O278" s="176">
        <v>4</v>
      </c>
      <c r="P278" s="176">
        <v>380250</v>
      </c>
      <c r="Q278" s="177">
        <f t="shared" si="288"/>
        <v>5.8823529411764705E-2</v>
      </c>
      <c r="R278" s="177">
        <f t="shared" si="272"/>
        <v>0.8</v>
      </c>
      <c r="S278" s="171">
        <f t="shared" si="273"/>
        <v>95062.5</v>
      </c>
      <c r="T278" s="388"/>
      <c r="U278" s="133" t="s">
        <v>174</v>
      </c>
      <c r="V278" s="167">
        <v>170</v>
      </c>
      <c r="W278" s="176">
        <v>124</v>
      </c>
      <c r="X278" s="176">
        <v>11129020</v>
      </c>
      <c r="Y278" s="177">
        <f t="shared" si="289"/>
        <v>3.7978560490045943E-2</v>
      </c>
      <c r="Z278" s="177">
        <f t="shared" si="274"/>
        <v>0.72941176470588232</v>
      </c>
      <c r="AA278" s="176">
        <f t="shared" si="275"/>
        <v>89750.161290322576</v>
      </c>
      <c r="AB278" s="388"/>
      <c r="AC278" s="133" t="s">
        <v>174</v>
      </c>
      <c r="AD278" s="167">
        <v>179</v>
      </c>
      <c r="AE278" s="176">
        <v>106</v>
      </c>
      <c r="AF278" s="176">
        <v>7771950</v>
      </c>
      <c r="AG278" s="177">
        <f t="shared" si="290"/>
        <v>4.1946972694895134E-2</v>
      </c>
      <c r="AH278" s="177">
        <f t="shared" si="276"/>
        <v>0.59217877094972071</v>
      </c>
      <c r="AI278" s="171">
        <f t="shared" si="277"/>
        <v>73320.283018867922</v>
      </c>
      <c r="AJ278" s="388"/>
      <c r="AK278" s="133" t="s">
        <v>174</v>
      </c>
      <c r="AL278" s="167">
        <v>130</v>
      </c>
      <c r="AM278" s="176">
        <v>77</v>
      </c>
      <c r="AN278" s="176">
        <v>7019100</v>
      </c>
      <c r="AO278" s="177">
        <f t="shared" si="291"/>
        <v>4.2494481236203092E-2</v>
      </c>
      <c r="AP278" s="177">
        <f t="shared" si="278"/>
        <v>0.59230769230769231</v>
      </c>
      <c r="AQ278" s="171">
        <f t="shared" si="279"/>
        <v>91157.142857142855</v>
      </c>
      <c r="AR278" s="388"/>
      <c r="AS278" s="133" t="s">
        <v>174</v>
      </c>
      <c r="AT278" s="167">
        <v>81</v>
      </c>
      <c r="AU278" s="176">
        <v>47</v>
      </c>
      <c r="AV278" s="176">
        <v>3929360</v>
      </c>
      <c r="AW278" s="177">
        <f t="shared" si="292"/>
        <v>4.5062320230105465E-2</v>
      </c>
      <c r="AX278" s="177">
        <f t="shared" si="280"/>
        <v>0.58024691358024694</v>
      </c>
      <c r="AY278" s="176">
        <f t="shared" si="281"/>
        <v>83603.404255319154</v>
      </c>
      <c r="AZ278" s="388"/>
      <c r="BA278" s="133" t="s">
        <v>174</v>
      </c>
      <c r="BB278" s="167">
        <v>21</v>
      </c>
      <c r="BC278" s="176">
        <v>14</v>
      </c>
      <c r="BD278" s="176">
        <v>1569540</v>
      </c>
      <c r="BE278" s="177">
        <f t="shared" si="293"/>
        <v>3.8356164383561646E-2</v>
      </c>
      <c r="BF278" s="177">
        <f t="shared" si="282"/>
        <v>0.66666666666666663</v>
      </c>
      <c r="BG278" s="205">
        <f t="shared" si="283"/>
        <v>112110</v>
      </c>
      <c r="BH278" s="388"/>
      <c r="BI278" s="133" t="s">
        <v>174</v>
      </c>
      <c r="BJ278" s="167">
        <f t="shared" si="284"/>
        <v>590</v>
      </c>
      <c r="BK278" s="176">
        <f t="shared" si="268"/>
        <v>375</v>
      </c>
      <c r="BL278" s="176">
        <f t="shared" si="269"/>
        <v>32106950</v>
      </c>
      <c r="BM278" s="177">
        <f t="shared" si="294"/>
        <v>4.1222381004726832E-2</v>
      </c>
      <c r="BN278" s="177">
        <f t="shared" si="285"/>
        <v>0.63559322033898302</v>
      </c>
      <c r="BO278" s="176">
        <f t="shared" si="286"/>
        <v>85618.53333333334</v>
      </c>
      <c r="BP278" s="248"/>
    </row>
    <row r="279" spans="2:68" s="92" customFormat="1">
      <c r="B279" s="370"/>
      <c r="C279" s="370"/>
      <c r="D279" s="388"/>
      <c r="E279" s="133" t="s">
        <v>175</v>
      </c>
      <c r="F279" s="167">
        <v>7</v>
      </c>
      <c r="G279" s="176">
        <v>4</v>
      </c>
      <c r="H279" s="176">
        <v>441760</v>
      </c>
      <c r="I279" s="177">
        <f t="shared" si="287"/>
        <v>0.22222222222222221</v>
      </c>
      <c r="J279" s="177">
        <f t="shared" si="270"/>
        <v>0.5714285714285714</v>
      </c>
      <c r="K279" s="205">
        <f t="shared" si="271"/>
        <v>110440</v>
      </c>
      <c r="L279" s="388"/>
      <c r="M279" s="133" t="s">
        <v>175</v>
      </c>
      <c r="N279" s="167">
        <v>26</v>
      </c>
      <c r="O279" s="176">
        <v>11</v>
      </c>
      <c r="P279" s="176">
        <v>710230</v>
      </c>
      <c r="Q279" s="177">
        <f t="shared" si="288"/>
        <v>0.16176470588235295</v>
      </c>
      <c r="R279" s="177">
        <f t="shared" si="272"/>
        <v>0.42307692307692307</v>
      </c>
      <c r="S279" s="171">
        <f t="shared" si="273"/>
        <v>64566.36363636364</v>
      </c>
      <c r="T279" s="388"/>
      <c r="U279" s="133" t="s">
        <v>175</v>
      </c>
      <c r="V279" s="167">
        <v>1266</v>
      </c>
      <c r="W279" s="176">
        <v>898</v>
      </c>
      <c r="X279" s="176">
        <v>64828380</v>
      </c>
      <c r="Y279" s="177">
        <f t="shared" si="289"/>
        <v>0.27503828483920367</v>
      </c>
      <c r="Z279" s="177">
        <f t="shared" si="274"/>
        <v>0.70932069510268558</v>
      </c>
      <c r="AA279" s="176">
        <f t="shared" si="275"/>
        <v>72191.959910913138</v>
      </c>
      <c r="AB279" s="388"/>
      <c r="AC279" s="133" t="s">
        <v>175</v>
      </c>
      <c r="AD279" s="167">
        <v>1022</v>
      </c>
      <c r="AE279" s="176">
        <v>659</v>
      </c>
      <c r="AF279" s="176">
        <v>49086430</v>
      </c>
      <c r="AG279" s="177">
        <f t="shared" si="290"/>
        <v>0.26078353779184804</v>
      </c>
      <c r="AH279" s="177">
        <f t="shared" si="276"/>
        <v>0.64481409001956946</v>
      </c>
      <c r="AI279" s="171">
        <f t="shared" si="277"/>
        <v>74486.236722306523</v>
      </c>
      <c r="AJ279" s="388"/>
      <c r="AK279" s="133" t="s">
        <v>175</v>
      </c>
      <c r="AL279" s="167">
        <v>707</v>
      </c>
      <c r="AM279" s="176">
        <v>455</v>
      </c>
      <c r="AN279" s="176">
        <v>36396830</v>
      </c>
      <c r="AO279" s="177">
        <f t="shared" si="291"/>
        <v>0.2511037527593819</v>
      </c>
      <c r="AP279" s="177">
        <f t="shared" si="278"/>
        <v>0.64356435643564358</v>
      </c>
      <c r="AQ279" s="171">
        <f t="shared" si="279"/>
        <v>79993.032967032967</v>
      </c>
      <c r="AR279" s="388"/>
      <c r="AS279" s="133" t="s">
        <v>175</v>
      </c>
      <c r="AT279" s="167">
        <v>311</v>
      </c>
      <c r="AU279" s="176">
        <v>185</v>
      </c>
      <c r="AV279" s="176">
        <v>15120670</v>
      </c>
      <c r="AW279" s="177">
        <f t="shared" si="292"/>
        <v>0.17737296260786195</v>
      </c>
      <c r="AX279" s="177">
        <f t="shared" si="280"/>
        <v>0.59485530546623799</v>
      </c>
      <c r="AY279" s="176">
        <f t="shared" si="281"/>
        <v>81733.351351351346</v>
      </c>
      <c r="AZ279" s="388"/>
      <c r="BA279" s="133" t="s">
        <v>175</v>
      </c>
      <c r="BB279" s="167">
        <v>97</v>
      </c>
      <c r="BC279" s="176">
        <v>50</v>
      </c>
      <c r="BD279" s="176">
        <v>3594080</v>
      </c>
      <c r="BE279" s="177">
        <f t="shared" si="293"/>
        <v>0.13698630136986301</v>
      </c>
      <c r="BF279" s="177">
        <f t="shared" si="282"/>
        <v>0.51546391752577314</v>
      </c>
      <c r="BG279" s="205">
        <f t="shared" si="283"/>
        <v>71881.600000000006</v>
      </c>
      <c r="BH279" s="388"/>
      <c r="BI279" s="133" t="s">
        <v>175</v>
      </c>
      <c r="BJ279" s="167">
        <f t="shared" si="284"/>
        <v>3436</v>
      </c>
      <c r="BK279" s="176">
        <f t="shared" si="268"/>
        <v>2262</v>
      </c>
      <c r="BL279" s="176">
        <f t="shared" si="269"/>
        <v>170178380</v>
      </c>
      <c r="BM279" s="177">
        <f t="shared" si="294"/>
        <v>0.24865340222051224</v>
      </c>
      <c r="BN279" s="177">
        <f t="shared" si="285"/>
        <v>0.65832363213038414</v>
      </c>
      <c r="BO279" s="176">
        <f t="shared" si="286"/>
        <v>75233.58974358975</v>
      </c>
      <c r="BP279" s="248"/>
    </row>
    <row r="280" spans="2:68" s="92" customFormat="1">
      <c r="B280" s="370"/>
      <c r="C280" s="370"/>
      <c r="D280" s="388"/>
      <c r="E280" s="133" t="s">
        <v>176</v>
      </c>
      <c r="F280" s="167">
        <v>1</v>
      </c>
      <c r="G280" s="176">
        <v>0</v>
      </c>
      <c r="H280" s="176">
        <v>0</v>
      </c>
      <c r="I280" s="177">
        <f t="shared" si="287"/>
        <v>0</v>
      </c>
      <c r="J280" s="177">
        <f t="shared" si="270"/>
        <v>0</v>
      </c>
      <c r="K280" s="205" t="str">
        <f t="shared" si="271"/>
        <v>-</v>
      </c>
      <c r="L280" s="388"/>
      <c r="M280" s="133" t="s">
        <v>176</v>
      </c>
      <c r="N280" s="167">
        <v>14</v>
      </c>
      <c r="O280" s="176">
        <v>11</v>
      </c>
      <c r="P280" s="176">
        <v>957750</v>
      </c>
      <c r="Q280" s="177">
        <f t="shared" si="288"/>
        <v>0.16176470588235295</v>
      </c>
      <c r="R280" s="177">
        <f t="shared" si="272"/>
        <v>0.7857142857142857</v>
      </c>
      <c r="S280" s="171">
        <f t="shared" si="273"/>
        <v>87068.181818181823</v>
      </c>
      <c r="T280" s="388"/>
      <c r="U280" s="133" t="s">
        <v>176</v>
      </c>
      <c r="V280" s="167">
        <v>247</v>
      </c>
      <c r="W280" s="176">
        <v>160</v>
      </c>
      <c r="X280" s="176">
        <v>12196970</v>
      </c>
      <c r="Y280" s="177">
        <f t="shared" si="289"/>
        <v>4.9004594180704443E-2</v>
      </c>
      <c r="Z280" s="177">
        <f t="shared" si="274"/>
        <v>0.64777327935222673</v>
      </c>
      <c r="AA280" s="176">
        <f t="shared" si="275"/>
        <v>76231.0625</v>
      </c>
      <c r="AB280" s="388"/>
      <c r="AC280" s="133" t="s">
        <v>176</v>
      </c>
      <c r="AD280" s="167">
        <v>239</v>
      </c>
      <c r="AE280" s="176">
        <v>145</v>
      </c>
      <c r="AF280" s="176">
        <v>10453490</v>
      </c>
      <c r="AG280" s="177">
        <f t="shared" si="290"/>
        <v>5.7380292837356552E-2</v>
      </c>
      <c r="AH280" s="177">
        <f t="shared" si="276"/>
        <v>0.60669456066945604</v>
      </c>
      <c r="AI280" s="171">
        <f t="shared" si="277"/>
        <v>72093.034482758623</v>
      </c>
      <c r="AJ280" s="388"/>
      <c r="AK280" s="133" t="s">
        <v>176</v>
      </c>
      <c r="AL280" s="167">
        <v>271</v>
      </c>
      <c r="AM280" s="176">
        <v>152</v>
      </c>
      <c r="AN280" s="176">
        <v>12214140</v>
      </c>
      <c r="AO280" s="177">
        <f t="shared" si="291"/>
        <v>8.3885209713024281E-2</v>
      </c>
      <c r="AP280" s="177">
        <f t="shared" si="278"/>
        <v>0.56088560885608851</v>
      </c>
      <c r="AQ280" s="171">
        <f t="shared" si="279"/>
        <v>80356.18421052632</v>
      </c>
      <c r="AR280" s="388"/>
      <c r="AS280" s="133" t="s">
        <v>176</v>
      </c>
      <c r="AT280" s="167">
        <v>182</v>
      </c>
      <c r="AU280" s="176">
        <v>102</v>
      </c>
      <c r="AV280" s="176">
        <v>9619590</v>
      </c>
      <c r="AW280" s="177">
        <f t="shared" si="292"/>
        <v>9.7794822627037398E-2</v>
      </c>
      <c r="AX280" s="177">
        <f t="shared" si="280"/>
        <v>0.56043956043956045</v>
      </c>
      <c r="AY280" s="176">
        <f t="shared" si="281"/>
        <v>94309.705882352937</v>
      </c>
      <c r="AZ280" s="388"/>
      <c r="BA280" s="133" t="s">
        <v>176</v>
      </c>
      <c r="BB280" s="167">
        <v>74</v>
      </c>
      <c r="BC280" s="176">
        <v>36</v>
      </c>
      <c r="BD280" s="176">
        <v>3097950</v>
      </c>
      <c r="BE280" s="177">
        <f t="shared" si="293"/>
        <v>9.8630136986301367E-2</v>
      </c>
      <c r="BF280" s="177">
        <f t="shared" si="282"/>
        <v>0.48648648648648651</v>
      </c>
      <c r="BG280" s="205">
        <f t="shared" si="283"/>
        <v>86054.166666666672</v>
      </c>
      <c r="BH280" s="388"/>
      <c r="BI280" s="133" t="s">
        <v>176</v>
      </c>
      <c r="BJ280" s="167">
        <f t="shared" si="284"/>
        <v>1028</v>
      </c>
      <c r="BK280" s="176">
        <f t="shared" si="268"/>
        <v>606</v>
      </c>
      <c r="BL280" s="176">
        <f t="shared" si="269"/>
        <v>48539890</v>
      </c>
      <c r="BM280" s="177">
        <f t="shared" si="294"/>
        <v>6.6615367703638559E-2</v>
      </c>
      <c r="BN280" s="177">
        <f t="shared" si="285"/>
        <v>0.58949416342412453</v>
      </c>
      <c r="BO280" s="176">
        <f t="shared" si="286"/>
        <v>80098.828382838285</v>
      </c>
      <c r="BP280" s="248"/>
    </row>
    <row r="281" spans="2:68" s="92" customFormat="1">
      <c r="B281" s="370"/>
      <c r="C281" s="370"/>
      <c r="D281" s="388"/>
      <c r="E281" s="130" t="s">
        <v>167</v>
      </c>
      <c r="F281" s="167">
        <v>2</v>
      </c>
      <c r="G281" s="176">
        <v>0</v>
      </c>
      <c r="H281" s="176">
        <v>0</v>
      </c>
      <c r="I281" s="177">
        <f t="shared" si="287"/>
        <v>0</v>
      </c>
      <c r="J281" s="177">
        <f t="shared" si="270"/>
        <v>0</v>
      </c>
      <c r="K281" s="205" t="str">
        <f t="shared" si="271"/>
        <v>-</v>
      </c>
      <c r="L281" s="388"/>
      <c r="M281" s="134" t="s">
        <v>167</v>
      </c>
      <c r="N281" s="167">
        <v>2</v>
      </c>
      <c r="O281" s="176">
        <v>1</v>
      </c>
      <c r="P281" s="176">
        <v>43700</v>
      </c>
      <c r="Q281" s="177">
        <f t="shared" si="288"/>
        <v>1.4705882352941176E-2</v>
      </c>
      <c r="R281" s="177">
        <f t="shared" si="272"/>
        <v>0.5</v>
      </c>
      <c r="S281" s="171">
        <f t="shared" si="273"/>
        <v>43700</v>
      </c>
      <c r="T281" s="388"/>
      <c r="U281" s="134" t="s">
        <v>167</v>
      </c>
      <c r="V281" s="167">
        <v>286</v>
      </c>
      <c r="W281" s="176">
        <v>169</v>
      </c>
      <c r="X281" s="176">
        <v>11102290</v>
      </c>
      <c r="Y281" s="177">
        <f t="shared" si="289"/>
        <v>5.1761102603369066E-2</v>
      </c>
      <c r="Z281" s="177">
        <f t="shared" si="274"/>
        <v>0.59090909090909094</v>
      </c>
      <c r="AA281" s="176">
        <f t="shared" si="275"/>
        <v>65694.023668639056</v>
      </c>
      <c r="AB281" s="388"/>
      <c r="AC281" s="134" t="s">
        <v>167</v>
      </c>
      <c r="AD281" s="167">
        <v>131</v>
      </c>
      <c r="AE281" s="176">
        <v>77</v>
      </c>
      <c r="AF281" s="176">
        <v>5930360</v>
      </c>
      <c r="AG281" s="177">
        <f t="shared" si="290"/>
        <v>3.0470914127423823E-2</v>
      </c>
      <c r="AH281" s="177">
        <f t="shared" si="276"/>
        <v>0.58778625954198471</v>
      </c>
      <c r="AI281" s="171">
        <f t="shared" si="277"/>
        <v>77017.662337662332</v>
      </c>
      <c r="AJ281" s="388"/>
      <c r="AK281" s="134" t="s">
        <v>167</v>
      </c>
      <c r="AL281" s="167">
        <v>94</v>
      </c>
      <c r="AM281" s="176">
        <v>44</v>
      </c>
      <c r="AN281" s="176">
        <v>4487150</v>
      </c>
      <c r="AO281" s="177">
        <f t="shared" si="291"/>
        <v>2.4282560706401765E-2</v>
      </c>
      <c r="AP281" s="177">
        <f t="shared" si="278"/>
        <v>0.46808510638297873</v>
      </c>
      <c r="AQ281" s="171">
        <f t="shared" si="279"/>
        <v>101980.68181818182</v>
      </c>
      <c r="AR281" s="388"/>
      <c r="AS281" s="134" t="s">
        <v>167</v>
      </c>
      <c r="AT281" s="167">
        <v>51</v>
      </c>
      <c r="AU281" s="176">
        <v>22</v>
      </c>
      <c r="AV281" s="176">
        <v>2951250</v>
      </c>
      <c r="AW281" s="177">
        <f t="shared" si="292"/>
        <v>2.109300095877277E-2</v>
      </c>
      <c r="AX281" s="177">
        <f t="shared" si="280"/>
        <v>0.43137254901960786</v>
      </c>
      <c r="AY281" s="176">
        <f t="shared" si="281"/>
        <v>134147.72727272726</v>
      </c>
      <c r="AZ281" s="388"/>
      <c r="BA281" s="134" t="s">
        <v>167</v>
      </c>
      <c r="BB281" s="167">
        <v>19</v>
      </c>
      <c r="BC281" s="176">
        <v>8</v>
      </c>
      <c r="BD281" s="176">
        <v>714080</v>
      </c>
      <c r="BE281" s="177">
        <f t="shared" si="293"/>
        <v>2.1917808219178082E-2</v>
      </c>
      <c r="BF281" s="177">
        <f t="shared" si="282"/>
        <v>0.42105263157894735</v>
      </c>
      <c r="BG281" s="205">
        <f t="shared" si="283"/>
        <v>89260</v>
      </c>
      <c r="BH281" s="388"/>
      <c r="BI281" s="134" t="s">
        <v>167</v>
      </c>
      <c r="BJ281" s="167">
        <f t="shared" si="284"/>
        <v>585</v>
      </c>
      <c r="BK281" s="176">
        <f t="shared" si="268"/>
        <v>321</v>
      </c>
      <c r="BL281" s="176">
        <f t="shared" si="269"/>
        <v>25228830</v>
      </c>
      <c r="BM281" s="177">
        <f t="shared" si="294"/>
        <v>3.5286358140046166E-2</v>
      </c>
      <c r="BN281" s="177">
        <f t="shared" si="285"/>
        <v>0.54871794871794877</v>
      </c>
      <c r="BO281" s="176">
        <f t="shared" si="286"/>
        <v>78594.485981308404</v>
      </c>
      <c r="BP281" s="248"/>
    </row>
    <row r="282" spans="2:68" s="92" customFormat="1">
      <c r="B282" s="370">
        <v>26</v>
      </c>
      <c r="C282" s="407" t="s">
        <v>36</v>
      </c>
      <c r="D282" s="373">
        <f>BS33</f>
        <v>644</v>
      </c>
      <c r="E282" s="131" t="s">
        <v>144</v>
      </c>
      <c r="F282" s="166">
        <v>308</v>
      </c>
      <c r="G282" s="174">
        <v>178</v>
      </c>
      <c r="H282" s="174">
        <v>15075170</v>
      </c>
      <c r="I282" s="175">
        <f>IFERROR(G282/$D$282,"-")</f>
        <v>0.27639751552795033</v>
      </c>
      <c r="J282" s="175">
        <f t="shared" si="270"/>
        <v>0.57792207792207795</v>
      </c>
      <c r="K282" s="204">
        <f t="shared" si="271"/>
        <v>84691.966292134835</v>
      </c>
      <c r="L282" s="373">
        <f>BT33</f>
        <v>1185</v>
      </c>
      <c r="M282" s="131" t="s">
        <v>144</v>
      </c>
      <c r="N282" s="166">
        <v>608</v>
      </c>
      <c r="O282" s="174">
        <v>378</v>
      </c>
      <c r="P282" s="174">
        <v>33012350</v>
      </c>
      <c r="Q282" s="175">
        <f>IFERROR(O282/$L$282,"-")</f>
        <v>0.31898734177215188</v>
      </c>
      <c r="R282" s="175">
        <f t="shared" si="272"/>
        <v>0.62171052631578949</v>
      </c>
      <c r="S282" s="170">
        <f t="shared" si="273"/>
        <v>87334.259259259255</v>
      </c>
      <c r="T282" s="373">
        <f>BU33</f>
        <v>51292</v>
      </c>
      <c r="U282" s="131" t="s">
        <v>144</v>
      </c>
      <c r="V282" s="166">
        <v>23729</v>
      </c>
      <c r="W282" s="174">
        <v>15121</v>
      </c>
      <c r="X282" s="174">
        <v>1096363490</v>
      </c>
      <c r="Y282" s="175">
        <f>IFERROR(W282/$T$282,"-")</f>
        <v>0.29480230835217969</v>
      </c>
      <c r="Z282" s="175">
        <f t="shared" si="274"/>
        <v>0.6372371359939315</v>
      </c>
      <c r="AA282" s="174">
        <f t="shared" si="275"/>
        <v>72506.017459162758</v>
      </c>
      <c r="AB282" s="373">
        <f>BV33</f>
        <v>36161</v>
      </c>
      <c r="AC282" s="131" t="s">
        <v>144</v>
      </c>
      <c r="AD282" s="166">
        <v>18161</v>
      </c>
      <c r="AE282" s="174">
        <v>11399</v>
      </c>
      <c r="AF282" s="174">
        <v>887541700</v>
      </c>
      <c r="AG282" s="175">
        <f>IFERROR(AE282/$AB$282,"-")</f>
        <v>0.31522911423909739</v>
      </c>
      <c r="AH282" s="175">
        <f t="shared" si="276"/>
        <v>0.62766367490776942</v>
      </c>
      <c r="AI282" s="170">
        <f t="shared" si="277"/>
        <v>77861.36503202036</v>
      </c>
      <c r="AJ282" s="373">
        <f>BW33</f>
        <v>22319</v>
      </c>
      <c r="AK282" s="131" t="s">
        <v>144</v>
      </c>
      <c r="AL282" s="166">
        <v>10854</v>
      </c>
      <c r="AM282" s="174">
        <v>6214</v>
      </c>
      <c r="AN282" s="174">
        <v>524169370</v>
      </c>
      <c r="AO282" s="175">
        <f>IFERROR(AM282/$AJ$282,"-")</f>
        <v>0.27841749182311037</v>
      </c>
      <c r="AP282" s="175">
        <f t="shared" si="278"/>
        <v>0.57250783121429882</v>
      </c>
      <c r="AQ282" s="170">
        <f t="shared" si="279"/>
        <v>84352.972320566463</v>
      </c>
      <c r="AR282" s="373">
        <f>BX33</f>
        <v>10529</v>
      </c>
      <c r="AS282" s="131" t="s">
        <v>144</v>
      </c>
      <c r="AT282" s="166">
        <v>4344</v>
      </c>
      <c r="AU282" s="174">
        <v>2276</v>
      </c>
      <c r="AV282" s="174">
        <v>215372040</v>
      </c>
      <c r="AW282" s="175">
        <f>IFERROR(AU282/$AR$282,"-")</f>
        <v>0.21616487795612119</v>
      </c>
      <c r="AX282" s="175">
        <f t="shared" si="280"/>
        <v>0.52394106813996322</v>
      </c>
      <c r="AY282" s="174">
        <f t="shared" si="281"/>
        <v>94627.434094903336</v>
      </c>
      <c r="AZ282" s="373">
        <f>BY33</f>
        <v>3821</v>
      </c>
      <c r="BA282" s="131" t="s">
        <v>144</v>
      </c>
      <c r="BB282" s="166">
        <v>1254</v>
      </c>
      <c r="BC282" s="174">
        <v>592</v>
      </c>
      <c r="BD282" s="174">
        <v>67551220</v>
      </c>
      <c r="BE282" s="175">
        <f>IFERROR(BC282/$AZ$282,"-")</f>
        <v>0.15493326354357498</v>
      </c>
      <c r="BF282" s="175">
        <f t="shared" si="282"/>
        <v>0.47208931419457734</v>
      </c>
      <c r="BG282" s="204">
        <f t="shared" si="283"/>
        <v>114106.79054054055</v>
      </c>
      <c r="BH282" s="373">
        <f>BZ33</f>
        <v>125950</v>
      </c>
      <c r="BI282" s="131" t="s">
        <v>144</v>
      </c>
      <c r="BJ282" s="166">
        <f t="shared" si="284"/>
        <v>59258</v>
      </c>
      <c r="BK282" s="174">
        <f t="shared" si="268"/>
        <v>36158</v>
      </c>
      <c r="BL282" s="174">
        <f t="shared" si="269"/>
        <v>2839085340</v>
      </c>
      <c r="BM282" s="175">
        <f>IFERROR(BK282/$BH$282,"-")</f>
        <v>0.28708217546645493</v>
      </c>
      <c r="BN282" s="175">
        <f t="shared" si="285"/>
        <v>0.61017921630834659</v>
      </c>
      <c r="BO282" s="174">
        <f t="shared" si="286"/>
        <v>78518.871065877538</v>
      </c>
      <c r="BP282" s="248"/>
    </row>
    <row r="283" spans="2:68" s="92" customFormat="1">
      <c r="B283" s="370"/>
      <c r="C283" s="408"/>
      <c r="D283" s="374"/>
      <c r="E283" s="132" t="s">
        <v>194</v>
      </c>
      <c r="F283" s="167">
        <v>226</v>
      </c>
      <c r="G283" s="176">
        <v>134</v>
      </c>
      <c r="H283" s="176">
        <v>11761180</v>
      </c>
      <c r="I283" s="177">
        <f t="shared" ref="I283:I292" si="295">IFERROR(G283/$D$282,"-")</f>
        <v>0.20807453416149069</v>
      </c>
      <c r="J283" s="177">
        <f t="shared" si="270"/>
        <v>0.59292035398230092</v>
      </c>
      <c r="K283" s="205">
        <f t="shared" si="271"/>
        <v>87770</v>
      </c>
      <c r="L283" s="374"/>
      <c r="M283" s="132" t="s">
        <v>194</v>
      </c>
      <c r="N283" s="167">
        <v>492</v>
      </c>
      <c r="O283" s="176">
        <v>316</v>
      </c>
      <c r="P283" s="176">
        <v>26324340</v>
      </c>
      <c r="Q283" s="177">
        <f t="shared" ref="Q283:Q292" si="296">IFERROR(O283/$L$282,"-")</f>
        <v>0.26666666666666666</v>
      </c>
      <c r="R283" s="177">
        <f t="shared" si="272"/>
        <v>0.64227642276422769</v>
      </c>
      <c r="S283" s="171">
        <f t="shared" si="273"/>
        <v>83304.873417721523</v>
      </c>
      <c r="T283" s="374"/>
      <c r="U283" s="132" t="s">
        <v>194</v>
      </c>
      <c r="V283" s="167">
        <v>21934</v>
      </c>
      <c r="W283" s="176">
        <v>14279</v>
      </c>
      <c r="X283" s="176">
        <v>988373000</v>
      </c>
      <c r="Y283" s="177">
        <f t="shared" ref="Y283:Y292" si="297">IFERROR(W283/$T$282,"-")</f>
        <v>0.27838649302035406</v>
      </c>
      <c r="Z283" s="177">
        <f t="shared" si="274"/>
        <v>0.65099844989514</v>
      </c>
      <c r="AA283" s="176">
        <f t="shared" si="275"/>
        <v>69218.642762098185</v>
      </c>
      <c r="AB283" s="374"/>
      <c r="AC283" s="132" t="s">
        <v>194</v>
      </c>
      <c r="AD283" s="167">
        <v>15502</v>
      </c>
      <c r="AE283" s="176">
        <v>9897</v>
      </c>
      <c r="AF283" s="176">
        <v>742255600</v>
      </c>
      <c r="AG283" s="177">
        <f t="shared" ref="AG283:AG292" si="298">IFERROR(AE283/$AB$282,"-")</f>
        <v>0.27369265230496942</v>
      </c>
      <c r="AH283" s="177">
        <f t="shared" si="276"/>
        <v>0.63843375048380857</v>
      </c>
      <c r="AI283" s="171">
        <f t="shared" si="277"/>
        <v>74998.039810043454</v>
      </c>
      <c r="AJ283" s="374"/>
      <c r="AK283" s="132" t="s">
        <v>194</v>
      </c>
      <c r="AL283" s="167">
        <v>8547</v>
      </c>
      <c r="AM283" s="176">
        <v>4967</v>
      </c>
      <c r="AN283" s="176">
        <v>396581220</v>
      </c>
      <c r="AO283" s="177">
        <f t="shared" ref="AO283:AO292" si="299">IFERROR(AM283/$AJ$282,"-")</f>
        <v>0.2225458129844527</v>
      </c>
      <c r="AP283" s="177">
        <f t="shared" si="278"/>
        <v>0.58113958113958109</v>
      </c>
      <c r="AQ283" s="171">
        <f t="shared" si="279"/>
        <v>79843.209180591904</v>
      </c>
      <c r="AR283" s="374"/>
      <c r="AS283" s="132" t="s">
        <v>194</v>
      </c>
      <c r="AT283" s="167">
        <v>3104</v>
      </c>
      <c r="AU283" s="176">
        <v>1631</v>
      </c>
      <c r="AV283" s="176">
        <v>141353790</v>
      </c>
      <c r="AW283" s="177">
        <f t="shared" ref="AW283:AW292" si="300">IFERROR(AU283/$AR$282,"-")</f>
        <v>0.15490549909773008</v>
      </c>
      <c r="AX283" s="177">
        <f t="shared" si="280"/>
        <v>0.52545103092783507</v>
      </c>
      <c r="AY283" s="176">
        <f t="shared" si="281"/>
        <v>86666.946658491725</v>
      </c>
      <c r="AZ283" s="374"/>
      <c r="BA283" s="132" t="s">
        <v>194</v>
      </c>
      <c r="BB283" s="167">
        <v>666</v>
      </c>
      <c r="BC283" s="176">
        <v>331</v>
      </c>
      <c r="BD283" s="176">
        <v>32514320</v>
      </c>
      <c r="BE283" s="177">
        <f t="shared" ref="BE283:BE292" si="301">IFERROR(BC283/$AZ$282,"-")</f>
        <v>8.6626537555613711E-2</v>
      </c>
      <c r="BF283" s="177">
        <f t="shared" si="282"/>
        <v>0.49699699699699701</v>
      </c>
      <c r="BG283" s="205">
        <f t="shared" si="283"/>
        <v>98230.574018126892</v>
      </c>
      <c r="BH283" s="374"/>
      <c r="BI283" s="132" t="s">
        <v>194</v>
      </c>
      <c r="BJ283" s="167">
        <f t="shared" si="284"/>
        <v>50471</v>
      </c>
      <c r="BK283" s="176">
        <f t="shared" si="268"/>
        <v>31555</v>
      </c>
      <c r="BL283" s="176">
        <f t="shared" si="269"/>
        <v>2339163450</v>
      </c>
      <c r="BM283" s="177">
        <f t="shared" ref="BM283:BM292" si="302">IFERROR(BK283/$BH$282,"-")</f>
        <v>0.25053592695514093</v>
      </c>
      <c r="BN283" s="177">
        <f t="shared" si="285"/>
        <v>0.62521051693051455</v>
      </c>
      <c r="BO283" s="176">
        <f t="shared" si="286"/>
        <v>74129.724290920611</v>
      </c>
      <c r="BP283" s="248"/>
    </row>
    <row r="284" spans="2:68" s="92" customFormat="1">
      <c r="B284" s="370"/>
      <c r="C284" s="408"/>
      <c r="D284" s="374"/>
      <c r="E284" s="133" t="s">
        <v>143</v>
      </c>
      <c r="F284" s="167">
        <v>366</v>
      </c>
      <c r="G284" s="176">
        <v>220</v>
      </c>
      <c r="H284" s="176">
        <v>18810230</v>
      </c>
      <c r="I284" s="177">
        <f t="shared" si="295"/>
        <v>0.34161490683229812</v>
      </c>
      <c r="J284" s="177">
        <f t="shared" si="270"/>
        <v>0.60109289617486339</v>
      </c>
      <c r="K284" s="205">
        <f t="shared" si="271"/>
        <v>85501.045454545456</v>
      </c>
      <c r="L284" s="374"/>
      <c r="M284" s="133" t="s">
        <v>143</v>
      </c>
      <c r="N284" s="167">
        <v>753</v>
      </c>
      <c r="O284" s="176">
        <v>464</v>
      </c>
      <c r="P284" s="176">
        <v>42058020</v>
      </c>
      <c r="Q284" s="177">
        <f t="shared" si="296"/>
        <v>0.39156118143459917</v>
      </c>
      <c r="R284" s="177">
        <f t="shared" si="272"/>
        <v>0.61620185922974768</v>
      </c>
      <c r="S284" s="171">
        <f t="shared" si="273"/>
        <v>90642.284482758623</v>
      </c>
      <c r="T284" s="374"/>
      <c r="U284" s="133" t="s">
        <v>143</v>
      </c>
      <c r="V284" s="167">
        <v>30312</v>
      </c>
      <c r="W284" s="176">
        <v>18943</v>
      </c>
      <c r="X284" s="176">
        <v>1361658030</v>
      </c>
      <c r="Y284" s="177">
        <f t="shared" si="297"/>
        <v>0.36931685253060909</v>
      </c>
      <c r="Z284" s="177">
        <f t="shared" si="274"/>
        <v>0.6249340195302191</v>
      </c>
      <c r="AA284" s="176">
        <f t="shared" si="275"/>
        <v>71881.857678298053</v>
      </c>
      <c r="AB284" s="374"/>
      <c r="AC284" s="133" t="s">
        <v>143</v>
      </c>
      <c r="AD284" s="167">
        <v>23487</v>
      </c>
      <c r="AE284" s="176">
        <v>14593</v>
      </c>
      <c r="AF284" s="176">
        <v>1139568050</v>
      </c>
      <c r="AG284" s="177">
        <f t="shared" si="298"/>
        <v>0.40355631757971294</v>
      </c>
      <c r="AH284" s="177">
        <f t="shared" si="276"/>
        <v>0.62132243368672035</v>
      </c>
      <c r="AI284" s="171">
        <f t="shared" si="277"/>
        <v>78090.046597683817</v>
      </c>
      <c r="AJ284" s="374"/>
      <c r="AK284" s="133" t="s">
        <v>143</v>
      </c>
      <c r="AL284" s="167">
        <v>15139</v>
      </c>
      <c r="AM284" s="176">
        <v>8573</v>
      </c>
      <c r="AN284" s="176">
        <v>744013440</v>
      </c>
      <c r="AO284" s="177">
        <f t="shared" si="299"/>
        <v>0.384112191406425</v>
      </c>
      <c r="AP284" s="177">
        <f t="shared" si="278"/>
        <v>0.5662857520311777</v>
      </c>
      <c r="AQ284" s="171">
        <f t="shared" si="279"/>
        <v>86785.657296162375</v>
      </c>
      <c r="AR284" s="374"/>
      <c r="AS284" s="133" t="s">
        <v>143</v>
      </c>
      <c r="AT284" s="167">
        <v>6829</v>
      </c>
      <c r="AU284" s="176">
        <v>3617</v>
      </c>
      <c r="AV284" s="176">
        <v>350698080</v>
      </c>
      <c r="AW284" s="177">
        <f t="shared" si="300"/>
        <v>0.34352740051286923</v>
      </c>
      <c r="AX284" s="177">
        <f t="shared" si="280"/>
        <v>0.52965295065163276</v>
      </c>
      <c r="AY284" s="176">
        <f t="shared" si="281"/>
        <v>96958.274813381257</v>
      </c>
      <c r="AZ284" s="374"/>
      <c r="BA284" s="133" t="s">
        <v>143</v>
      </c>
      <c r="BB284" s="167">
        <v>2202</v>
      </c>
      <c r="BC284" s="176">
        <v>1061</v>
      </c>
      <c r="BD284" s="176">
        <v>120669400</v>
      </c>
      <c r="BE284" s="177">
        <f t="shared" si="301"/>
        <v>0.27767600104684637</v>
      </c>
      <c r="BF284" s="177">
        <f t="shared" si="282"/>
        <v>0.48183469573115351</v>
      </c>
      <c r="BG284" s="205">
        <f t="shared" si="283"/>
        <v>113731.76248821866</v>
      </c>
      <c r="BH284" s="374"/>
      <c r="BI284" s="133" t="s">
        <v>143</v>
      </c>
      <c r="BJ284" s="167">
        <f t="shared" si="284"/>
        <v>79088</v>
      </c>
      <c r="BK284" s="176">
        <f t="shared" si="268"/>
        <v>47471</v>
      </c>
      <c r="BL284" s="176">
        <f t="shared" si="269"/>
        <v>3777475250</v>
      </c>
      <c r="BM284" s="177">
        <f t="shared" si="302"/>
        <v>0.37690353314807462</v>
      </c>
      <c r="BN284" s="177">
        <f t="shared" si="285"/>
        <v>0.6002301234068379</v>
      </c>
      <c r="BO284" s="176">
        <f t="shared" si="286"/>
        <v>79574.376988055868</v>
      </c>
      <c r="BP284" s="248"/>
    </row>
    <row r="285" spans="2:68" s="92" customFormat="1">
      <c r="B285" s="370"/>
      <c r="C285" s="408"/>
      <c r="D285" s="374"/>
      <c r="E285" s="133" t="s">
        <v>152</v>
      </c>
      <c r="F285" s="167">
        <v>142</v>
      </c>
      <c r="G285" s="176">
        <v>91</v>
      </c>
      <c r="H285" s="176">
        <v>6495650</v>
      </c>
      <c r="I285" s="177">
        <f t="shared" si="295"/>
        <v>0.14130434782608695</v>
      </c>
      <c r="J285" s="177">
        <f t="shared" si="270"/>
        <v>0.64084507042253525</v>
      </c>
      <c r="K285" s="205">
        <f t="shared" si="271"/>
        <v>71380.769230769234</v>
      </c>
      <c r="L285" s="374"/>
      <c r="M285" s="133" t="s">
        <v>152</v>
      </c>
      <c r="N285" s="167">
        <v>372</v>
      </c>
      <c r="O285" s="176">
        <v>228</v>
      </c>
      <c r="P285" s="176">
        <v>19579880</v>
      </c>
      <c r="Q285" s="177">
        <f t="shared" si="296"/>
        <v>0.19240506329113924</v>
      </c>
      <c r="R285" s="177">
        <f t="shared" si="272"/>
        <v>0.61290322580645162</v>
      </c>
      <c r="S285" s="171">
        <f t="shared" si="273"/>
        <v>85876.666666666672</v>
      </c>
      <c r="T285" s="374"/>
      <c r="U285" s="133" t="s">
        <v>152</v>
      </c>
      <c r="V285" s="167">
        <v>10997</v>
      </c>
      <c r="W285" s="176">
        <v>7172</v>
      </c>
      <c r="X285" s="176">
        <v>525739230</v>
      </c>
      <c r="Y285" s="177">
        <f t="shared" si="297"/>
        <v>0.13982687358652421</v>
      </c>
      <c r="Z285" s="177">
        <f t="shared" si="274"/>
        <v>0.65217786669091571</v>
      </c>
      <c r="AA285" s="176">
        <f t="shared" si="275"/>
        <v>73304.410206358065</v>
      </c>
      <c r="AB285" s="374"/>
      <c r="AC285" s="133" t="s">
        <v>152</v>
      </c>
      <c r="AD285" s="167">
        <v>9615</v>
      </c>
      <c r="AE285" s="176">
        <v>6119</v>
      </c>
      <c r="AF285" s="176">
        <v>482018190</v>
      </c>
      <c r="AG285" s="177">
        <f t="shared" si="298"/>
        <v>0.16921545311246924</v>
      </c>
      <c r="AH285" s="177">
        <f t="shared" si="276"/>
        <v>0.63640145605824228</v>
      </c>
      <c r="AI285" s="171">
        <f t="shared" si="277"/>
        <v>78774.013727733283</v>
      </c>
      <c r="AJ285" s="374"/>
      <c r="AK285" s="133" t="s">
        <v>152</v>
      </c>
      <c r="AL285" s="167">
        <v>6497</v>
      </c>
      <c r="AM285" s="176">
        <v>3778</v>
      </c>
      <c r="AN285" s="176">
        <v>311856790</v>
      </c>
      <c r="AO285" s="177">
        <f t="shared" si="299"/>
        <v>0.16927281688247681</v>
      </c>
      <c r="AP285" s="177">
        <f t="shared" si="278"/>
        <v>0.58149915345544101</v>
      </c>
      <c r="AQ285" s="171">
        <f t="shared" si="279"/>
        <v>82545.471148755954</v>
      </c>
      <c r="AR285" s="374"/>
      <c r="AS285" s="133" t="s">
        <v>152</v>
      </c>
      <c r="AT285" s="167">
        <v>2962</v>
      </c>
      <c r="AU285" s="176">
        <v>1633</v>
      </c>
      <c r="AV285" s="176">
        <v>155408020</v>
      </c>
      <c r="AW285" s="177">
        <f t="shared" si="300"/>
        <v>0.15509545066008168</v>
      </c>
      <c r="AX285" s="177">
        <f t="shared" si="280"/>
        <v>0.55131667792032413</v>
      </c>
      <c r="AY285" s="176">
        <f t="shared" si="281"/>
        <v>95167.189222290268</v>
      </c>
      <c r="AZ285" s="374"/>
      <c r="BA285" s="133" t="s">
        <v>152</v>
      </c>
      <c r="BB285" s="167">
        <v>927</v>
      </c>
      <c r="BC285" s="176">
        <v>443</v>
      </c>
      <c r="BD285" s="176">
        <v>50391660</v>
      </c>
      <c r="BE285" s="177">
        <f t="shared" si="301"/>
        <v>0.11593823606385763</v>
      </c>
      <c r="BF285" s="177">
        <f t="shared" si="282"/>
        <v>0.4778856526429342</v>
      </c>
      <c r="BG285" s="205">
        <f t="shared" si="283"/>
        <v>113750.92550790068</v>
      </c>
      <c r="BH285" s="374"/>
      <c r="BI285" s="133" t="s">
        <v>152</v>
      </c>
      <c r="BJ285" s="167">
        <f t="shared" si="284"/>
        <v>31512</v>
      </c>
      <c r="BK285" s="176">
        <f t="shared" si="268"/>
        <v>19464</v>
      </c>
      <c r="BL285" s="176">
        <f t="shared" si="269"/>
        <v>1551489420</v>
      </c>
      <c r="BM285" s="177">
        <f t="shared" si="302"/>
        <v>0.15453751488685988</v>
      </c>
      <c r="BN285" s="177">
        <f t="shared" si="285"/>
        <v>0.61766945925361771</v>
      </c>
      <c r="BO285" s="176">
        <f t="shared" si="286"/>
        <v>79710.718249075217</v>
      </c>
      <c r="BP285" s="248"/>
    </row>
    <row r="286" spans="2:68" s="92" customFormat="1">
      <c r="B286" s="370"/>
      <c r="C286" s="408"/>
      <c r="D286" s="374"/>
      <c r="E286" s="133" t="s">
        <v>171</v>
      </c>
      <c r="F286" s="167">
        <v>192</v>
      </c>
      <c r="G286" s="176">
        <v>113</v>
      </c>
      <c r="H286" s="176">
        <v>9207330</v>
      </c>
      <c r="I286" s="177">
        <f t="shared" si="295"/>
        <v>0.17546583850931677</v>
      </c>
      <c r="J286" s="177">
        <f t="shared" si="270"/>
        <v>0.58854166666666663</v>
      </c>
      <c r="K286" s="205">
        <f t="shared" si="271"/>
        <v>81480.796460176993</v>
      </c>
      <c r="L286" s="374"/>
      <c r="M286" s="133" t="s">
        <v>171</v>
      </c>
      <c r="N286" s="167">
        <v>452</v>
      </c>
      <c r="O286" s="176">
        <v>278</v>
      </c>
      <c r="P286" s="176">
        <v>25165740</v>
      </c>
      <c r="Q286" s="177">
        <f t="shared" si="296"/>
        <v>0.23459915611814347</v>
      </c>
      <c r="R286" s="177">
        <f t="shared" si="272"/>
        <v>0.61504424778761058</v>
      </c>
      <c r="S286" s="171">
        <f t="shared" si="273"/>
        <v>90524.24460431654</v>
      </c>
      <c r="T286" s="374"/>
      <c r="U286" s="133" t="s">
        <v>171</v>
      </c>
      <c r="V286" s="167">
        <v>11879</v>
      </c>
      <c r="W286" s="176">
        <v>7762</v>
      </c>
      <c r="X286" s="176">
        <v>576777960</v>
      </c>
      <c r="Y286" s="177">
        <f t="shared" si="297"/>
        <v>0.15132964204944241</v>
      </c>
      <c r="Z286" s="177">
        <f t="shared" si="274"/>
        <v>0.6534220052192945</v>
      </c>
      <c r="AA286" s="176">
        <f t="shared" si="275"/>
        <v>74307.905179077556</v>
      </c>
      <c r="AB286" s="374"/>
      <c r="AC286" s="133" t="s">
        <v>171</v>
      </c>
      <c r="AD286" s="167">
        <v>10758</v>
      </c>
      <c r="AE286" s="176">
        <v>6873</v>
      </c>
      <c r="AF286" s="176">
        <v>561011870</v>
      </c>
      <c r="AG286" s="177">
        <f t="shared" si="298"/>
        <v>0.1900666463869915</v>
      </c>
      <c r="AH286" s="177">
        <f t="shared" si="276"/>
        <v>0.63887339654210817</v>
      </c>
      <c r="AI286" s="171">
        <f t="shared" si="277"/>
        <v>81625.472137349047</v>
      </c>
      <c r="AJ286" s="374"/>
      <c r="AK286" s="133" t="s">
        <v>171</v>
      </c>
      <c r="AL286" s="167">
        <v>7199</v>
      </c>
      <c r="AM286" s="176">
        <v>4226</v>
      </c>
      <c r="AN286" s="176">
        <v>386457180</v>
      </c>
      <c r="AO286" s="177">
        <f t="shared" si="299"/>
        <v>0.18934540077960482</v>
      </c>
      <c r="AP286" s="177">
        <f t="shared" si="278"/>
        <v>0.5870259758299764</v>
      </c>
      <c r="AQ286" s="171">
        <f t="shared" si="279"/>
        <v>91447.510648367257</v>
      </c>
      <c r="AR286" s="374"/>
      <c r="AS286" s="133" t="s">
        <v>171</v>
      </c>
      <c r="AT286" s="167">
        <v>3277</v>
      </c>
      <c r="AU286" s="176">
        <v>1788</v>
      </c>
      <c r="AV286" s="176">
        <v>177313530</v>
      </c>
      <c r="AW286" s="177">
        <f t="shared" si="300"/>
        <v>0.16981669674233071</v>
      </c>
      <c r="AX286" s="177">
        <f t="shared" si="280"/>
        <v>0.5456209948123284</v>
      </c>
      <c r="AY286" s="176">
        <f t="shared" si="281"/>
        <v>99168.640939597317</v>
      </c>
      <c r="AZ286" s="374"/>
      <c r="BA286" s="133" t="s">
        <v>171</v>
      </c>
      <c r="BB286" s="167">
        <v>1142</v>
      </c>
      <c r="BC286" s="176">
        <v>582</v>
      </c>
      <c r="BD286" s="176">
        <v>68103460</v>
      </c>
      <c r="BE286" s="177">
        <f t="shared" si="301"/>
        <v>0.1523161476053389</v>
      </c>
      <c r="BF286" s="177">
        <f t="shared" si="282"/>
        <v>0.50963222416812615</v>
      </c>
      <c r="BG286" s="205">
        <f t="shared" si="283"/>
        <v>117016.25429553265</v>
      </c>
      <c r="BH286" s="374"/>
      <c r="BI286" s="133" t="s">
        <v>171</v>
      </c>
      <c r="BJ286" s="167">
        <f t="shared" si="284"/>
        <v>34899</v>
      </c>
      <c r="BK286" s="176">
        <f t="shared" si="268"/>
        <v>21622</v>
      </c>
      <c r="BL286" s="176">
        <f t="shared" si="269"/>
        <v>1804037070</v>
      </c>
      <c r="BM286" s="177">
        <f t="shared" si="302"/>
        <v>0.17167129813418022</v>
      </c>
      <c r="BN286" s="177">
        <f t="shared" si="285"/>
        <v>0.61955929969340096</v>
      </c>
      <c r="BO286" s="176">
        <f t="shared" si="286"/>
        <v>83435.254370548515</v>
      </c>
      <c r="BP286" s="248"/>
    </row>
    <row r="287" spans="2:68" s="92" customFormat="1">
      <c r="B287" s="370"/>
      <c r="C287" s="408"/>
      <c r="D287" s="374"/>
      <c r="E287" s="133" t="s">
        <v>172</v>
      </c>
      <c r="F287" s="167">
        <v>95</v>
      </c>
      <c r="G287" s="176">
        <v>61</v>
      </c>
      <c r="H287" s="176">
        <v>5238470</v>
      </c>
      <c r="I287" s="177">
        <f t="shared" si="295"/>
        <v>9.4720496894409936E-2</v>
      </c>
      <c r="J287" s="177">
        <f t="shared" si="270"/>
        <v>0.64210526315789473</v>
      </c>
      <c r="K287" s="205">
        <f t="shared" si="271"/>
        <v>85876.557377049176</v>
      </c>
      <c r="L287" s="374"/>
      <c r="M287" s="133" t="s">
        <v>172</v>
      </c>
      <c r="N287" s="167">
        <v>231</v>
      </c>
      <c r="O287" s="176">
        <v>145</v>
      </c>
      <c r="P287" s="176">
        <v>11966340</v>
      </c>
      <c r="Q287" s="177">
        <f t="shared" si="296"/>
        <v>0.12236286919831224</v>
      </c>
      <c r="R287" s="177">
        <f t="shared" si="272"/>
        <v>0.62770562770562766</v>
      </c>
      <c r="S287" s="171">
        <f t="shared" si="273"/>
        <v>82526.482758620696</v>
      </c>
      <c r="T287" s="374"/>
      <c r="U287" s="133" t="s">
        <v>172</v>
      </c>
      <c r="V287" s="167">
        <v>6041</v>
      </c>
      <c r="W287" s="176">
        <v>4060</v>
      </c>
      <c r="X287" s="176">
        <v>287801340</v>
      </c>
      <c r="Y287" s="177">
        <f t="shared" si="297"/>
        <v>7.9154643999064175E-2</v>
      </c>
      <c r="Z287" s="177">
        <f t="shared" si="274"/>
        <v>0.67207415990730013</v>
      </c>
      <c r="AA287" s="176">
        <f t="shared" si="275"/>
        <v>70887.029556650246</v>
      </c>
      <c r="AB287" s="374"/>
      <c r="AC287" s="133" t="s">
        <v>172</v>
      </c>
      <c r="AD287" s="167">
        <v>4853</v>
      </c>
      <c r="AE287" s="176">
        <v>3247</v>
      </c>
      <c r="AF287" s="176">
        <v>241828580</v>
      </c>
      <c r="AG287" s="177">
        <f t="shared" si="298"/>
        <v>8.9792870772379088E-2</v>
      </c>
      <c r="AH287" s="177">
        <f t="shared" si="276"/>
        <v>0.66907067793117658</v>
      </c>
      <c r="AI287" s="171">
        <f t="shared" si="277"/>
        <v>74477.542346781644</v>
      </c>
      <c r="AJ287" s="374"/>
      <c r="AK287" s="133" t="s">
        <v>172</v>
      </c>
      <c r="AL287" s="167">
        <v>2961</v>
      </c>
      <c r="AM287" s="176">
        <v>1789</v>
      </c>
      <c r="AN287" s="176">
        <v>141205470</v>
      </c>
      <c r="AO287" s="177">
        <f t="shared" si="299"/>
        <v>8.0155920964200905E-2</v>
      </c>
      <c r="AP287" s="177">
        <f t="shared" si="278"/>
        <v>0.60418777440054039</v>
      </c>
      <c r="AQ287" s="171">
        <f t="shared" si="279"/>
        <v>78929.832308552257</v>
      </c>
      <c r="AR287" s="374"/>
      <c r="AS287" s="133" t="s">
        <v>172</v>
      </c>
      <c r="AT287" s="167">
        <v>1038</v>
      </c>
      <c r="AU287" s="176">
        <v>582</v>
      </c>
      <c r="AV287" s="176">
        <v>48094550</v>
      </c>
      <c r="AW287" s="177">
        <f t="shared" si="300"/>
        <v>5.5275904644315699E-2</v>
      </c>
      <c r="AX287" s="177">
        <f t="shared" si="280"/>
        <v>0.56069364161849711</v>
      </c>
      <c r="AY287" s="176">
        <f t="shared" si="281"/>
        <v>82636.683848797256</v>
      </c>
      <c r="AZ287" s="374"/>
      <c r="BA287" s="133" t="s">
        <v>172</v>
      </c>
      <c r="BB287" s="167">
        <v>229</v>
      </c>
      <c r="BC287" s="176">
        <v>127</v>
      </c>
      <c r="BD287" s="176">
        <v>13410310</v>
      </c>
      <c r="BE287" s="177">
        <f t="shared" si="301"/>
        <v>3.3237372415598009E-2</v>
      </c>
      <c r="BF287" s="177">
        <f t="shared" si="282"/>
        <v>0.55458515283842791</v>
      </c>
      <c r="BG287" s="205">
        <f t="shared" si="283"/>
        <v>105592.99212598425</v>
      </c>
      <c r="BH287" s="374"/>
      <c r="BI287" s="133" t="s">
        <v>172</v>
      </c>
      <c r="BJ287" s="167">
        <f t="shared" si="284"/>
        <v>15448</v>
      </c>
      <c r="BK287" s="176">
        <f t="shared" si="268"/>
        <v>10011</v>
      </c>
      <c r="BL287" s="176">
        <f t="shared" si="269"/>
        <v>749545060</v>
      </c>
      <c r="BM287" s="177">
        <f t="shared" si="302"/>
        <v>7.9483922191345771E-2</v>
      </c>
      <c r="BN287" s="177">
        <f t="shared" si="285"/>
        <v>0.64804505437597104</v>
      </c>
      <c r="BO287" s="176">
        <f t="shared" si="286"/>
        <v>74872.146638697435</v>
      </c>
      <c r="BP287" s="248"/>
    </row>
    <row r="288" spans="2:68" s="92" customFormat="1">
      <c r="B288" s="370"/>
      <c r="C288" s="408"/>
      <c r="D288" s="374"/>
      <c r="E288" s="133" t="s">
        <v>173</v>
      </c>
      <c r="F288" s="167">
        <v>105</v>
      </c>
      <c r="G288" s="176">
        <v>58</v>
      </c>
      <c r="H288" s="176">
        <v>5838230</v>
      </c>
      <c r="I288" s="177">
        <f t="shared" si="295"/>
        <v>9.0062111801242239E-2</v>
      </c>
      <c r="J288" s="177">
        <f t="shared" si="270"/>
        <v>0.55238095238095242</v>
      </c>
      <c r="K288" s="205">
        <f t="shared" si="271"/>
        <v>100659.13793103448</v>
      </c>
      <c r="L288" s="374"/>
      <c r="M288" s="133" t="s">
        <v>173</v>
      </c>
      <c r="N288" s="167">
        <v>225</v>
      </c>
      <c r="O288" s="176">
        <v>129</v>
      </c>
      <c r="P288" s="176">
        <v>11824160</v>
      </c>
      <c r="Q288" s="177">
        <f t="shared" si="296"/>
        <v>0.10886075949367088</v>
      </c>
      <c r="R288" s="177">
        <f t="shared" si="272"/>
        <v>0.57333333333333336</v>
      </c>
      <c r="S288" s="171">
        <f t="shared" si="273"/>
        <v>91660.155038759694</v>
      </c>
      <c r="T288" s="374"/>
      <c r="U288" s="133" t="s">
        <v>173</v>
      </c>
      <c r="V288" s="167">
        <v>2848</v>
      </c>
      <c r="W288" s="176">
        <v>1705</v>
      </c>
      <c r="X288" s="176">
        <v>128140850</v>
      </c>
      <c r="Y288" s="177">
        <f t="shared" si="297"/>
        <v>3.3241051236060207E-2</v>
      </c>
      <c r="Z288" s="177">
        <f t="shared" si="274"/>
        <v>0.59866573033707871</v>
      </c>
      <c r="AA288" s="176">
        <f t="shared" si="275"/>
        <v>75155.923753665687</v>
      </c>
      <c r="AB288" s="374"/>
      <c r="AC288" s="133" t="s">
        <v>173</v>
      </c>
      <c r="AD288" s="167">
        <v>2895</v>
      </c>
      <c r="AE288" s="176">
        <v>1715</v>
      </c>
      <c r="AF288" s="176">
        <v>138223420</v>
      </c>
      <c r="AG288" s="177">
        <f t="shared" si="298"/>
        <v>4.7426785763668038E-2</v>
      </c>
      <c r="AH288" s="177">
        <f t="shared" si="276"/>
        <v>0.59240069084628666</v>
      </c>
      <c r="AI288" s="171">
        <f t="shared" si="277"/>
        <v>80596.746355685129</v>
      </c>
      <c r="AJ288" s="374"/>
      <c r="AK288" s="133" t="s">
        <v>173</v>
      </c>
      <c r="AL288" s="167">
        <v>2387</v>
      </c>
      <c r="AM288" s="176">
        <v>1291</v>
      </c>
      <c r="AN288" s="176">
        <v>119759330</v>
      </c>
      <c r="AO288" s="177">
        <f t="shared" si="299"/>
        <v>5.7843093328554147E-2</v>
      </c>
      <c r="AP288" s="177">
        <f t="shared" si="278"/>
        <v>0.54084625052366986</v>
      </c>
      <c r="AQ288" s="171">
        <f t="shared" si="279"/>
        <v>92764.779240898526</v>
      </c>
      <c r="AR288" s="374"/>
      <c r="AS288" s="133" t="s">
        <v>173</v>
      </c>
      <c r="AT288" s="167">
        <v>1363</v>
      </c>
      <c r="AU288" s="176">
        <v>717</v>
      </c>
      <c r="AV288" s="176">
        <v>72405770</v>
      </c>
      <c r="AW288" s="177">
        <f t="shared" si="300"/>
        <v>6.8097635103048726E-2</v>
      </c>
      <c r="AX288" s="177">
        <f t="shared" si="280"/>
        <v>0.52604548789435068</v>
      </c>
      <c r="AY288" s="176">
        <f t="shared" si="281"/>
        <v>100984.33751743376</v>
      </c>
      <c r="AZ288" s="374"/>
      <c r="BA288" s="133" t="s">
        <v>173</v>
      </c>
      <c r="BB288" s="167">
        <v>517</v>
      </c>
      <c r="BC288" s="176">
        <v>237</v>
      </c>
      <c r="BD288" s="176">
        <v>27195940</v>
      </c>
      <c r="BE288" s="177">
        <f t="shared" si="301"/>
        <v>6.2025647736194713E-2</v>
      </c>
      <c r="BF288" s="177">
        <f t="shared" si="282"/>
        <v>0.4584139264990329</v>
      </c>
      <c r="BG288" s="205">
        <f t="shared" si="283"/>
        <v>114750.80168776371</v>
      </c>
      <c r="BH288" s="374"/>
      <c r="BI288" s="133" t="s">
        <v>173</v>
      </c>
      <c r="BJ288" s="167">
        <f t="shared" si="284"/>
        <v>10340</v>
      </c>
      <c r="BK288" s="176">
        <f t="shared" si="268"/>
        <v>5852</v>
      </c>
      <c r="BL288" s="176">
        <f t="shared" si="269"/>
        <v>503387700</v>
      </c>
      <c r="BM288" s="177">
        <f t="shared" si="302"/>
        <v>4.6462882096069871E-2</v>
      </c>
      <c r="BN288" s="177">
        <f t="shared" si="285"/>
        <v>0.56595744680851068</v>
      </c>
      <c r="BO288" s="176">
        <f t="shared" si="286"/>
        <v>86019.771018455227</v>
      </c>
      <c r="BP288" s="248"/>
    </row>
    <row r="289" spans="2:68" s="92" customFormat="1">
      <c r="B289" s="370"/>
      <c r="C289" s="408"/>
      <c r="D289" s="374"/>
      <c r="E289" s="133" t="s">
        <v>174</v>
      </c>
      <c r="F289" s="167">
        <v>84</v>
      </c>
      <c r="G289" s="176">
        <v>48</v>
      </c>
      <c r="H289" s="176">
        <v>5422780</v>
      </c>
      <c r="I289" s="177">
        <f t="shared" si="295"/>
        <v>7.4534161490683232E-2</v>
      </c>
      <c r="J289" s="177">
        <f t="shared" si="270"/>
        <v>0.5714285714285714</v>
      </c>
      <c r="K289" s="205">
        <f t="shared" si="271"/>
        <v>112974.58333333333</v>
      </c>
      <c r="L289" s="374"/>
      <c r="M289" s="133" t="s">
        <v>174</v>
      </c>
      <c r="N289" s="167">
        <v>114</v>
      </c>
      <c r="O289" s="176">
        <v>74</v>
      </c>
      <c r="P289" s="176">
        <v>6577610</v>
      </c>
      <c r="Q289" s="177">
        <f t="shared" si="296"/>
        <v>6.2447257383966247E-2</v>
      </c>
      <c r="R289" s="177">
        <f t="shared" si="272"/>
        <v>0.64912280701754388</v>
      </c>
      <c r="S289" s="171">
        <f t="shared" si="273"/>
        <v>88886.621621621627</v>
      </c>
      <c r="T289" s="374"/>
      <c r="U289" s="133" t="s">
        <v>174</v>
      </c>
      <c r="V289" s="167">
        <v>2825</v>
      </c>
      <c r="W289" s="176">
        <v>1885</v>
      </c>
      <c r="X289" s="176">
        <v>147222110</v>
      </c>
      <c r="Y289" s="177">
        <f t="shared" si="297"/>
        <v>3.675037042813694E-2</v>
      </c>
      <c r="Z289" s="177">
        <f t="shared" si="274"/>
        <v>0.66725663716814154</v>
      </c>
      <c r="AA289" s="176">
        <f t="shared" si="275"/>
        <v>78101.915119363402</v>
      </c>
      <c r="AB289" s="374"/>
      <c r="AC289" s="133" t="s">
        <v>174</v>
      </c>
      <c r="AD289" s="167">
        <v>2500</v>
      </c>
      <c r="AE289" s="176">
        <v>1641</v>
      </c>
      <c r="AF289" s="176">
        <v>150024170</v>
      </c>
      <c r="AG289" s="177">
        <f t="shared" si="298"/>
        <v>4.5380382179696359E-2</v>
      </c>
      <c r="AH289" s="177">
        <f t="shared" si="276"/>
        <v>0.65639999999999998</v>
      </c>
      <c r="AI289" s="171">
        <f t="shared" si="277"/>
        <v>91422.407068860455</v>
      </c>
      <c r="AJ289" s="374"/>
      <c r="AK289" s="133" t="s">
        <v>174</v>
      </c>
      <c r="AL289" s="167">
        <v>1729</v>
      </c>
      <c r="AM289" s="176">
        <v>1060</v>
      </c>
      <c r="AN289" s="176">
        <v>115199180</v>
      </c>
      <c r="AO289" s="177">
        <f t="shared" si="299"/>
        <v>4.7493167256597517E-2</v>
      </c>
      <c r="AP289" s="177">
        <f t="shared" si="278"/>
        <v>0.61307113938692881</v>
      </c>
      <c r="AQ289" s="171">
        <f t="shared" si="279"/>
        <v>108678.47169811321</v>
      </c>
      <c r="AR289" s="374"/>
      <c r="AS289" s="133" t="s">
        <v>174</v>
      </c>
      <c r="AT289" s="167">
        <v>736</v>
      </c>
      <c r="AU289" s="176">
        <v>467</v>
      </c>
      <c r="AV289" s="176">
        <v>50463900</v>
      </c>
      <c r="AW289" s="177">
        <f t="shared" si="300"/>
        <v>4.4353689809098679E-2</v>
      </c>
      <c r="AX289" s="177">
        <f t="shared" si="280"/>
        <v>0.63451086956521741</v>
      </c>
      <c r="AY289" s="176">
        <f t="shared" si="281"/>
        <v>108059.74304068522</v>
      </c>
      <c r="AZ289" s="374"/>
      <c r="BA289" s="133" t="s">
        <v>174</v>
      </c>
      <c r="BB289" s="167">
        <v>253</v>
      </c>
      <c r="BC289" s="176">
        <v>135</v>
      </c>
      <c r="BD289" s="176">
        <v>16646370</v>
      </c>
      <c r="BE289" s="177">
        <f t="shared" si="301"/>
        <v>3.5331065166186865E-2</v>
      </c>
      <c r="BF289" s="177">
        <f t="shared" si="282"/>
        <v>0.53359683794466406</v>
      </c>
      <c r="BG289" s="205">
        <f t="shared" si="283"/>
        <v>123306.44444444444</v>
      </c>
      <c r="BH289" s="374"/>
      <c r="BI289" s="133" t="s">
        <v>174</v>
      </c>
      <c r="BJ289" s="167">
        <f t="shared" si="284"/>
        <v>8241</v>
      </c>
      <c r="BK289" s="176">
        <f t="shared" si="268"/>
        <v>5310</v>
      </c>
      <c r="BL289" s="176">
        <f t="shared" si="269"/>
        <v>491556120</v>
      </c>
      <c r="BM289" s="177">
        <f t="shared" si="302"/>
        <v>4.2159587137753078E-2</v>
      </c>
      <c r="BN289" s="177">
        <f t="shared" si="285"/>
        <v>0.64433927921368761</v>
      </c>
      <c r="BO289" s="176">
        <f t="shared" si="286"/>
        <v>92571.774011299436</v>
      </c>
      <c r="BP289" s="248"/>
    </row>
    <row r="290" spans="2:68" s="92" customFormat="1">
      <c r="B290" s="370"/>
      <c r="C290" s="408"/>
      <c r="D290" s="374"/>
      <c r="E290" s="133" t="s">
        <v>175</v>
      </c>
      <c r="F290" s="167">
        <v>245</v>
      </c>
      <c r="G290" s="176">
        <v>157</v>
      </c>
      <c r="H290" s="176">
        <v>13813630</v>
      </c>
      <c r="I290" s="177">
        <f t="shared" si="295"/>
        <v>0.24378881987577639</v>
      </c>
      <c r="J290" s="177">
        <f t="shared" si="270"/>
        <v>0.64081632653061227</v>
      </c>
      <c r="K290" s="205">
        <f t="shared" si="271"/>
        <v>87984.904458598729</v>
      </c>
      <c r="L290" s="374"/>
      <c r="M290" s="133" t="s">
        <v>175</v>
      </c>
      <c r="N290" s="167">
        <v>496</v>
      </c>
      <c r="O290" s="176">
        <v>311</v>
      </c>
      <c r="P290" s="176">
        <v>26787060</v>
      </c>
      <c r="Q290" s="177">
        <f t="shared" si="296"/>
        <v>0.26244725738396624</v>
      </c>
      <c r="R290" s="177">
        <f t="shared" si="272"/>
        <v>0.62701612903225812</v>
      </c>
      <c r="S290" s="171">
        <f t="shared" si="273"/>
        <v>86132.025723472674</v>
      </c>
      <c r="T290" s="374"/>
      <c r="U290" s="133" t="s">
        <v>175</v>
      </c>
      <c r="V290" s="167">
        <v>20394</v>
      </c>
      <c r="W290" s="176">
        <v>13818</v>
      </c>
      <c r="X290" s="176">
        <v>1019226510</v>
      </c>
      <c r="Y290" s="177">
        <f t="shared" si="297"/>
        <v>0.26939873664509084</v>
      </c>
      <c r="Z290" s="177">
        <f t="shared" si="274"/>
        <v>0.67755222124154157</v>
      </c>
      <c r="AA290" s="176">
        <f t="shared" si="275"/>
        <v>73760.783760312639</v>
      </c>
      <c r="AB290" s="374"/>
      <c r="AC290" s="133" t="s">
        <v>175</v>
      </c>
      <c r="AD290" s="167">
        <v>15628</v>
      </c>
      <c r="AE290" s="176">
        <v>10247</v>
      </c>
      <c r="AF290" s="176">
        <v>815249740</v>
      </c>
      <c r="AG290" s="177">
        <f t="shared" si="298"/>
        <v>0.28337158817510577</v>
      </c>
      <c r="AH290" s="177">
        <f t="shared" si="276"/>
        <v>0.6556821090350653</v>
      </c>
      <c r="AI290" s="171">
        <f t="shared" si="277"/>
        <v>79559.845808529324</v>
      </c>
      <c r="AJ290" s="374"/>
      <c r="AK290" s="133" t="s">
        <v>175</v>
      </c>
      <c r="AL290" s="167">
        <v>8765</v>
      </c>
      <c r="AM290" s="176">
        <v>5235</v>
      </c>
      <c r="AN290" s="176">
        <v>437765550</v>
      </c>
      <c r="AO290" s="177">
        <f t="shared" si="299"/>
        <v>0.23455351942291322</v>
      </c>
      <c r="AP290" s="177">
        <f t="shared" si="278"/>
        <v>0.59726183685111234</v>
      </c>
      <c r="AQ290" s="171">
        <f t="shared" si="279"/>
        <v>83622.836676217761</v>
      </c>
      <c r="AR290" s="374"/>
      <c r="AS290" s="133" t="s">
        <v>175</v>
      </c>
      <c r="AT290" s="167">
        <v>3302</v>
      </c>
      <c r="AU290" s="176">
        <v>1877</v>
      </c>
      <c r="AV290" s="176">
        <v>179092270</v>
      </c>
      <c r="AW290" s="177">
        <f t="shared" si="300"/>
        <v>0.17826954126697692</v>
      </c>
      <c r="AX290" s="177">
        <f t="shared" si="280"/>
        <v>0.56844336765596604</v>
      </c>
      <c r="AY290" s="176">
        <f t="shared" si="281"/>
        <v>95414.102290889714</v>
      </c>
      <c r="AZ290" s="374"/>
      <c r="BA290" s="133" t="s">
        <v>175</v>
      </c>
      <c r="BB290" s="167">
        <v>935</v>
      </c>
      <c r="BC290" s="176">
        <v>473</v>
      </c>
      <c r="BD290" s="176">
        <v>52590980</v>
      </c>
      <c r="BE290" s="177">
        <f t="shared" si="301"/>
        <v>0.12378958387856583</v>
      </c>
      <c r="BF290" s="177">
        <f t="shared" si="282"/>
        <v>0.50588235294117645</v>
      </c>
      <c r="BG290" s="205">
        <f t="shared" si="283"/>
        <v>111186.00422832981</v>
      </c>
      <c r="BH290" s="374"/>
      <c r="BI290" s="133" t="s">
        <v>175</v>
      </c>
      <c r="BJ290" s="167">
        <f t="shared" si="284"/>
        <v>49765</v>
      </c>
      <c r="BK290" s="176">
        <f t="shared" si="268"/>
        <v>32118</v>
      </c>
      <c r="BL290" s="176">
        <f t="shared" si="269"/>
        <v>2544525740</v>
      </c>
      <c r="BM290" s="177">
        <f t="shared" si="302"/>
        <v>0.255005954743946</v>
      </c>
      <c r="BN290" s="177">
        <f t="shared" si="285"/>
        <v>0.64539334873907361</v>
      </c>
      <c r="BO290" s="176">
        <f t="shared" si="286"/>
        <v>79224.289806339119</v>
      </c>
      <c r="BP290" s="248"/>
    </row>
    <row r="291" spans="2:68" s="92" customFormat="1">
      <c r="B291" s="370"/>
      <c r="C291" s="408"/>
      <c r="D291" s="374"/>
      <c r="E291" s="133" t="s">
        <v>176</v>
      </c>
      <c r="F291" s="167">
        <v>78</v>
      </c>
      <c r="G291" s="176">
        <v>41</v>
      </c>
      <c r="H291" s="176">
        <v>4469960</v>
      </c>
      <c r="I291" s="177">
        <f t="shared" si="295"/>
        <v>6.3664596273291921E-2</v>
      </c>
      <c r="J291" s="177">
        <f t="shared" si="270"/>
        <v>0.52564102564102566</v>
      </c>
      <c r="K291" s="205">
        <f t="shared" si="271"/>
        <v>109023.41463414633</v>
      </c>
      <c r="L291" s="374"/>
      <c r="M291" s="133" t="s">
        <v>176</v>
      </c>
      <c r="N291" s="167">
        <v>166</v>
      </c>
      <c r="O291" s="176">
        <v>116</v>
      </c>
      <c r="P291" s="176">
        <v>12049410</v>
      </c>
      <c r="Q291" s="177">
        <f t="shared" si="296"/>
        <v>9.7890295358649793E-2</v>
      </c>
      <c r="R291" s="177">
        <f t="shared" si="272"/>
        <v>0.6987951807228916</v>
      </c>
      <c r="S291" s="171">
        <f t="shared" si="273"/>
        <v>103874.22413793103</v>
      </c>
      <c r="T291" s="374"/>
      <c r="U291" s="133" t="s">
        <v>176</v>
      </c>
      <c r="V291" s="167">
        <v>4342</v>
      </c>
      <c r="W291" s="176">
        <v>2793</v>
      </c>
      <c r="X291" s="176">
        <v>216837360</v>
      </c>
      <c r="Y291" s="177">
        <f t="shared" si="297"/>
        <v>5.4452936130390706E-2</v>
      </c>
      <c r="Z291" s="177">
        <f t="shared" si="274"/>
        <v>0.64325195762321508</v>
      </c>
      <c r="AA291" s="176">
        <f t="shared" si="275"/>
        <v>77636.00429645543</v>
      </c>
      <c r="AB291" s="374"/>
      <c r="AC291" s="133" t="s">
        <v>176</v>
      </c>
      <c r="AD291" s="167">
        <v>4370</v>
      </c>
      <c r="AE291" s="176">
        <v>2762</v>
      </c>
      <c r="AF291" s="176">
        <v>231329690</v>
      </c>
      <c r="AG291" s="177">
        <f t="shared" si="298"/>
        <v>7.6380631066618729E-2</v>
      </c>
      <c r="AH291" s="177">
        <f t="shared" si="276"/>
        <v>0.6320366132723112</v>
      </c>
      <c r="AI291" s="171">
        <f t="shared" si="277"/>
        <v>83754.413468501079</v>
      </c>
      <c r="AJ291" s="374"/>
      <c r="AK291" s="133" t="s">
        <v>176</v>
      </c>
      <c r="AL291" s="167">
        <v>3418</v>
      </c>
      <c r="AM291" s="176">
        <v>1994</v>
      </c>
      <c r="AN291" s="176">
        <v>186534880</v>
      </c>
      <c r="AO291" s="177">
        <f t="shared" si="299"/>
        <v>8.9340920292127785E-2</v>
      </c>
      <c r="AP291" s="177">
        <f t="shared" si="278"/>
        <v>0.58338209479227621</v>
      </c>
      <c r="AQ291" s="171">
        <f t="shared" si="279"/>
        <v>93548.084252758272</v>
      </c>
      <c r="AR291" s="374"/>
      <c r="AS291" s="133" t="s">
        <v>176</v>
      </c>
      <c r="AT291" s="167">
        <v>1949</v>
      </c>
      <c r="AU291" s="176">
        <v>1071</v>
      </c>
      <c r="AV291" s="176">
        <v>110866400</v>
      </c>
      <c r="AW291" s="177">
        <f t="shared" si="300"/>
        <v>0.10171906163928199</v>
      </c>
      <c r="AX291" s="177">
        <f t="shared" si="280"/>
        <v>0.54951257054899949</v>
      </c>
      <c r="AY291" s="176">
        <f t="shared" si="281"/>
        <v>103516.71335200747</v>
      </c>
      <c r="AZ291" s="374"/>
      <c r="BA291" s="133" t="s">
        <v>176</v>
      </c>
      <c r="BB291" s="167">
        <v>865</v>
      </c>
      <c r="BC291" s="176">
        <v>451</v>
      </c>
      <c r="BD291" s="176">
        <v>51132130</v>
      </c>
      <c r="BE291" s="177">
        <f t="shared" si="301"/>
        <v>0.11803192881444648</v>
      </c>
      <c r="BF291" s="177">
        <f t="shared" si="282"/>
        <v>0.52138728323699424</v>
      </c>
      <c r="BG291" s="205">
        <f t="shared" si="283"/>
        <v>113375.01108647451</v>
      </c>
      <c r="BH291" s="374"/>
      <c r="BI291" s="133" t="s">
        <v>176</v>
      </c>
      <c r="BJ291" s="167">
        <f t="shared" si="284"/>
        <v>15188</v>
      </c>
      <c r="BK291" s="176">
        <f t="shared" si="268"/>
        <v>9228</v>
      </c>
      <c r="BL291" s="176">
        <f t="shared" si="269"/>
        <v>813219830</v>
      </c>
      <c r="BM291" s="177">
        <f t="shared" si="302"/>
        <v>7.3267169511711E-2</v>
      </c>
      <c r="BN291" s="177">
        <f t="shared" si="285"/>
        <v>0.60758493547537529</v>
      </c>
      <c r="BO291" s="176">
        <f t="shared" si="286"/>
        <v>88125.252492414395</v>
      </c>
      <c r="BP291" s="248"/>
    </row>
    <row r="292" spans="2:68" s="92" customFormat="1">
      <c r="B292" s="370"/>
      <c r="C292" s="408"/>
      <c r="D292" s="374"/>
      <c r="E292" s="130" t="s">
        <v>167</v>
      </c>
      <c r="F292" s="167">
        <v>69</v>
      </c>
      <c r="G292" s="176">
        <v>35</v>
      </c>
      <c r="H292" s="176">
        <v>3629190</v>
      </c>
      <c r="I292" s="177">
        <f t="shared" si="295"/>
        <v>5.434782608695652E-2</v>
      </c>
      <c r="J292" s="177">
        <f t="shared" si="270"/>
        <v>0.50724637681159424</v>
      </c>
      <c r="K292" s="205">
        <f t="shared" si="271"/>
        <v>103691.14285714286</v>
      </c>
      <c r="L292" s="374"/>
      <c r="M292" s="134" t="s">
        <v>167</v>
      </c>
      <c r="N292" s="167">
        <v>92</v>
      </c>
      <c r="O292" s="176">
        <v>57</v>
      </c>
      <c r="P292" s="176">
        <v>5419390</v>
      </c>
      <c r="Q292" s="177">
        <f t="shared" si="296"/>
        <v>4.810126582278481E-2</v>
      </c>
      <c r="R292" s="177">
        <f t="shared" si="272"/>
        <v>0.61956521739130432</v>
      </c>
      <c r="S292" s="171">
        <f t="shared" si="273"/>
        <v>95077.017543859649</v>
      </c>
      <c r="T292" s="374"/>
      <c r="U292" s="134" t="s">
        <v>167</v>
      </c>
      <c r="V292" s="167">
        <v>4915</v>
      </c>
      <c r="W292" s="176">
        <v>2868</v>
      </c>
      <c r="X292" s="176">
        <v>197815380</v>
      </c>
      <c r="Y292" s="177">
        <f t="shared" si="297"/>
        <v>5.5915152460422675E-2</v>
      </c>
      <c r="Z292" s="177">
        <f t="shared" si="274"/>
        <v>0.5835198372329603</v>
      </c>
      <c r="AA292" s="176">
        <f t="shared" si="275"/>
        <v>68973.284518828455</v>
      </c>
      <c r="AB292" s="374"/>
      <c r="AC292" s="134" t="s">
        <v>167</v>
      </c>
      <c r="AD292" s="167">
        <v>2469</v>
      </c>
      <c r="AE292" s="176">
        <v>1405</v>
      </c>
      <c r="AF292" s="176">
        <v>111400840</v>
      </c>
      <c r="AG292" s="177">
        <f t="shared" si="298"/>
        <v>3.8854013992975861E-2</v>
      </c>
      <c r="AH292" s="177">
        <f t="shared" si="276"/>
        <v>0.56905629809639535</v>
      </c>
      <c r="AI292" s="171">
        <f t="shared" si="277"/>
        <v>79288.854092526686</v>
      </c>
      <c r="AJ292" s="374"/>
      <c r="AK292" s="134" t="s">
        <v>167</v>
      </c>
      <c r="AL292" s="167">
        <v>1240</v>
      </c>
      <c r="AM292" s="176">
        <v>636</v>
      </c>
      <c r="AN292" s="176">
        <v>62997310</v>
      </c>
      <c r="AO292" s="177">
        <f t="shared" si="299"/>
        <v>2.8495900353958509E-2</v>
      </c>
      <c r="AP292" s="177">
        <f t="shared" si="278"/>
        <v>0.51290322580645165</v>
      </c>
      <c r="AQ292" s="171">
        <f t="shared" si="279"/>
        <v>99052.374213836476</v>
      </c>
      <c r="AR292" s="374"/>
      <c r="AS292" s="134" t="s">
        <v>167</v>
      </c>
      <c r="AT292" s="167">
        <v>608</v>
      </c>
      <c r="AU292" s="176">
        <v>249</v>
      </c>
      <c r="AV292" s="176">
        <v>33521510</v>
      </c>
      <c r="AW292" s="177">
        <f t="shared" si="300"/>
        <v>2.3648969512774242E-2</v>
      </c>
      <c r="AX292" s="177">
        <f t="shared" si="280"/>
        <v>0.40953947368421051</v>
      </c>
      <c r="AY292" s="176">
        <f t="shared" si="281"/>
        <v>134624.53815261045</v>
      </c>
      <c r="AZ292" s="374"/>
      <c r="BA292" s="134" t="s">
        <v>167</v>
      </c>
      <c r="BB292" s="167">
        <v>296</v>
      </c>
      <c r="BC292" s="176">
        <v>133</v>
      </c>
      <c r="BD292" s="176">
        <v>19547900</v>
      </c>
      <c r="BE292" s="177">
        <f t="shared" si="301"/>
        <v>3.4807641978539652E-2</v>
      </c>
      <c r="BF292" s="177">
        <f t="shared" si="282"/>
        <v>0.44932432432432434</v>
      </c>
      <c r="BG292" s="205">
        <f t="shared" si="283"/>
        <v>146976.6917293233</v>
      </c>
      <c r="BH292" s="374"/>
      <c r="BI292" s="134" t="s">
        <v>167</v>
      </c>
      <c r="BJ292" s="167">
        <f t="shared" si="284"/>
        <v>9689</v>
      </c>
      <c r="BK292" s="176">
        <f t="shared" si="268"/>
        <v>5383</v>
      </c>
      <c r="BL292" s="176">
        <f t="shared" si="269"/>
        <v>434331520</v>
      </c>
      <c r="BM292" s="177">
        <f t="shared" si="302"/>
        <v>4.2739182215164748E-2</v>
      </c>
      <c r="BN292" s="177">
        <f t="shared" si="285"/>
        <v>0.55557849107235013</v>
      </c>
      <c r="BO292" s="176">
        <f t="shared" si="286"/>
        <v>80685.773732119633</v>
      </c>
      <c r="BP292" s="248"/>
    </row>
    <row r="293" spans="2:68" s="92" customFormat="1">
      <c r="B293" s="370">
        <v>27</v>
      </c>
      <c r="C293" s="407" t="s">
        <v>37</v>
      </c>
      <c r="D293" s="373">
        <f>BS34</f>
        <v>131</v>
      </c>
      <c r="E293" s="131" t="s">
        <v>144</v>
      </c>
      <c r="F293" s="166">
        <v>65</v>
      </c>
      <c r="G293" s="174">
        <v>39</v>
      </c>
      <c r="H293" s="174">
        <v>3431780</v>
      </c>
      <c r="I293" s="175">
        <f>IFERROR(G293/$D$293,"-")</f>
        <v>0.29770992366412213</v>
      </c>
      <c r="J293" s="175">
        <f t="shared" si="270"/>
        <v>0.6</v>
      </c>
      <c r="K293" s="204">
        <f t="shared" si="271"/>
        <v>87994.358974358969</v>
      </c>
      <c r="L293" s="373">
        <f>BT34</f>
        <v>174</v>
      </c>
      <c r="M293" s="131" t="s">
        <v>144</v>
      </c>
      <c r="N293" s="166">
        <v>95</v>
      </c>
      <c r="O293" s="174">
        <v>69</v>
      </c>
      <c r="P293" s="174">
        <v>6680900</v>
      </c>
      <c r="Q293" s="175">
        <f>IFERROR(O293/$L$293,"-")</f>
        <v>0.39655172413793105</v>
      </c>
      <c r="R293" s="175">
        <f t="shared" si="272"/>
        <v>0.72631578947368425</v>
      </c>
      <c r="S293" s="170">
        <f t="shared" si="273"/>
        <v>96824.637681159424</v>
      </c>
      <c r="T293" s="373">
        <f>BU34</f>
        <v>8055</v>
      </c>
      <c r="U293" s="131" t="s">
        <v>144</v>
      </c>
      <c r="V293" s="166">
        <v>3788</v>
      </c>
      <c r="W293" s="174">
        <v>2393</v>
      </c>
      <c r="X293" s="174">
        <v>176694760</v>
      </c>
      <c r="Y293" s="175">
        <f>IFERROR(W293/$T$293,"-")</f>
        <v>0.29708255741775297</v>
      </c>
      <c r="Z293" s="175">
        <f t="shared" si="274"/>
        <v>0.63173178458289336</v>
      </c>
      <c r="AA293" s="174">
        <f t="shared" si="275"/>
        <v>73838.178019222731</v>
      </c>
      <c r="AB293" s="373">
        <f>BV34</f>
        <v>6061</v>
      </c>
      <c r="AC293" s="131" t="s">
        <v>144</v>
      </c>
      <c r="AD293" s="166">
        <v>2996</v>
      </c>
      <c r="AE293" s="174">
        <v>1889</v>
      </c>
      <c r="AF293" s="174">
        <v>145401790</v>
      </c>
      <c r="AG293" s="175">
        <f>IFERROR(AE293/$AB$293,"-")</f>
        <v>0.31166474179178355</v>
      </c>
      <c r="AH293" s="175">
        <f t="shared" si="276"/>
        <v>0.63050734312416556</v>
      </c>
      <c r="AI293" s="170">
        <f t="shared" si="277"/>
        <v>76972.890418210693</v>
      </c>
      <c r="AJ293" s="373">
        <f>BW34</f>
        <v>4344</v>
      </c>
      <c r="AK293" s="131" t="s">
        <v>144</v>
      </c>
      <c r="AL293" s="166">
        <v>2015</v>
      </c>
      <c r="AM293" s="174">
        <v>1192</v>
      </c>
      <c r="AN293" s="174">
        <v>93629570</v>
      </c>
      <c r="AO293" s="175">
        <f>IFERROR(AM293/$AJ$293,"-")</f>
        <v>0.27440147329650094</v>
      </c>
      <c r="AP293" s="175">
        <f t="shared" si="278"/>
        <v>0.59156327543424314</v>
      </c>
      <c r="AQ293" s="170">
        <f t="shared" si="279"/>
        <v>78548.296979865772</v>
      </c>
      <c r="AR293" s="373">
        <f>BX34</f>
        <v>2286</v>
      </c>
      <c r="AS293" s="131" t="s">
        <v>144</v>
      </c>
      <c r="AT293" s="166">
        <v>908</v>
      </c>
      <c r="AU293" s="174">
        <v>486</v>
      </c>
      <c r="AV293" s="174">
        <v>45537410</v>
      </c>
      <c r="AW293" s="175">
        <f>IFERROR(AU293/$AR$293,"-")</f>
        <v>0.2125984251968504</v>
      </c>
      <c r="AX293" s="175">
        <f t="shared" si="280"/>
        <v>0.53524229074889873</v>
      </c>
      <c r="AY293" s="174">
        <f t="shared" si="281"/>
        <v>93698.374485596709</v>
      </c>
      <c r="AZ293" s="373">
        <f>BY34</f>
        <v>807</v>
      </c>
      <c r="BA293" s="131" t="s">
        <v>144</v>
      </c>
      <c r="BB293" s="166">
        <v>251</v>
      </c>
      <c r="BC293" s="174">
        <v>117</v>
      </c>
      <c r="BD293" s="174">
        <v>13792090</v>
      </c>
      <c r="BE293" s="175">
        <f>IFERROR(BC293/$AZ$293,"-")</f>
        <v>0.1449814126394052</v>
      </c>
      <c r="BF293" s="175">
        <f t="shared" si="282"/>
        <v>0.46613545816733065</v>
      </c>
      <c r="BG293" s="204">
        <f t="shared" si="283"/>
        <v>117881.11111111111</v>
      </c>
      <c r="BH293" s="373">
        <f>BZ34</f>
        <v>21854</v>
      </c>
      <c r="BI293" s="131" t="s">
        <v>144</v>
      </c>
      <c r="BJ293" s="166">
        <f t="shared" si="284"/>
        <v>10118</v>
      </c>
      <c r="BK293" s="174">
        <f t="shared" si="268"/>
        <v>6185</v>
      </c>
      <c r="BL293" s="174">
        <f t="shared" si="269"/>
        <v>485168300</v>
      </c>
      <c r="BM293" s="175">
        <f>IFERROR(BK293/$BH$293,"-")</f>
        <v>0.28301455111192458</v>
      </c>
      <c r="BN293" s="175">
        <f t="shared" si="285"/>
        <v>0.61128681557620079</v>
      </c>
      <c r="BO293" s="174">
        <f t="shared" si="286"/>
        <v>78442.732417138235</v>
      </c>
      <c r="BP293" s="248"/>
    </row>
    <row r="294" spans="2:68" s="92" customFormat="1">
      <c r="B294" s="370"/>
      <c r="C294" s="408"/>
      <c r="D294" s="374"/>
      <c r="E294" s="132" t="s">
        <v>194</v>
      </c>
      <c r="F294" s="167">
        <v>47</v>
      </c>
      <c r="G294" s="176">
        <v>27</v>
      </c>
      <c r="H294" s="176">
        <v>2637850</v>
      </c>
      <c r="I294" s="177">
        <f t="shared" ref="I294:I303" si="303">IFERROR(G294/$D$293,"-")</f>
        <v>0.20610687022900764</v>
      </c>
      <c r="J294" s="177">
        <f t="shared" si="270"/>
        <v>0.57446808510638303</v>
      </c>
      <c r="K294" s="205">
        <f t="shared" si="271"/>
        <v>97698.148148148146</v>
      </c>
      <c r="L294" s="374"/>
      <c r="M294" s="132" t="s">
        <v>194</v>
      </c>
      <c r="N294" s="167">
        <v>66</v>
      </c>
      <c r="O294" s="176">
        <v>51</v>
      </c>
      <c r="P294" s="176">
        <v>4044650</v>
      </c>
      <c r="Q294" s="177">
        <f t="shared" ref="Q294:Q303" si="304">IFERROR(O294/$L$293,"-")</f>
        <v>0.29310344827586204</v>
      </c>
      <c r="R294" s="177">
        <f t="shared" si="272"/>
        <v>0.77272727272727271</v>
      </c>
      <c r="S294" s="171">
        <f t="shared" si="273"/>
        <v>79306.862745098042</v>
      </c>
      <c r="T294" s="374"/>
      <c r="U294" s="132" t="s">
        <v>194</v>
      </c>
      <c r="V294" s="167">
        <v>3473</v>
      </c>
      <c r="W294" s="176">
        <v>2253</v>
      </c>
      <c r="X294" s="176">
        <v>164884250</v>
      </c>
      <c r="Y294" s="177">
        <f t="shared" ref="Y294:Y303" si="305">IFERROR(W294/$T$293,"-")</f>
        <v>0.2797020484171322</v>
      </c>
      <c r="Z294" s="177">
        <f t="shared" si="274"/>
        <v>0.64871868701410884</v>
      </c>
      <c r="AA294" s="176">
        <f t="shared" si="275"/>
        <v>73184.309809143364</v>
      </c>
      <c r="AB294" s="374"/>
      <c r="AC294" s="132" t="s">
        <v>194</v>
      </c>
      <c r="AD294" s="167">
        <v>2584</v>
      </c>
      <c r="AE294" s="176">
        <v>1669</v>
      </c>
      <c r="AF294" s="176">
        <v>130472910</v>
      </c>
      <c r="AG294" s="177">
        <f t="shared" ref="AG294:AG303" si="306">IFERROR(AE294/$AB$293,"-")</f>
        <v>0.275367101138426</v>
      </c>
      <c r="AH294" s="177">
        <f t="shared" si="276"/>
        <v>0.64589783281733748</v>
      </c>
      <c r="AI294" s="171">
        <f t="shared" si="277"/>
        <v>78174.30197723188</v>
      </c>
      <c r="AJ294" s="374"/>
      <c r="AK294" s="132" t="s">
        <v>194</v>
      </c>
      <c r="AL294" s="167">
        <v>1636</v>
      </c>
      <c r="AM294" s="176">
        <v>955</v>
      </c>
      <c r="AN294" s="176">
        <v>70836380</v>
      </c>
      <c r="AO294" s="177">
        <f t="shared" ref="AO294:AO303" si="307">IFERROR(AM294/$AJ$293,"-")</f>
        <v>0.21984346224677717</v>
      </c>
      <c r="AP294" s="177">
        <f t="shared" si="278"/>
        <v>0.58374083129584353</v>
      </c>
      <c r="AQ294" s="171">
        <f t="shared" si="279"/>
        <v>74174.219895287955</v>
      </c>
      <c r="AR294" s="374"/>
      <c r="AS294" s="132" t="s">
        <v>194</v>
      </c>
      <c r="AT294" s="167">
        <v>645</v>
      </c>
      <c r="AU294" s="176">
        <v>342</v>
      </c>
      <c r="AV294" s="176">
        <v>30116630</v>
      </c>
      <c r="AW294" s="177">
        <f t="shared" ref="AW294:AW303" si="308">IFERROR(AU294/$AR$293,"-")</f>
        <v>0.14960629921259844</v>
      </c>
      <c r="AX294" s="177">
        <f t="shared" si="280"/>
        <v>0.53023255813953485</v>
      </c>
      <c r="AY294" s="176">
        <f t="shared" si="281"/>
        <v>88060.321637426896</v>
      </c>
      <c r="AZ294" s="374"/>
      <c r="BA294" s="132" t="s">
        <v>194</v>
      </c>
      <c r="BB294" s="167">
        <v>135</v>
      </c>
      <c r="BC294" s="176">
        <v>73</v>
      </c>
      <c r="BD294" s="176">
        <v>7188120</v>
      </c>
      <c r="BE294" s="177">
        <f t="shared" ref="BE294:BE303" si="309">IFERROR(BC294/$AZ$293,"-")</f>
        <v>9.0458488228004952E-2</v>
      </c>
      <c r="BF294" s="177">
        <f t="shared" si="282"/>
        <v>0.54074074074074074</v>
      </c>
      <c r="BG294" s="205">
        <f t="shared" si="283"/>
        <v>98467.397260273967</v>
      </c>
      <c r="BH294" s="374"/>
      <c r="BI294" s="132" t="s">
        <v>194</v>
      </c>
      <c r="BJ294" s="167">
        <f t="shared" si="284"/>
        <v>8586</v>
      </c>
      <c r="BK294" s="176">
        <f t="shared" si="268"/>
        <v>5370</v>
      </c>
      <c r="BL294" s="176">
        <f t="shared" si="269"/>
        <v>410180790</v>
      </c>
      <c r="BM294" s="177">
        <f t="shared" ref="BM294:BM303" si="310">IFERROR(BK294/$BH$293,"-")</f>
        <v>0.2457216070284616</v>
      </c>
      <c r="BN294" s="177">
        <f t="shared" si="285"/>
        <v>0.62543675751222916</v>
      </c>
      <c r="BO294" s="176">
        <f t="shared" si="286"/>
        <v>76383.759776536317</v>
      </c>
      <c r="BP294" s="248"/>
    </row>
    <row r="295" spans="2:68" s="92" customFormat="1">
      <c r="B295" s="370"/>
      <c r="C295" s="408"/>
      <c r="D295" s="374"/>
      <c r="E295" s="133" t="s">
        <v>143</v>
      </c>
      <c r="F295" s="167">
        <v>65</v>
      </c>
      <c r="G295" s="176">
        <v>39</v>
      </c>
      <c r="H295" s="176">
        <v>3885550</v>
      </c>
      <c r="I295" s="177">
        <f t="shared" si="303"/>
        <v>0.29770992366412213</v>
      </c>
      <c r="J295" s="177">
        <f t="shared" si="270"/>
        <v>0.6</v>
      </c>
      <c r="K295" s="205">
        <f t="shared" si="271"/>
        <v>99629.487179487172</v>
      </c>
      <c r="L295" s="374"/>
      <c r="M295" s="133" t="s">
        <v>143</v>
      </c>
      <c r="N295" s="167">
        <v>115</v>
      </c>
      <c r="O295" s="176">
        <v>84</v>
      </c>
      <c r="P295" s="176">
        <v>8297930</v>
      </c>
      <c r="Q295" s="177">
        <f t="shared" si="304"/>
        <v>0.48275862068965519</v>
      </c>
      <c r="R295" s="177">
        <f t="shared" si="272"/>
        <v>0.73043478260869565</v>
      </c>
      <c r="S295" s="171">
        <f t="shared" si="273"/>
        <v>98784.880952380947</v>
      </c>
      <c r="T295" s="374"/>
      <c r="U295" s="133" t="s">
        <v>143</v>
      </c>
      <c r="V295" s="167">
        <v>4801</v>
      </c>
      <c r="W295" s="176">
        <v>2992</v>
      </c>
      <c r="X295" s="176">
        <v>227893960</v>
      </c>
      <c r="Y295" s="177">
        <f t="shared" si="305"/>
        <v>0.37144630664183736</v>
      </c>
      <c r="Z295" s="177">
        <f t="shared" si="274"/>
        <v>0.62320349927098517</v>
      </c>
      <c r="AA295" s="176">
        <f t="shared" si="275"/>
        <v>76167.76737967915</v>
      </c>
      <c r="AB295" s="374"/>
      <c r="AC295" s="133" t="s">
        <v>143</v>
      </c>
      <c r="AD295" s="167">
        <v>3904</v>
      </c>
      <c r="AE295" s="176">
        <v>2453</v>
      </c>
      <c r="AF295" s="176">
        <v>195692400</v>
      </c>
      <c r="AG295" s="177">
        <f t="shared" si="306"/>
        <v>0.40471869328493648</v>
      </c>
      <c r="AH295" s="177">
        <f t="shared" si="276"/>
        <v>0.62832991803278693</v>
      </c>
      <c r="AI295" s="171">
        <f t="shared" si="277"/>
        <v>79776.763147166741</v>
      </c>
      <c r="AJ295" s="374"/>
      <c r="AK295" s="133" t="s">
        <v>143</v>
      </c>
      <c r="AL295" s="167">
        <v>2848</v>
      </c>
      <c r="AM295" s="176">
        <v>1626</v>
      </c>
      <c r="AN295" s="176">
        <v>135945180</v>
      </c>
      <c r="AO295" s="177">
        <f t="shared" si="307"/>
        <v>0.37430939226519339</v>
      </c>
      <c r="AP295" s="177">
        <f t="shared" si="278"/>
        <v>0.5709269662921348</v>
      </c>
      <c r="AQ295" s="171">
        <f t="shared" si="279"/>
        <v>83607.121771217717</v>
      </c>
      <c r="AR295" s="374"/>
      <c r="AS295" s="133" t="s">
        <v>143</v>
      </c>
      <c r="AT295" s="167">
        <v>1399</v>
      </c>
      <c r="AU295" s="176">
        <v>755</v>
      </c>
      <c r="AV295" s="176">
        <v>70996290</v>
      </c>
      <c r="AW295" s="177">
        <f t="shared" si="308"/>
        <v>0.33027121609798776</v>
      </c>
      <c r="AX295" s="177">
        <f t="shared" si="280"/>
        <v>0.53967119370979266</v>
      </c>
      <c r="AY295" s="176">
        <f t="shared" si="281"/>
        <v>94034.821192052987</v>
      </c>
      <c r="AZ295" s="374"/>
      <c r="BA295" s="133" t="s">
        <v>143</v>
      </c>
      <c r="BB295" s="167">
        <v>432</v>
      </c>
      <c r="BC295" s="176">
        <v>212</v>
      </c>
      <c r="BD295" s="176">
        <v>24020630</v>
      </c>
      <c r="BE295" s="177">
        <f t="shared" si="309"/>
        <v>0.26270136307311026</v>
      </c>
      <c r="BF295" s="177">
        <f t="shared" si="282"/>
        <v>0.49074074074074076</v>
      </c>
      <c r="BG295" s="205">
        <f t="shared" si="283"/>
        <v>113304.85849056604</v>
      </c>
      <c r="BH295" s="374"/>
      <c r="BI295" s="133" t="s">
        <v>143</v>
      </c>
      <c r="BJ295" s="167">
        <f t="shared" si="284"/>
        <v>13564</v>
      </c>
      <c r="BK295" s="176">
        <f t="shared" si="268"/>
        <v>8161</v>
      </c>
      <c r="BL295" s="176">
        <f t="shared" si="269"/>
        <v>666731940</v>
      </c>
      <c r="BM295" s="177">
        <f t="shared" si="310"/>
        <v>0.37343278118422257</v>
      </c>
      <c r="BN295" s="177">
        <f t="shared" si="285"/>
        <v>0.60166617516956655</v>
      </c>
      <c r="BO295" s="176">
        <f t="shared" si="286"/>
        <v>81697.333660090677</v>
      </c>
      <c r="BP295" s="248"/>
    </row>
    <row r="296" spans="2:68" s="92" customFormat="1">
      <c r="B296" s="370"/>
      <c r="C296" s="408"/>
      <c r="D296" s="374"/>
      <c r="E296" s="133" t="s">
        <v>152</v>
      </c>
      <c r="F296" s="167">
        <v>31</v>
      </c>
      <c r="G296" s="176">
        <v>17</v>
      </c>
      <c r="H296" s="176">
        <v>1206830</v>
      </c>
      <c r="I296" s="177">
        <f t="shared" si="303"/>
        <v>0.12977099236641221</v>
      </c>
      <c r="J296" s="177">
        <f t="shared" si="270"/>
        <v>0.54838709677419351</v>
      </c>
      <c r="K296" s="205">
        <f t="shared" si="271"/>
        <v>70990</v>
      </c>
      <c r="L296" s="374"/>
      <c r="M296" s="133" t="s">
        <v>152</v>
      </c>
      <c r="N296" s="167">
        <v>53</v>
      </c>
      <c r="O296" s="176">
        <v>34</v>
      </c>
      <c r="P296" s="176">
        <v>2956980</v>
      </c>
      <c r="Q296" s="177">
        <f t="shared" si="304"/>
        <v>0.19540229885057472</v>
      </c>
      <c r="R296" s="177">
        <f t="shared" si="272"/>
        <v>0.64150943396226412</v>
      </c>
      <c r="S296" s="171">
        <f t="shared" si="273"/>
        <v>86970</v>
      </c>
      <c r="T296" s="374"/>
      <c r="U296" s="133" t="s">
        <v>152</v>
      </c>
      <c r="V296" s="167">
        <v>1865</v>
      </c>
      <c r="W296" s="176">
        <v>1232</v>
      </c>
      <c r="X296" s="176">
        <v>98298360</v>
      </c>
      <c r="Y296" s="177">
        <f t="shared" si="305"/>
        <v>0.15294847920546245</v>
      </c>
      <c r="Z296" s="177">
        <f t="shared" si="274"/>
        <v>0.66058981233243963</v>
      </c>
      <c r="AA296" s="176">
        <f t="shared" si="275"/>
        <v>79787.629870129866</v>
      </c>
      <c r="AB296" s="374"/>
      <c r="AC296" s="133" t="s">
        <v>152</v>
      </c>
      <c r="AD296" s="167">
        <v>1638</v>
      </c>
      <c r="AE296" s="176">
        <v>1043</v>
      </c>
      <c r="AF296" s="176">
        <v>90759720</v>
      </c>
      <c r="AG296" s="177">
        <f t="shared" si="306"/>
        <v>0.17208381455205413</v>
      </c>
      <c r="AH296" s="177">
        <f t="shared" si="276"/>
        <v>0.63675213675213671</v>
      </c>
      <c r="AI296" s="171">
        <f t="shared" si="277"/>
        <v>87017.948226270368</v>
      </c>
      <c r="AJ296" s="374"/>
      <c r="AK296" s="133" t="s">
        <v>152</v>
      </c>
      <c r="AL296" s="167">
        <v>1278</v>
      </c>
      <c r="AM296" s="176">
        <v>742</v>
      </c>
      <c r="AN296" s="176">
        <v>61764530</v>
      </c>
      <c r="AO296" s="177">
        <f t="shared" si="307"/>
        <v>0.17081031307550645</v>
      </c>
      <c r="AP296" s="177">
        <f t="shared" si="278"/>
        <v>0.58059467918622853</v>
      </c>
      <c r="AQ296" s="171">
        <f t="shared" si="279"/>
        <v>83240.606469002698</v>
      </c>
      <c r="AR296" s="374"/>
      <c r="AS296" s="133" t="s">
        <v>152</v>
      </c>
      <c r="AT296" s="167">
        <v>624</v>
      </c>
      <c r="AU296" s="176">
        <v>339</v>
      </c>
      <c r="AV296" s="176">
        <v>32533830</v>
      </c>
      <c r="AW296" s="177">
        <f t="shared" si="308"/>
        <v>0.14829396325459318</v>
      </c>
      <c r="AX296" s="177">
        <f t="shared" si="280"/>
        <v>0.54326923076923073</v>
      </c>
      <c r="AY296" s="176">
        <f t="shared" si="281"/>
        <v>95970</v>
      </c>
      <c r="AZ296" s="374"/>
      <c r="BA296" s="133" t="s">
        <v>152</v>
      </c>
      <c r="BB296" s="167">
        <v>180</v>
      </c>
      <c r="BC296" s="176">
        <v>89</v>
      </c>
      <c r="BD296" s="176">
        <v>9312950</v>
      </c>
      <c r="BE296" s="177">
        <f t="shared" si="309"/>
        <v>0.11028500619578686</v>
      </c>
      <c r="BF296" s="177">
        <f t="shared" si="282"/>
        <v>0.49444444444444446</v>
      </c>
      <c r="BG296" s="205">
        <f t="shared" si="283"/>
        <v>104639.88764044944</v>
      </c>
      <c r="BH296" s="374"/>
      <c r="BI296" s="133" t="s">
        <v>152</v>
      </c>
      <c r="BJ296" s="167">
        <f t="shared" si="284"/>
        <v>5669</v>
      </c>
      <c r="BK296" s="176">
        <f t="shared" si="268"/>
        <v>3496</v>
      </c>
      <c r="BL296" s="176">
        <f t="shared" si="269"/>
        <v>296833200</v>
      </c>
      <c r="BM296" s="177">
        <f t="shared" si="310"/>
        <v>0.15997071474329641</v>
      </c>
      <c r="BN296" s="177">
        <f t="shared" si="285"/>
        <v>0.61668724642794148</v>
      </c>
      <c r="BO296" s="176">
        <f t="shared" si="286"/>
        <v>84906.521739130432</v>
      </c>
      <c r="BP296" s="248"/>
    </row>
    <row r="297" spans="2:68" s="92" customFormat="1">
      <c r="B297" s="370"/>
      <c r="C297" s="408"/>
      <c r="D297" s="374"/>
      <c r="E297" s="133" t="s">
        <v>171</v>
      </c>
      <c r="F297" s="167">
        <v>36</v>
      </c>
      <c r="G297" s="176">
        <v>16</v>
      </c>
      <c r="H297" s="176">
        <v>1489920</v>
      </c>
      <c r="I297" s="177">
        <f t="shared" si="303"/>
        <v>0.12213740458015267</v>
      </c>
      <c r="J297" s="177">
        <f t="shared" si="270"/>
        <v>0.44444444444444442</v>
      </c>
      <c r="K297" s="205">
        <f t="shared" si="271"/>
        <v>93120</v>
      </c>
      <c r="L297" s="374"/>
      <c r="M297" s="133" t="s">
        <v>171</v>
      </c>
      <c r="N297" s="167">
        <v>51</v>
      </c>
      <c r="O297" s="176">
        <v>35</v>
      </c>
      <c r="P297" s="176">
        <v>3967080</v>
      </c>
      <c r="Q297" s="177">
        <f t="shared" si="304"/>
        <v>0.20114942528735633</v>
      </c>
      <c r="R297" s="177">
        <f t="shared" si="272"/>
        <v>0.68627450980392157</v>
      </c>
      <c r="S297" s="171">
        <f t="shared" si="273"/>
        <v>113345.14285714286</v>
      </c>
      <c r="T297" s="374"/>
      <c r="U297" s="133" t="s">
        <v>171</v>
      </c>
      <c r="V297" s="167">
        <v>1872</v>
      </c>
      <c r="W297" s="176">
        <v>1226</v>
      </c>
      <c r="X297" s="176">
        <v>93811740</v>
      </c>
      <c r="Y297" s="177">
        <f t="shared" si="305"/>
        <v>0.15220360024829299</v>
      </c>
      <c r="Z297" s="177">
        <f t="shared" si="274"/>
        <v>0.65491452991452992</v>
      </c>
      <c r="AA297" s="176">
        <f t="shared" si="275"/>
        <v>76518.548123980421</v>
      </c>
      <c r="AB297" s="374"/>
      <c r="AC297" s="133" t="s">
        <v>171</v>
      </c>
      <c r="AD297" s="167">
        <v>1755</v>
      </c>
      <c r="AE297" s="176">
        <v>1133</v>
      </c>
      <c r="AF297" s="176">
        <v>95907110</v>
      </c>
      <c r="AG297" s="177">
        <f t="shared" si="306"/>
        <v>0.18693284936479129</v>
      </c>
      <c r="AH297" s="177">
        <f t="shared" si="276"/>
        <v>0.64558404558404558</v>
      </c>
      <c r="AI297" s="171">
        <f t="shared" si="277"/>
        <v>84648.81729920565</v>
      </c>
      <c r="AJ297" s="374"/>
      <c r="AK297" s="133" t="s">
        <v>171</v>
      </c>
      <c r="AL297" s="167">
        <v>1335</v>
      </c>
      <c r="AM297" s="176">
        <v>789</v>
      </c>
      <c r="AN297" s="176">
        <v>72448630</v>
      </c>
      <c r="AO297" s="177">
        <f t="shared" si="307"/>
        <v>0.18162983425414364</v>
      </c>
      <c r="AP297" s="177">
        <f t="shared" si="278"/>
        <v>0.59101123595505622</v>
      </c>
      <c r="AQ297" s="171">
        <f t="shared" si="279"/>
        <v>91823.35868187579</v>
      </c>
      <c r="AR297" s="374"/>
      <c r="AS297" s="133" t="s">
        <v>171</v>
      </c>
      <c r="AT297" s="167">
        <v>630</v>
      </c>
      <c r="AU297" s="176">
        <v>354</v>
      </c>
      <c r="AV297" s="176">
        <v>34085250</v>
      </c>
      <c r="AW297" s="177">
        <f t="shared" si="308"/>
        <v>0.15485564304461943</v>
      </c>
      <c r="AX297" s="177">
        <f t="shared" si="280"/>
        <v>0.56190476190476191</v>
      </c>
      <c r="AY297" s="176">
        <f t="shared" si="281"/>
        <v>96286.016949152545</v>
      </c>
      <c r="AZ297" s="374"/>
      <c r="BA297" s="133" t="s">
        <v>171</v>
      </c>
      <c r="BB297" s="167">
        <v>193</v>
      </c>
      <c r="BC297" s="176">
        <v>94</v>
      </c>
      <c r="BD297" s="176">
        <v>10763580</v>
      </c>
      <c r="BE297" s="177">
        <f t="shared" si="309"/>
        <v>0.11648079306071871</v>
      </c>
      <c r="BF297" s="177">
        <f t="shared" si="282"/>
        <v>0.48704663212435234</v>
      </c>
      <c r="BG297" s="205">
        <f t="shared" si="283"/>
        <v>114506.17021276595</v>
      </c>
      <c r="BH297" s="374"/>
      <c r="BI297" s="133" t="s">
        <v>171</v>
      </c>
      <c r="BJ297" s="167">
        <f t="shared" si="284"/>
        <v>5872</v>
      </c>
      <c r="BK297" s="176">
        <f t="shared" si="268"/>
        <v>3647</v>
      </c>
      <c r="BL297" s="176">
        <f t="shared" si="269"/>
        <v>312473310</v>
      </c>
      <c r="BM297" s="177">
        <f t="shared" si="310"/>
        <v>0.16688020499679693</v>
      </c>
      <c r="BN297" s="177">
        <f t="shared" si="285"/>
        <v>0.62108310626703001</v>
      </c>
      <c r="BO297" s="176">
        <f t="shared" si="286"/>
        <v>85679.547573347954</v>
      </c>
      <c r="BP297" s="248"/>
    </row>
    <row r="298" spans="2:68" s="92" customFormat="1">
      <c r="B298" s="370"/>
      <c r="C298" s="408"/>
      <c r="D298" s="374"/>
      <c r="E298" s="133" t="s">
        <v>172</v>
      </c>
      <c r="F298" s="167">
        <v>17</v>
      </c>
      <c r="G298" s="176">
        <v>10</v>
      </c>
      <c r="H298" s="176">
        <v>1071180</v>
      </c>
      <c r="I298" s="177">
        <f t="shared" si="303"/>
        <v>7.6335877862595422E-2</v>
      </c>
      <c r="J298" s="177">
        <f t="shared" si="270"/>
        <v>0.58823529411764708</v>
      </c>
      <c r="K298" s="205">
        <f t="shared" si="271"/>
        <v>107118</v>
      </c>
      <c r="L298" s="374"/>
      <c r="M298" s="133" t="s">
        <v>172</v>
      </c>
      <c r="N298" s="167">
        <v>33</v>
      </c>
      <c r="O298" s="176">
        <v>29</v>
      </c>
      <c r="P298" s="176">
        <v>2483230</v>
      </c>
      <c r="Q298" s="177">
        <f t="shared" si="304"/>
        <v>0.16666666666666666</v>
      </c>
      <c r="R298" s="177">
        <f t="shared" si="272"/>
        <v>0.87878787878787878</v>
      </c>
      <c r="S298" s="171">
        <f t="shared" si="273"/>
        <v>85628.620689655174</v>
      </c>
      <c r="T298" s="374"/>
      <c r="U298" s="133" t="s">
        <v>172</v>
      </c>
      <c r="V298" s="167">
        <v>1022</v>
      </c>
      <c r="W298" s="176">
        <v>680</v>
      </c>
      <c r="X298" s="176">
        <v>48073190</v>
      </c>
      <c r="Y298" s="177">
        <f t="shared" si="305"/>
        <v>8.4419615145872123E-2</v>
      </c>
      <c r="Z298" s="177">
        <f t="shared" si="274"/>
        <v>0.66536203522504889</v>
      </c>
      <c r="AA298" s="176">
        <f t="shared" si="275"/>
        <v>70695.867647058825</v>
      </c>
      <c r="AB298" s="374"/>
      <c r="AC298" s="133" t="s">
        <v>172</v>
      </c>
      <c r="AD298" s="167">
        <v>889</v>
      </c>
      <c r="AE298" s="176">
        <v>594</v>
      </c>
      <c r="AF298" s="176">
        <v>45968120</v>
      </c>
      <c r="AG298" s="177">
        <f t="shared" si="306"/>
        <v>9.8003629764065334E-2</v>
      </c>
      <c r="AH298" s="177">
        <f t="shared" si="276"/>
        <v>0.66816647919010119</v>
      </c>
      <c r="AI298" s="171">
        <f t="shared" si="277"/>
        <v>77387.407407407401</v>
      </c>
      <c r="AJ298" s="374"/>
      <c r="AK298" s="133" t="s">
        <v>172</v>
      </c>
      <c r="AL298" s="167">
        <v>659</v>
      </c>
      <c r="AM298" s="176">
        <v>420</v>
      </c>
      <c r="AN298" s="176">
        <v>32518210</v>
      </c>
      <c r="AO298" s="177">
        <f t="shared" si="307"/>
        <v>9.668508287292818E-2</v>
      </c>
      <c r="AP298" s="177">
        <f t="shared" si="278"/>
        <v>0.63732928679817902</v>
      </c>
      <c r="AQ298" s="171">
        <f t="shared" si="279"/>
        <v>77424.309523809527</v>
      </c>
      <c r="AR298" s="374"/>
      <c r="AS298" s="133" t="s">
        <v>172</v>
      </c>
      <c r="AT298" s="167">
        <v>255</v>
      </c>
      <c r="AU298" s="176">
        <v>150</v>
      </c>
      <c r="AV298" s="176">
        <v>10799600</v>
      </c>
      <c r="AW298" s="177">
        <f t="shared" si="308"/>
        <v>6.5616797900262466E-2</v>
      </c>
      <c r="AX298" s="177">
        <f t="shared" si="280"/>
        <v>0.58823529411764708</v>
      </c>
      <c r="AY298" s="176">
        <f t="shared" si="281"/>
        <v>71997.333333333328</v>
      </c>
      <c r="AZ298" s="374"/>
      <c r="BA298" s="133" t="s">
        <v>172</v>
      </c>
      <c r="BB298" s="167">
        <v>45</v>
      </c>
      <c r="BC298" s="176">
        <v>21</v>
      </c>
      <c r="BD298" s="176">
        <v>2335370</v>
      </c>
      <c r="BE298" s="177">
        <f t="shared" si="309"/>
        <v>2.6022304832713755E-2</v>
      </c>
      <c r="BF298" s="177">
        <f t="shared" si="282"/>
        <v>0.46666666666666667</v>
      </c>
      <c r="BG298" s="205">
        <f t="shared" si="283"/>
        <v>111208.09523809524</v>
      </c>
      <c r="BH298" s="374"/>
      <c r="BI298" s="133" t="s">
        <v>172</v>
      </c>
      <c r="BJ298" s="167">
        <f t="shared" si="284"/>
        <v>2920</v>
      </c>
      <c r="BK298" s="176">
        <f t="shared" si="268"/>
        <v>1904</v>
      </c>
      <c r="BL298" s="176">
        <f t="shared" si="269"/>
        <v>143248900</v>
      </c>
      <c r="BM298" s="177">
        <f t="shared" si="310"/>
        <v>8.7123638693145419E-2</v>
      </c>
      <c r="BN298" s="177">
        <f t="shared" si="285"/>
        <v>0.65205479452054793</v>
      </c>
      <c r="BO298" s="176">
        <f t="shared" si="286"/>
        <v>75235.766806722691</v>
      </c>
      <c r="BP298" s="248"/>
    </row>
    <row r="299" spans="2:68" s="92" customFormat="1">
      <c r="B299" s="370"/>
      <c r="C299" s="408"/>
      <c r="D299" s="374"/>
      <c r="E299" s="133" t="s">
        <v>173</v>
      </c>
      <c r="F299" s="167">
        <v>15</v>
      </c>
      <c r="G299" s="176">
        <v>6</v>
      </c>
      <c r="H299" s="176">
        <v>648660</v>
      </c>
      <c r="I299" s="177">
        <f t="shared" si="303"/>
        <v>4.5801526717557252E-2</v>
      </c>
      <c r="J299" s="177">
        <f t="shared" si="270"/>
        <v>0.4</v>
      </c>
      <c r="K299" s="205">
        <f t="shared" si="271"/>
        <v>108110</v>
      </c>
      <c r="L299" s="374"/>
      <c r="M299" s="133" t="s">
        <v>173</v>
      </c>
      <c r="N299" s="167">
        <v>32</v>
      </c>
      <c r="O299" s="176">
        <v>24</v>
      </c>
      <c r="P299" s="176">
        <v>2791950</v>
      </c>
      <c r="Q299" s="177">
        <f t="shared" si="304"/>
        <v>0.13793103448275862</v>
      </c>
      <c r="R299" s="177">
        <f t="shared" si="272"/>
        <v>0.75</v>
      </c>
      <c r="S299" s="171">
        <f t="shared" si="273"/>
        <v>116331.25</v>
      </c>
      <c r="T299" s="374"/>
      <c r="U299" s="133" t="s">
        <v>173</v>
      </c>
      <c r="V299" s="167">
        <v>494</v>
      </c>
      <c r="W299" s="176">
        <v>291</v>
      </c>
      <c r="X299" s="176">
        <v>22137150</v>
      </c>
      <c r="Y299" s="177">
        <f t="shared" si="305"/>
        <v>3.6126629422718805E-2</v>
      </c>
      <c r="Z299" s="177">
        <f t="shared" si="274"/>
        <v>0.58906882591093113</v>
      </c>
      <c r="AA299" s="176">
        <f t="shared" si="275"/>
        <v>76072.680412371134</v>
      </c>
      <c r="AB299" s="374"/>
      <c r="AC299" s="133" t="s">
        <v>173</v>
      </c>
      <c r="AD299" s="167">
        <v>479</v>
      </c>
      <c r="AE299" s="176">
        <v>293</v>
      </c>
      <c r="AF299" s="176">
        <v>22794330</v>
      </c>
      <c r="AG299" s="177">
        <f t="shared" si="306"/>
        <v>4.8341857779244352E-2</v>
      </c>
      <c r="AH299" s="177">
        <f t="shared" si="276"/>
        <v>0.61169102296450939</v>
      </c>
      <c r="AI299" s="171">
        <f t="shared" si="277"/>
        <v>77796.348122866897</v>
      </c>
      <c r="AJ299" s="374"/>
      <c r="AK299" s="133" t="s">
        <v>173</v>
      </c>
      <c r="AL299" s="167">
        <v>508</v>
      </c>
      <c r="AM299" s="176">
        <v>293</v>
      </c>
      <c r="AN299" s="176">
        <v>26291560</v>
      </c>
      <c r="AO299" s="177">
        <f t="shared" si="307"/>
        <v>6.7449355432780841E-2</v>
      </c>
      <c r="AP299" s="177">
        <f t="shared" si="278"/>
        <v>0.57677165354330706</v>
      </c>
      <c r="AQ299" s="171">
        <f t="shared" si="279"/>
        <v>89732.286689419794</v>
      </c>
      <c r="AR299" s="374"/>
      <c r="AS299" s="133" t="s">
        <v>173</v>
      </c>
      <c r="AT299" s="167">
        <v>300</v>
      </c>
      <c r="AU299" s="176">
        <v>160</v>
      </c>
      <c r="AV299" s="176">
        <v>16839210</v>
      </c>
      <c r="AW299" s="177">
        <f t="shared" si="308"/>
        <v>6.9991251093613302E-2</v>
      </c>
      <c r="AX299" s="177">
        <f t="shared" si="280"/>
        <v>0.53333333333333333</v>
      </c>
      <c r="AY299" s="176">
        <f t="shared" si="281"/>
        <v>105245.0625</v>
      </c>
      <c r="AZ299" s="374"/>
      <c r="BA299" s="133" t="s">
        <v>173</v>
      </c>
      <c r="BB299" s="167">
        <v>118</v>
      </c>
      <c r="BC299" s="176">
        <v>50</v>
      </c>
      <c r="BD299" s="176">
        <v>6890830</v>
      </c>
      <c r="BE299" s="177">
        <f t="shared" si="309"/>
        <v>6.1957868649318466E-2</v>
      </c>
      <c r="BF299" s="177">
        <f t="shared" si="282"/>
        <v>0.42372881355932202</v>
      </c>
      <c r="BG299" s="205">
        <f t="shared" si="283"/>
        <v>137816.6</v>
      </c>
      <c r="BH299" s="374"/>
      <c r="BI299" s="133" t="s">
        <v>173</v>
      </c>
      <c r="BJ299" s="167">
        <f t="shared" si="284"/>
        <v>1946</v>
      </c>
      <c r="BK299" s="176">
        <f t="shared" si="268"/>
        <v>1117</v>
      </c>
      <c r="BL299" s="176">
        <f t="shared" si="269"/>
        <v>98393690</v>
      </c>
      <c r="BM299" s="177">
        <f t="shared" si="310"/>
        <v>5.1111924590463986E-2</v>
      </c>
      <c r="BN299" s="177">
        <f t="shared" si="285"/>
        <v>0.57399794450154162</v>
      </c>
      <c r="BO299" s="176">
        <f t="shared" si="286"/>
        <v>88087.457475380477</v>
      </c>
      <c r="BP299" s="248"/>
    </row>
    <row r="300" spans="2:68" s="92" customFormat="1">
      <c r="B300" s="370"/>
      <c r="C300" s="408"/>
      <c r="D300" s="374"/>
      <c r="E300" s="133" t="s">
        <v>174</v>
      </c>
      <c r="F300" s="167">
        <v>19</v>
      </c>
      <c r="G300" s="176">
        <v>11</v>
      </c>
      <c r="H300" s="176">
        <v>897800</v>
      </c>
      <c r="I300" s="177">
        <f t="shared" si="303"/>
        <v>8.3969465648854963E-2</v>
      </c>
      <c r="J300" s="177">
        <f t="shared" si="270"/>
        <v>0.57894736842105265</v>
      </c>
      <c r="K300" s="205">
        <f t="shared" si="271"/>
        <v>81618.181818181823</v>
      </c>
      <c r="L300" s="374"/>
      <c r="M300" s="133" t="s">
        <v>174</v>
      </c>
      <c r="N300" s="167">
        <v>17</v>
      </c>
      <c r="O300" s="176">
        <v>15</v>
      </c>
      <c r="P300" s="176">
        <v>1193360</v>
      </c>
      <c r="Q300" s="177">
        <f t="shared" si="304"/>
        <v>8.6206896551724144E-2</v>
      </c>
      <c r="R300" s="177">
        <f t="shared" si="272"/>
        <v>0.88235294117647056</v>
      </c>
      <c r="S300" s="171">
        <f t="shared" si="273"/>
        <v>79557.333333333328</v>
      </c>
      <c r="T300" s="374"/>
      <c r="U300" s="133" t="s">
        <v>174</v>
      </c>
      <c r="V300" s="167">
        <v>448</v>
      </c>
      <c r="W300" s="176">
        <v>298</v>
      </c>
      <c r="X300" s="176">
        <v>23928090</v>
      </c>
      <c r="Y300" s="177">
        <f t="shared" si="305"/>
        <v>3.6995654872749847E-2</v>
      </c>
      <c r="Z300" s="177">
        <f t="shared" si="274"/>
        <v>0.6651785714285714</v>
      </c>
      <c r="AA300" s="176">
        <f t="shared" si="275"/>
        <v>80295.604026845642</v>
      </c>
      <c r="AB300" s="374"/>
      <c r="AC300" s="133" t="s">
        <v>174</v>
      </c>
      <c r="AD300" s="167">
        <v>384</v>
      </c>
      <c r="AE300" s="176">
        <v>256</v>
      </c>
      <c r="AF300" s="176">
        <v>23063340</v>
      </c>
      <c r="AG300" s="177">
        <f t="shared" si="306"/>
        <v>4.2237254578452399E-2</v>
      </c>
      <c r="AH300" s="177">
        <f t="shared" si="276"/>
        <v>0.66666666666666663</v>
      </c>
      <c r="AI300" s="171">
        <f t="shared" si="277"/>
        <v>90091.171875</v>
      </c>
      <c r="AJ300" s="374"/>
      <c r="AK300" s="133" t="s">
        <v>174</v>
      </c>
      <c r="AL300" s="167">
        <v>323</v>
      </c>
      <c r="AM300" s="176">
        <v>197</v>
      </c>
      <c r="AN300" s="176">
        <v>23256280</v>
      </c>
      <c r="AO300" s="177">
        <f t="shared" si="307"/>
        <v>4.5349907918968695E-2</v>
      </c>
      <c r="AP300" s="177">
        <f t="shared" si="278"/>
        <v>0.6099071207430341</v>
      </c>
      <c r="AQ300" s="171">
        <f t="shared" si="279"/>
        <v>118052.18274111675</v>
      </c>
      <c r="AR300" s="374"/>
      <c r="AS300" s="133" t="s">
        <v>174</v>
      </c>
      <c r="AT300" s="167">
        <v>156</v>
      </c>
      <c r="AU300" s="176">
        <v>104</v>
      </c>
      <c r="AV300" s="176">
        <v>10752950</v>
      </c>
      <c r="AW300" s="177">
        <f t="shared" si="308"/>
        <v>4.5494313210848646E-2</v>
      </c>
      <c r="AX300" s="177">
        <f t="shared" si="280"/>
        <v>0.66666666666666663</v>
      </c>
      <c r="AY300" s="176">
        <f t="shared" si="281"/>
        <v>103393.75</v>
      </c>
      <c r="AZ300" s="374"/>
      <c r="BA300" s="133" t="s">
        <v>174</v>
      </c>
      <c r="BB300" s="167">
        <v>48</v>
      </c>
      <c r="BC300" s="176">
        <v>27</v>
      </c>
      <c r="BD300" s="176">
        <v>3038230</v>
      </c>
      <c r="BE300" s="177">
        <f t="shared" si="309"/>
        <v>3.3457249070631967E-2</v>
      </c>
      <c r="BF300" s="177">
        <f t="shared" si="282"/>
        <v>0.5625</v>
      </c>
      <c r="BG300" s="205">
        <f t="shared" si="283"/>
        <v>112527.03703703704</v>
      </c>
      <c r="BH300" s="374"/>
      <c r="BI300" s="133" t="s">
        <v>174</v>
      </c>
      <c r="BJ300" s="167">
        <f t="shared" si="284"/>
        <v>1395</v>
      </c>
      <c r="BK300" s="176">
        <f t="shared" si="268"/>
        <v>908</v>
      </c>
      <c r="BL300" s="176">
        <f t="shared" si="269"/>
        <v>86130050</v>
      </c>
      <c r="BM300" s="177">
        <f t="shared" si="310"/>
        <v>4.1548457948201702E-2</v>
      </c>
      <c r="BN300" s="177">
        <f t="shared" si="285"/>
        <v>0.6508960573476702</v>
      </c>
      <c r="BO300" s="176">
        <f t="shared" si="286"/>
        <v>94856.88325991189</v>
      </c>
      <c r="BP300" s="248"/>
    </row>
    <row r="301" spans="2:68" s="92" customFormat="1">
      <c r="B301" s="370"/>
      <c r="C301" s="408"/>
      <c r="D301" s="374"/>
      <c r="E301" s="133" t="s">
        <v>175</v>
      </c>
      <c r="F301" s="167">
        <v>40</v>
      </c>
      <c r="G301" s="176">
        <v>28</v>
      </c>
      <c r="H301" s="176">
        <v>3064610</v>
      </c>
      <c r="I301" s="177">
        <f t="shared" si="303"/>
        <v>0.21374045801526717</v>
      </c>
      <c r="J301" s="177">
        <f t="shared" si="270"/>
        <v>0.7</v>
      </c>
      <c r="K301" s="205">
        <f t="shared" si="271"/>
        <v>109450.35714285714</v>
      </c>
      <c r="L301" s="374"/>
      <c r="M301" s="133" t="s">
        <v>175</v>
      </c>
      <c r="N301" s="167">
        <v>65</v>
      </c>
      <c r="O301" s="176">
        <v>50</v>
      </c>
      <c r="P301" s="176">
        <v>5308400</v>
      </c>
      <c r="Q301" s="177">
        <f t="shared" si="304"/>
        <v>0.28735632183908044</v>
      </c>
      <c r="R301" s="177">
        <f t="shared" si="272"/>
        <v>0.76923076923076927</v>
      </c>
      <c r="S301" s="171">
        <f t="shared" si="273"/>
        <v>106168</v>
      </c>
      <c r="T301" s="374"/>
      <c r="U301" s="133" t="s">
        <v>175</v>
      </c>
      <c r="V301" s="167">
        <v>2995</v>
      </c>
      <c r="W301" s="176">
        <v>2045</v>
      </c>
      <c r="X301" s="176">
        <v>160089820</v>
      </c>
      <c r="Y301" s="177">
        <f t="shared" si="305"/>
        <v>0.25387957790192428</v>
      </c>
      <c r="Z301" s="177">
        <f t="shared" si="274"/>
        <v>0.68280467445742909</v>
      </c>
      <c r="AA301" s="176">
        <f t="shared" si="275"/>
        <v>78283.530562347194</v>
      </c>
      <c r="AB301" s="374"/>
      <c r="AC301" s="133" t="s">
        <v>175</v>
      </c>
      <c r="AD301" s="167">
        <v>2396</v>
      </c>
      <c r="AE301" s="176">
        <v>1589</v>
      </c>
      <c r="AF301" s="176">
        <v>134197920</v>
      </c>
      <c r="AG301" s="177">
        <f t="shared" si="306"/>
        <v>0.26216795908265961</v>
      </c>
      <c r="AH301" s="177">
        <f t="shared" si="276"/>
        <v>0.66318864774624375</v>
      </c>
      <c r="AI301" s="171">
        <f t="shared" si="277"/>
        <v>84454.323473882949</v>
      </c>
      <c r="AJ301" s="374"/>
      <c r="AK301" s="133" t="s">
        <v>175</v>
      </c>
      <c r="AL301" s="167">
        <v>1623</v>
      </c>
      <c r="AM301" s="176">
        <v>991</v>
      </c>
      <c r="AN301" s="176">
        <v>77271510</v>
      </c>
      <c r="AO301" s="177">
        <f t="shared" si="307"/>
        <v>0.22813075506445671</v>
      </c>
      <c r="AP301" s="177">
        <f t="shared" si="278"/>
        <v>0.61059765865680837</v>
      </c>
      <c r="AQ301" s="171">
        <f t="shared" si="279"/>
        <v>77973.269424823404</v>
      </c>
      <c r="AR301" s="374"/>
      <c r="AS301" s="133" t="s">
        <v>175</v>
      </c>
      <c r="AT301" s="167">
        <v>684</v>
      </c>
      <c r="AU301" s="176">
        <v>408</v>
      </c>
      <c r="AV301" s="176">
        <v>41226650</v>
      </c>
      <c r="AW301" s="177">
        <f t="shared" si="308"/>
        <v>0.17847769028871391</v>
      </c>
      <c r="AX301" s="177">
        <f t="shared" si="280"/>
        <v>0.59649122807017541</v>
      </c>
      <c r="AY301" s="176">
        <f t="shared" si="281"/>
        <v>101045.71078431372</v>
      </c>
      <c r="AZ301" s="374"/>
      <c r="BA301" s="133" t="s">
        <v>175</v>
      </c>
      <c r="BB301" s="167">
        <v>192</v>
      </c>
      <c r="BC301" s="176">
        <v>93</v>
      </c>
      <c r="BD301" s="176">
        <v>12412630</v>
      </c>
      <c r="BE301" s="177">
        <f t="shared" si="309"/>
        <v>0.11524163568773234</v>
      </c>
      <c r="BF301" s="177">
        <f t="shared" si="282"/>
        <v>0.484375</v>
      </c>
      <c r="BG301" s="205">
        <f t="shared" si="283"/>
        <v>133469.13978494622</v>
      </c>
      <c r="BH301" s="374"/>
      <c r="BI301" s="133" t="s">
        <v>175</v>
      </c>
      <c r="BJ301" s="167">
        <f t="shared" si="284"/>
        <v>7995</v>
      </c>
      <c r="BK301" s="176">
        <f t="shared" si="268"/>
        <v>5204</v>
      </c>
      <c r="BL301" s="176">
        <f t="shared" si="269"/>
        <v>433571540</v>
      </c>
      <c r="BM301" s="177">
        <f t="shared" si="310"/>
        <v>0.23812574357097099</v>
      </c>
      <c r="BN301" s="177">
        <f t="shared" si="285"/>
        <v>0.65090681676047535</v>
      </c>
      <c r="BO301" s="176">
        <f t="shared" si="286"/>
        <v>83315.053804765572</v>
      </c>
      <c r="BP301" s="248"/>
    </row>
    <row r="302" spans="2:68" s="92" customFormat="1">
      <c r="B302" s="370"/>
      <c r="C302" s="408"/>
      <c r="D302" s="374"/>
      <c r="E302" s="133" t="s">
        <v>176</v>
      </c>
      <c r="F302" s="167">
        <v>21</v>
      </c>
      <c r="G302" s="176">
        <v>9</v>
      </c>
      <c r="H302" s="176">
        <v>849440</v>
      </c>
      <c r="I302" s="177">
        <f t="shared" si="303"/>
        <v>6.8702290076335881E-2</v>
      </c>
      <c r="J302" s="177">
        <f t="shared" si="270"/>
        <v>0.42857142857142855</v>
      </c>
      <c r="K302" s="205">
        <f t="shared" si="271"/>
        <v>94382.222222222219</v>
      </c>
      <c r="L302" s="374"/>
      <c r="M302" s="133" t="s">
        <v>176</v>
      </c>
      <c r="N302" s="167">
        <v>22</v>
      </c>
      <c r="O302" s="176">
        <v>16</v>
      </c>
      <c r="P302" s="176">
        <v>1971460</v>
      </c>
      <c r="Q302" s="177">
        <f t="shared" si="304"/>
        <v>9.1954022988505746E-2</v>
      </c>
      <c r="R302" s="177">
        <f t="shared" si="272"/>
        <v>0.72727272727272729</v>
      </c>
      <c r="S302" s="171">
        <f t="shared" si="273"/>
        <v>123216.25</v>
      </c>
      <c r="T302" s="374"/>
      <c r="U302" s="133" t="s">
        <v>176</v>
      </c>
      <c r="V302" s="167">
        <v>760</v>
      </c>
      <c r="W302" s="176">
        <v>479</v>
      </c>
      <c r="X302" s="176">
        <v>40536370</v>
      </c>
      <c r="Y302" s="177">
        <f t="shared" si="305"/>
        <v>5.946617008069522E-2</v>
      </c>
      <c r="Z302" s="177">
        <f t="shared" si="274"/>
        <v>0.63026315789473686</v>
      </c>
      <c r="AA302" s="176">
        <f t="shared" si="275"/>
        <v>84627.077244258879</v>
      </c>
      <c r="AB302" s="374"/>
      <c r="AC302" s="133" t="s">
        <v>176</v>
      </c>
      <c r="AD302" s="167">
        <v>753</v>
      </c>
      <c r="AE302" s="176">
        <v>473</v>
      </c>
      <c r="AF302" s="176">
        <v>40483090</v>
      </c>
      <c r="AG302" s="177">
        <f t="shared" si="306"/>
        <v>7.8039927404718698E-2</v>
      </c>
      <c r="AH302" s="177">
        <f t="shared" si="276"/>
        <v>0.62815405046480743</v>
      </c>
      <c r="AI302" s="171">
        <f t="shared" si="277"/>
        <v>85587.928118393233</v>
      </c>
      <c r="AJ302" s="374"/>
      <c r="AK302" s="133" t="s">
        <v>176</v>
      </c>
      <c r="AL302" s="167">
        <v>690</v>
      </c>
      <c r="AM302" s="176">
        <v>404</v>
      </c>
      <c r="AN302" s="176">
        <v>36360170</v>
      </c>
      <c r="AO302" s="177">
        <f t="shared" si="307"/>
        <v>9.3001841620626149E-2</v>
      </c>
      <c r="AP302" s="177">
        <f t="shared" si="278"/>
        <v>0.58550724637681162</v>
      </c>
      <c r="AQ302" s="171">
        <f t="shared" si="279"/>
        <v>90000.420792079211</v>
      </c>
      <c r="AR302" s="374"/>
      <c r="AS302" s="133" t="s">
        <v>176</v>
      </c>
      <c r="AT302" s="167">
        <v>398</v>
      </c>
      <c r="AU302" s="176">
        <v>214</v>
      </c>
      <c r="AV302" s="176">
        <v>21248240</v>
      </c>
      <c r="AW302" s="177">
        <f t="shared" si="308"/>
        <v>9.361329833770779E-2</v>
      </c>
      <c r="AX302" s="177">
        <f t="shared" si="280"/>
        <v>0.53768844221105527</v>
      </c>
      <c r="AY302" s="176">
        <f t="shared" si="281"/>
        <v>99290.841121495323</v>
      </c>
      <c r="AZ302" s="374"/>
      <c r="BA302" s="133" t="s">
        <v>176</v>
      </c>
      <c r="BB302" s="167">
        <v>154</v>
      </c>
      <c r="BC302" s="176">
        <v>80</v>
      </c>
      <c r="BD302" s="176">
        <v>9371560</v>
      </c>
      <c r="BE302" s="177">
        <f t="shared" si="309"/>
        <v>9.9132589838909546E-2</v>
      </c>
      <c r="BF302" s="177">
        <f t="shared" si="282"/>
        <v>0.51948051948051943</v>
      </c>
      <c r="BG302" s="205">
        <f t="shared" si="283"/>
        <v>117144.5</v>
      </c>
      <c r="BH302" s="374"/>
      <c r="BI302" s="133" t="s">
        <v>176</v>
      </c>
      <c r="BJ302" s="167">
        <f t="shared" si="284"/>
        <v>2798</v>
      </c>
      <c r="BK302" s="176">
        <f t="shared" si="268"/>
        <v>1675</v>
      </c>
      <c r="BL302" s="176">
        <f t="shared" si="269"/>
        <v>150820330</v>
      </c>
      <c r="BM302" s="177">
        <f t="shared" si="310"/>
        <v>7.664500777889631E-2</v>
      </c>
      <c r="BN302" s="177">
        <f t="shared" si="285"/>
        <v>0.59864188706218724</v>
      </c>
      <c r="BO302" s="176">
        <f t="shared" si="286"/>
        <v>90041.988059701485</v>
      </c>
      <c r="BP302" s="248"/>
    </row>
    <row r="303" spans="2:68" s="92" customFormat="1">
      <c r="B303" s="370"/>
      <c r="C303" s="408"/>
      <c r="D303" s="374"/>
      <c r="E303" s="130" t="s">
        <v>167</v>
      </c>
      <c r="F303" s="167">
        <v>13</v>
      </c>
      <c r="G303" s="176">
        <v>7</v>
      </c>
      <c r="H303" s="176">
        <v>602110</v>
      </c>
      <c r="I303" s="177">
        <f t="shared" si="303"/>
        <v>5.3435114503816793E-2</v>
      </c>
      <c r="J303" s="177">
        <f t="shared" si="270"/>
        <v>0.53846153846153844</v>
      </c>
      <c r="K303" s="205">
        <f t="shared" si="271"/>
        <v>86015.71428571429</v>
      </c>
      <c r="L303" s="374"/>
      <c r="M303" s="134" t="s">
        <v>167</v>
      </c>
      <c r="N303" s="167">
        <v>13</v>
      </c>
      <c r="O303" s="176">
        <v>11</v>
      </c>
      <c r="P303" s="176">
        <v>877600</v>
      </c>
      <c r="Q303" s="177">
        <f t="shared" si="304"/>
        <v>6.3218390804597707E-2</v>
      </c>
      <c r="R303" s="177">
        <f t="shared" si="272"/>
        <v>0.84615384615384615</v>
      </c>
      <c r="S303" s="171">
        <f t="shared" si="273"/>
        <v>79781.818181818177</v>
      </c>
      <c r="T303" s="374"/>
      <c r="U303" s="134" t="s">
        <v>167</v>
      </c>
      <c r="V303" s="167">
        <v>689</v>
      </c>
      <c r="W303" s="176">
        <v>414</v>
      </c>
      <c r="X303" s="176">
        <v>26941220</v>
      </c>
      <c r="Y303" s="177">
        <f t="shared" si="305"/>
        <v>5.1396648044692739E-2</v>
      </c>
      <c r="Z303" s="177">
        <f t="shared" si="274"/>
        <v>0.60087082728592167</v>
      </c>
      <c r="AA303" s="176">
        <f t="shared" si="275"/>
        <v>65075.410628019323</v>
      </c>
      <c r="AB303" s="374"/>
      <c r="AC303" s="134" t="s">
        <v>167</v>
      </c>
      <c r="AD303" s="167">
        <v>332</v>
      </c>
      <c r="AE303" s="176">
        <v>174</v>
      </c>
      <c r="AF303" s="176">
        <v>12891740</v>
      </c>
      <c r="AG303" s="177">
        <f t="shared" si="306"/>
        <v>2.8708133971291867E-2</v>
      </c>
      <c r="AH303" s="177">
        <f t="shared" si="276"/>
        <v>0.52409638554216864</v>
      </c>
      <c r="AI303" s="171">
        <f t="shared" si="277"/>
        <v>74090.459770114947</v>
      </c>
      <c r="AJ303" s="374"/>
      <c r="AK303" s="134" t="s">
        <v>167</v>
      </c>
      <c r="AL303" s="167">
        <v>208</v>
      </c>
      <c r="AM303" s="176">
        <v>109</v>
      </c>
      <c r="AN303" s="176">
        <v>8582200</v>
      </c>
      <c r="AO303" s="177">
        <f t="shared" si="307"/>
        <v>2.5092081031307549E-2</v>
      </c>
      <c r="AP303" s="177">
        <f t="shared" si="278"/>
        <v>0.52403846153846156</v>
      </c>
      <c r="AQ303" s="171">
        <f t="shared" si="279"/>
        <v>78735.779816513765</v>
      </c>
      <c r="AR303" s="374"/>
      <c r="AS303" s="134" t="s">
        <v>167</v>
      </c>
      <c r="AT303" s="167">
        <v>147</v>
      </c>
      <c r="AU303" s="176">
        <v>49</v>
      </c>
      <c r="AV303" s="176">
        <v>7066380</v>
      </c>
      <c r="AW303" s="177">
        <f t="shared" si="308"/>
        <v>2.1434820647419073E-2</v>
      </c>
      <c r="AX303" s="177">
        <f t="shared" si="280"/>
        <v>0.33333333333333331</v>
      </c>
      <c r="AY303" s="176">
        <f t="shared" si="281"/>
        <v>144211.83673469388</v>
      </c>
      <c r="AZ303" s="374"/>
      <c r="BA303" s="134" t="s">
        <v>167</v>
      </c>
      <c r="BB303" s="167">
        <v>72</v>
      </c>
      <c r="BC303" s="176">
        <v>32</v>
      </c>
      <c r="BD303" s="176">
        <v>5406640</v>
      </c>
      <c r="BE303" s="177">
        <f t="shared" si="309"/>
        <v>3.9653035935563817E-2</v>
      </c>
      <c r="BF303" s="177">
        <f t="shared" si="282"/>
        <v>0.44444444444444442</v>
      </c>
      <c r="BG303" s="205">
        <f t="shared" si="283"/>
        <v>168957.5</v>
      </c>
      <c r="BH303" s="374"/>
      <c r="BI303" s="134" t="s">
        <v>167</v>
      </c>
      <c r="BJ303" s="167">
        <f t="shared" si="284"/>
        <v>1474</v>
      </c>
      <c r="BK303" s="176">
        <f t="shared" si="268"/>
        <v>796</v>
      </c>
      <c r="BL303" s="176">
        <f t="shared" si="269"/>
        <v>62367890</v>
      </c>
      <c r="BM303" s="177">
        <f t="shared" si="310"/>
        <v>3.6423538025075503E-2</v>
      </c>
      <c r="BN303" s="177">
        <f t="shared" si="285"/>
        <v>0.5400271370420624</v>
      </c>
      <c r="BO303" s="176">
        <f t="shared" si="286"/>
        <v>78351.620603015079</v>
      </c>
      <c r="BP303" s="248"/>
    </row>
    <row r="304" spans="2:68" s="92" customFormat="1">
      <c r="B304" s="370">
        <v>28</v>
      </c>
      <c r="C304" s="407" t="s">
        <v>38</v>
      </c>
      <c r="D304" s="373">
        <f>BS35</f>
        <v>107</v>
      </c>
      <c r="E304" s="131" t="s">
        <v>144</v>
      </c>
      <c r="F304" s="166">
        <v>44</v>
      </c>
      <c r="G304" s="174">
        <v>26</v>
      </c>
      <c r="H304" s="174">
        <v>2259390</v>
      </c>
      <c r="I304" s="175">
        <f>IFERROR(G304/$D$304,"-")</f>
        <v>0.24299065420560748</v>
      </c>
      <c r="J304" s="175">
        <f t="shared" si="270"/>
        <v>0.59090909090909094</v>
      </c>
      <c r="K304" s="204">
        <f t="shared" si="271"/>
        <v>86899.61538461539</v>
      </c>
      <c r="L304" s="373">
        <f>BT35</f>
        <v>183</v>
      </c>
      <c r="M304" s="131" t="s">
        <v>144</v>
      </c>
      <c r="N304" s="166">
        <v>82</v>
      </c>
      <c r="O304" s="174">
        <v>47</v>
      </c>
      <c r="P304" s="174">
        <v>3057230</v>
      </c>
      <c r="Q304" s="175">
        <f>IFERROR(O304/$L$304,"-")</f>
        <v>0.25683060109289618</v>
      </c>
      <c r="R304" s="175">
        <f t="shared" si="272"/>
        <v>0.57317073170731703</v>
      </c>
      <c r="S304" s="170">
        <f t="shared" si="273"/>
        <v>65047.446808510642</v>
      </c>
      <c r="T304" s="373">
        <f>BU35</f>
        <v>7503</v>
      </c>
      <c r="U304" s="131" t="s">
        <v>144</v>
      </c>
      <c r="V304" s="166">
        <v>3382</v>
      </c>
      <c r="W304" s="174">
        <v>2122</v>
      </c>
      <c r="X304" s="174">
        <v>160351040</v>
      </c>
      <c r="Y304" s="175">
        <f>IFERROR(W304/$T$304,"-")</f>
        <v>0.28282020525123286</v>
      </c>
      <c r="Z304" s="175">
        <f t="shared" si="274"/>
        <v>0.62743938497930218</v>
      </c>
      <c r="AA304" s="174">
        <f t="shared" si="275"/>
        <v>75565.99434495758</v>
      </c>
      <c r="AB304" s="373">
        <f>BV35</f>
        <v>4899</v>
      </c>
      <c r="AC304" s="131" t="s">
        <v>144</v>
      </c>
      <c r="AD304" s="166">
        <v>2353</v>
      </c>
      <c r="AE304" s="174">
        <v>1430</v>
      </c>
      <c r="AF304" s="174">
        <v>110112230</v>
      </c>
      <c r="AG304" s="175">
        <f>IFERROR(AE304/$AB$304,"-")</f>
        <v>0.29189630536844252</v>
      </c>
      <c r="AH304" s="175">
        <f t="shared" si="276"/>
        <v>0.60773480662983426</v>
      </c>
      <c r="AI304" s="170">
        <f t="shared" si="277"/>
        <v>77001.559440559446</v>
      </c>
      <c r="AJ304" s="373">
        <f>BW35</f>
        <v>2836</v>
      </c>
      <c r="AK304" s="131" t="s">
        <v>144</v>
      </c>
      <c r="AL304" s="166">
        <v>1223</v>
      </c>
      <c r="AM304" s="174">
        <v>667</v>
      </c>
      <c r="AN304" s="174">
        <v>59003560</v>
      </c>
      <c r="AO304" s="175">
        <f>IFERROR(AM304/$AJ$304,"-")</f>
        <v>0.2351904090267983</v>
      </c>
      <c r="AP304" s="175">
        <f t="shared" si="278"/>
        <v>0.54538021259198688</v>
      </c>
      <c r="AQ304" s="170">
        <f t="shared" si="279"/>
        <v>88461.109445277354</v>
      </c>
      <c r="AR304" s="373">
        <f>BX35</f>
        <v>1260</v>
      </c>
      <c r="AS304" s="131" t="s">
        <v>144</v>
      </c>
      <c r="AT304" s="166">
        <v>453</v>
      </c>
      <c r="AU304" s="174">
        <v>241</v>
      </c>
      <c r="AV304" s="174">
        <v>27069080</v>
      </c>
      <c r="AW304" s="175">
        <f>IFERROR(AU304/$AR$304,"-")</f>
        <v>0.19126984126984126</v>
      </c>
      <c r="AX304" s="175">
        <f t="shared" si="280"/>
        <v>0.53200883002207511</v>
      </c>
      <c r="AY304" s="174">
        <f t="shared" si="281"/>
        <v>112319.83402489626</v>
      </c>
      <c r="AZ304" s="373">
        <f>BY35</f>
        <v>516</v>
      </c>
      <c r="BA304" s="131" t="s">
        <v>144</v>
      </c>
      <c r="BB304" s="166">
        <v>130</v>
      </c>
      <c r="BC304" s="174">
        <v>60</v>
      </c>
      <c r="BD304" s="174">
        <v>7472840</v>
      </c>
      <c r="BE304" s="175">
        <f>IFERROR(BC304/$AZ$304,"-")</f>
        <v>0.11627906976744186</v>
      </c>
      <c r="BF304" s="175">
        <f t="shared" si="282"/>
        <v>0.46153846153846156</v>
      </c>
      <c r="BG304" s="204">
        <f t="shared" si="283"/>
        <v>124547.33333333333</v>
      </c>
      <c r="BH304" s="373">
        <f>BZ35</f>
        <v>17300</v>
      </c>
      <c r="BI304" s="131" t="s">
        <v>144</v>
      </c>
      <c r="BJ304" s="166">
        <f t="shared" si="284"/>
        <v>7667</v>
      </c>
      <c r="BK304" s="174">
        <f t="shared" si="268"/>
        <v>4593</v>
      </c>
      <c r="BL304" s="174">
        <f t="shared" si="269"/>
        <v>369325370</v>
      </c>
      <c r="BM304" s="175">
        <f>IFERROR(BK304/$BH$304,"-")</f>
        <v>0.26549132947976878</v>
      </c>
      <c r="BN304" s="175">
        <f t="shared" si="285"/>
        <v>0.59906091039520026</v>
      </c>
      <c r="BO304" s="174">
        <f t="shared" si="286"/>
        <v>80410.487698671888</v>
      </c>
      <c r="BP304" s="248"/>
    </row>
    <row r="305" spans="2:68" s="92" customFormat="1">
      <c r="B305" s="370"/>
      <c r="C305" s="408"/>
      <c r="D305" s="374"/>
      <c r="E305" s="132" t="s">
        <v>194</v>
      </c>
      <c r="F305" s="167">
        <v>42</v>
      </c>
      <c r="G305" s="176">
        <v>25</v>
      </c>
      <c r="H305" s="176">
        <v>1763530</v>
      </c>
      <c r="I305" s="177">
        <f t="shared" ref="I305:I314" si="311">IFERROR(G305/$D$304,"-")</f>
        <v>0.23364485981308411</v>
      </c>
      <c r="J305" s="177">
        <f t="shared" si="270"/>
        <v>0.59523809523809523</v>
      </c>
      <c r="K305" s="205">
        <f t="shared" si="271"/>
        <v>70541.2</v>
      </c>
      <c r="L305" s="374"/>
      <c r="M305" s="132" t="s">
        <v>194</v>
      </c>
      <c r="N305" s="167">
        <v>74</v>
      </c>
      <c r="O305" s="176">
        <v>44</v>
      </c>
      <c r="P305" s="176">
        <v>2675010</v>
      </c>
      <c r="Q305" s="177">
        <f t="shared" ref="Q305:Q314" si="312">IFERROR(O305/$L$304,"-")</f>
        <v>0.24043715846994534</v>
      </c>
      <c r="R305" s="177">
        <f t="shared" si="272"/>
        <v>0.59459459459459463</v>
      </c>
      <c r="S305" s="171">
        <f t="shared" si="273"/>
        <v>60795.681818181816</v>
      </c>
      <c r="T305" s="374"/>
      <c r="U305" s="132" t="s">
        <v>194</v>
      </c>
      <c r="V305" s="167">
        <v>3226</v>
      </c>
      <c r="W305" s="176">
        <v>2046</v>
      </c>
      <c r="X305" s="176">
        <v>148420580</v>
      </c>
      <c r="Y305" s="177">
        <f t="shared" ref="Y305:Y314" si="313">IFERROR(W305/$T$304,"-")</f>
        <v>0.27269092363054775</v>
      </c>
      <c r="Z305" s="177">
        <f t="shared" si="274"/>
        <v>0.63422194668319898</v>
      </c>
      <c r="AA305" s="176">
        <f t="shared" si="275"/>
        <v>72541.827956989247</v>
      </c>
      <c r="AB305" s="374"/>
      <c r="AC305" s="132" t="s">
        <v>194</v>
      </c>
      <c r="AD305" s="167">
        <v>2032</v>
      </c>
      <c r="AE305" s="176">
        <v>1251</v>
      </c>
      <c r="AF305" s="176">
        <v>92799640</v>
      </c>
      <c r="AG305" s="177">
        <f t="shared" ref="AG305:AG314" si="314">IFERROR(AE305/$AB$304,"-")</f>
        <v>0.25535823637477034</v>
      </c>
      <c r="AH305" s="177">
        <f t="shared" si="276"/>
        <v>0.61564960629921262</v>
      </c>
      <c r="AI305" s="171">
        <f t="shared" si="277"/>
        <v>74180.367705835335</v>
      </c>
      <c r="AJ305" s="374"/>
      <c r="AK305" s="132" t="s">
        <v>194</v>
      </c>
      <c r="AL305" s="167">
        <v>975</v>
      </c>
      <c r="AM305" s="176">
        <v>537</v>
      </c>
      <c r="AN305" s="176">
        <v>43410810</v>
      </c>
      <c r="AO305" s="177">
        <f t="shared" ref="AO305:AO314" si="315">IFERROR(AM305/$AJ$304,"-")</f>
        <v>0.18935119887165022</v>
      </c>
      <c r="AP305" s="177">
        <f t="shared" si="278"/>
        <v>0.55076923076923079</v>
      </c>
      <c r="AQ305" s="171">
        <f t="shared" si="279"/>
        <v>80839.497206703905</v>
      </c>
      <c r="AR305" s="374"/>
      <c r="AS305" s="132" t="s">
        <v>194</v>
      </c>
      <c r="AT305" s="167">
        <v>312</v>
      </c>
      <c r="AU305" s="176">
        <v>163</v>
      </c>
      <c r="AV305" s="176">
        <v>15726680</v>
      </c>
      <c r="AW305" s="177">
        <f t="shared" ref="AW305:AW314" si="316">IFERROR(AU305/$AR$304,"-")</f>
        <v>0.12936507936507938</v>
      </c>
      <c r="AX305" s="177">
        <f t="shared" si="280"/>
        <v>0.52243589743589747</v>
      </c>
      <c r="AY305" s="176">
        <f t="shared" si="281"/>
        <v>96482.699386503067</v>
      </c>
      <c r="AZ305" s="374"/>
      <c r="BA305" s="132" t="s">
        <v>194</v>
      </c>
      <c r="BB305" s="167">
        <v>74</v>
      </c>
      <c r="BC305" s="176">
        <v>35</v>
      </c>
      <c r="BD305" s="176">
        <v>3493690</v>
      </c>
      <c r="BE305" s="177">
        <f t="shared" ref="BE305:BE314" si="317">IFERROR(BC305/$AZ$304,"-")</f>
        <v>6.7829457364341081E-2</v>
      </c>
      <c r="BF305" s="177">
        <f t="shared" si="282"/>
        <v>0.47297297297297297</v>
      </c>
      <c r="BG305" s="205">
        <f t="shared" si="283"/>
        <v>99819.71428571429</v>
      </c>
      <c r="BH305" s="374"/>
      <c r="BI305" s="132" t="s">
        <v>194</v>
      </c>
      <c r="BJ305" s="167">
        <f t="shared" si="284"/>
        <v>6735</v>
      </c>
      <c r="BK305" s="176">
        <f t="shared" si="268"/>
        <v>4101</v>
      </c>
      <c r="BL305" s="176">
        <f t="shared" si="269"/>
        <v>308289940</v>
      </c>
      <c r="BM305" s="177">
        <f t="shared" ref="BM305:BM314" si="318">IFERROR(BK305/$BH$304,"-")</f>
        <v>0.23705202312138729</v>
      </c>
      <c r="BN305" s="177">
        <f t="shared" si="285"/>
        <v>0.60890868596881964</v>
      </c>
      <c r="BO305" s="176">
        <f t="shared" si="286"/>
        <v>75174.333089490363</v>
      </c>
      <c r="BP305" s="248"/>
    </row>
    <row r="306" spans="2:68" s="92" customFormat="1">
      <c r="B306" s="370"/>
      <c r="C306" s="408"/>
      <c r="D306" s="374"/>
      <c r="E306" s="133" t="s">
        <v>143</v>
      </c>
      <c r="F306" s="167">
        <v>60</v>
      </c>
      <c r="G306" s="176">
        <v>39</v>
      </c>
      <c r="H306" s="176">
        <v>2899340</v>
      </c>
      <c r="I306" s="177">
        <f t="shared" si="311"/>
        <v>0.3644859813084112</v>
      </c>
      <c r="J306" s="177">
        <f t="shared" si="270"/>
        <v>0.65</v>
      </c>
      <c r="K306" s="205">
        <f t="shared" si="271"/>
        <v>74342.051282051281</v>
      </c>
      <c r="L306" s="374"/>
      <c r="M306" s="133" t="s">
        <v>143</v>
      </c>
      <c r="N306" s="167">
        <v>125</v>
      </c>
      <c r="O306" s="176">
        <v>74</v>
      </c>
      <c r="P306" s="176">
        <v>5770980</v>
      </c>
      <c r="Q306" s="177">
        <f t="shared" si="312"/>
        <v>0.40437158469945356</v>
      </c>
      <c r="R306" s="177">
        <f t="shared" si="272"/>
        <v>0.59199999999999997</v>
      </c>
      <c r="S306" s="171">
        <f t="shared" si="273"/>
        <v>77986.216216216213</v>
      </c>
      <c r="T306" s="374"/>
      <c r="U306" s="133" t="s">
        <v>143</v>
      </c>
      <c r="V306" s="167">
        <v>4581</v>
      </c>
      <c r="W306" s="176">
        <v>2811</v>
      </c>
      <c r="X306" s="176">
        <v>211524740</v>
      </c>
      <c r="Y306" s="177">
        <f t="shared" si="313"/>
        <v>0.37465013994402241</v>
      </c>
      <c r="Z306" s="177">
        <f t="shared" si="274"/>
        <v>0.6136214800261951</v>
      </c>
      <c r="AA306" s="176">
        <f t="shared" si="275"/>
        <v>75248.929206688015</v>
      </c>
      <c r="AB306" s="374"/>
      <c r="AC306" s="133" t="s">
        <v>143</v>
      </c>
      <c r="AD306" s="167">
        <v>3166</v>
      </c>
      <c r="AE306" s="176">
        <v>1904</v>
      </c>
      <c r="AF306" s="176">
        <v>148132920</v>
      </c>
      <c r="AG306" s="177">
        <f t="shared" si="314"/>
        <v>0.38865074505001018</v>
      </c>
      <c r="AH306" s="177">
        <f t="shared" si="276"/>
        <v>0.60138976626658247</v>
      </c>
      <c r="AI306" s="171">
        <f t="shared" si="277"/>
        <v>77800.903361344535</v>
      </c>
      <c r="AJ306" s="374"/>
      <c r="AK306" s="133" t="s">
        <v>143</v>
      </c>
      <c r="AL306" s="167">
        <v>1832</v>
      </c>
      <c r="AM306" s="176">
        <v>975</v>
      </c>
      <c r="AN306" s="176">
        <v>89193300</v>
      </c>
      <c r="AO306" s="177">
        <f t="shared" si="315"/>
        <v>0.34379407616361074</v>
      </c>
      <c r="AP306" s="177">
        <f t="shared" si="278"/>
        <v>0.53220524017467252</v>
      </c>
      <c r="AQ306" s="171">
        <f t="shared" si="279"/>
        <v>91480.307692307688</v>
      </c>
      <c r="AR306" s="374"/>
      <c r="AS306" s="133" t="s">
        <v>143</v>
      </c>
      <c r="AT306" s="167">
        <v>756</v>
      </c>
      <c r="AU306" s="176">
        <v>409</v>
      </c>
      <c r="AV306" s="176">
        <v>42657950</v>
      </c>
      <c r="AW306" s="177">
        <f t="shared" si="316"/>
        <v>0.32460317460317462</v>
      </c>
      <c r="AX306" s="177">
        <f t="shared" si="280"/>
        <v>0.54100529100529104</v>
      </c>
      <c r="AY306" s="176">
        <f t="shared" si="281"/>
        <v>104298.16625916871</v>
      </c>
      <c r="AZ306" s="374"/>
      <c r="BA306" s="133" t="s">
        <v>143</v>
      </c>
      <c r="BB306" s="167">
        <v>264</v>
      </c>
      <c r="BC306" s="176">
        <v>125</v>
      </c>
      <c r="BD306" s="176">
        <v>14046750</v>
      </c>
      <c r="BE306" s="177">
        <f t="shared" si="317"/>
        <v>0.24224806201550386</v>
      </c>
      <c r="BF306" s="177">
        <f t="shared" si="282"/>
        <v>0.47348484848484851</v>
      </c>
      <c r="BG306" s="205">
        <f t="shared" si="283"/>
        <v>112374</v>
      </c>
      <c r="BH306" s="374"/>
      <c r="BI306" s="133" t="s">
        <v>143</v>
      </c>
      <c r="BJ306" s="167">
        <f t="shared" si="284"/>
        <v>10784</v>
      </c>
      <c r="BK306" s="176">
        <f t="shared" si="268"/>
        <v>6337</v>
      </c>
      <c r="BL306" s="176">
        <f t="shared" si="269"/>
        <v>514225980</v>
      </c>
      <c r="BM306" s="177">
        <f t="shared" si="318"/>
        <v>0.36630057803468208</v>
      </c>
      <c r="BN306" s="177">
        <f t="shared" si="285"/>
        <v>0.58762982195845692</v>
      </c>
      <c r="BO306" s="176">
        <f t="shared" si="286"/>
        <v>81146.596181158282</v>
      </c>
      <c r="BP306" s="248"/>
    </row>
    <row r="307" spans="2:68" s="92" customFormat="1">
      <c r="B307" s="370"/>
      <c r="C307" s="408"/>
      <c r="D307" s="374"/>
      <c r="E307" s="133" t="s">
        <v>152</v>
      </c>
      <c r="F307" s="167">
        <v>20</v>
      </c>
      <c r="G307" s="176">
        <v>15</v>
      </c>
      <c r="H307" s="176">
        <v>1082670</v>
      </c>
      <c r="I307" s="177">
        <f t="shared" si="311"/>
        <v>0.14018691588785046</v>
      </c>
      <c r="J307" s="177">
        <f t="shared" si="270"/>
        <v>0.75</v>
      </c>
      <c r="K307" s="205">
        <f t="shared" si="271"/>
        <v>72178</v>
      </c>
      <c r="L307" s="374"/>
      <c r="M307" s="133" t="s">
        <v>152</v>
      </c>
      <c r="N307" s="167">
        <v>62</v>
      </c>
      <c r="O307" s="176">
        <v>40</v>
      </c>
      <c r="P307" s="176">
        <v>2816100</v>
      </c>
      <c r="Q307" s="177">
        <f t="shared" si="312"/>
        <v>0.21857923497267759</v>
      </c>
      <c r="R307" s="177">
        <f t="shared" si="272"/>
        <v>0.64516129032258063</v>
      </c>
      <c r="S307" s="171">
        <f t="shared" si="273"/>
        <v>70402.5</v>
      </c>
      <c r="T307" s="374"/>
      <c r="U307" s="133" t="s">
        <v>152</v>
      </c>
      <c r="V307" s="167">
        <v>1603</v>
      </c>
      <c r="W307" s="176">
        <v>1035</v>
      </c>
      <c r="X307" s="176">
        <v>76520760</v>
      </c>
      <c r="Y307" s="177">
        <f t="shared" si="313"/>
        <v>0.13794482207117154</v>
      </c>
      <c r="Z307" s="177">
        <f t="shared" si="274"/>
        <v>0.64566437928883347</v>
      </c>
      <c r="AA307" s="176">
        <f t="shared" si="275"/>
        <v>73933.10144927536</v>
      </c>
      <c r="AB307" s="374"/>
      <c r="AC307" s="133" t="s">
        <v>152</v>
      </c>
      <c r="AD307" s="167">
        <v>1261</v>
      </c>
      <c r="AE307" s="176">
        <v>792</v>
      </c>
      <c r="AF307" s="176">
        <v>63143920</v>
      </c>
      <c r="AG307" s="177">
        <f t="shared" si="314"/>
        <v>0.16166564605021433</v>
      </c>
      <c r="AH307" s="177">
        <f t="shared" si="276"/>
        <v>0.62807295796986518</v>
      </c>
      <c r="AI307" s="171">
        <f t="shared" si="277"/>
        <v>79727.171717171717</v>
      </c>
      <c r="AJ307" s="374"/>
      <c r="AK307" s="133" t="s">
        <v>152</v>
      </c>
      <c r="AL307" s="167">
        <v>791</v>
      </c>
      <c r="AM307" s="176">
        <v>447</v>
      </c>
      <c r="AN307" s="176">
        <v>39175060</v>
      </c>
      <c r="AO307" s="177">
        <f t="shared" si="315"/>
        <v>0.1576163610719323</v>
      </c>
      <c r="AP307" s="177">
        <f t="shared" si="278"/>
        <v>0.5651074589127687</v>
      </c>
      <c r="AQ307" s="171">
        <f t="shared" si="279"/>
        <v>87639.955257270689</v>
      </c>
      <c r="AR307" s="374"/>
      <c r="AS307" s="133" t="s">
        <v>152</v>
      </c>
      <c r="AT307" s="167">
        <v>317</v>
      </c>
      <c r="AU307" s="176">
        <v>176</v>
      </c>
      <c r="AV307" s="176">
        <v>18222680</v>
      </c>
      <c r="AW307" s="177">
        <f t="shared" si="316"/>
        <v>0.13968253968253969</v>
      </c>
      <c r="AX307" s="177">
        <f t="shared" si="280"/>
        <v>0.55520504731861198</v>
      </c>
      <c r="AY307" s="176">
        <f t="shared" si="281"/>
        <v>103537.95454545454</v>
      </c>
      <c r="AZ307" s="374"/>
      <c r="BA307" s="133" t="s">
        <v>152</v>
      </c>
      <c r="BB307" s="167">
        <v>107</v>
      </c>
      <c r="BC307" s="176">
        <v>50</v>
      </c>
      <c r="BD307" s="176">
        <v>5721080</v>
      </c>
      <c r="BE307" s="177">
        <f t="shared" si="317"/>
        <v>9.6899224806201556E-2</v>
      </c>
      <c r="BF307" s="177">
        <f t="shared" si="282"/>
        <v>0.46728971962616822</v>
      </c>
      <c r="BG307" s="205">
        <f t="shared" si="283"/>
        <v>114421.6</v>
      </c>
      <c r="BH307" s="374"/>
      <c r="BI307" s="133" t="s">
        <v>152</v>
      </c>
      <c r="BJ307" s="167">
        <f t="shared" si="284"/>
        <v>4161</v>
      </c>
      <c r="BK307" s="176">
        <f t="shared" si="268"/>
        <v>2555</v>
      </c>
      <c r="BL307" s="176">
        <f t="shared" si="269"/>
        <v>206682270</v>
      </c>
      <c r="BM307" s="177">
        <f t="shared" si="318"/>
        <v>0.1476878612716763</v>
      </c>
      <c r="BN307" s="177">
        <f t="shared" si="285"/>
        <v>0.61403508771929827</v>
      </c>
      <c r="BO307" s="176">
        <f t="shared" si="286"/>
        <v>80893.256360078274</v>
      </c>
      <c r="BP307" s="248"/>
    </row>
    <row r="308" spans="2:68" s="92" customFormat="1">
      <c r="B308" s="370"/>
      <c r="C308" s="408"/>
      <c r="D308" s="374"/>
      <c r="E308" s="133" t="s">
        <v>171</v>
      </c>
      <c r="F308" s="167">
        <v>35</v>
      </c>
      <c r="G308" s="176">
        <v>22</v>
      </c>
      <c r="H308" s="176">
        <v>1733220</v>
      </c>
      <c r="I308" s="177">
        <f t="shared" si="311"/>
        <v>0.20560747663551401</v>
      </c>
      <c r="J308" s="177">
        <f t="shared" si="270"/>
        <v>0.62857142857142856</v>
      </c>
      <c r="K308" s="205">
        <f t="shared" si="271"/>
        <v>78782.727272727279</v>
      </c>
      <c r="L308" s="374"/>
      <c r="M308" s="133" t="s">
        <v>171</v>
      </c>
      <c r="N308" s="167">
        <v>75</v>
      </c>
      <c r="O308" s="176">
        <v>38</v>
      </c>
      <c r="P308" s="176">
        <v>3173130</v>
      </c>
      <c r="Q308" s="177">
        <f t="shared" si="312"/>
        <v>0.20765027322404372</v>
      </c>
      <c r="R308" s="177">
        <f t="shared" si="272"/>
        <v>0.50666666666666671</v>
      </c>
      <c r="S308" s="171">
        <f t="shared" si="273"/>
        <v>83503.421052631573</v>
      </c>
      <c r="T308" s="374"/>
      <c r="U308" s="133" t="s">
        <v>171</v>
      </c>
      <c r="V308" s="167">
        <v>1799</v>
      </c>
      <c r="W308" s="176">
        <v>1124</v>
      </c>
      <c r="X308" s="176">
        <v>90113440</v>
      </c>
      <c r="Y308" s="177">
        <f t="shared" si="313"/>
        <v>0.14980674396907903</v>
      </c>
      <c r="Z308" s="177">
        <f t="shared" si="274"/>
        <v>0.62479155086158977</v>
      </c>
      <c r="AA308" s="176">
        <f t="shared" si="275"/>
        <v>80172.099644128117</v>
      </c>
      <c r="AB308" s="374"/>
      <c r="AC308" s="133" t="s">
        <v>171</v>
      </c>
      <c r="AD308" s="167">
        <v>1439</v>
      </c>
      <c r="AE308" s="176">
        <v>874</v>
      </c>
      <c r="AF308" s="176">
        <v>71519220</v>
      </c>
      <c r="AG308" s="177">
        <f t="shared" si="314"/>
        <v>0.17840375586854459</v>
      </c>
      <c r="AH308" s="177">
        <f t="shared" si="276"/>
        <v>0.60736622654621264</v>
      </c>
      <c r="AI308" s="171">
        <f t="shared" si="277"/>
        <v>81829.771167048049</v>
      </c>
      <c r="AJ308" s="374"/>
      <c r="AK308" s="133" t="s">
        <v>171</v>
      </c>
      <c r="AL308" s="167">
        <v>851</v>
      </c>
      <c r="AM308" s="176">
        <v>506</v>
      </c>
      <c r="AN308" s="176">
        <v>47858540</v>
      </c>
      <c r="AO308" s="177">
        <f t="shared" si="315"/>
        <v>0.17842031029619182</v>
      </c>
      <c r="AP308" s="177">
        <f t="shared" si="278"/>
        <v>0.59459459459459463</v>
      </c>
      <c r="AQ308" s="171">
        <f t="shared" si="279"/>
        <v>94582.09486166008</v>
      </c>
      <c r="AR308" s="374"/>
      <c r="AS308" s="133" t="s">
        <v>171</v>
      </c>
      <c r="AT308" s="167">
        <v>349</v>
      </c>
      <c r="AU308" s="176">
        <v>182</v>
      </c>
      <c r="AV308" s="176">
        <v>19174950</v>
      </c>
      <c r="AW308" s="177">
        <f t="shared" si="316"/>
        <v>0.14444444444444443</v>
      </c>
      <c r="AX308" s="177">
        <f t="shared" si="280"/>
        <v>0.52148997134670483</v>
      </c>
      <c r="AY308" s="176">
        <f t="shared" si="281"/>
        <v>105356.86813186813</v>
      </c>
      <c r="AZ308" s="374"/>
      <c r="BA308" s="133" t="s">
        <v>171</v>
      </c>
      <c r="BB308" s="167">
        <v>155</v>
      </c>
      <c r="BC308" s="176">
        <v>71</v>
      </c>
      <c r="BD308" s="176">
        <v>7594570</v>
      </c>
      <c r="BE308" s="177">
        <f t="shared" si="317"/>
        <v>0.1375968992248062</v>
      </c>
      <c r="BF308" s="177">
        <f t="shared" si="282"/>
        <v>0.45806451612903226</v>
      </c>
      <c r="BG308" s="205">
        <f t="shared" si="283"/>
        <v>106965.77464788733</v>
      </c>
      <c r="BH308" s="374"/>
      <c r="BI308" s="133" t="s">
        <v>171</v>
      </c>
      <c r="BJ308" s="167">
        <f t="shared" si="284"/>
        <v>4703</v>
      </c>
      <c r="BK308" s="176">
        <f t="shared" si="268"/>
        <v>2817</v>
      </c>
      <c r="BL308" s="176">
        <f t="shared" si="269"/>
        <v>241167070</v>
      </c>
      <c r="BM308" s="177">
        <f t="shared" si="318"/>
        <v>0.16283236994219652</v>
      </c>
      <c r="BN308" s="177">
        <f t="shared" si="285"/>
        <v>0.59897937486710606</v>
      </c>
      <c r="BO308" s="176">
        <f t="shared" si="286"/>
        <v>85611.313454029107</v>
      </c>
      <c r="BP308" s="248"/>
    </row>
    <row r="309" spans="2:68" s="92" customFormat="1">
      <c r="B309" s="370"/>
      <c r="C309" s="408"/>
      <c r="D309" s="374"/>
      <c r="E309" s="133" t="s">
        <v>172</v>
      </c>
      <c r="F309" s="167">
        <v>14</v>
      </c>
      <c r="G309" s="176">
        <v>12</v>
      </c>
      <c r="H309" s="176">
        <v>974920</v>
      </c>
      <c r="I309" s="177">
        <f t="shared" si="311"/>
        <v>0.11214953271028037</v>
      </c>
      <c r="J309" s="177">
        <f t="shared" si="270"/>
        <v>0.8571428571428571</v>
      </c>
      <c r="K309" s="205">
        <f t="shared" si="271"/>
        <v>81243.333333333328</v>
      </c>
      <c r="L309" s="374"/>
      <c r="M309" s="133" t="s">
        <v>172</v>
      </c>
      <c r="N309" s="167">
        <v>33</v>
      </c>
      <c r="O309" s="176">
        <v>16</v>
      </c>
      <c r="P309" s="176">
        <v>1345740</v>
      </c>
      <c r="Q309" s="177">
        <f t="shared" si="312"/>
        <v>8.7431693989071038E-2</v>
      </c>
      <c r="R309" s="177">
        <f t="shared" si="272"/>
        <v>0.48484848484848486</v>
      </c>
      <c r="S309" s="171">
        <f t="shared" si="273"/>
        <v>84108.75</v>
      </c>
      <c r="T309" s="374"/>
      <c r="U309" s="133" t="s">
        <v>172</v>
      </c>
      <c r="V309" s="167">
        <v>791</v>
      </c>
      <c r="W309" s="176">
        <v>510</v>
      </c>
      <c r="X309" s="176">
        <v>38063420</v>
      </c>
      <c r="Y309" s="177">
        <f t="shared" si="313"/>
        <v>6.7972810875649742E-2</v>
      </c>
      <c r="Z309" s="177">
        <f t="shared" si="274"/>
        <v>0.64475347661188365</v>
      </c>
      <c r="AA309" s="176">
        <f t="shared" si="275"/>
        <v>74634.156862745105</v>
      </c>
      <c r="AB309" s="374"/>
      <c r="AC309" s="133" t="s">
        <v>172</v>
      </c>
      <c r="AD309" s="167">
        <v>601</v>
      </c>
      <c r="AE309" s="176">
        <v>380</v>
      </c>
      <c r="AF309" s="176">
        <v>27167770</v>
      </c>
      <c r="AG309" s="177">
        <f t="shared" si="314"/>
        <v>7.7566850377628088E-2</v>
      </c>
      <c r="AH309" s="177">
        <f t="shared" si="276"/>
        <v>0.63227953410981697</v>
      </c>
      <c r="AI309" s="171">
        <f t="shared" si="277"/>
        <v>71494.131578947374</v>
      </c>
      <c r="AJ309" s="374"/>
      <c r="AK309" s="133" t="s">
        <v>172</v>
      </c>
      <c r="AL309" s="167">
        <v>339</v>
      </c>
      <c r="AM309" s="176">
        <v>192</v>
      </c>
      <c r="AN309" s="176">
        <v>16859470</v>
      </c>
      <c r="AO309" s="177">
        <f t="shared" si="315"/>
        <v>6.7700987306064886E-2</v>
      </c>
      <c r="AP309" s="177">
        <f t="shared" si="278"/>
        <v>0.5663716814159292</v>
      </c>
      <c r="AQ309" s="171">
        <f t="shared" si="279"/>
        <v>87809.739583333328</v>
      </c>
      <c r="AR309" s="374"/>
      <c r="AS309" s="133" t="s">
        <v>172</v>
      </c>
      <c r="AT309" s="167">
        <v>100</v>
      </c>
      <c r="AU309" s="176">
        <v>55</v>
      </c>
      <c r="AV309" s="176">
        <v>5012870</v>
      </c>
      <c r="AW309" s="177">
        <f t="shared" si="316"/>
        <v>4.3650793650793648E-2</v>
      </c>
      <c r="AX309" s="177">
        <f t="shared" si="280"/>
        <v>0.55000000000000004</v>
      </c>
      <c r="AY309" s="176">
        <f t="shared" si="281"/>
        <v>91143.090909090912</v>
      </c>
      <c r="AZ309" s="374"/>
      <c r="BA309" s="133" t="s">
        <v>172</v>
      </c>
      <c r="BB309" s="167">
        <v>28</v>
      </c>
      <c r="BC309" s="176">
        <v>15</v>
      </c>
      <c r="BD309" s="176">
        <v>1200390</v>
      </c>
      <c r="BE309" s="177">
        <f t="shared" si="317"/>
        <v>2.9069767441860465E-2</v>
      </c>
      <c r="BF309" s="177">
        <f t="shared" si="282"/>
        <v>0.5357142857142857</v>
      </c>
      <c r="BG309" s="205">
        <f t="shared" si="283"/>
        <v>80026</v>
      </c>
      <c r="BH309" s="374"/>
      <c r="BI309" s="133" t="s">
        <v>172</v>
      </c>
      <c r="BJ309" s="167">
        <f t="shared" si="284"/>
        <v>1906</v>
      </c>
      <c r="BK309" s="176">
        <f t="shared" si="268"/>
        <v>1180</v>
      </c>
      <c r="BL309" s="176">
        <f t="shared" si="269"/>
        <v>90624580</v>
      </c>
      <c r="BM309" s="177">
        <f t="shared" si="318"/>
        <v>6.8208092485549127E-2</v>
      </c>
      <c r="BN309" s="177">
        <f t="shared" si="285"/>
        <v>0.61909758656873037</v>
      </c>
      <c r="BO309" s="176">
        <f t="shared" si="286"/>
        <v>76800.491525423728</v>
      </c>
      <c r="BP309" s="248"/>
    </row>
    <row r="310" spans="2:68" s="92" customFormat="1">
      <c r="B310" s="370"/>
      <c r="C310" s="408"/>
      <c r="D310" s="374"/>
      <c r="E310" s="133" t="s">
        <v>173</v>
      </c>
      <c r="F310" s="167">
        <v>18</v>
      </c>
      <c r="G310" s="176">
        <v>13</v>
      </c>
      <c r="H310" s="176">
        <v>1253380</v>
      </c>
      <c r="I310" s="177">
        <f t="shared" si="311"/>
        <v>0.12149532710280374</v>
      </c>
      <c r="J310" s="177">
        <f t="shared" si="270"/>
        <v>0.72222222222222221</v>
      </c>
      <c r="K310" s="205">
        <f t="shared" si="271"/>
        <v>96413.846153846156</v>
      </c>
      <c r="L310" s="374"/>
      <c r="M310" s="133" t="s">
        <v>173</v>
      </c>
      <c r="N310" s="167">
        <v>36</v>
      </c>
      <c r="O310" s="176">
        <v>19</v>
      </c>
      <c r="P310" s="176">
        <v>1739920</v>
      </c>
      <c r="Q310" s="177">
        <f t="shared" si="312"/>
        <v>0.10382513661202186</v>
      </c>
      <c r="R310" s="177">
        <f t="shared" si="272"/>
        <v>0.52777777777777779</v>
      </c>
      <c r="S310" s="171">
        <f t="shared" si="273"/>
        <v>91574.736842105267</v>
      </c>
      <c r="T310" s="374"/>
      <c r="U310" s="133" t="s">
        <v>173</v>
      </c>
      <c r="V310" s="167">
        <v>461</v>
      </c>
      <c r="W310" s="176">
        <v>280</v>
      </c>
      <c r="X310" s="176">
        <v>22490040</v>
      </c>
      <c r="Y310" s="177">
        <f t="shared" si="313"/>
        <v>3.7318405970944955E-2</v>
      </c>
      <c r="Z310" s="177">
        <f t="shared" si="274"/>
        <v>0.6073752711496746</v>
      </c>
      <c r="AA310" s="176">
        <f t="shared" si="275"/>
        <v>80321.571428571435</v>
      </c>
      <c r="AB310" s="374"/>
      <c r="AC310" s="133" t="s">
        <v>173</v>
      </c>
      <c r="AD310" s="167">
        <v>479</v>
      </c>
      <c r="AE310" s="176">
        <v>261</v>
      </c>
      <c r="AF310" s="176">
        <v>22314470</v>
      </c>
      <c r="AG310" s="177">
        <f t="shared" si="314"/>
        <v>5.3276178812002452E-2</v>
      </c>
      <c r="AH310" s="177">
        <f t="shared" si="276"/>
        <v>0.54488517745302711</v>
      </c>
      <c r="AI310" s="171">
        <f t="shared" si="277"/>
        <v>85496.053639846737</v>
      </c>
      <c r="AJ310" s="374"/>
      <c r="AK310" s="133" t="s">
        <v>173</v>
      </c>
      <c r="AL310" s="167">
        <v>305</v>
      </c>
      <c r="AM310" s="176">
        <v>136</v>
      </c>
      <c r="AN310" s="176">
        <v>13802470</v>
      </c>
      <c r="AO310" s="177">
        <f t="shared" si="315"/>
        <v>4.7954866008462625E-2</v>
      </c>
      <c r="AP310" s="177">
        <f t="shared" si="278"/>
        <v>0.4459016393442623</v>
      </c>
      <c r="AQ310" s="171">
        <f t="shared" si="279"/>
        <v>101488.75</v>
      </c>
      <c r="AR310" s="374"/>
      <c r="AS310" s="133" t="s">
        <v>173</v>
      </c>
      <c r="AT310" s="167">
        <v>147</v>
      </c>
      <c r="AU310" s="176">
        <v>72</v>
      </c>
      <c r="AV310" s="176">
        <v>8754610</v>
      </c>
      <c r="AW310" s="177">
        <f t="shared" si="316"/>
        <v>5.7142857142857141E-2</v>
      </c>
      <c r="AX310" s="177">
        <f t="shared" si="280"/>
        <v>0.48979591836734693</v>
      </c>
      <c r="AY310" s="176">
        <f t="shared" si="281"/>
        <v>121591.80555555556</v>
      </c>
      <c r="AZ310" s="374"/>
      <c r="BA310" s="133" t="s">
        <v>173</v>
      </c>
      <c r="BB310" s="167">
        <v>58</v>
      </c>
      <c r="BC310" s="176">
        <v>28</v>
      </c>
      <c r="BD310" s="176">
        <v>2774110</v>
      </c>
      <c r="BE310" s="177">
        <f t="shared" si="317"/>
        <v>5.4263565891472867E-2</v>
      </c>
      <c r="BF310" s="177">
        <f t="shared" si="282"/>
        <v>0.48275862068965519</v>
      </c>
      <c r="BG310" s="205">
        <f t="shared" si="283"/>
        <v>99075.357142857145</v>
      </c>
      <c r="BH310" s="374"/>
      <c r="BI310" s="133" t="s">
        <v>173</v>
      </c>
      <c r="BJ310" s="167">
        <f t="shared" si="284"/>
        <v>1504</v>
      </c>
      <c r="BK310" s="176">
        <f t="shared" si="268"/>
        <v>809</v>
      </c>
      <c r="BL310" s="176">
        <f t="shared" si="269"/>
        <v>73129000</v>
      </c>
      <c r="BM310" s="177">
        <f t="shared" si="318"/>
        <v>4.6763005780346818E-2</v>
      </c>
      <c r="BN310" s="177">
        <f t="shared" si="285"/>
        <v>0.53789893617021278</v>
      </c>
      <c r="BO310" s="176">
        <f t="shared" si="286"/>
        <v>90394.313967861555</v>
      </c>
      <c r="BP310" s="248"/>
    </row>
    <row r="311" spans="2:68" s="92" customFormat="1">
      <c r="B311" s="370"/>
      <c r="C311" s="408"/>
      <c r="D311" s="374"/>
      <c r="E311" s="133" t="s">
        <v>174</v>
      </c>
      <c r="F311" s="167">
        <v>15</v>
      </c>
      <c r="G311" s="176">
        <v>9</v>
      </c>
      <c r="H311" s="176">
        <v>696390</v>
      </c>
      <c r="I311" s="177">
        <f t="shared" si="311"/>
        <v>8.4112149532710276E-2</v>
      </c>
      <c r="J311" s="177">
        <f t="shared" si="270"/>
        <v>0.6</v>
      </c>
      <c r="K311" s="205">
        <f t="shared" si="271"/>
        <v>77376.666666666672</v>
      </c>
      <c r="L311" s="374"/>
      <c r="M311" s="133" t="s">
        <v>174</v>
      </c>
      <c r="N311" s="167">
        <v>14</v>
      </c>
      <c r="O311" s="176">
        <v>7</v>
      </c>
      <c r="P311" s="176">
        <v>386330</v>
      </c>
      <c r="Q311" s="177">
        <f t="shared" si="312"/>
        <v>3.825136612021858E-2</v>
      </c>
      <c r="R311" s="177">
        <f t="shared" si="272"/>
        <v>0.5</v>
      </c>
      <c r="S311" s="171">
        <f t="shared" si="273"/>
        <v>55190</v>
      </c>
      <c r="T311" s="374"/>
      <c r="U311" s="133" t="s">
        <v>174</v>
      </c>
      <c r="V311" s="167">
        <v>463</v>
      </c>
      <c r="W311" s="176">
        <v>309</v>
      </c>
      <c r="X311" s="176">
        <v>23753230</v>
      </c>
      <c r="Y311" s="177">
        <f t="shared" si="313"/>
        <v>4.1183526589364257E-2</v>
      </c>
      <c r="Z311" s="177">
        <f t="shared" si="274"/>
        <v>0.66738660907127434</v>
      </c>
      <c r="AA311" s="176">
        <f t="shared" si="275"/>
        <v>76871.294498381874</v>
      </c>
      <c r="AB311" s="374"/>
      <c r="AC311" s="133" t="s">
        <v>174</v>
      </c>
      <c r="AD311" s="167">
        <v>381</v>
      </c>
      <c r="AE311" s="176">
        <v>256</v>
      </c>
      <c r="AF311" s="176">
        <v>24911560</v>
      </c>
      <c r="AG311" s="177">
        <f t="shared" si="314"/>
        <v>5.225556235966524E-2</v>
      </c>
      <c r="AH311" s="177">
        <f t="shared" si="276"/>
        <v>0.67191601049868765</v>
      </c>
      <c r="AI311" s="171">
        <f t="shared" si="277"/>
        <v>97310.78125</v>
      </c>
      <c r="AJ311" s="374"/>
      <c r="AK311" s="133" t="s">
        <v>174</v>
      </c>
      <c r="AL311" s="167">
        <v>230</v>
      </c>
      <c r="AM311" s="176">
        <v>154</v>
      </c>
      <c r="AN311" s="176">
        <v>16689540</v>
      </c>
      <c r="AO311" s="177">
        <f t="shared" si="315"/>
        <v>5.4301833568406205E-2</v>
      </c>
      <c r="AP311" s="177">
        <f t="shared" si="278"/>
        <v>0.66956521739130437</v>
      </c>
      <c r="AQ311" s="171">
        <f t="shared" si="279"/>
        <v>108373.63636363637</v>
      </c>
      <c r="AR311" s="374"/>
      <c r="AS311" s="133" t="s">
        <v>174</v>
      </c>
      <c r="AT311" s="167">
        <v>88</v>
      </c>
      <c r="AU311" s="176">
        <v>57</v>
      </c>
      <c r="AV311" s="176">
        <v>6874730</v>
      </c>
      <c r="AW311" s="177">
        <f t="shared" si="316"/>
        <v>4.5238095238095237E-2</v>
      </c>
      <c r="AX311" s="177">
        <f t="shared" si="280"/>
        <v>0.64772727272727271</v>
      </c>
      <c r="AY311" s="176">
        <f t="shared" si="281"/>
        <v>120609.29824561403</v>
      </c>
      <c r="AZ311" s="374"/>
      <c r="BA311" s="133" t="s">
        <v>174</v>
      </c>
      <c r="BB311" s="167">
        <v>29</v>
      </c>
      <c r="BC311" s="176">
        <v>17</v>
      </c>
      <c r="BD311" s="176">
        <v>2004960</v>
      </c>
      <c r="BE311" s="177">
        <f t="shared" si="317"/>
        <v>3.294573643410853E-2</v>
      </c>
      <c r="BF311" s="177">
        <f t="shared" si="282"/>
        <v>0.58620689655172409</v>
      </c>
      <c r="BG311" s="205">
        <f t="shared" si="283"/>
        <v>117938.82352941176</v>
      </c>
      <c r="BH311" s="374"/>
      <c r="BI311" s="133" t="s">
        <v>174</v>
      </c>
      <c r="BJ311" s="167">
        <f t="shared" si="284"/>
        <v>1220</v>
      </c>
      <c r="BK311" s="176">
        <f t="shared" si="268"/>
        <v>809</v>
      </c>
      <c r="BL311" s="176">
        <f t="shared" si="269"/>
        <v>75316740</v>
      </c>
      <c r="BM311" s="177">
        <f t="shared" si="318"/>
        <v>4.6763005780346818E-2</v>
      </c>
      <c r="BN311" s="177">
        <f t="shared" si="285"/>
        <v>0.66311475409836063</v>
      </c>
      <c r="BO311" s="176">
        <f t="shared" si="286"/>
        <v>93098.56613102596</v>
      </c>
      <c r="BP311" s="248"/>
    </row>
    <row r="312" spans="2:68" s="92" customFormat="1">
      <c r="B312" s="370"/>
      <c r="C312" s="408"/>
      <c r="D312" s="374"/>
      <c r="E312" s="133" t="s">
        <v>175</v>
      </c>
      <c r="F312" s="167">
        <v>38</v>
      </c>
      <c r="G312" s="176">
        <v>21</v>
      </c>
      <c r="H312" s="176">
        <v>1348420</v>
      </c>
      <c r="I312" s="177">
        <f t="shared" si="311"/>
        <v>0.19626168224299065</v>
      </c>
      <c r="J312" s="177">
        <f t="shared" si="270"/>
        <v>0.55263157894736847</v>
      </c>
      <c r="K312" s="205">
        <f t="shared" si="271"/>
        <v>64210.476190476191</v>
      </c>
      <c r="L312" s="374"/>
      <c r="M312" s="133" t="s">
        <v>175</v>
      </c>
      <c r="N312" s="167">
        <v>63</v>
      </c>
      <c r="O312" s="176">
        <v>41</v>
      </c>
      <c r="P312" s="176">
        <v>3401240</v>
      </c>
      <c r="Q312" s="177">
        <f t="shared" si="312"/>
        <v>0.22404371584699453</v>
      </c>
      <c r="R312" s="177">
        <f t="shared" si="272"/>
        <v>0.65079365079365081</v>
      </c>
      <c r="S312" s="171">
        <f t="shared" si="273"/>
        <v>82957.073170731703</v>
      </c>
      <c r="T312" s="374"/>
      <c r="U312" s="133" t="s">
        <v>175</v>
      </c>
      <c r="V312" s="167">
        <v>2928</v>
      </c>
      <c r="W312" s="176">
        <v>1932</v>
      </c>
      <c r="X312" s="176">
        <v>143186570</v>
      </c>
      <c r="Y312" s="177">
        <f t="shared" si="313"/>
        <v>0.25749700119952018</v>
      </c>
      <c r="Z312" s="177">
        <f t="shared" si="274"/>
        <v>0.6598360655737705</v>
      </c>
      <c r="AA312" s="176">
        <f t="shared" si="275"/>
        <v>74113.1314699793</v>
      </c>
      <c r="AB312" s="374"/>
      <c r="AC312" s="133" t="s">
        <v>175</v>
      </c>
      <c r="AD312" s="167">
        <v>1966</v>
      </c>
      <c r="AE312" s="176">
        <v>1254</v>
      </c>
      <c r="AF312" s="176">
        <v>99168350</v>
      </c>
      <c r="AG312" s="177">
        <f t="shared" si="314"/>
        <v>0.25597060624617268</v>
      </c>
      <c r="AH312" s="177">
        <f t="shared" si="276"/>
        <v>0.63784333672431337</v>
      </c>
      <c r="AI312" s="171">
        <f t="shared" si="277"/>
        <v>79081.618819776719</v>
      </c>
      <c r="AJ312" s="374"/>
      <c r="AK312" s="133" t="s">
        <v>175</v>
      </c>
      <c r="AL312" s="167">
        <v>982</v>
      </c>
      <c r="AM312" s="176">
        <v>553</v>
      </c>
      <c r="AN312" s="176">
        <v>49338370</v>
      </c>
      <c r="AO312" s="177">
        <f t="shared" si="315"/>
        <v>0.19499294781382229</v>
      </c>
      <c r="AP312" s="177">
        <f t="shared" si="278"/>
        <v>0.56313645621181263</v>
      </c>
      <c r="AQ312" s="171">
        <f t="shared" si="279"/>
        <v>89219.475587703433</v>
      </c>
      <c r="AR312" s="374"/>
      <c r="AS312" s="133" t="s">
        <v>175</v>
      </c>
      <c r="AT312" s="167">
        <v>355</v>
      </c>
      <c r="AU312" s="176">
        <v>199</v>
      </c>
      <c r="AV312" s="176">
        <v>18977090</v>
      </c>
      <c r="AW312" s="177">
        <f t="shared" si="316"/>
        <v>0.15793650793650793</v>
      </c>
      <c r="AX312" s="177">
        <f t="shared" si="280"/>
        <v>0.56056338028169017</v>
      </c>
      <c r="AY312" s="176">
        <f t="shared" si="281"/>
        <v>95362.261306532659</v>
      </c>
      <c r="AZ312" s="374"/>
      <c r="BA312" s="133" t="s">
        <v>175</v>
      </c>
      <c r="BB312" s="167">
        <v>104</v>
      </c>
      <c r="BC312" s="176">
        <v>48</v>
      </c>
      <c r="BD312" s="176">
        <v>4228760</v>
      </c>
      <c r="BE312" s="177">
        <f t="shared" si="317"/>
        <v>9.3023255813953487E-2</v>
      </c>
      <c r="BF312" s="177">
        <f t="shared" si="282"/>
        <v>0.46153846153846156</v>
      </c>
      <c r="BG312" s="205">
        <f t="shared" si="283"/>
        <v>88099.166666666672</v>
      </c>
      <c r="BH312" s="374"/>
      <c r="BI312" s="133" t="s">
        <v>175</v>
      </c>
      <c r="BJ312" s="167">
        <f t="shared" si="284"/>
        <v>6436</v>
      </c>
      <c r="BK312" s="176">
        <f t="shared" si="268"/>
        <v>4048</v>
      </c>
      <c r="BL312" s="176">
        <f t="shared" si="269"/>
        <v>319648800</v>
      </c>
      <c r="BM312" s="177">
        <f t="shared" si="318"/>
        <v>0.23398843930635838</v>
      </c>
      <c r="BN312" s="177">
        <f t="shared" si="285"/>
        <v>0.62896208825357369</v>
      </c>
      <c r="BO312" s="176">
        <f t="shared" si="286"/>
        <v>78964.624505928849</v>
      </c>
      <c r="BP312" s="248"/>
    </row>
    <row r="313" spans="2:68" s="92" customFormat="1">
      <c r="B313" s="370"/>
      <c r="C313" s="408"/>
      <c r="D313" s="374"/>
      <c r="E313" s="133" t="s">
        <v>176</v>
      </c>
      <c r="F313" s="167">
        <v>12</v>
      </c>
      <c r="G313" s="176">
        <v>5</v>
      </c>
      <c r="H313" s="176">
        <v>248560</v>
      </c>
      <c r="I313" s="177">
        <f t="shared" si="311"/>
        <v>4.6728971962616821E-2</v>
      </c>
      <c r="J313" s="177">
        <f t="shared" si="270"/>
        <v>0.41666666666666669</v>
      </c>
      <c r="K313" s="205">
        <f t="shared" si="271"/>
        <v>49712</v>
      </c>
      <c r="L313" s="374"/>
      <c r="M313" s="133" t="s">
        <v>176</v>
      </c>
      <c r="N313" s="167">
        <v>26</v>
      </c>
      <c r="O313" s="176">
        <v>20</v>
      </c>
      <c r="P313" s="176">
        <v>956650</v>
      </c>
      <c r="Q313" s="177">
        <f t="shared" si="312"/>
        <v>0.10928961748633879</v>
      </c>
      <c r="R313" s="177">
        <f t="shared" si="272"/>
        <v>0.76923076923076927</v>
      </c>
      <c r="S313" s="171">
        <f t="shared" si="273"/>
        <v>47832.5</v>
      </c>
      <c r="T313" s="374"/>
      <c r="U313" s="133" t="s">
        <v>176</v>
      </c>
      <c r="V313" s="167">
        <v>682</v>
      </c>
      <c r="W313" s="176">
        <v>458</v>
      </c>
      <c r="X313" s="176">
        <v>35557800</v>
      </c>
      <c r="Y313" s="177">
        <f t="shared" si="313"/>
        <v>6.1042249766759961E-2</v>
      </c>
      <c r="Z313" s="177">
        <f t="shared" si="274"/>
        <v>0.67155425219941345</v>
      </c>
      <c r="AA313" s="176">
        <f t="shared" si="275"/>
        <v>77637.117903930135</v>
      </c>
      <c r="AB313" s="374"/>
      <c r="AC313" s="133" t="s">
        <v>176</v>
      </c>
      <c r="AD313" s="167">
        <v>578</v>
      </c>
      <c r="AE313" s="176">
        <v>361</v>
      </c>
      <c r="AF313" s="176">
        <v>30709780</v>
      </c>
      <c r="AG313" s="177">
        <f t="shared" si="314"/>
        <v>7.3688507858746685E-2</v>
      </c>
      <c r="AH313" s="177">
        <f t="shared" si="276"/>
        <v>0.62456747404844293</v>
      </c>
      <c r="AI313" s="171">
        <f t="shared" si="277"/>
        <v>85068.64265927978</v>
      </c>
      <c r="AJ313" s="374"/>
      <c r="AK313" s="133" t="s">
        <v>176</v>
      </c>
      <c r="AL313" s="167">
        <v>402</v>
      </c>
      <c r="AM313" s="176">
        <v>228</v>
      </c>
      <c r="AN313" s="176">
        <v>22528770</v>
      </c>
      <c r="AO313" s="177">
        <f t="shared" si="315"/>
        <v>8.0394922425952045E-2</v>
      </c>
      <c r="AP313" s="177">
        <f t="shared" si="278"/>
        <v>0.56716417910447758</v>
      </c>
      <c r="AQ313" s="171">
        <f t="shared" si="279"/>
        <v>98810.394736842107</v>
      </c>
      <c r="AR313" s="374"/>
      <c r="AS313" s="133" t="s">
        <v>176</v>
      </c>
      <c r="AT313" s="167">
        <v>245</v>
      </c>
      <c r="AU313" s="176">
        <v>141</v>
      </c>
      <c r="AV313" s="176">
        <v>14785000</v>
      </c>
      <c r="AW313" s="177">
        <f t="shared" si="316"/>
        <v>0.11190476190476191</v>
      </c>
      <c r="AX313" s="177">
        <f t="shared" si="280"/>
        <v>0.57551020408163267</v>
      </c>
      <c r="AY313" s="176">
        <f t="shared" si="281"/>
        <v>104858.1560283688</v>
      </c>
      <c r="AZ313" s="374"/>
      <c r="BA313" s="133" t="s">
        <v>176</v>
      </c>
      <c r="BB313" s="167">
        <v>100</v>
      </c>
      <c r="BC313" s="176">
        <v>49</v>
      </c>
      <c r="BD313" s="176">
        <v>5933570</v>
      </c>
      <c r="BE313" s="177">
        <f t="shared" si="317"/>
        <v>9.4961240310077522E-2</v>
      </c>
      <c r="BF313" s="177">
        <f t="shared" si="282"/>
        <v>0.49</v>
      </c>
      <c r="BG313" s="205">
        <f t="shared" si="283"/>
        <v>121093.26530612246</v>
      </c>
      <c r="BH313" s="374"/>
      <c r="BI313" s="133" t="s">
        <v>176</v>
      </c>
      <c r="BJ313" s="167">
        <f t="shared" si="284"/>
        <v>2045</v>
      </c>
      <c r="BK313" s="176">
        <f t="shared" si="268"/>
        <v>1262</v>
      </c>
      <c r="BL313" s="176">
        <f t="shared" si="269"/>
        <v>110720130</v>
      </c>
      <c r="BM313" s="177">
        <f t="shared" si="318"/>
        <v>7.2947976878612722E-2</v>
      </c>
      <c r="BN313" s="177">
        <f t="shared" si="285"/>
        <v>0.61711491442542787</v>
      </c>
      <c r="BO313" s="176">
        <f t="shared" si="286"/>
        <v>87733.858954041207</v>
      </c>
      <c r="BP313" s="248"/>
    </row>
    <row r="314" spans="2:68" s="92" customFormat="1">
      <c r="B314" s="370"/>
      <c r="C314" s="408"/>
      <c r="D314" s="374"/>
      <c r="E314" s="130" t="s">
        <v>167</v>
      </c>
      <c r="F314" s="167">
        <v>7</v>
      </c>
      <c r="G314" s="176">
        <v>4</v>
      </c>
      <c r="H314" s="176">
        <v>323760</v>
      </c>
      <c r="I314" s="177">
        <f t="shared" si="311"/>
        <v>3.7383177570093455E-2</v>
      </c>
      <c r="J314" s="177">
        <f t="shared" si="270"/>
        <v>0.5714285714285714</v>
      </c>
      <c r="K314" s="205">
        <f t="shared" si="271"/>
        <v>80940</v>
      </c>
      <c r="L314" s="374"/>
      <c r="M314" s="134" t="s">
        <v>167</v>
      </c>
      <c r="N314" s="167">
        <v>9</v>
      </c>
      <c r="O314" s="176">
        <v>6</v>
      </c>
      <c r="P314" s="176">
        <v>547880</v>
      </c>
      <c r="Q314" s="177">
        <f t="shared" si="312"/>
        <v>3.2786885245901641E-2</v>
      </c>
      <c r="R314" s="177">
        <f t="shared" si="272"/>
        <v>0.66666666666666663</v>
      </c>
      <c r="S314" s="171">
        <f t="shared" si="273"/>
        <v>91313.333333333328</v>
      </c>
      <c r="T314" s="374"/>
      <c r="U314" s="134" t="s">
        <v>167</v>
      </c>
      <c r="V314" s="167">
        <v>644</v>
      </c>
      <c r="W314" s="176">
        <v>354</v>
      </c>
      <c r="X314" s="176">
        <v>25328810</v>
      </c>
      <c r="Y314" s="177">
        <f t="shared" si="313"/>
        <v>4.7181127548980406E-2</v>
      </c>
      <c r="Z314" s="177">
        <f t="shared" si="274"/>
        <v>0.5496894409937888</v>
      </c>
      <c r="AA314" s="176">
        <f t="shared" si="275"/>
        <v>71550.310734463274</v>
      </c>
      <c r="AB314" s="374"/>
      <c r="AC314" s="134" t="s">
        <v>167</v>
      </c>
      <c r="AD314" s="167">
        <v>298</v>
      </c>
      <c r="AE314" s="176">
        <v>156</v>
      </c>
      <c r="AF314" s="176">
        <v>12196060</v>
      </c>
      <c r="AG314" s="177">
        <f t="shared" si="314"/>
        <v>3.1843233312921007E-2</v>
      </c>
      <c r="AH314" s="177">
        <f t="shared" si="276"/>
        <v>0.52348993288590606</v>
      </c>
      <c r="AI314" s="171">
        <f t="shared" si="277"/>
        <v>78179.871794871797</v>
      </c>
      <c r="AJ314" s="374"/>
      <c r="AK314" s="134" t="s">
        <v>167</v>
      </c>
      <c r="AL314" s="167">
        <v>128</v>
      </c>
      <c r="AM314" s="176">
        <v>66</v>
      </c>
      <c r="AN314" s="176">
        <v>8608390</v>
      </c>
      <c r="AO314" s="177">
        <f t="shared" si="315"/>
        <v>2.3272214386459801E-2</v>
      </c>
      <c r="AP314" s="177">
        <f t="shared" si="278"/>
        <v>0.515625</v>
      </c>
      <c r="AQ314" s="171">
        <f t="shared" si="279"/>
        <v>130430.15151515152</v>
      </c>
      <c r="AR314" s="374"/>
      <c r="AS314" s="134" t="s">
        <v>167</v>
      </c>
      <c r="AT314" s="167">
        <v>68</v>
      </c>
      <c r="AU314" s="176">
        <v>29</v>
      </c>
      <c r="AV314" s="176">
        <v>4652540</v>
      </c>
      <c r="AW314" s="177">
        <f t="shared" si="316"/>
        <v>2.3015873015873017E-2</v>
      </c>
      <c r="AX314" s="177">
        <f t="shared" si="280"/>
        <v>0.4264705882352941</v>
      </c>
      <c r="AY314" s="176">
        <f t="shared" si="281"/>
        <v>160432.41379310345</v>
      </c>
      <c r="AZ314" s="374"/>
      <c r="BA314" s="134" t="s">
        <v>167</v>
      </c>
      <c r="BB314" s="167">
        <v>37</v>
      </c>
      <c r="BC314" s="176">
        <v>15</v>
      </c>
      <c r="BD314" s="176">
        <v>1716040</v>
      </c>
      <c r="BE314" s="177">
        <f t="shared" si="317"/>
        <v>2.9069767441860465E-2</v>
      </c>
      <c r="BF314" s="177">
        <f t="shared" si="282"/>
        <v>0.40540540540540543</v>
      </c>
      <c r="BG314" s="205">
        <f t="shared" si="283"/>
        <v>114402.66666666667</v>
      </c>
      <c r="BH314" s="374"/>
      <c r="BI314" s="134" t="s">
        <v>167</v>
      </c>
      <c r="BJ314" s="167">
        <f t="shared" si="284"/>
        <v>1191</v>
      </c>
      <c r="BK314" s="176">
        <f t="shared" si="268"/>
        <v>630</v>
      </c>
      <c r="BL314" s="176">
        <f t="shared" si="269"/>
        <v>53373480</v>
      </c>
      <c r="BM314" s="177">
        <f t="shared" si="318"/>
        <v>3.6416184971098269E-2</v>
      </c>
      <c r="BN314" s="177">
        <f t="shared" si="285"/>
        <v>0.52896725440806047</v>
      </c>
      <c r="BO314" s="176">
        <f t="shared" si="286"/>
        <v>84719.809523809527</v>
      </c>
      <c r="BP314" s="248"/>
    </row>
    <row r="315" spans="2:68" s="92" customFormat="1">
      <c r="B315" s="370">
        <v>29</v>
      </c>
      <c r="C315" s="407" t="s">
        <v>39</v>
      </c>
      <c r="D315" s="373">
        <f>BS36</f>
        <v>79</v>
      </c>
      <c r="E315" s="131" t="s">
        <v>144</v>
      </c>
      <c r="F315" s="166">
        <v>36</v>
      </c>
      <c r="G315" s="174">
        <v>23</v>
      </c>
      <c r="H315" s="174">
        <v>2029740</v>
      </c>
      <c r="I315" s="175">
        <f>IFERROR(G315/$D$315,"-")</f>
        <v>0.29113924050632911</v>
      </c>
      <c r="J315" s="175">
        <f t="shared" si="270"/>
        <v>0.63888888888888884</v>
      </c>
      <c r="K315" s="204">
        <f t="shared" si="271"/>
        <v>88249.565217391311</v>
      </c>
      <c r="L315" s="373">
        <f>BT36</f>
        <v>119</v>
      </c>
      <c r="M315" s="131" t="s">
        <v>144</v>
      </c>
      <c r="N315" s="166">
        <v>69</v>
      </c>
      <c r="O315" s="174">
        <v>34</v>
      </c>
      <c r="P315" s="174">
        <v>2778010</v>
      </c>
      <c r="Q315" s="175">
        <f>IFERROR(O315/$L$315,"-")</f>
        <v>0.2857142857142857</v>
      </c>
      <c r="R315" s="175">
        <f t="shared" si="272"/>
        <v>0.49275362318840582</v>
      </c>
      <c r="S315" s="170">
        <f t="shared" si="273"/>
        <v>81706.176470588238</v>
      </c>
      <c r="T315" s="373">
        <f>BU36</f>
        <v>5895</v>
      </c>
      <c r="U315" s="131" t="s">
        <v>144</v>
      </c>
      <c r="V315" s="166">
        <v>2820</v>
      </c>
      <c r="W315" s="174">
        <v>1851</v>
      </c>
      <c r="X315" s="174">
        <v>126527030</v>
      </c>
      <c r="Y315" s="175">
        <f>IFERROR(W315/$T$315,"-")</f>
        <v>0.3139949109414758</v>
      </c>
      <c r="Z315" s="175">
        <f t="shared" si="274"/>
        <v>0.65638297872340423</v>
      </c>
      <c r="AA315" s="174">
        <f t="shared" si="275"/>
        <v>68356.039978390065</v>
      </c>
      <c r="AB315" s="373">
        <f>BV36</f>
        <v>4322</v>
      </c>
      <c r="AC315" s="131" t="s">
        <v>144</v>
      </c>
      <c r="AD315" s="166">
        <v>2279</v>
      </c>
      <c r="AE315" s="174">
        <v>1473</v>
      </c>
      <c r="AF315" s="174">
        <v>117344530</v>
      </c>
      <c r="AG315" s="175">
        <f>IFERROR(AE315/$AB$315,"-")</f>
        <v>0.34081443776029618</v>
      </c>
      <c r="AH315" s="175">
        <f t="shared" si="276"/>
        <v>0.64633611232996924</v>
      </c>
      <c r="AI315" s="170">
        <f t="shared" si="277"/>
        <v>79663.632043448742</v>
      </c>
      <c r="AJ315" s="373">
        <f>BW36</f>
        <v>2706</v>
      </c>
      <c r="AK315" s="131" t="s">
        <v>144</v>
      </c>
      <c r="AL315" s="166">
        <v>1375</v>
      </c>
      <c r="AM315" s="174">
        <v>811</v>
      </c>
      <c r="AN315" s="174">
        <v>67787490</v>
      </c>
      <c r="AO315" s="175">
        <f>IFERROR(AM315/$AJ$315,"-")</f>
        <v>0.29970436067997042</v>
      </c>
      <c r="AP315" s="175">
        <f t="shared" si="278"/>
        <v>0.5898181818181818</v>
      </c>
      <c r="AQ315" s="170">
        <f t="shared" si="279"/>
        <v>83585.067817509247</v>
      </c>
      <c r="AR315" s="373">
        <f>BX36</f>
        <v>1257</v>
      </c>
      <c r="AS315" s="131" t="s">
        <v>144</v>
      </c>
      <c r="AT315" s="166">
        <v>556</v>
      </c>
      <c r="AU315" s="174">
        <v>291</v>
      </c>
      <c r="AV315" s="174">
        <v>29378130</v>
      </c>
      <c r="AW315" s="175">
        <f>IFERROR(AU315/$AR$315,"-")</f>
        <v>0.23150357995226731</v>
      </c>
      <c r="AX315" s="175">
        <f t="shared" si="280"/>
        <v>0.52338129496402874</v>
      </c>
      <c r="AY315" s="174">
        <f t="shared" si="281"/>
        <v>100955.77319587629</v>
      </c>
      <c r="AZ315" s="373">
        <f>BY36</f>
        <v>484</v>
      </c>
      <c r="BA315" s="131" t="s">
        <v>144</v>
      </c>
      <c r="BB315" s="166">
        <v>167</v>
      </c>
      <c r="BC315" s="174">
        <v>80</v>
      </c>
      <c r="BD315" s="174">
        <v>8399410</v>
      </c>
      <c r="BE315" s="175">
        <f>IFERROR(BC315/$AZ$315,"-")</f>
        <v>0.16528925619834711</v>
      </c>
      <c r="BF315" s="175">
        <f t="shared" si="282"/>
        <v>0.47904191616766467</v>
      </c>
      <c r="BG315" s="204">
        <f t="shared" si="283"/>
        <v>104992.625</v>
      </c>
      <c r="BH315" s="373">
        <f>BZ36</f>
        <v>14861</v>
      </c>
      <c r="BI315" s="131" t="s">
        <v>144</v>
      </c>
      <c r="BJ315" s="166">
        <f t="shared" si="284"/>
        <v>7302</v>
      </c>
      <c r="BK315" s="174">
        <f t="shared" si="268"/>
        <v>4563</v>
      </c>
      <c r="BL315" s="174">
        <f t="shared" si="269"/>
        <v>354244340</v>
      </c>
      <c r="BM315" s="175">
        <f>IFERROR(BK315/$BH$315,"-")</f>
        <v>0.30704528631989769</v>
      </c>
      <c r="BN315" s="175">
        <f t="shared" si="285"/>
        <v>0.62489728841413317</v>
      </c>
      <c r="BO315" s="174">
        <f t="shared" si="286"/>
        <v>77634.087223317998</v>
      </c>
      <c r="BP315" s="248"/>
    </row>
    <row r="316" spans="2:68" s="92" customFormat="1">
      <c r="B316" s="370"/>
      <c r="C316" s="408"/>
      <c r="D316" s="374"/>
      <c r="E316" s="132" t="s">
        <v>194</v>
      </c>
      <c r="F316" s="167">
        <v>28</v>
      </c>
      <c r="G316" s="176">
        <v>18</v>
      </c>
      <c r="H316" s="176">
        <v>1677940</v>
      </c>
      <c r="I316" s="177">
        <f t="shared" ref="I316:I325" si="319">IFERROR(G316/$D$315,"-")</f>
        <v>0.22784810126582278</v>
      </c>
      <c r="J316" s="177">
        <f t="shared" si="270"/>
        <v>0.6428571428571429</v>
      </c>
      <c r="K316" s="205">
        <f t="shared" si="271"/>
        <v>93218.888888888891</v>
      </c>
      <c r="L316" s="374"/>
      <c r="M316" s="132" t="s">
        <v>194</v>
      </c>
      <c r="N316" s="167">
        <v>53</v>
      </c>
      <c r="O316" s="176">
        <v>28</v>
      </c>
      <c r="P316" s="176">
        <v>2578610</v>
      </c>
      <c r="Q316" s="177">
        <f t="shared" ref="Q316:Q325" si="320">IFERROR(O316/$L$315,"-")</f>
        <v>0.23529411764705882</v>
      </c>
      <c r="R316" s="177">
        <f t="shared" si="272"/>
        <v>0.52830188679245282</v>
      </c>
      <c r="S316" s="171">
        <f t="shared" si="273"/>
        <v>92093.21428571429</v>
      </c>
      <c r="T316" s="374"/>
      <c r="U316" s="132" t="s">
        <v>194</v>
      </c>
      <c r="V316" s="167">
        <v>2519</v>
      </c>
      <c r="W316" s="176">
        <v>1658</v>
      </c>
      <c r="X316" s="176">
        <v>107881550</v>
      </c>
      <c r="Y316" s="177">
        <f t="shared" ref="Y316:Y325" si="321">IFERROR(W316/$T$315,"-")</f>
        <v>0.28125530110262936</v>
      </c>
      <c r="Z316" s="177">
        <f t="shared" si="274"/>
        <v>0.65819769749900758</v>
      </c>
      <c r="AA316" s="176">
        <f t="shared" si="275"/>
        <v>65067.279855247289</v>
      </c>
      <c r="AB316" s="374"/>
      <c r="AC316" s="132" t="s">
        <v>194</v>
      </c>
      <c r="AD316" s="167">
        <v>1852</v>
      </c>
      <c r="AE316" s="176">
        <v>1220</v>
      </c>
      <c r="AF316" s="176">
        <v>89070570</v>
      </c>
      <c r="AG316" s="177">
        <f t="shared" ref="AG316:AG325" si="322">IFERROR(AE316/$AB$315,"-")</f>
        <v>0.28227672373900969</v>
      </c>
      <c r="AH316" s="177">
        <f t="shared" si="276"/>
        <v>0.65874730021598271</v>
      </c>
      <c r="AI316" s="171">
        <f t="shared" si="277"/>
        <v>73008.663934426237</v>
      </c>
      <c r="AJ316" s="374"/>
      <c r="AK316" s="132" t="s">
        <v>194</v>
      </c>
      <c r="AL316" s="167">
        <v>999</v>
      </c>
      <c r="AM316" s="176">
        <v>595</v>
      </c>
      <c r="AN316" s="176">
        <v>49622800</v>
      </c>
      <c r="AO316" s="177">
        <f t="shared" ref="AO316:AO325" si="323">IFERROR(AM316/$AJ$315,"-")</f>
        <v>0.21988174427198817</v>
      </c>
      <c r="AP316" s="177">
        <f t="shared" si="278"/>
        <v>0.59559559559559561</v>
      </c>
      <c r="AQ316" s="171">
        <f t="shared" si="279"/>
        <v>83399.663865546216</v>
      </c>
      <c r="AR316" s="374"/>
      <c r="AS316" s="132" t="s">
        <v>194</v>
      </c>
      <c r="AT316" s="167">
        <v>395</v>
      </c>
      <c r="AU316" s="176">
        <v>205</v>
      </c>
      <c r="AV316" s="176">
        <v>19475880</v>
      </c>
      <c r="AW316" s="177">
        <f t="shared" ref="AW316:AW325" si="324">IFERROR(AU316/$AR$315,"-")</f>
        <v>0.16308671439936356</v>
      </c>
      <c r="AX316" s="177">
        <f t="shared" si="280"/>
        <v>0.51898734177215189</v>
      </c>
      <c r="AY316" s="176">
        <f t="shared" si="281"/>
        <v>95004.292682926825</v>
      </c>
      <c r="AZ316" s="374"/>
      <c r="BA316" s="132" t="s">
        <v>194</v>
      </c>
      <c r="BB316" s="167">
        <v>83</v>
      </c>
      <c r="BC316" s="176">
        <v>49</v>
      </c>
      <c r="BD316" s="176">
        <v>5364640</v>
      </c>
      <c r="BE316" s="177">
        <f t="shared" ref="BE316:BE325" si="325">IFERROR(BC316/$AZ$315,"-")</f>
        <v>0.1012396694214876</v>
      </c>
      <c r="BF316" s="177">
        <f t="shared" si="282"/>
        <v>0.59036144578313254</v>
      </c>
      <c r="BG316" s="205">
        <f t="shared" si="283"/>
        <v>109482.44897959183</v>
      </c>
      <c r="BH316" s="374"/>
      <c r="BI316" s="132" t="s">
        <v>194</v>
      </c>
      <c r="BJ316" s="167">
        <f t="shared" si="284"/>
        <v>5929</v>
      </c>
      <c r="BK316" s="176">
        <f t="shared" si="268"/>
        <v>3773</v>
      </c>
      <c r="BL316" s="176">
        <f t="shared" si="269"/>
        <v>275671990</v>
      </c>
      <c r="BM316" s="177">
        <f t="shared" ref="BM316:BM325" si="326">IFERROR(BK316/$BH$315,"-")</f>
        <v>0.25388601036269431</v>
      </c>
      <c r="BN316" s="177">
        <f t="shared" si="285"/>
        <v>0.63636363636363635</v>
      </c>
      <c r="BO316" s="176">
        <f t="shared" si="286"/>
        <v>73064.402332361511</v>
      </c>
      <c r="BP316" s="248"/>
    </row>
    <row r="317" spans="2:68" s="92" customFormat="1">
      <c r="B317" s="370"/>
      <c r="C317" s="408"/>
      <c r="D317" s="374"/>
      <c r="E317" s="133" t="s">
        <v>143</v>
      </c>
      <c r="F317" s="167">
        <v>49</v>
      </c>
      <c r="G317" s="176">
        <v>30</v>
      </c>
      <c r="H317" s="176">
        <v>2645700</v>
      </c>
      <c r="I317" s="177">
        <f t="shared" si="319"/>
        <v>0.379746835443038</v>
      </c>
      <c r="J317" s="177">
        <f t="shared" si="270"/>
        <v>0.61224489795918369</v>
      </c>
      <c r="K317" s="205">
        <f t="shared" si="271"/>
        <v>88190</v>
      </c>
      <c r="L317" s="374"/>
      <c r="M317" s="133" t="s">
        <v>143</v>
      </c>
      <c r="N317" s="167">
        <v>77</v>
      </c>
      <c r="O317" s="176">
        <v>42</v>
      </c>
      <c r="P317" s="176">
        <v>3464560</v>
      </c>
      <c r="Q317" s="177">
        <f t="shared" si="320"/>
        <v>0.35294117647058826</v>
      </c>
      <c r="R317" s="177">
        <f t="shared" si="272"/>
        <v>0.54545454545454541</v>
      </c>
      <c r="S317" s="171">
        <f t="shared" si="273"/>
        <v>82489.523809523816</v>
      </c>
      <c r="T317" s="374"/>
      <c r="U317" s="133" t="s">
        <v>143</v>
      </c>
      <c r="V317" s="167">
        <v>3525</v>
      </c>
      <c r="W317" s="176">
        <v>2249</v>
      </c>
      <c r="X317" s="176">
        <v>150750900</v>
      </c>
      <c r="Y317" s="177">
        <f t="shared" si="321"/>
        <v>0.38150975402883802</v>
      </c>
      <c r="Z317" s="177">
        <f t="shared" si="274"/>
        <v>0.63801418439716318</v>
      </c>
      <c r="AA317" s="176">
        <f t="shared" si="275"/>
        <v>67030.191196087151</v>
      </c>
      <c r="AB317" s="374"/>
      <c r="AC317" s="133" t="s">
        <v>143</v>
      </c>
      <c r="AD317" s="167">
        <v>2778</v>
      </c>
      <c r="AE317" s="176">
        <v>1789</v>
      </c>
      <c r="AF317" s="176">
        <v>141373380</v>
      </c>
      <c r="AG317" s="177">
        <f t="shared" si="322"/>
        <v>0.41392873669597408</v>
      </c>
      <c r="AH317" s="177">
        <f t="shared" si="276"/>
        <v>0.64398848092152627</v>
      </c>
      <c r="AI317" s="171">
        <f t="shared" si="277"/>
        <v>79023.6892118502</v>
      </c>
      <c r="AJ317" s="374"/>
      <c r="AK317" s="133" t="s">
        <v>143</v>
      </c>
      <c r="AL317" s="167">
        <v>1859</v>
      </c>
      <c r="AM317" s="176">
        <v>1102</v>
      </c>
      <c r="AN317" s="176">
        <v>96307030</v>
      </c>
      <c r="AO317" s="177">
        <f t="shared" si="323"/>
        <v>0.4072431633407243</v>
      </c>
      <c r="AP317" s="177">
        <f t="shared" si="278"/>
        <v>0.59279182356105431</v>
      </c>
      <c r="AQ317" s="171">
        <f t="shared" si="279"/>
        <v>87392.949183303092</v>
      </c>
      <c r="AR317" s="374"/>
      <c r="AS317" s="133" t="s">
        <v>143</v>
      </c>
      <c r="AT317" s="167">
        <v>807</v>
      </c>
      <c r="AU317" s="176">
        <v>428</v>
      </c>
      <c r="AV317" s="176">
        <v>50145730</v>
      </c>
      <c r="AW317" s="177">
        <f t="shared" si="324"/>
        <v>0.34049323786793956</v>
      </c>
      <c r="AX317" s="177">
        <f t="shared" si="280"/>
        <v>0.53035935563816605</v>
      </c>
      <c r="AY317" s="176">
        <f t="shared" si="281"/>
        <v>117162.92056074766</v>
      </c>
      <c r="AZ317" s="374"/>
      <c r="BA317" s="133" t="s">
        <v>143</v>
      </c>
      <c r="BB317" s="167">
        <v>282</v>
      </c>
      <c r="BC317" s="176">
        <v>151</v>
      </c>
      <c r="BD317" s="176">
        <v>19760660</v>
      </c>
      <c r="BE317" s="177">
        <f t="shared" si="325"/>
        <v>0.31198347107438018</v>
      </c>
      <c r="BF317" s="177">
        <f t="shared" si="282"/>
        <v>0.53546099290780147</v>
      </c>
      <c r="BG317" s="205">
        <f t="shared" si="283"/>
        <v>130865.29801324503</v>
      </c>
      <c r="BH317" s="374"/>
      <c r="BI317" s="133" t="s">
        <v>143</v>
      </c>
      <c r="BJ317" s="167">
        <f t="shared" si="284"/>
        <v>9377</v>
      </c>
      <c r="BK317" s="176">
        <f t="shared" si="268"/>
        <v>5791</v>
      </c>
      <c r="BL317" s="176">
        <f t="shared" si="269"/>
        <v>464447960</v>
      </c>
      <c r="BM317" s="177">
        <f t="shared" si="326"/>
        <v>0.38967767983312024</v>
      </c>
      <c r="BN317" s="177">
        <f t="shared" si="285"/>
        <v>0.61757491735096515</v>
      </c>
      <c r="BO317" s="176">
        <f t="shared" si="286"/>
        <v>80201.685373855988</v>
      </c>
      <c r="BP317" s="248"/>
    </row>
    <row r="318" spans="2:68" s="92" customFormat="1">
      <c r="B318" s="370"/>
      <c r="C318" s="408"/>
      <c r="D318" s="374"/>
      <c r="E318" s="133" t="s">
        <v>152</v>
      </c>
      <c r="F318" s="167">
        <v>17</v>
      </c>
      <c r="G318" s="176">
        <v>11</v>
      </c>
      <c r="H318" s="176">
        <v>875660</v>
      </c>
      <c r="I318" s="177">
        <f t="shared" si="319"/>
        <v>0.13924050632911392</v>
      </c>
      <c r="J318" s="177">
        <f t="shared" si="270"/>
        <v>0.6470588235294118</v>
      </c>
      <c r="K318" s="205">
        <f t="shared" si="271"/>
        <v>79605.454545454544</v>
      </c>
      <c r="L318" s="374"/>
      <c r="M318" s="133" t="s">
        <v>152</v>
      </c>
      <c r="N318" s="167">
        <v>36</v>
      </c>
      <c r="O318" s="176">
        <v>20</v>
      </c>
      <c r="P318" s="176">
        <v>1829550</v>
      </c>
      <c r="Q318" s="177">
        <f t="shared" si="320"/>
        <v>0.16806722689075632</v>
      </c>
      <c r="R318" s="177">
        <f t="shared" si="272"/>
        <v>0.55555555555555558</v>
      </c>
      <c r="S318" s="171">
        <f t="shared" si="273"/>
        <v>91477.5</v>
      </c>
      <c r="T318" s="374"/>
      <c r="U318" s="133" t="s">
        <v>152</v>
      </c>
      <c r="V318" s="167">
        <v>1149</v>
      </c>
      <c r="W318" s="176">
        <v>717</v>
      </c>
      <c r="X318" s="176">
        <v>50505990</v>
      </c>
      <c r="Y318" s="177">
        <f t="shared" si="321"/>
        <v>0.12162849872773537</v>
      </c>
      <c r="Z318" s="177">
        <f t="shared" si="274"/>
        <v>0.62402088772845954</v>
      </c>
      <c r="AA318" s="176">
        <f t="shared" si="275"/>
        <v>70440.711297071131</v>
      </c>
      <c r="AB318" s="374"/>
      <c r="AC318" s="133" t="s">
        <v>152</v>
      </c>
      <c r="AD318" s="167">
        <v>1035</v>
      </c>
      <c r="AE318" s="176">
        <v>674</v>
      </c>
      <c r="AF318" s="176">
        <v>47577650</v>
      </c>
      <c r="AG318" s="177">
        <f t="shared" si="322"/>
        <v>0.15594632114761683</v>
      </c>
      <c r="AH318" s="177">
        <f t="shared" si="276"/>
        <v>0.65120772946859906</v>
      </c>
      <c r="AI318" s="171">
        <f t="shared" si="277"/>
        <v>70589.98516320475</v>
      </c>
      <c r="AJ318" s="374"/>
      <c r="AK318" s="133" t="s">
        <v>152</v>
      </c>
      <c r="AL318" s="167">
        <v>744</v>
      </c>
      <c r="AM318" s="176">
        <v>453</v>
      </c>
      <c r="AN318" s="176">
        <v>37587690</v>
      </c>
      <c r="AO318" s="177">
        <f t="shared" si="323"/>
        <v>0.16740576496674059</v>
      </c>
      <c r="AP318" s="177">
        <f t="shared" si="278"/>
        <v>0.6088709677419355</v>
      </c>
      <c r="AQ318" s="171">
        <f t="shared" si="279"/>
        <v>82975.03311258278</v>
      </c>
      <c r="AR318" s="374"/>
      <c r="AS318" s="133" t="s">
        <v>152</v>
      </c>
      <c r="AT318" s="167">
        <v>356</v>
      </c>
      <c r="AU318" s="176">
        <v>199</v>
      </c>
      <c r="AV318" s="176">
        <v>21629810</v>
      </c>
      <c r="AW318" s="177">
        <f t="shared" si="324"/>
        <v>0.15831344470962611</v>
      </c>
      <c r="AX318" s="177">
        <f t="shared" si="280"/>
        <v>0.5589887640449438</v>
      </c>
      <c r="AY318" s="176">
        <f t="shared" si="281"/>
        <v>108692.51256281407</v>
      </c>
      <c r="AZ318" s="374"/>
      <c r="BA318" s="133" t="s">
        <v>152</v>
      </c>
      <c r="BB318" s="167">
        <v>117</v>
      </c>
      <c r="BC318" s="176">
        <v>61</v>
      </c>
      <c r="BD318" s="176">
        <v>7598910</v>
      </c>
      <c r="BE318" s="177">
        <f t="shared" si="325"/>
        <v>0.12603305785123967</v>
      </c>
      <c r="BF318" s="177">
        <f t="shared" si="282"/>
        <v>0.5213675213675214</v>
      </c>
      <c r="BG318" s="205">
        <f t="shared" si="283"/>
        <v>124572.29508196721</v>
      </c>
      <c r="BH318" s="374"/>
      <c r="BI318" s="133" t="s">
        <v>152</v>
      </c>
      <c r="BJ318" s="167">
        <f t="shared" si="284"/>
        <v>3454</v>
      </c>
      <c r="BK318" s="176">
        <f t="shared" si="268"/>
        <v>2135</v>
      </c>
      <c r="BL318" s="176">
        <f t="shared" si="269"/>
        <v>167605260</v>
      </c>
      <c r="BM318" s="177">
        <f t="shared" si="326"/>
        <v>0.14366462552991049</v>
      </c>
      <c r="BN318" s="177">
        <f t="shared" si="285"/>
        <v>0.61812391430225821</v>
      </c>
      <c r="BO318" s="176">
        <f t="shared" si="286"/>
        <v>78503.634660421551</v>
      </c>
      <c r="BP318" s="248"/>
    </row>
    <row r="319" spans="2:68" s="92" customFormat="1">
      <c r="B319" s="370"/>
      <c r="C319" s="408"/>
      <c r="D319" s="374"/>
      <c r="E319" s="133" t="s">
        <v>171</v>
      </c>
      <c r="F319" s="167">
        <v>24</v>
      </c>
      <c r="G319" s="176">
        <v>16</v>
      </c>
      <c r="H319" s="176">
        <v>1182610</v>
      </c>
      <c r="I319" s="177">
        <f t="shared" si="319"/>
        <v>0.20253164556962025</v>
      </c>
      <c r="J319" s="177">
        <f t="shared" si="270"/>
        <v>0.66666666666666663</v>
      </c>
      <c r="K319" s="205">
        <f t="shared" si="271"/>
        <v>73913.125</v>
      </c>
      <c r="L319" s="374"/>
      <c r="M319" s="133" t="s">
        <v>171</v>
      </c>
      <c r="N319" s="167">
        <v>40</v>
      </c>
      <c r="O319" s="176">
        <v>21</v>
      </c>
      <c r="P319" s="176">
        <v>1790210</v>
      </c>
      <c r="Q319" s="177">
        <f t="shared" si="320"/>
        <v>0.17647058823529413</v>
      </c>
      <c r="R319" s="177">
        <f t="shared" si="272"/>
        <v>0.52500000000000002</v>
      </c>
      <c r="S319" s="171">
        <f t="shared" si="273"/>
        <v>85248.095238095237</v>
      </c>
      <c r="T319" s="374"/>
      <c r="U319" s="133" t="s">
        <v>171</v>
      </c>
      <c r="V319" s="167">
        <v>1347</v>
      </c>
      <c r="W319" s="176">
        <v>902</v>
      </c>
      <c r="X319" s="176">
        <v>61102610</v>
      </c>
      <c r="Y319" s="177">
        <f t="shared" si="321"/>
        <v>0.15301102629346905</v>
      </c>
      <c r="Z319" s="177">
        <f t="shared" si="274"/>
        <v>0.66963622865627315</v>
      </c>
      <c r="AA319" s="176">
        <f t="shared" si="275"/>
        <v>67741.252771618631</v>
      </c>
      <c r="AB319" s="374"/>
      <c r="AC319" s="133" t="s">
        <v>171</v>
      </c>
      <c r="AD319" s="167">
        <v>1330</v>
      </c>
      <c r="AE319" s="176">
        <v>864</v>
      </c>
      <c r="AF319" s="176">
        <v>71017530</v>
      </c>
      <c r="AG319" s="177">
        <f t="shared" si="322"/>
        <v>0.19990745025451179</v>
      </c>
      <c r="AH319" s="177">
        <f t="shared" si="276"/>
        <v>0.64962406015037599</v>
      </c>
      <c r="AI319" s="171">
        <f t="shared" si="277"/>
        <v>82196.215277777781</v>
      </c>
      <c r="AJ319" s="374"/>
      <c r="AK319" s="133" t="s">
        <v>171</v>
      </c>
      <c r="AL319" s="167">
        <v>906</v>
      </c>
      <c r="AM319" s="176">
        <v>540</v>
      </c>
      <c r="AN319" s="176">
        <v>46508420</v>
      </c>
      <c r="AO319" s="177">
        <f t="shared" si="323"/>
        <v>0.19955654101995565</v>
      </c>
      <c r="AP319" s="177">
        <f t="shared" si="278"/>
        <v>0.59602649006622521</v>
      </c>
      <c r="AQ319" s="171">
        <f t="shared" si="279"/>
        <v>86126.703703703708</v>
      </c>
      <c r="AR319" s="374"/>
      <c r="AS319" s="133" t="s">
        <v>171</v>
      </c>
      <c r="AT319" s="167">
        <v>414</v>
      </c>
      <c r="AU319" s="176">
        <v>228</v>
      </c>
      <c r="AV319" s="176">
        <v>24483980</v>
      </c>
      <c r="AW319" s="177">
        <f t="shared" si="324"/>
        <v>0.18138424821002386</v>
      </c>
      <c r="AX319" s="177">
        <f t="shared" si="280"/>
        <v>0.55072463768115942</v>
      </c>
      <c r="AY319" s="176">
        <f t="shared" si="281"/>
        <v>107385.87719298246</v>
      </c>
      <c r="AZ319" s="374"/>
      <c r="BA319" s="133" t="s">
        <v>171</v>
      </c>
      <c r="BB319" s="167">
        <v>153</v>
      </c>
      <c r="BC319" s="176">
        <v>78</v>
      </c>
      <c r="BD319" s="176">
        <v>9428160</v>
      </c>
      <c r="BE319" s="177">
        <f t="shared" si="325"/>
        <v>0.16115702479338842</v>
      </c>
      <c r="BF319" s="177">
        <f t="shared" si="282"/>
        <v>0.50980392156862742</v>
      </c>
      <c r="BG319" s="205">
        <f t="shared" si="283"/>
        <v>120873.84615384616</v>
      </c>
      <c r="BH319" s="374"/>
      <c r="BI319" s="133" t="s">
        <v>171</v>
      </c>
      <c r="BJ319" s="167">
        <f t="shared" si="284"/>
        <v>4214</v>
      </c>
      <c r="BK319" s="176">
        <f t="shared" si="268"/>
        <v>2649</v>
      </c>
      <c r="BL319" s="176">
        <f t="shared" si="269"/>
        <v>215513520</v>
      </c>
      <c r="BM319" s="177">
        <f t="shared" si="326"/>
        <v>0.17825180001345806</v>
      </c>
      <c r="BN319" s="177">
        <f t="shared" si="285"/>
        <v>0.62861888941623156</v>
      </c>
      <c r="BO319" s="176">
        <f t="shared" si="286"/>
        <v>81356.557191392974</v>
      </c>
      <c r="BP319" s="248"/>
    </row>
    <row r="320" spans="2:68" s="92" customFormat="1">
      <c r="B320" s="370"/>
      <c r="C320" s="408"/>
      <c r="D320" s="374"/>
      <c r="E320" s="133" t="s">
        <v>172</v>
      </c>
      <c r="F320" s="167">
        <v>15</v>
      </c>
      <c r="G320" s="176">
        <v>9</v>
      </c>
      <c r="H320" s="176">
        <v>727360</v>
      </c>
      <c r="I320" s="177">
        <f t="shared" si="319"/>
        <v>0.11392405063291139</v>
      </c>
      <c r="J320" s="177">
        <f t="shared" si="270"/>
        <v>0.6</v>
      </c>
      <c r="K320" s="205">
        <f t="shared" si="271"/>
        <v>80817.777777777781</v>
      </c>
      <c r="L320" s="374"/>
      <c r="M320" s="133" t="s">
        <v>172</v>
      </c>
      <c r="N320" s="167">
        <v>20</v>
      </c>
      <c r="O320" s="176">
        <v>10</v>
      </c>
      <c r="P320" s="176">
        <v>971290</v>
      </c>
      <c r="Q320" s="177">
        <f t="shared" si="320"/>
        <v>8.4033613445378158E-2</v>
      </c>
      <c r="R320" s="177">
        <f t="shared" si="272"/>
        <v>0.5</v>
      </c>
      <c r="S320" s="171">
        <f t="shared" si="273"/>
        <v>97129</v>
      </c>
      <c r="T320" s="374"/>
      <c r="U320" s="133" t="s">
        <v>172</v>
      </c>
      <c r="V320" s="167">
        <v>656</v>
      </c>
      <c r="W320" s="176">
        <v>448</v>
      </c>
      <c r="X320" s="176">
        <v>29147720</v>
      </c>
      <c r="Y320" s="177">
        <f t="shared" si="321"/>
        <v>7.5996607294317217E-2</v>
      </c>
      <c r="Z320" s="177">
        <f t="shared" si="274"/>
        <v>0.68292682926829273</v>
      </c>
      <c r="AA320" s="176">
        <f t="shared" si="275"/>
        <v>65061.875</v>
      </c>
      <c r="AB320" s="374"/>
      <c r="AC320" s="133" t="s">
        <v>172</v>
      </c>
      <c r="AD320" s="167">
        <v>544</v>
      </c>
      <c r="AE320" s="176">
        <v>362</v>
      </c>
      <c r="AF320" s="176">
        <v>27278550</v>
      </c>
      <c r="AG320" s="177">
        <f t="shared" si="322"/>
        <v>8.375751966682092E-2</v>
      </c>
      <c r="AH320" s="177">
        <f t="shared" si="276"/>
        <v>0.6654411764705882</v>
      </c>
      <c r="AI320" s="171">
        <f t="shared" si="277"/>
        <v>75355.110497237576</v>
      </c>
      <c r="AJ320" s="374"/>
      <c r="AK320" s="133" t="s">
        <v>172</v>
      </c>
      <c r="AL320" s="167">
        <v>308</v>
      </c>
      <c r="AM320" s="176">
        <v>181</v>
      </c>
      <c r="AN320" s="176">
        <v>13938610</v>
      </c>
      <c r="AO320" s="177">
        <f t="shared" si="323"/>
        <v>6.6888396156688845E-2</v>
      </c>
      <c r="AP320" s="177">
        <f t="shared" si="278"/>
        <v>0.58766233766233766</v>
      </c>
      <c r="AQ320" s="171">
        <f t="shared" si="279"/>
        <v>77008.895027624312</v>
      </c>
      <c r="AR320" s="374"/>
      <c r="AS320" s="133" t="s">
        <v>172</v>
      </c>
      <c r="AT320" s="167">
        <v>124</v>
      </c>
      <c r="AU320" s="176">
        <v>71</v>
      </c>
      <c r="AV320" s="176">
        <v>6830470</v>
      </c>
      <c r="AW320" s="177">
        <f t="shared" si="324"/>
        <v>5.6483691328560064E-2</v>
      </c>
      <c r="AX320" s="177">
        <f t="shared" si="280"/>
        <v>0.57258064516129037</v>
      </c>
      <c r="AY320" s="176">
        <f t="shared" si="281"/>
        <v>96203.802816901414</v>
      </c>
      <c r="AZ320" s="374"/>
      <c r="BA320" s="133" t="s">
        <v>172</v>
      </c>
      <c r="BB320" s="167">
        <v>28</v>
      </c>
      <c r="BC320" s="176">
        <v>17</v>
      </c>
      <c r="BD320" s="176">
        <v>2787070</v>
      </c>
      <c r="BE320" s="177">
        <f t="shared" si="325"/>
        <v>3.5123966942148761E-2</v>
      </c>
      <c r="BF320" s="177">
        <f t="shared" si="282"/>
        <v>0.6071428571428571</v>
      </c>
      <c r="BG320" s="205">
        <f t="shared" si="283"/>
        <v>163945.29411764705</v>
      </c>
      <c r="BH320" s="374"/>
      <c r="BI320" s="133" t="s">
        <v>172</v>
      </c>
      <c r="BJ320" s="167">
        <f t="shared" si="284"/>
        <v>1695</v>
      </c>
      <c r="BK320" s="176">
        <f t="shared" si="268"/>
        <v>1098</v>
      </c>
      <c r="BL320" s="176">
        <f t="shared" si="269"/>
        <v>81681070</v>
      </c>
      <c r="BM320" s="177">
        <f t="shared" si="326"/>
        <v>7.3884664558239693E-2</v>
      </c>
      <c r="BN320" s="177">
        <f t="shared" si="285"/>
        <v>0.64778761061946899</v>
      </c>
      <c r="BO320" s="176">
        <f t="shared" si="286"/>
        <v>74390.774134790525</v>
      </c>
      <c r="BP320" s="248"/>
    </row>
    <row r="321" spans="2:68" s="92" customFormat="1">
      <c r="B321" s="370"/>
      <c r="C321" s="408"/>
      <c r="D321" s="374"/>
      <c r="E321" s="133" t="s">
        <v>173</v>
      </c>
      <c r="F321" s="167">
        <v>18</v>
      </c>
      <c r="G321" s="176">
        <v>7</v>
      </c>
      <c r="H321" s="176">
        <v>541950</v>
      </c>
      <c r="I321" s="177">
        <f t="shared" si="319"/>
        <v>8.8607594936708861E-2</v>
      </c>
      <c r="J321" s="177">
        <f t="shared" si="270"/>
        <v>0.3888888888888889</v>
      </c>
      <c r="K321" s="205">
        <f t="shared" si="271"/>
        <v>77421.428571428565</v>
      </c>
      <c r="L321" s="374"/>
      <c r="M321" s="133" t="s">
        <v>173</v>
      </c>
      <c r="N321" s="167">
        <v>30</v>
      </c>
      <c r="O321" s="176">
        <v>15</v>
      </c>
      <c r="P321" s="176">
        <v>633670</v>
      </c>
      <c r="Q321" s="177">
        <f t="shared" si="320"/>
        <v>0.12605042016806722</v>
      </c>
      <c r="R321" s="177">
        <f t="shared" si="272"/>
        <v>0.5</v>
      </c>
      <c r="S321" s="171">
        <f t="shared" si="273"/>
        <v>42244.666666666664</v>
      </c>
      <c r="T321" s="374"/>
      <c r="U321" s="133" t="s">
        <v>173</v>
      </c>
      <c r="V321" s="167">
        <v>281</v>
      </c>
      <c r="W321" s="176">
        <v>168</v>
      </c>
      <c r="X321" s="176">
        <v>12565000</v>
      </c>
      <c r="Y321" s="177">
        <f t="shared" si="321"/>
        <v>2.8498727735368958E-2</v>
      </c>
      <c r="Z321" s="177">
        <f t="shared" si="274"/>
        <v>0.59786476868327398</v>
      </c>
      <c r="AA321" s="176">
        <f t="shared" si="275"/>
        <v>74791.666666666672</v>
      </c>
      <c r="AB321" s="374"/>
      <c r="AC321" s="133" t="s">
        <v>173</v>
      </c>
      <c r="AD321" s="167">
        <v>290</v>
      </c>
      <c r="AE321" s="176">
        <v>170</v>
      </c>
      <c r="AF321" s="176">
        <v>13408540</v>
      </c>
      <c r="AG321" s="177">
        <f t="shared" si="322"/>
        <v>3.9333641832484958E-2</v>
      </c>
      <c r="AH321" s="177">
        <f t="shared" si="276"/>
        <v>0.58620689655172409</v>
      </c>
      <c r="AI321" s="171">
        <f t="shared" si="277"/>
        <v>78873.76470588235</v>
      </c>
      <c r="AJ321" s="374"/>
      <c r="AK321" s="133" t="s">
        <v>173</v>
      </c>
      <c r="AL321" s="167">
        <v>255</v>
      </c>
      <c r="AM321" s="176">
        <v>142</v>
      </c>
      <c r="AN321" s="176">
        <v>12426770</v>
      </c>
      <c r="AO321" s="177">
        <f t="shared" si="323"/>
        <v>5.2475979305247597E-2</v>
      </c>
      <c r="AP321" s="177">
        <f t="shared" si="278"/>
        <v>0.55686274509803924</v>
      </c>
      <c r="AQ321" s="171">
        <f t="shared" si="279"/>
        <v>87512.464788732395</v>
      </c>
      <c r="AR321" s="374"/>
      <c r="AS321" s="133" t="s">
        <v>173</v>
      </c>
      <c r="AT321" s="167">
        <v>146</v>
      </c>
      <c r="AU321" s="176">
        <v>86</v>
      </c>
      <c r="AV321" s="176">
        <v>9489630</v>
      </c>
      <c r="AW321" s="177">
        <f t="shared" si="324"/>
        <v>6.8416865552903744E-2</v>
      </c>
      <c r="AX321" s="177">
        <f t="shared" si="280"/>
        <v>0.58904109589041098</v>
      </c>
      <c r="AY321" s="176">
        <f t="shared" si="281"/>
        <v>110344.53488372093</v>
      </c>
      <c r="AZ321" s="374"/>
      <c r="BA321" s="133" t="s">
        <v>173</v>
      </c>
      <c r="BB321" s="167">
        <v>51</v>
      </c>
      <c r="BC321" s="176">
        <v>24</v>
      </c>
      <c r="BD321" s="176">
        <v>2173600</v>
      </c>
      <c r="BE321" s="177">
        <f t="shared" si="325"/>
        <v>4.9586776859504134E-2</v>
      </c>
      <c r="BF321" s="177">
        <f t="shared" si="282"/>
        <v>0.47058823529411764</v>
      </c>
      <c r="BG321" s="205">
        <f t="shared" si="283"/>
        <v>90566.666666666672</v>
      </c>
      <c r="BH321" s="374"/>
      <c r="BI321" s="133" t="s">
        <v>173</v>
      </c>
      <c r="BJ321" s="167">
        <f t="shared" si="284"/>
        <v>1071</v>
      </c>
      <c r="BK321" s="176">
        <f t="shared" si="268"/>
        <v>612</v>
      </c>
      <c r="BL321" s="176">
        <f t="shared" si="269"/>
        <v>51239160</v>
      </c>
      <c r="BM321" s="177">
        <f t="shared" si="326"/>
        <v>4.1181616311149992E-2</v>
      </c>
      <c r="BN321" s="177">
        <f t="shared" si="285"/>
        <v>0.5714285714285714</v>
      </c>
      <c r="BO321" s="176">
        <f t="shared" si="286"/>
        <v>83724.117647058825</v>
      </c>
      <c r="BP321" s="248"/>
    </row>
    <row r="322" spans="2:68" s="92" customFormat="1">
      <c r="B322" s="370"/>
      <c r="C322" s="408"/>
      <c r="D322" s="374"/>
      <c r="E322" s="133" t="s">
        <v>174</v>
      </c>
      <c r="F322" s="167">
        <v>5</v>
      </c>
      <c r="G322" s="176">
        <v>3</v>
      </c>
      <c r="H322" s="176">
        <v>246510</v>
      </c>
      <c r="I322" s="177">
        <f t="shared" si="319"/>
        <v>3.7974683544303799E-2</v>
      </c>
      <c r="J322" s="177">
        <f t="shared" si="270"/>
        <v>0.6</v>
      </c>
      <c r="K322" s="205">
        <f t="shared" si="271"/>
        <v>82170</v>
      </c>
      <c r="L322" s="374"/>
      <c r="M322" s="133" t="s">
        <v>174</v>
      </c>
      <c r="N322" s="167">
        <v>12</v>
      </c>
      <c r="O322" s="176">
        <v>6</v>
      </c>
      <c r="P322" s="176">
        <v>392620</v>
      </c>
      <c r="Q322" s="177">
        <f t="shared" si="320"/>
        <v>5.0420168067226892E-2</v>
      </c>
      <c r="R322" s="177">
        <f t="shared" si="272"/>
        <v>0.5</v>
      </c>
      <c r="S322" s="171">
        <f t="shared" si="273"/>
        <v>65436.666666666664</v>
      </c>
      <c r="T322" s="374"/>
      <c r="U322" s="133" t="s">
        <v>174</v>
      </c>
      <c r="V322" s="167">
        <v>346</v>
      </c>
      <c r="W322" s="176">
        <v>241</v>
      </c>
      <c r="X322" s="176">
        <v>16548610</v>
      </c>
      <c r="Y322" s="177">
        <f t="shared" si="321"/>
        <v>4.0882103477523322E-2</v>
      </c>
      <c r="Z322" s="177">
        <f t="shared" si="274"/>
        <v>0.69653179190751446</v>
      </c>
      <c r="AA322" s="176">
        <f t="shared" si="275"/>
        <v>68666.431535269716</v>
      </c>
      <c r="AB322" s="374"/>
      <c r="AC322" s="133" t="s">
        <v>174</v>
      </c>
      <c r="AD322" s="167">
        <v>303</v>
      </c>
      <c r="AE322" s="176">
        <v>197</v>
      </c>
      <c r="AF322" s="176">
        <v>20880210</v>
      </c>
      <c r="AG322" s="177">
        <f t="shared" si="322"/>
        <v>4.5580749652938457E-2</v>
      </c>
      <c r="AH322" s="177">
        <f t="shared" si="276"/>
        <v>0.65016501650165015</v>
      </c>
      <c r="AI322" s="171">
        <f t="shared" si="277"/>
        <v>105990.91370558375</v>
      </c>
      <c r="AJ322" s="374"/>
      <c r="AK322" s="133" t="s">
        <v>174</v>
      </c>
      <c r="AL322" s="167">
        <v>210</v>
      </c>
      <c r="AM322" s="176">
        <v>122</v>
      </c>
      <c r="AN322" s="176">
        <v>12363100</v>
      </c>
      <c r="AO322" s="177">
        <f t="shared" si="323"/>
        <v>4.5084996304508497E-2</v>
      </c>
      <c r="AP322" s="177">
        <f t="shared" si="278"/>
        <v>0.580952380952381</v>
      </c>
      <c r="AQ322" s="171">
        <f t="shared" si="279"/>
        <v>101336.88524590163</v>
      </c>
      <c r="AR322" s="374"/>
      <c r="AS322" s="133" t="s">
        <v>174</v>
      </c>
      <c r="AT322" s="167">
        <v>77</v>
      </c>
      <c r="AU322" s="176">
        <v>45</v>
      </c>
      <c r="AV322" s="176">
        <v>6723250</v>
      </c>
      <c r="AW322" s="177">
        <f t="shared" si="324"/>
        <v>3.5799522673031027E-2</v>
      </c>
      <c r="AX322" s="177">
        <f t="shared" si="280"/>
        <v>0.58441558441558439</v>
      </c>
      <c r="AY322" s="176">
        <f t="shared" si="281"/>
        <v>149405.55555555556</v>
      </c>
      <c r="AZ322" s="374"/>
      <c r="BA322" s="133" t="s">
        <v>174</v>
      </c>
      <c r="BB322" s="167">
        <v>40</v>
      </c>
      <c r="BC322" s="176">
        <v>22</v>
      </c>
      <c r="BD322" s="176">
        <v>2646190</v>
      </c>
      <c r="BE322" s="177">
        <f t="shared" si="325"/>
        <v>4.5454545454545456E-2</v>
      </c>
      <c r="BF322" s="177">
        <f t="shared" si="282"/>
        <v>0.55000000000000004</v>
      </c>
      <c r="BG322" s="205">
        <f t="shared" si="283"/>
        <v>120281.36363636363</v>
      </c>
      <c r="BH322" s="374"/>
      <c r="BI322" s="133" t="s">
        <v>174</v>
      </c>
      <c r="BJ322" s="167">
        <f t="shared" si="284"/>
        <v>993</v>
      </c>
      <c r="BK322" s="176">
        <f t="shared" si="268"/>
        <v>636</v>
      </c>
      <c r="BL322" s="176">
        <f t="shared" si="269"/>
        <v>59800490</v>
      </c>
      <c r="BM322" s="177">
        <f t="shared" si="326"/>
        <v>4.2796581656685283E-2</v>
      </c>
      <c r="BN322" s="177">
        <f t="shared" si="285"/>
        <v>0.6404833836858006</v>
      </c>
      <c r="BO322" s="176">
        <f t="shared" si="286"/>
        <v>94025.927672955979</v>
      </c>
      <c r="BP322" s="248"/>
    </row>
    <row r="323" spans="2:68" s="92" customFormat="1">
      <c r="B323" s="370"/>
      <c r="C323" s="408"/>
      <c r="D323" s="374"/>
      <c r="E323" s="133" t="s">
        <v>175</v>
      </c>
      <c r="F323" s="167">
        <v>31</v>
      </c>
      <c r="G323" s="176">
        <v>21</v>
      </c>
      <c r="H323" s="176">
        <v>1816140</v>
      </c>
      <c r="I323" s="177">
        <f t="shared" si="319"/>
        <v>0.26582278481012656</v>
      </c>
      <c r="J323" s="177">
        <f t="shared" si="270"/>
        <v>0.67741935483870963</v>
      </c>
      <c r="K323" s="205">
        <f t="shared" si="271"/>
        <v>86482.857142857145</v>
      </c>
      <c r="L323" s="374"/>
      <c r="M323" s="133" t="s">
        <v>175</v>
      </c>
      <c r="N323" s="167">
        <v>53</v>
      </c>
      <c r="O323" s="176">
        <v>24</v>
      </c>
      <c r="P323" s="176">
        <v>2222370</v>
      </c>
      <c r="Q323" s="177">
        <f t="shared" si="320"/>
        <v>0.20168067226890757</v>
      </c>
      <c r="R323" s="177">
        <f t="shared" si="272"/>
        <v>0.45283018867924529</v>
      </c>
      <c r="S323" s="171">
        <f t="shared" si="273"/>
        <v>92598.75</v>
      </c>
      <c r="T323" s="374"/>
      <c r="U323" s="133" t="s">
        <v>175</v>
      </c>
      <c r="V323" s="167">
        <v>2549</v>
      </c>
      <c r="W323" s="176">
        <v>1742</v>
      </c>
      <c r="X323" s="176">
        <v>122813600</v>
      </c>
      <c r="Y323" s="177">
        <f t="shared" si="321"/>
        <v>0.2955046649703138</v>
      </c>
      <c r="Z323" s="177">
        <f t="shared" si="274"/>
        <v>0.68340525696351506</v>
      </c>
      <c r="AA323" s="176">
        <f t="shared" si="275"/>
        <v>70501.492537313432</v>
      </c>
      <c r="AB323" s="374"/>
      <c r="AC323" s="133" t="s">
        <v>175</v>
      </c>
      <c r="AD323" s="167">
        <v>2034</v>
      </c>
      <c r="AE323" s="176">
        <v>1363</v>
      </c>
      <c r="AF323" s="176">
        <v>111594000</v>
      </c>
      <c r="AG323" s="177">
        <f t="shared" si="322"/>
        <v>0.31536325775104118</v>
      </c>
      <c r="AH323" s="177">
        <f t="shared" si="276"/>
        <v>0.67010816125860373</v>
      </c>
      <c r="AI323" s="171">
        <f t="shared" si="277"/>
        <v>81873.807776962582</v>
      </c>
      <c r="AJ323" s="374"/>
      <c r="AK323" s="133" t="s">
        <v>175</v>
      </c>
      <c r="AL323" s="167">
        <v>1116</v>
      </c>
      <c r="AM323" s="176">
        <v>680</v>
      </c>
      <c r="AN323" s="176">
        <v>57544170</v>
      </c>
      <c r="AO323" s="177">
        <f t="shared" si="323"/>
        <v>0.25129342202512933</v>
      </c>
      <c r="AP323" s="177">
        <f t="shared" si="278"/>
        <v>0.60931899641577059</v>
      </c>
      <c r="AQ323" s="171">
        <f t="shared" si="279"/>
        <v>84623.779411764699</v>
      </c>
      <c r="AR323" s="374"/>
      <c r="AS323" s="133" t="s">
        <v>175</v>
      </c>
      <c r="AT323" s="167">
        <v>414</v>
      </c>
      <c r="AU323" s="176">
        <v>226</v>
      </c>
      <c r="AV323" s="176">
        <v>23609010</v>
      </c>
      <c r="AW323" s="177">
        <f t="shared" si="324"/>
        <v>0.17979315831344472</v>
      </c>
      <c r="AX323" s="177">
        <f t="shared" si="280"/>
        <v>0.54589371980676327</v>
      </c>
      <c r="AY323" s="176">
        <f t="shared" si="281"/>
        <v>104464.64601769911</v>
      </c>
      <c r="AZ323" s="374"/>
      <c r="BA323" s="133" t="s">
        <v>175</v>
      </c>
      <c r="BB323" s="167">
        <v>138</v>
      </c>
      <c r="BC323" s="176">
        <v>79</v>
      </c>
      <c r="BD323" s="176">
        <v>8290940</v>
      </c>
      <c r="BE323" s="177">
        <f t="shared" si="325"/>
        <v>0.16322314049586778</v>
      </c>
      <c r="BF323" s="177">
        <f t="shared" si="282"/>
        <v>0.57246376811594202</v>
      </c>
      <c r="BG323" s="205">
        <f t="shared" si="283"/>
        <v>104948.60759493671</v>
      </c>
      <c r="BH323" s="374"/>
      <c r="BI323" s="133" t="s">
        <v>175</v>
      </c>
      <c r="BJ323" s="167">
        <f t="shared" si="284"/>
        <v>6335</v>
      </c>
      <c r="BK323" s="176">
        <f t="shared" si="268"/>
        <v>4135</v>
      </c>
      <c r="BL323" s="176">
        <f t="shared" si="269"/>
        <v>327890230</v>
      </c>
      <c r="BM323" s="177">
        <f t="shared" si="326"/>
        <v>0.27824507099118501</v>
      </c>
      <c r="BN323" s="177">
        <f t="shared" si="285"/>
        <v>0.65272296764009474</v>
      </c>
      <c r="BO323" s="176">
        <f t="shared" si="286"/>
        <v>79296.307134220071</v>
      </c>
      <c r="BP323" s="248"/>
    </row>
    <row r="324" spans="2:68" s="92" customFormat="1">
      <c r="B324" s="370"/>
      <c r="C324" s="408"/>
      <c r="D324" s="374"/>
      <c r="E324" s="133" t="s">
        <v>176</v>
      </c>
      <c r="F324" s="167">
        <v>8</v>
      </c>
      <c r="G324" s="176">
        <v>7</v>
      </c>
      <c r="H324" s="176">
        <v>658020</v>
      </c>
      <c r="I324" s="177">
        <f t="shared" si="319"/>
        <v>8.8607594936708861E-2</v>
      </c>
      <c r="J324" s="177">
        <f t="shared" si="270"/>
        <v>0.875</v>
      </c>
      <c r="K324" s="205">
        <f t="shared" si="271"/>
        <v>94002.857142857145</v>
      </c>
      <c r="L324" s="374"/>
      <c r="M324" s="133" t="s">
        <v>176</v>
      </c>
      <c r="N324" s="167">
        <v>15</v>
      </c>
      <c r="O324" s="176">
        <v>8</v>
      </c>
      <c r="P324" s="176">
        <v>602440</v>
      </c>
      <c r="Q324" s="177">
        <f t="shared" si="320"/>
        <v>6.7226890756302518E-2</v>
      </c>
      <c r="R324" s="177">
        <f t="shared" si="272"/>
        <v>0.53333333333333333</v>
      </c>
      <c r="S324" s="171">
        <f t="shared" si="273"/>
        <v>75305</v>
      </c>
      <c r="T324" s="374"/>
      <c r="U324" s="133" t="s">
        <v>176</v>
      </c>
      <c r="V324" s="167">
        <v>465</v>
      </c>
      <c r="W324" s="176">
        <v>305</v>
      </c>
      <c r="X324" s="176">
        <v>21628770</v>
      </c>
      <c r="Y324" s="177">
        <f t="shared" si="321"/>
        <v>5.1738761662425782E-2</v>
      </c>
      <c r="Z324" s="177">
        <f t="shared" si="274"/>
        <v>0.65591397849462363</v>
      </c>
      <c r="AA324" s="176">
        <f t="shared" si="275"/>
        <v>70914</v>
      </c>
      <c r="AB324" s="374"/>
      <c r="AC324" s="133" t="s">
        <v>176</v>
      </c>
      <c r="AD324" s="167">
        <v>500</v>
      </c>
      <c r="AE324" s="176">
        <v>324</v>
      </c>
      <c r="AF324" s="176">
        <v>28477620</v>
      </c>
      <c r="AG324" s="177">
        <f t="shared" si="322"/>
        <v>7.4965293845441927E-2</v>
      </c>
      <c r="AH324" s="177">
        <f t="shared" si="276"/>
        <v>0.64800000000000002</v>
      </c>
      <c r="AI324" s="171">
        <f t="shared" si="277"/>
        <v>87893.888888888891</v>
      </c>
      <c r="AJ324" s="374"/>
      <c r="AK324" s="133" t="s">
        <v>176</v>
      </c>
      <c r="AL324" s="167">
        <v>393</v>
      </c>
      <c r="AM324" s="176">
        <v>241</v>
      </c>
      <c r="AN324" s="176">
        <v>20375230</v>
      </c>
      <c r="AO324" s="177">
        <f t="shared" si="323"/>
        <v>8.9061345158906138E-2</v>
      </c>
      <c r="AP324" s="177">
        <f t="shared" si="278"/>
        <v>0.61323155216284986</v>
      </c>
      <c r="AQ324" s="171">
        <f t="shared" si="279"/>
        <v>84544.522821576757</v>
      </c>
      <c r="AR324" s="374"/>
      <c r="AS324" s="133" t="s">
        <v>176</v>
      </c>
      <c r="AT324" s="167">
        <v>236</v>
      </c>
      <c r="AU324" s="176">
        <v>138</v>
      </c>
      <c r="AV324" s="176">
        <v>15033340</v>
      </c>
      <c r="AW324" s="177">
        <f t="shared" si="324"/>
        <v>0.10978520286396182</v>
      </c>
      <c r="AX324" s="177">
        <f t="shared" si="280"/>
        <v>0.5847457627118644</v>
      </c>
      <c r="AY324" s="176">
        <f t="shared" si="281"/>
        <v>108937.2463768116</v>
      </c>
      <c r="AZ324" s="374"/>
      <c r="BA324" s="133" t="s">
        <v>176</v>
      </c>
      <c r="BB324" s="167">
        <v>110</v>
      </c>
      <c r="BC324" s="176">
        <v>64</v>
      </c>
      <c r="BD324" s="176">
        <v>8476620</v>
      </c>
      <c r="BE324" s="177">
        <f t="shared" si="325"/>
        <v>0.13223140495867769</v>
      </c>
      <c r="BF324" s="177">
        <f t="shared" si="282"/>
        <v>0.58181818181818179</v>
      </c>
      <c r="BG324" s="205">
        <f t="shared" si="283"/>
        <v>132447.1875</v>
      </c>
      <c r="BH324" s="374"/>
      <c r="BI324" s="133" t="s">
        <v>176</v>
      </c>
      <c r="BJ324" s="167">
        <f t="shared" si="284"/>
        <v>1727</v>
      </c>
      <c r="BK324" s="176">
        <f t="shared" si="268"/>
        <v>1087</v>
      </c>
      <c r="BL324" s="176">
        <f t="shared" si="269"/>
        <v>95252040</v>
      </c>
      <c r="BM324" s="177">
        <f t="shared" si="326"/>
        <v>7.3144472108202685E-2</v>
      </c>
      <c r="BN324" s="177">
        <f t="shared" si="285"/>
        <v>0.62941517081644471</v>
      </c>
      <c r="BO324" s="176">
        <f t="shared" si="286"/>
        <v>87628.371665133396</v>
      </c>
      <c r="BP324" s="248"/>
    </row>
    <row r="325" spans="2:68" s="92" customFormat="1">
      <c r="B325" s="370"/>
      <c r="C325" s="408"/>
      <c r="D325" s="374"/>
      <c r="E325" s="130" t="s">
        <v>167</v>
      </c>
      <c r="F325" s="167">
        <v>9</v>
      </c>
      <c r="G325" s="176">
        <v>6</v>
      </c>
      <c r="H325" s="176">
        <v>761820</v>
      </c>
      <c r="I325" s="177">
        <f t="shared" si="319"/>
        <v>7.5949367088607597E-2</v>
      </c>
      <c r="J325" s="177">
        <f t="shared" si="270"/>
        <v>0.66666666666666663</v>
      </c>
      <c r="K325" s="205">
        <f t="shared" si="271"/>
        <v>126970</v>
      </c>
      <c r="L325" s="374"/>
      <c r="M325" s="134" t="s">
        <v>167</v>
      </c>
      <c r="N325" s="167">
        <v>9</v>
      </c>
      <c r="O325" s="176">
        <v>6</v>
      </c>
      <c r="P325" s="176">
        <v>948770</v>
      </c>
      <c r="Q325" s="177">
        <f t="shared" si="320"/>
        <v>5.0420168067226892E-2</v>
      </c>
      <c r="R325" s="177">
        <f t="shared" si="272"/>
        <v>0.66666666666666663</v>
      </c>
      <c r="S325" s="171">
        <f t="shared" si="273"/>
        <v>158128.33333333334</v>
      </c>
      <c r="T325" s="374"/>
      <c r="U325" s="134" t="s">
        <v>167</v>
      </c>
      <c r="V325" s="167">
        <v>538</v>
      </c>
      <c r="W325" s="176">
        <v>323</v>
      </c>
      <c r="X325" s="176">
        <v>19703700</v>
      </c>
      <c r="Y325" s="177">
        <f t="shared" si="321"/>
        <v>5.4792196776929598E-2</v>
      </c>
      <c r="Z325" s="177">
        <f t="shared" si="274"/>
        <v>0.6003717472118959</v>
      </c>
      <c r="AA325" s="176">
        <f t="shared" si="275"/>
        <v>61002.167182662539</v>
      </c>
      <c r="AB325" s="374"/>
      <c r="AC325" s="134" t="s">
        <v>167</v>
      </c>
      <c r="AD325" s="167">
        <v>293</v>
      </c>
      <c r="AE325" s="176">
        <v>178</v>
      </c>
      <c r="AF325" s="176">
        <v>12935750</v>
      </c>
      <c r="AG325" s="177">
        <f t="shared" si="322"/>
        <v>4.118463674224896E-2</v>
      </c>
      <c r="AH325" s="177">
        <f t="shared" si="276"/>
        <v>0.60750853242320824</v>
      </c>
      <c r="AI325" s="171">
        <f t="shared" si="277"/>
        <v>72672.752808988764</v>
      </c>
      <c r="AJ325" s="374"/>
      <c r="AK325" s="134" t="s">
        <v>167</v>
      </c>
      <c r="AL325" s="167">
        <v>127</v>
      </c>
      <c r="AM325" s="176">
        <v>60</v>
      </c>
      <c r="AN325" s="176">
        <v>5367130</v>
      </c>
      <c r="AO325" s="177">
        <f t="shared" si="323"/>
        <v>2.2172949002217297E-2</v>
      </c>
      <c r="AP325" s="177">
        <f t="shared" si="278"/>
        <v>0.47244094488188976</v>
      </c>
      <c r="AQ325" s="171">
        <f t="shared" si="279"/>
        <v>89452.166666666672</v>
      </c>
      <c r="AR325" s="374"/>
      <c r="AS325" s="134" t="s">
        <v>167</v>
      </c>
      <c r="AT325" s="167">
        <v>63</v>
      </c>
      <c r="AU325" s="176">
        <v>22</v>
      </c>
      <c r="AV325" s="176">
        <v>2890750</v>
      </c>
      <c r="AW325" s="177">
        <f t="shared" si="324"/>
        <v>1.7501988862370723E-2</v>
      </c>
      <c r="AX325" s="177">
        <f t="shared" si="280"/>
        <v>0.34920634920634919</v>
      </c>
      <c r="AY325" s="176">
        <f t="shared" si="281"/>
        <v>131397.72727272726</v>
      </c>
      <c r="AZ325" s="374"/>
      <c r="BA325" s="134" t="s">
        <v>167</v>
      </c>
      <c r="BB325" s="167">
        <v>30</v>
      </c>
      <c r="BC325" s="176">
        <v>13</v>
      </c>
      <c r="BD325" s="176">
        <v>2165950</v>
      </c>
      <c r="BE325" s="177">
        <f t="shared" si="325"/>
        <v>2.6859504132231406E-2</v>
      </c>
      <c r="BF325" s="177">
        <f t="shared" si="282"/>
        <v>0.43333333333333335</v>
      </c>
      <c r="BG325" s="205">
        <f t="shared" si="283"/>
        <v>166611.53846153847</v>
      </c>
      <c r="BH325" s="374"/>
      <c r="BI325" s="134" t="s">
        <v>167</v>
      </c>
      <c r="BJ325" s="167">
        <f t="shared" si="284"/>
        <v>1069</v>
      </c>
      <c r="BK325" s="176">
        <f t="shared" si="268"/>
        <v>608</v>
      </c>
      <c r="BL325" s="176">
        <f t="shared" si="269"/>
        <v>44773870</v>
      </c>
      <c r="BM325" s="177">
        <f t="shared" si="326"/>
        <v>4.0912455420227443E-2</v>
      </c>
      <c r="BN325" s="177">
        <f t="shared" si="285"/>
        <v>0.56875584658559397</v>
      </c>
      <c r="BO325" s="176">
        <f t="shared" si="286"/>
        <v>73641.233552631573</v>
      </c>
      <c r="BP325" s="248"/>
    </row>
    <row r="326" spans="2:68" s="92" customFormat="1">
      <c r="B326" s="370">
        <v>30</v>
      </c>
      <c r="C326" s="370" t="s">
        <v>40</v>
      </c>
      <c r="D326" s="388">
        <f>BS37</f>
        <v>91</v>
      </c>
      <c r="E326" s="131" t="s">
        <v>144</v>
      </c>
      <c r="F326" s="166">
        <v>47</v>
      </c>
      <c r="G326" s="174">
        <v>29</v>
      </c>
      <c r="H326" s="174">
        <v>3232510</v>
      </c>
      <c r="I326" s="175">
        <f>IFERROR(G326/$D$326,"-")</f>
        <v>0.31868131868131866</v>
      </c>
      <c r="J326" s="175">
        <f t="shared" si="270"/>
        <v>0.61702127659574468</v>
      </c>
      <c r="K326" s="204">
        <f t="shared" si="271"/>
        <v>111465.86206896552</v>
      </c>
      <c r="L326" s="388">
        <f>BT37</f>
        <v>129</v>
      </c>
      <c r="M326" s="131" t="s">
        <v>144</v>
      </c>
      <c r="N326" s="166">
        <v>61</v>
      </c>
      <c r="O326" s="174">
        <v>40</v>
      </c>
      <c r="P326" s="174">
        <v>4402470</v>
      </c>
      <c r="Q326" s="175">
        <f>IFERROR(O326/$L$326,"-")</f>
        <v>0.31007751937984496</v>
      </c>
      <c r="R326" s="175">
        <f t="shared" si="272"/>
        <v>0.65573770491803274</v>
      </c>
      <c r="S326" s="170">
        <f t="shared" si="273"/>
        <v>110061.75</v>
      </c>
      <c r="T326" s="388">
        <f>BU37</f>
        <v>7764</v>
      </c>
      <c r="U326" s="131" t="s">
        <v>144</v>
      </c>
      <c r="V326" s="166">
        <v>3585</v>
      </c>
      <c r="W326" s="174">
        <v>2304</v>
      </c>
      <c r="X326" s="174">
        <v>175241360</v>
      </c>
      <c r="Y326" s="175">
        <f>IFERROR(W326/$T$326,"-")</f>
        <v>0.29675425038639874</v>
      </c>
      <c r="Z326" s="175">
        <f t="shared" si="274"/>
        <v>0.64267782426778242</v>
      </c>
      <c r="AA326" s="174">
        <f t="shared" si="275"/>
        <v>76059.618055555562</v>
      </c>
      <c r="AB326" s="388">
        <f>BV37</f>
        <v>5776</v>
      </c>
      <c r="AC326" s="131" t="s">
        <v>144</v>
      </c>
      <c r="AD326" s="166">
        <v>2796</v>
      </c>
      <c r="AE326" s="174">
        <v>1739</v>
      </c>
      <c r="AF326" s="174">
        <v>139418080</v>
      </c>
      <c r="AG326" s="175">
        <f>IFERROR(AE326/$AB$326,"-")</f>
        <v>0.30107340720221609</v>
      </c>
      <c r="AH326" s="175">
        <f t="shared" si="276"/>
        <v>0.62195994277539346</v>
      </c>
      <c r="AI326" s="170">
        <f t="shared" si="277"/>
        <v>80171.40885566418</v>
      </c>
      <c r="AJ326" s="388">
        <f>BW37</f>
        <v>3800</v>
      </c>
      <c r="AK326" s="131" t="s">
        <v>144</v>
      </c>
      <c r="AL326" s="166">
        <v>1832</v>
      </c>
      <c r="AM326" s="174">
        <v>1039</v>
      </c>
      <c r="AN326" s="174">
        <v>92124690</v>
      </c>
      <c r="AO326" s="175">
        <f>IFERROR(AM326/$AJ$326,"-")</f>
        <v>0.27342105263157895</v>
      </c>
      <c r="AP326" s="175">
        <f t="shared" si="278"/>
        <v>0.56713973799126638</v>
      </c>
      <c r="AQ326" s="170">
        <f t="shared" si="279"/>
        <v>88666.689124157841</v>
      </c>
      <c r="AR326" s="388">
        <f>BX37</f>
        <v>1883</v>
      </c>
      <c r="AS326" s="131" t="s">
        <v>144</v>
      </c>
      <c r="AT326" s="166">
        <v>743</v>
      </c>
      <c r="AU326" s="174">
        <v>386</v>
      </c>
      <c r="AV326" s="174">
        <v>34170910</v>
      </c>
      <c r="AW326" s="175">
        <f>IFERROR(AU326/$AR$326,"-")</f>
        <v>0.20499203398831653</v>
      </c>
      <c r="AX326" s="175">
        <f t="shared" si="280"/>
        <v>0.51951547779273222</v>
      </c>
      <c r="AY326" s="174">
        <f t="shared" si="281"/>
        <v>88525.673575129535</v>
      </c>
      <c r="AZ326" s="388">
        <f>BY37</f>
        <v>671</v>
      </c>
      <c r="BA326" s="131" t="s">
        <v>144</v>
      </c>
      <c r="BB326" s="166">
        <v>204</v>
      </c>
      <c r="BC326" s="174">
        <v>95</v>
      </c>
      <c r="BD326" s="174">
        <v>12205230</v>
      </c>
      <c r="BE326" s="175">
        <f>IFERROR(BC326/$AZ$326,"-")</f>
        <v>0.14157973174366617</v>
      </c>
      <c r="BF326" s="175">
        <f t="shared" si="282"/>
        <v>0.46568627450980393</v>
      </c>
      <c r="BG326" s="204">
        <f t="shared" si="283"/>
        <v>128476.10526315789</v>
      </c>
      <c r="BH326" s="388">
        <f>BZ37</f>
        <v>20112</v>
      </c>
      <c r="BI326" s="131" t="s">
        <v>144</v>
      </c>
      <c r="BJ326" s="166">
        <f t="shared" si="284"/>
        <v>9268</v>
      </c>
      <c r="BK326" s="174">
        <f t="shared" si="268"/>
        <v>5632</v>
      </c>
      <c r="BL326" s="174">
        <f t="shared" si="269"/>
        <v>460795250</v>
      </c>
      <c r="BM326" s="175">
        <f>IFERROR(BK326/$BH$326,"-")</f>
        <v>0.28003182179793157</v>
      </c>
      <c r="BN326" s="175">
        <f t="shared" si="285"/>
        <v>0.60768234786361675</v>
      </c>
      <c r="BO326" s="174">
        <f t="shared" si="286"/>
        <v>81817.338423295456</v>
      </c>
      <c r="BP326" s="248"/>
    </row>
    <row r="327" spans="2:68" s="92" customFormat="1">
      <c r="B327" s="370"/>
      <c r="C327" s="370"/>
      <c r="D327" s="388"/>
      <c r="E327" s="132" t="s">
        <v>194</v>
      </c>
      <c r="F327" s="167">
        <v>33</v>
      </c>
      <c r="G327" s="176">
        <v>18</v>
      </c>
      <c r="H327" s="176">
        <v>1840470</v>
      </c>
      <c r="I327" s="177">
        <f t="shared" ref="I327:I336" si="327">IFERROR(G327/$D$326,"-")</f>
        <v>0.19780219780219779</v>
      </c>
      <c r="J327" s="177">
        <f t="shared" si="270"/>
        <v>0.54545454545454541</v>
      </c>
      <c r="K327" s="205">
        <f t="shared" si="271"/>
        <v>102248.33333333333</v>
      </c>
      <c r="L327" s="388"/>
      <c r="M327" s="132" t="s">
        <v>194</v>
      </c>
      <c r="N327" s="167">
        <v>55</v>
      </c>
      <c r="O327" s="176">
        <v>36</v>
      </c>
      <c r="P327" s="176">
        <v>3854550</v>
      </c>
      <c r="Q327" s="177">
        <f t="shared" ref="Q327:Q336" si="328">IFERROR(O327/$L$326,"-")</f>
        <v>0.27906976744186046</v>
      </c>
      <c r="R327" s="177">
        <f t="shared" si="272"/>
        <v>0.65454545454545454</v>
      </c>
      <c r="S327" s="171">
        <f t="shared" si="273"/>
        <v>107070.83333333333</v>
      </c>
      <c r="T327" s="388"/>
      <c r="U327" s="132" t="s">
        <v>194</v>
      </c>
      <c r="V327" s="167">
        <v>3243</v>
      </c>
      <c r="W327" s="176">
        <v>2151</v>
      </c>
      <c r="X327" s="176">
        <v>153634110</v>
      </c>
      <c r="Y327" s="177">
        <f t="shared" ref="Y327:Y336" si="329">IFERROR(W327/$T$326,"-")</f>
        <v>0.27704791344667695</v>
      </c>
      <c r="Z327" s="177">
        <f t="shared" si="274"/>
        <v>0.66327474560592048</v>
      </c>
      <c r="AA327" s="176">
        <f t="shared" si="275"/>
        <v>71424.504881450484</v>
      </c>
      <c r="AB327" s="388"/>
      <c r="AC327" s="132" t="s">
        <v>194</v>
      </c>
      <c r="AD327" s="167">
        <v>2350</v>
      </c>
      <c r="AE327" s="176">
        <v>1472</v>
      </c>
      <c r="AF327" s="176">
        <v>116265650</v>
      </c>
      <c r="AG327" s="177">
        <f t="shared" ref="AG327:AG336" si="330">IFERROR(AE327/$AB$326,"-")</f>
        <v>0.25484764542936289</v>
      </c>
      <c r="AH327" s="177">
        <f t="shared" si="276"/>
        <v>0.6263829787234042</v>
      </c>
      <c r="AI327" s="171">
        <f t="shared" si="277"/>
        <v>78984.81657608696</v>
      </c>
      <c r="AJ327" s="388"/>
      <c r="AK327" s="132" t="s">
        <v>194</v>
      </c>
      <c r="AL327" s="167">
        <v>1389</v>
      </c>
      <c r="AM327" s="176">
        <v>786</v>
      </c>
      <c r="AN327" s="176">
        <v>65049400</v>
      </c>
      <c r="AO327" s="177">
        <f t="shared" ref="AO327:AO336" si="331">IFERROR(AM327/$AJ$326,"-")</f>
        <v>0.20684210526315788</v>
      </c>
      <c r="AP327" s="177">
        <f t="shared" si="278"/>
        <v>0.56587473002159827</v>
      </c>
      <c r="AQ327" s="171">
        <f t="shared" si="279"/>
        <v>82760.050890585248</v>
      </c>
      <c r="AR327" s="388"/>
      <c r="AS327" s="132" t="s">
        <v>194</v>
      </c>
      <c r="AT327" s="167">
        <v>526</v>
      </c>
      <c r="AU327" s="176">
        <v>283</v>
      </c>
      <c r="AV327" s="176">
        <v>24095870</v>
      </c>
      <c r="AW327" s="177">
        <f t="shared" ref="AW327:AW336" si="332">IFERROR(AU327/$AR$326,"-")</f>
        <v>0.15029208709506106</v>
      </c>
      <c r="AX327" s="177">
        <f t="shared" si="280"/>
        <v>0.53802281368821292</v>
      </c>
      <c r="AY327" s="176">
        <f t="shared" si="281"/>
        <v>85144.416961130744</v>
      </c>
      <c r="AZ327" s="388"/>
      <c r="BA327" s="132" t="s">
        <v>194</v>
      </c>
      <c r="BB327" s="167">
        <v>126</v>
      </c>
      <c r="BC327" s="176">
        <v>49</v>
      </c>
      <c r="BD327" s="176">
        <v>5354630</v>
      </c>
      <c r="BE327" s="177">
        <f t="shared" ref="BE327:BE336" si="333">IFERROR(BC327/$AZ$326,"-")</f>
        <v>7.3025335320417287E-2</v>
      </c>
      <c r="BF327" s="177">
        <f t="shared" si="282"/>
        <v>0.3888888888888889</v>
      </c>
      <c r="BG327" s="205">
        <f t="shared" si="283"/>
        <v>109278.16326530612</v>
      </c>
      <c r="BH327" s="388"/>
      <c r="BI327" s="132" t="s">
        <v>194</v>
      </c>
      <c r="BJ327" s="167">
        <f t="shared" si="284"/>
        <v>7722</v>
      </c>
      <c r="BK327" s="176">
        <f t="shared" ref="BK327:BK390" si="334">SUM(G327,O327,W327,AE327,AM327,AU327,BC327)</f>
        <v>4795</v>
      </c>
      <c r="BL327" s="176">
        <f t="shared" ref="BL327:BL390" si="335">SUM(H327,P327,X327,AF327,AN327,AV327,BD327)</f>
        <v>370094680</v>
      </c>
      <c r="BM327" s="177">
        <f t="shared" ref="BM327:BM336" si="336">IFERROR(BK327/$BH$326,"-")</f>
        <v>0.23841487669053302</v>
      </c>
      <c r="BN327" s="177">
        <f t="shared" si="285"/>
        <v>0.62095312095312094</v>
      </c>
      <c r="BO327" s="176">
        <f t="shared" si="286"/>
        <v>77183.457768508859</v>
      </c>
      <c r="BP327" s="248"/>
    </row>
    <row r="328" spans="2:68" s="92" customFormat="1">
      <c r="B328" s="370"/>
      <c r="C328" s="370"/>
      <c r="D328" s="388"/>
      <c r="E328" s="133" t="s">
        <v>143</v>
      </c>
      <c r="F328" s="167">
        <v>54</v>
      </c>
      <c r="G328" s="176">
        <v>34</v>
      </c>
      <c r="H328" s="176">
        <v>3604570</v>
      </c>
      <c r="I328" s="177">
        <f t="shared" si="327"/>
        <v>0.37362637362637363</v>
      </c>
      <c r="J328" s="177">
        <f t="shared" ref="J328:J391" si="337">IFERROR(G328/F328,"-")</f>
        <v>0.62962962962962965</v>
      </c>
      <c r="K328" s="205">
        <f t="shared" ref="K328:K391" si="338">IFERROR(H328/G328,"-")</f>
        <v>106016.76470588235</v>
      </c>
      <c r="L328" s="388"/>
      <c r="M328" s="133" t="s">
        <v>143</v>
      </c>
      <c r="N328" s="167">
        <v>77</v>
      </c>
      <c r="O328" s="176">
        <v>51</v>
      </c>
      <c r="P328" s="176">
        <v>6044110</v>
      </c>
      <c r="Q328" s="177">
        <f t="shared" si="328"/>
        <v>0.39534883720930231</v>
      </c>
      <c r="R328" s="177">
        <f t="shared" ref="R328:R391" si="339">IFERROR(O328/N328,"-")</f>
        <v>0.66233766233766234</v>
      </c>
      <c r="S328" s="171">
        <f t="shared" ref="S328:S391" si="340">IFERROR(P328/O328,"-")</f>
        <v>118511.96078431372</v>
      </c>
      <c r="T328" s="388"/>
      <c r="U328" s="133" t="s">
        <v>143</v>
      </c>
      <c r="V328" s="167">
        <v>4588</v>
      </c>
      <c r="W328" s="176">
        <v>2893</v>
      </c>
      <c r="X328" s="176">
        <v>210505840</v>
      </c>
      <c r="Y328" s="177">
        <f t="shared" si="329"/>
        <v>0.37261720762493561</v>
      </c>
      <c r="Z328" s="177">
        <f t="shared" ref="Z328:Z391" si="341">IFERROR(W328/V328,"-")</f>
        <v>0.63055797733217089</v>
      </c>
      <c r="AA328" s="176">
        <f t="shared" ref="AA328:AA391" si="342">IFERROR(X328/W328,"-")</f>
        <v>72763.857587279635</v>
      </c>
      <c r="AB328" s="388"/>
      <c r="AC328" s="133" t="s">
        <v>143</v>
      </c>
      <c r="AD328" s="167">
        <v>3688</v>
      </c>
      <c r="AE328" s="176">
        <v>2261</v>
      </c>
      <c r="AF328" s="176">
        <v>186691240</v>
      </c>
      <c r="AG328" s="177">
        <f t="shared" si="330"/>
        <v>0.39144736842105265</v>
      </c>
      <c r="AH328" s="177">
        <f t="shared" ref="AH328:AH391" si="343">IFERROR(AE328/AD328,"-")</f>
        <v>0.61306941431670281</v>
      </c>
      <c r="AI328" s="171">
        <f t="shared" ref="AI328:AI391" si="344">IFERROR(AF328/AE328,"-")</f>
        <v>82570.207872622734</v>
      </c>
      <c r="AJ328" s="388"/>
      <c r="AK328" s="133" t="s">
        <v>143</v>
      </c>
      <c r="AL328" s="167">
        <v>2576</v>
      </c>
      <c r="AM328" s="176">
        <v>1431</v>
      </c>
      <c r="AN328" s="176">
        <v>128067600</v>
      </c>
      <c r="AO328" s="177">
        <f t="shared" si="331"/>
        <v>0.37657894736842107</v>
      </c>
      <c r="AP328" s="177">
        <f t="shared" ref="AP328:AP391" si="345">IFERROR(AM328/AL328,"-")</f>
        <v>0.55551242236024845</v>
      </c>
      <c r="AQ328" s="171">
        <f t="shared" ref="AQ328:AQ391" si="346">IFERROR(AN328/AM328,"-")</f>
        <v>89495.17819706499</v>
      </c>
      <c r="AR328" s="388"/>
      <c r="AS328" s="133" t="s">
        <v>143</v>
      </c>
      <c r="AT328" s="167">
        <v>1172</v>
      </c>
      <c r="AU328" s="176">
        <v>609</v>
      </c>
      <c r="AV328" s="176">
        <v>57491080</v>
      </c>
      <c r="AW328" s="177">
        <f t="shared" si="332"/>
        <v>0.32342007434944237</v>
      </c>
      <c r="AX328" s="177">
        <f t="shared" ref="AX328:AX391" si="347">IFERROR(AU328/AT328,"-")</f>
        <v>0.5196245733788396</v>
      </c>
      <c r="AY328" s="176">
        <f t="shared" ref="AY328:AY391" si="348">IFERROR(AV328/AU328,"-")</f>
        <v>94402.430213464701</v>
      </c>
      <c r="AZ328" s="388"/>
      <c r="BA328" s="133" t="s">
        <v>143</v>
      </c>
      <c r="BB328" s="167">
        <v>372</v>
      </c>
      <c r="BC328" s="176">
        <v>169</v>
      </c>
      <c r="BD328" s="176">
        <v>18108750</v>
      </c>
      <c r="BE328" s="177">
        <f t="shared" si="333"/>
        <v>0.25186289120715349</v>
      </c>
      <c r="BF328" s="177">
        <f t="shared" ref="BF328:BF391" si="349">IFERROR(BC328/BB328,"-")</f>
        <v>0.45430107526881719</v>
      </c>
      <c r="BG328" s="205">
        <f t="shared" ref="BG328:BG391" si="350">IFERROR(BD328/BC328,"-")</f>
        <v>107152.36686390532</v>
      </c>
      <c r="BH328" s="388"/>
      <c r="BI328" s="133" t="s">
        <v>143</v>
      </c>
      <c r="BJ328" s="167">
        <f t="shared" ref="BJ328:BJ391" si="351">SUM(F328,N328,V328,AD328,AL328,AT328,BB328)</f>
        <v>12527</v>
      </c>
      <c r="BK328" s="176">
        <f t="shared" si="334"/>
        <v>7448</v>
      </c>
      <c r="BL328" s="176">
        <f t="shared" si="335"/>
        <v>610513190</v>
      </c>
      <c r="BM328" s="177">
        <f t="shared" si="336"/>
        <v>0.3703261734287987</v>
      </c>
      <c r="BN328" s="177">
        <f t="shared" ref="BN328:BN391" si="352">IFERROR(BK328/BJ328,"-")</f>
        <v>0.5945557595593518</v>
      </c>
      <c r="BO328" s="176">
        <f t="shared" ref="BO328:BO391" si="353">IFERROR(BL328/BK328,"-")</f>
        <v>81970.084586466168</v>
      </c>
      <c r="BP328" s="248"/>
    </row>
    <row r="329" spans="2:68" s="92" customFormat="1">
      <c r="B329" s="370"/>
      <c r="C329" s="370"/>
      <c r="D329" s="388"/>
      <c r="E329" s="133" t="s">
        <v>152</v>
      </c>
      <c r="F329" s="167">
        <v>24</v>
      </c>
      <c r="G329" s="176">
        <v>14</v>
      </c>
      <c r="H329" s="176">
        <v>878270</v>
      </c>
      <c r="I329" s="177">
        <f t="shared" si="327"/>
        <v>0.15384615384615385</v>
      </c>
      <c r="J329" s="177">
        <f t="shared" si="337"/>
        <v>0.58333333333333337</v>
      </c>
      <c r="K329" s="205">
        <f t="shared" si="338"/>
        <v>62733.571428571428</v>
      </c>
      <c r="L329" s="388"/>
      <c r="M329" s="133" t="s">
        <v>152</v>
      </c>
      <c r="N329" s="167">
        <v>40</v>
      </c>
      <c r="O329" s="176">
        <v>27</v>
      </c>
      <c r="P329" s="176">
        <v>3473610</v>
      </c>
      <c r="Q329" s="177">
        <f t="shared" si="328"/>
        <v>0.20930232558139536</v>
      </c>
      <c r="R329" s="177">
        <f t="shared" si="339"/>
        <v>0.67500000000000004</v>
      </c>
      <c r="S329" s="171">
        <f t="shared" si="340"/>
        <v>128652.22222222222</v>
      </c>
      <c r="T329" s="388"/>
      <c r="U329" s="133" t="s">
        <v>152</v>
      </c>
      <c r="V329" s="167">
        <v>1785</v>
      </c>
      <c r="W329" s="176">
        <v>1185</v>
      </c>
      <c r="X329" s="176">
        <v>89262830</v>
      </c>
      <c r="Y329" s="177">
        <f t="shared" si="329"/>
        <v>0.15262751159196292</v>
      </c>
      <c r="Z329" s="177">
        <f t="shared" si="341"/>
        <v>0.66386554621848737</v>
      </c>
      <c r="AA329" s="176">
        <f t="shared" si="342"/>
        <v>75327.282700421943</v>
      </c>
      <c r="AB329" s="388"/>
      <c r="AC329" s="133" t="s">
        <v>152</v>
      </c>
      <c r="AD329" s="167">
        <v>1583</v>
      </c>
      <c r="AE329" s="176">
        <v>1000</v>
      </c>
      <c r="AF329" s="176">
        <v>79679190</v>
      </c>
      <c r="AG329" s="177">
        <f t="shared" si="330"/>
        <v>0.17313019390581719</v>
      </c>
      <c r="AH329" s="177">
        <f t="shared" si="343"/>
        <v>0.63171193935565384</v>
      </c>
      <c r="AI329" s="171">
        <f t="shared" si="344"/>
        <v>79679.19</v>
      </c>
      <c r="AJ329" s="388"/>
      <c r="AK329" s="133" t="s">
        <v>152</v>
      </c>
      <c r="AL329" s="167">
        <v>1099</v>
      </c>
      <c r="AM329" s="176">
        <v>638</v>
      </c>
      <c r="AN329" s="176">
        <v>52673920</v>
      </c>
      <c r="AO329" s="177">
        <f t="shared" si="331"/>
        <v>0.16789473684210526</v>
      </c>
      <c r="AP329" s="177">
        <f t="shared" si="345"/>
        <v>0.58052775250227484</v>
      </c>
      <c r="AQ329" s="171">
        <f t="shared" si="346"/>
        <v>82561.003134796236</v>
      </c>
      <c r="AR329" s="388"/>
      <c r="AS329" s="133" t="s">
        <v>152</v>
      </c>
      <c r="AT329" s="167">
        <v>500</v>
      </c>
      <c r="AU329" s="176">
        <v>274</v>
      </c>
      <c r="AV329" s="176">
        <v>27086340</v>
      </c>
      <c r="AW329" s="177">
        <f t="shared" si="332"/>
        <v>0.14551248008497078</v>
      </c>
      <c r="AX329" s="177">
        <f t="shared" si="347"/>
        <v>0.54800000000000004</v>
      </c>
      <c r="AY329" s="176">
        <f t="shared" si="348"/>
        <v>98855.255474452555</v>
      </c>
      <c r="AZ329" s="388"/>
      <c r="BA329" s="133" t="s">
        <v>152</v>
      </c>
      <c r="BB329" s="167">
        <v>148</v>
      </c>
      <c r="BC329" s="176">
        <v>70</v>
      </c>
      <c r="BD329" s="176">
        <v>9183430</v>
      </c>
      <c r="BE329" s="177">
        <f t="shared" si="333"/>
        <v>0.10432190760059612</v>
      </c>
      <c r="BF329" s="177">
        <f t="shared" si="349"/>
        <v>0.47297297297297297</v>
      </c>
      <c r="BG329" s="205">
        <f t="shared" si="350"/>
        <v>131191.85714285713</v>
      </c>
      <c r="BH329" s="388"/>
      <c r="BI329" s="133" t="s">
        <v>152</v>
      </c>
      <c r="BJ329" s="167">
        <f t="shared" si="351"/>
        <v>5179</v>
      </c>
      <c r="BK329" s="176">
        <f t="shared" si="334"/>
        <v>3208</v>
      </c>
      <c r="BL329" s="176">
        <f t="shared" si="335"/>
        <v>262237590</v>
      </c>
      <c r="BM329" s="177">
        <f t="shared" si="336"/>
        <v>0.15950676213206047</v>
      </c>
      <c r="BN329" s="177">
        <f t="shared" si="352"/>
        <v>0.61942459934350258</v>
      </c>
      <c r="BO329" s="176">
        <f t="shared" si="353"/>
        <v>81744.88466334164</v>
      </c>
      <c r="BP329" s="248"/>
    </row>
    <row r="330" spans="2:68" s="92" customFormat="1">
      <c r="B330" s="370"/>
      <c r="C330" s="370"/>
      <c r="D330" s="388"/>
      <c r="E330" s="133" t="s">
        <v>171</v>
      </c>
      <c r="F330" s="167">
        <v>27</v>
      </c>
      <c r="G330" s="176">
        <v>16</v>
      </c>
      <c r="H330" s="176">
        <v>1787980</v>
      </c>
      <c r="I330" s="177">
        <f t="shared" si="327"/>
        <v>0.17582417582417584</v>
      </c>
      <c r="J330" s="177">
        <f t="shared" si="337"/>
        <v>0.59259259259259256</v>
      </c>
      <c r="K330" s="205">
        <f t="shared" si="338"/>
        <v>111748.75</v>
      </c>
      <c r="L330" s="388"/>
      <c r="M330" s="133" t="s">
        <v>171</v>
      </c>
      <c r="N330" s="167">
        <v>50</v>
      </c>
      <c r="O330" s="176">
        <v>34</v>
      </c>
      <c r="P330" s="176">
        <v>2429640</v>
      </c>
      <c r="Q330" s="177">
        <f t="shared" si="328"/>
        <v>0.26356589147286824</v>
      </c>
      <c r="R330" s="177">
        <f t="shared" si="339"/>
        <v>0.68</v>
      </c>
      <c r="S330" s="171">
        <f t="shared" si="340"/>
        <v>71460</v>
      </c>
      <c r="T330" s="388"/>
      <c r="U330" s="133" t="s">
        <v>171</v>
      </c>
      <c r="V330" s="167">
        <v>1837</v>
      </c>
      <c r="W330" s="176">
        <v>1231</v>
      </c>
      <c r="X330" s="176">
        <v>95842930</v>
      </c>
      <c r="Y330" s="177">
        <f t="shared" si="329"/>
        <v>0.15855229263266357</v>
      </c>
      <c r="Z330" s="177">
        <f t="shared" si="341"/>
        <v>0.67011431682090361</v>
      </c>
      <c r="AA330" s="176">
        <f t="shared" si="342"/>
        <v>77857.782290820469</v>
      </c>
      <c r="AB330" s="388"/>
      <c r="AC330" s="133" t="s">
        <v>171</v>
      </c>
      <c r="AD330" s="167">
        <v>1678</v>
      </c>
      <c r="AE330" s="176">
        <v>1057</v>
      </c>
      <c r="AF330" s="176">
        <v>95048210</v>
      </c>
      <c r="AG330" s="177">
        <f t="shared" si="330"/>
        <v>0.18299861495844874</v>
      </c>
      <c r="AH330" s="177">
        <f t="shared" si="343"/>
        <v>0.62991656734207391</v>
      </c>
      <c r="AI330" s="171">
        <f t="shared" si="344"/>
        <v>89922.620624408708</v>
      </c>
      <c r="AJ330" s="388"/>
      <c r="AK330" s="133" t="s">
        <v>171</v>
      </c>
      <c r="AL330" s="167">
        <v>1179</v>
      </c>
      <c r="AM330" s="176">
        <v>672</v>
      </c>
      <c r="AN330" s="176">
        <v>64413070</v>
      </c>
      <c r="AO330" s="177">
        <f t="shared" si="331"/>
        <v>0.17684210526315788</v>
      </c>
      <c r="AP330" s="177">
        <f t="shared" si="345"/>
        <v>0.56997455470737912</v>
      </c>
      <c r="AQ330" s="171">
        <f t="shared" si="346"/>
        <v>95852.782738095237</v>
      </c>
      <c r="AR330" s="388"/>
      <c r="AS330" s="133" t="s">
        <v>171</v>
      </c>
      <c r="AT330" s="167">
        <v>569</v>
      </c>
      <c r="AU330" s="176">
        <v>320</v>
      </c>
      <c r="AV330" s="176">
        <v>30763290</v>
      </c>
      <c r="AW330" s="177">
        <f t="shared" si="332"/>
        <v>0.16994158258098779</v>
      </c>
      <c r="AX330" s="177">
        <f t="shared" si="347"/>
        <v>0.56239015817223204</v>
      </c>
      <c r="AY330" s="176">
        <f t="shared" si="348"/>
        <v>96135.28125</v>
      </c>
      <c r="AZ330" s="388"/>
      <c r="BA330" s="133" t="s">
        <v>171</v>
      </c>
      <c r="BB330" s="167">
        <v>201</v>
      </c>
      <c r="BC330" s="176">
        <v>110</v>
      </c>
      <c r="BD330" s="176">
        <v>14096940</v>
      </c>
      <c r="BE330" s="177">
        <f t="shared" si="333"/>
        <v>0.16393442622950818</v>
      </c>
      <c r="BF330" s="177">
        <f t="shared" si="349"/>
        <v>0.54726368159203975</v>
      </c>
      <c r="BG330" s="205">
        <f t="shared" si="350"/>
        <v>128154</v>
      </c>
      <c r="BH330" s="388"/>
      <c r="BI330" s="133" t="s">
        <v>171</v>
      </c>
      <c r="BJ330" s="167">
        <f t="shared" si="351"/>
        <v>5541</v>
      </c>
      <c r="BK330" s="176">
        <f t="shared" si="334"/>
        <v>3440</v>
      </c>
      <c r="BL330" s="176">
        <f t="shared" si="335"/>
        <v>304382060</v>
      </c>
      <c r="BM330" s="177">
        <f t="shared" si="336"/>
        <v>0.17104216388225935</v>
      </c>
      <c r="BN330" s="177">
        <f t="shared" si="352"/>
        <v>0.62082656560187688</v>
      </c>
      <c r="BO330" s="176">
        <f t="shared" si="353"/>
        <v>88483.156976744183</v>
      </c>
      <c r="BP330" s="248"/>
    </row>
    <row r="331" spans="2:68" s="92" customFormat="1">
      <c r="B331" s="370"/>
      <c r="C331" s="370"/>
      <c r="D331" s="388"/>
      <c r="E331" s="133" t="s">
        <v>172</v>
      </c>
      <c r="F331" s="167">
        <v>16</v>
      </c>
      <c r="G331" s="176">
        <v>8</v>
      </c>
      <c r="H331" s="176">
        <v>879450</v>
      </c>
      <c r="I331" s="177">
        <f t="shared" si="327"/>
        <v>8.7912087912087919E-2</v>
      </c>
      <c r="J331" s="177">
        <f t="shared" si="337"/>
        <v>0.5</v>
      </c>
      <c r="K331" s="205">
        <f t="shared" si="338"/>
        <v>109931.25</v>
      </c>
      <c r="L331" s="388"/>
      <c r="M331" s="133" t="s">
        <v>172</v>
      </c>
      <c r="N331" s="167">
        <v>23</v>
      </c>
      <c r="O331" s="176">
        <v>19</v>
      </c>
      <c r="P331" s="176">
        <v>1380060</v>
      </c>
      <c r="Q331" s="177">
        <f t="shared" si="328"/>
        <v>0.14728682170542637</v>
      </c>
      <c r="R331" s="177">
        <f t="shared" si="339"/>
        <v>0.82608695652173914</v>
      </c>
      <c r="S331" s="171">
        <f t="shared" si="340"/>
        <v>72634.736842105267</v>
      </c>
      <c r="T331" s="388"/>
      <c r="U331" s="133" t="s">
        <v>172</v>
      </c>
      <c r="V331" s="167">
        <v>1134</v>
      </c>
      <c r="W331" s="176">
        <v>776</v>
      </c>
      <c r="X331" s="176">
        <v>57202940</v>
      </c>
      <c r="Y331" s="177">
        <f t="shared" si="329"/>
        <v>9.9948480164863476E-2</v>
      </c>
      <c r="Z331" s="177">
        <f t="shared" si="341"/>
        <v>0.6843033509700176</v>
      </c>
      <c r="AA331" s="176">
        <f t="shared" si="342"/>
        <v>73715.128865979379</v>
      </c>
      <c r="AB331" s="388"/>
      <c r="AC331" s="133" t="s">
        <v>172</v>
      </c>
      <c r="AD331" s="167">
        <v>863</v>
      </c>
      <c r="AE331" s="176">
        <v>566</v>
      </c>
      <c r="AF331" s="176">
        <v>44171810</v>
      </c>
      <c r="AG331" s="177">
        <f t="shared" si="330"/>
        <v>9.7991689750692515E-2</v>
      </c>
      <c r="AH331" s="177">
        <f t="shared" si="343"/>
        <v>0.65585168018539974</v>
      </c>
      <c r="AI331" s="171">
        <f t="shared" si="344"/>
        <v>78042.067137809194</v>
      </c>
      <c r="AJ331" s="388"/>
      <c r="AK331" s="133" t="s">
        <v>172</v>
      </c>
      <c r="AL331" s="167">
        <v>551</v>
      </c>
      <c r="AM331" s="176">
        <v>329</v>
      </c>
      <c r="AN331" s="176">
        <v>26020150</v>
      </c>
      <c r="AO331" s="177">
        <f t="shared" si="331"/>
        <v>8.6578947368421047E-2</v>
      </c>
      <c r="AP331" s="177">
        <f t="shared" si="345"/>
        <v>0.5970961887477314</v>
      </c>
      <c r="AQ331" s="171">
        <f t="shared" si="346"/>
        <v>79088.601823708203</v>
      </c>
      <c r="AR331" s="388"/>
      <c r="AS331" s="133" t="s">
        <v>172</v>
      </c>
      <c r="AT331" s="167">
        <v>218</v>
      </c>
      <c r="AU331" s="176">
        <v>121</v>
      </c>
      <c r="AV331" s="176">
        <v>9929900</v>
      </c>
      <c r="AW331" s="177">
        <f t="shared" si="332"/>
        <v>6.4259160913436003E-2</v>
      </c>
      <c r="AX331" s="177">
        <f t="shared" si="347"/>
        <v>0.55504587155963303</v>
      </c>
      <c r="AY331" s="176">
        <f t="shared" si="348"/>
        <v>82065.289256198346</v>
      </c>
      <c r="AZ331" s="388"/>
      <c r="BA331" s="133" t="s">
        <v>172</v>
      </c>
      <c r="BB331" s="167">
        <v>39</v>
      </c>
      <c r="BC331" s="176">
        <v>16</v>
      </c>
      <c r="BD331" s="176">
        <v>1780120</v>
      </c>
      <c r="BE331" s="177">
        <f t="shared" si="333"/>
        <v>2.3845007451564829E-2</v>
      </c>
      <c r="BF331" s="177">
        <f t="shared" si="349"/>
        <v>0.41025641025641024</v>
      </c>
      <c r="BG331" s="205">
        <f t="shared" si="350"/>
        <v>111257.5</v>
      </c>
      <c r="BH331" s="388"/>
      <c r="BI331" s="133" t="s">
        <v>172</v>
      </c>
      <c r="BJ331" s="167">
        <f t="shared" si="351"/>
        <v>2844</v>
      </c>
      <c r="BK331" s="176">
        <f t="shared" si="334"/>
        <v>1835</v>
      </c>
      <c r="BL331" s="176">
        <f t="shared" si="335"/>
        <v>141364430</v>
      </c>
      <c r="BM331" s="177">
        <f t="shared" si="336"/>
        <v>9.1239061256961018E-2</v>
      </c>
      <c r="BN331" s="177">
        <f t="shared" si="352"/>
        <v>0.64521800281293951</v>
      </c>
      <c r="BO331" s="176">
        <f t="shared" si="353"/>
        <v>77037.83651226158</v>
      </c>
      <c r="BP331" s="248"/>
    </row>
    <row r="332" spans="2:68" s="92" customFormat="1">
      <c r="B332" s="370"/>
      <c r="C332" s="370"/>
      <c r="D332" s="388"/>
      <c r="E332" s="133" t="s">
        <v>173</v>
      </c>
      <c r="F332" s="167">
        <v>10</v>
      </c>
      <c r="G332" s="176">
        <v>5</v>
      </c>
      <c r="H332" s="176">
        <v>928550</v>
      </c>
      <c r="I332" s="177">
        <f t="shared" si="327"/>
        <v>5.4945054945054944E-2</v>
      </c>
      <c r="J332" s="177">
        <f t="shared" si="337"/>
        <v>0.5</v>
      </c>
      <c r="K332" s="205">
        <f t="shared" si="338"/>
        <v>185710</v>
      </c>
      <c r="L332" s="388"/>
      <c r="M332" s="133" t="s">
        <v>173</v>
      </c>
      <c r="N332" s="167">
        <v>19</v>
      </c>
      <c r="O332" s="176">
        <v>12</v>
      </c>
      <c r="P332" s="176">
        <v>1240000</v>
      </c>
      <c r="Q332" s="177">
        <f t="shared" si="328"/>
        <v>9.3023255813953487E-2</v>
      </c>
      <c r="R332" s="177">
        <f t="shared" si="339"/>
        <v>0.63157894736842102</v>
      </c>
      <c r="S332" s="171">
        <f t="shared" si="340"/>
        <v>103333.33333333333</v>
      </c>
      <c r="T332" s="388"/>
      <c r="U332" s="133" t="s">
        <v>173</v>
      </c>
      <c r="V332" s="167">
        <v>380</v>
      </c>
      <c r="W332" s="176">
        <v>232</v>
      </c>
      <c r="X332" s="176">
        <v>17787460</v>
      </c>
      <c r="Y332" s="177">
        <f t="shared" si="329"/>
        <v>2.9881504379185988E-2</v>
      </c>
      <c r="Z332" s="177">
        <f t="shared" si="341"/>
        <v>0.61052631578947369</v>
      </c>
      <c r="AA332" s="176">
        <f t="shared" si="342"/>
        <v>76670.086206896551</v>
      </c>
      <c r="AB332" s="388"/>
      <c r="AC332" s="133" t="s">
        <v>173</v>
      </c>
      <c r="AD332" s="167">
        <v>403</v>
      </c>
      <c r="AE332" s="176">
        <v>228</v>
      </c>
      <c r="AF332" s="176">
        <v>21275930</v>
      </c>
      <c r="AG332" s="177">
        <f t="shared" si="330"/>
        <v>3.9473684210526314E-2</v>
      </c>
      <c r="AH332" s="177">
        <f t="shared" si="343"/>
        <v>0.56575682382133996</v>
      </c>
      <c r="AI332" s="171">
        <f t="shared" si="344"/>
        <v>93315.482456140351</v>
      </c>
      <c r="AJ332" s="388"/>
      <c r="AK332" s="133" t="s">
        <v>173</v>
      </c>
      <c r="AL332" s="167">
        <v>377</v>
      </c>
      <c r="AM332" s="176">
        <v>208</v>
      </c>
      <c r="AN332" s="176">
        <v>18525840</v>
      </c>
      <c r="AO332" s="177">
        <f t="shared" si="331"/>
        <v>5.473684210526316E-2</v>
      </c>
      <c r="AP332" s="177">
        <f t="shared" si="345"/>
        <v>0.55172413793103448</v>
      </c>
      <c r="AQ332" s="171">
        <f t="shared" si="346"/>
        <v>89066.538461538468</v>
      </c>
      <c r="AR332" s="388"/>
      <c r="AS332" s="133" t="s">
        <v>173</v>
      </c>
      <c r="AT332" s="167">
        <v>247</v>
      </c>
      <c r="AU332" s="176">
        <v>136</v>
      </c>
      <c r="AV332" s="176">
        <v>11589360</v>
      </c>
      <c r="AW332" s="177">
        <f t="shared" si="332"/>
        <v>7.2225172596919809E-2</v>
      </c>
      <c r="AX332" s="177">
        <f t="shared" si="347"/>
        <v>0.55060728744939269</v>
      </c>
      <c r="AY332" s="176">
        <f t="shared" si="348"/>
        <v>85215.882352941175</v>
      </c>
      <c r="AZ332" s="388"/>
      <c r="BA332" s="133" t="s">
        <v>173</v>
      </c>
      <c r="BB332" s="167">
        <v>92</v>
      </c>
      <c r="BC332" s="176">
        <v>49</v>
      </c>
      <c r="BD332" s="176">
        <v>5365930</v>
      </c>
      <c r="BE332" s="177">
        <f t="shared" si="333"/>
        <v>7.3025335320417287E-2</v>
      </c>
      <c r="BF332" s="177">
        <f t="shared" si="349"/>
        <v>0.53260869565217395</v>
      </c>
      <c r="BG332" s="205">
        <f t="shared" si="350"/>
        <v>109508.77551020408</v>
      </c>
      <c r="BH332" s="388"/>
      <c r="BI332" s="133" t="s">
        <v>173</v>
      </c>
      <c r="BJ332" s="167">
        <f t="shared" si="351"/>
        <v>1528</v>
      </c>
      <c r="BK332" s="176">
        <f t="shared" si="334"/>
        <v>870</v>
      </c>
      <c r="BL332" s="176">
        <f t="shared" si="335"/>
        <v>76713070</v>
      </c>
      <c r="BM332" s="177">
        <f t="shared" si="336"/>
        <v>4.3257756563245826E-2</v>
      </c>
      <c r="BN332" s="177">
        <f t="shared" si="352"/>
        <v>0.56937172774869105</v>
      </c>
      <c r="BO332" s="176">
        <f t="shared" si="353"/>
        <v>88175.942528735628</v>
      </c>
      <c r="BP332" s="248"/>
    </row>
    <row r="333" spans="2:68" s="92" customFormat="1">
      <c r="B333" s="370"/>
      <c r="C333" s="370"/>
      <c r="D333" s="388"/>
      <c r="E333" s="133" t="s">
        <v>174</v>
      </c>
      <c r="F333" s="167">
        <v>10</v>
      </c>
      <c r="G333" s="176">
        <v>7</v>
      </c>
      <c r="H333" s="176">
        <v>1682060</v>
      </c>
      <c r="I333" s="177">
        <f t="shared" si="327"/>
        <v>7.6923076923076927E-2</v>
      </c>
      <c r="J333" s="177">
        <f t="shared" si="337"/>
        <v>0.7</v>
      </c>
      <c r="K333" s="205">
        <f t="shared" si="338"/>
        <v>240294.28571428571</v>
      </c>
      <c r="L333" s="388"/>
      <c r="M333" s="133" t="s">
        <v>174</v>
      </c>
      <c r="N333" s="167">
        <v>15</v>
      </c>
      <c r="O333" s="176">
        <v>10</v>
      </c>
      <c r="P333" s="176">
        <v>1054360</v>
      </c>
      <c r="Q333" s="177">
        <f t="shared" si="328"/>
        <v>7.7519379844961239E-2</v>
      </c>
      <c r="R333" s="177">
        <f t="shared" si="339"/>
        <v>0.66666666666666663</v>
      </c>
      <c r="S333" s="171">
        <f t="shared" si="340"/>
        <v>105436</v>
      </c>
      <c r="T333" s="388"/>
      <c r="U333" s="133" t="s">
        <v>174</v>
      </c>
      <c r="V333" s="167">
        <v>446</v>
      </c>
      <c r="W333" s="176">
        <v>312</v>
      </c>
      <c r="X333" s="176">
        <v>24557350</v>
      </c>
      <c r="Y333" s="177">
        <f t="shared" si="329"/>
        <v>4.0185471406491501E-2</v>
      </c>
      <c r="Z333" s="177">
        <f t="shared" si="341"/>
        <v>0.69955156950672648</v>
      </c>
      <c r="AA333" s="176">
        <f t="shared" si="342"/>
        <v>78709.455128205125</v>
      </c>
      <c r="AB333" s="388"/>
      <c r="AC333" s="133" t="s">
        <v>174</v>
      </c>
      <c r="AD333" s="167">
        <v>362</v>
      </c>
      <c r="AE333" s="176">
        <v>232</v>
      </c>
      <c r="AF333" s="176">
        <v>20297530</v>
      </c>
      <c r="AG333" s="177">
        <f t="shared" si="330"/>
        <v>4.0166204986149583E-2</v>
      </c>
      <c r="AH333" s="177">
        <f t="shared" si="343"/>
        <v>0.64088397790055252</v>
      </c>
      <c r="AI333" s="171">
        <f t="shared" si="344"/>
        <v>87489.353448275855</v>
      </c>
      <c r="AJ333" s="388"/>
      <c r="AK333" s="133" t="s">
        <v>174</v>
      </c>
      <c r="AL333" s="167">
        <v>270</v>
      </c>
      <c r="AM333" s="176">
        <v>166</v>
      </c>
      <c r="AN333" s="176">
        <v>17632970</v>
      </c>
      <c r="AO333" s="177">
        <f t="shared" si="331"/>
        <v>4.3684210526315791E-2</v>
      </c>
      <c r="AP333" s="177">
        <f t="shared" si="345"/>
        <v>0.61481481481481481</v>
      </c>
      <c r="AQ333" s="171">
        <f t="shared" si="346"/>
        <v>106222.7108433735</v>
      </c>
      <c r="AR333" s="388"/>
      <c r="AS333" s="133" t="s">
        <v>174</v>
      </c>
      <c r="AT333" s="167">
        <v>124</v>
      </c>
      <c r="AU333" s="176">
        <v>71</v>
      </c>
      <c r="AV333" s="176">
        <v>6865840</v>
      </c>
      <c r="AW333" s="177">
        <f t="shared" si="332"/>
        <v>3.7705788635156667E-2</v>
      </c>
      <c r="AX333" s="177">
        <f t="shared" si="347"/>
        <v>0.57258064516129037</v>
      </c>
      <c r="AY333" s="176">
        <f t="shared" si="348"/>
        <v>96701.971830985916</v>
      </c>
      <c r="AZ333" s="388"/>
      <c r="BA333" s="133" t="s">
        <v>174</v>
      </c>
      <c r="BB333" s="167">
        <v>52</v>
      </c>
      <c r="BC333" s="176">
        <v>25</v>
      </c>
      <c r="BD333" s="176">
        <v>3345010</v>
      </c>
      <c r="BE333" s="177">
        <f t="shared" si="333"/>
        <v>3.7257824143070044E-2</v>
      </c>
      <c r="BF333" s="177">
        <f t="shared" si="349"/>
        <v>0.48076923076923078</v>
      </c>
      <c r="BG333" s="205">
        <f t="shared" si="350"/>
        <v>133800.4</v>
      </c>
      <c r="BH333" s="388"/>
      <c r="BI333" s="133" t="s">
        <v>174</v>
      </c>
      <c r="BJ333" s="167">
        <f t="shared" si="351"/>
        <v>1279</v>
      </c>
      <c r="BK333" s="176">
        <f t="shared" si="334"/>
        <v>823</v>
      </c>
      <c r="BL333" s="176">
        <f t="shared" si="335"/>
        <v>75435120</v>
      </c>
      <c r="BM333" s="177">
        <f t="shared" si="336"/>
        <v>4.092084327764519E-2</v>
      </c>
      <c r="BN333" s="177">
        <f t="shared" si="352"/>
        <v>0.64347146207974981</v>
      </c>
      <c r="BO333" s="176">
        <f t="shared" si="353"/>
        <v>91658.712029161601</v>
      </c>
      <c r="BP333" s="248"/>
    </row>
    <row r="334" spans="2:68" s="92" customFormat="1">
      <c r="B334" s="370"/>
      <c r="C334" s="370"/>
      <c r="D334" s="388"/>
      <c r="E334" s="133" t="s">
        <v>175</v>
      </c>
      <c r="F334" s="167">
        <v>42</v>
      </c>
      <c r="G334" s="176">
        <v>28</v>
      </c>
      <c r="H334" s="176">
        <v>3122170</v>
      </c>
      <c r="I334" s="177">
        <f t="shared" si="327"/>
        <v>0.30769230769230771</v>
      </c>
      <c r="J334" s="177">
        <f t="shared" si="337"/>
        <v>0.66666666666666663</v>
      </c>
      <c r="K334" s="205">
        <f t="shared" si="338"/>
        <v>111506.07142857143</v>
      </c>
      <c r="L334" s="388"/>
      <c r="M334" s="133" t="s">
        <v>175</v>
      </c>
      <c r="N334" s="167">
        <v>54</v>
      </c>
      <c r="O334" s="176">
        <v>35</v>
      </c>
      <c r="P334" s="176">
        <v>2483270</v>
      </c>
      <c r="Q334" s="177">
        <f t="shared" si="328"/>
        <v>0.27131782945736432</v>
      </c>
      <c r="R334" s="177">
        <f t="shared" si="339"/>
        <v>0.64814814814814814</v>
      </c>
      <c r="S334" s="171">
        <f t="shared" si="340"/>
        <v>70950.571428571435</v>
      </c>
      <c r="T334" s="388"/>
      <c r="U334" s="133" t="s">
        <v>175</v>
      </c>
      <c r="V334" s="167">
        <v>2932</v>
      </c>
      <c r="W334" s="176">
        <v>2036</v>
      </c>
      <c r="X334" s="176">
        <v>152298140</v>
      </c>
      <c r="Y334" s="177">
        <f t="shared" si="329"/>
        <v>0.26223596084492529</v>
      </c>
      <c r="Z334" s="177">
        <f t="shared" si="341"/>
        <v>0.69440654843110505</v>
      </c>
      <c r="AA334" s="176">
        <f t="shared" si="342"/>
        <v>74802.622789783883</v>
      </c>
      <c r="AB334" s="388"/>
      <c r="AC334" s="133" t="s">
        <v>175</v>
      </c>
      <c r="AD334" s="167">
        <v>2391</v>
      </c>
      <c r="AE334" s="176">
        <v>1543</v>
      </c>
      <c r="AF334" s="176">
        <v>127621240</v>
      </c>
      <c r="AG334" s="177">
        <f t="shared" si="330"/>
        <v>0.26713988919667592</v>
      </c>
      <c r="AH334" s="177">
        <f t="shared" si="343"/>
        <v>0.64533667921371807</v>
      </c>
      <c r="AI334" s="171">
        <f t="shared" si="344"/>
        <v>82709.812054439404</v>
      </c>
      <c r="AJ334" s="388"/>
      <c r="AK334" s="133" t="s">
        <v>175</v>
      </c>
      <c r="AL334" s="167">
        <v>1407</v>
      </c>
      <c r="AM334" s="176">
        <v>838</v>
      </c>
      <c r="AN334" s="176">
        <v>72429150</v>
      </c>
      <c r="AO334" s="177">
        <f t="shared" si="331"/>
        <v>0.22052631578947368</v>
      </c>
      <c r="AP334" s="177">
        <f t="shared" si="345"/>
        <v>0.59559346126510304</v>
      </c>
      <c r="AQ334" s="171">
        <f t="shared" si="346"/>
        <v>86430.966587112169</v>
      </c>
      <c r="AR334" s="388"/>
      <c r="AS334" s="133" t="s">
        <v>175</v>
      </c>
      <c r="AT334" s="167">
        <v>557</v>
      </c>
      <c r="AU334" s="176">
        <v>314</v>
      </c>
      <c r="AV334" s="176">
        <v>26977990</v>
      </c>
      <c r="AW334" s="177">
        <f t="shared" si="332"/>
        <v>0.16675517790759425</v>
      </c>
      <c r="AX334" s="177">
        <f t="shared" si="347"/>
        <v>0.56373429084380611</v>
      </c>
      <c r="AY334" s="176">
        <f t="shared" si="348"/>
        <v>85917.165605095535</v>
      </c>
      <c r="AZ334" s="388"/>
      <c r="BA334" s="133" t="s">
        <v>175</v>
      </c>
      <c r="BB334" s="167">
        <v>141</v>
      </c>
      <c r="BC334" s="176">
        <v>76</v>
      </c>
      <c r="BD334" s="176">
        <v>9864450</v>
      </c>
      <c r="BE334" s="177">
        <f t="shared" si="333"/>
        <v>0.11326378539493294</v>
      </c>
      <c r="BF334" s="177">
        <f t="shared" si="349"/>
        <v>0.53900709219858156</v>
      </c>
      <c r="BG334" s="205">
        <f t="shared" si="350"/>
        <v>129795.39473684211</v>
      </c>
      <c r="BH334" s="388"/>
      <c r="BI334" s="133" t="s">
        <v>175</v>
      </c>
      <c r="BJ334" s="167">
        <f t="shared" si="351"/>
        <v>7524</v>
      </c>
      <c r="BK334" s="176">
        <f t="shared" si="334"/>
        <v>4870</v>
      </c>
      <c r="BL334" s="176">
        <f t="shared" si="335"/>
        <v>394796410</v>
      </c>
      <c r="BM334" s="177">
        <f t="shared" si="336"/>
        <v>0.2421439936356404</v>
      </c>
      <c r="BN334" s="177">
        <f t="shared" si="352"/>
        <v>0.64726209463051565</v>
      </c>
      <c r="BO334" s="176">
        <f t="shared" si="353"/>
        <v>81067.02464065708</v>
      </c>
      <c r="BP334" s="248"/>
    </row>
    <row r="335" spans="2:68" s="92" customFormat="1">
      <c r="B335" s="370"/>
      <c r="C335" s="370"/>
      <c r="D335" s="388"/>
      <c r="E335" s="133" t="s">
        <v>176</v>
      </c>
      <c r="F335" s="167">
        <v>9</v>
      </c>
      <c r="G335" s="176">
        <v>6</v>
      </c>
      <c r="H335" s="176">
        <v>929460</v>
      </c>
      <c r="I335" s="177">
        <f t="shared" si="327"/>
        <v>6.5934065934065936E-2</v>
      </c>
      <c r="J335" s="177">
        <f t="shared" si="337"/>
        <v>0.66666666666666663</v>
      </c>
      <c r="K335" s="205">
        <f t="shared" si="338"/>
        <v>154910</v>
      </c>
      <c r="L335" s="388"/>
      <c r="M335" s="133" t="s">
        <v>176</v>
      </c>
      <c r="N335" s="167">
        <v>23</v>
      </c>
      <c r="O335" s="176">
        <v>15</v>
      </c>
      <c r="P335" s="176">
        <v>2474180</v>
      </c>
      <c r="Q335" s="177">
        <f t="shared" si="328"/>
        <v>0.11627906976744186</v>
      </c>
      <c r="R335" s="177">
        <f t="shared" si="339"/>
        <v>0.65217391304347827</v>
      </c>
      <c r="S335" s="171">
        <f t="shared" si="340"/>
        <v>164945.33333333334</v>
      </c>
      <c r="T335" s="388"/>
      <c r="U335" s="133" t="s">
        <v>176</v>
      </c>
      <c r="V335" s="167">
        <v>723</v>
      </c>
      <c r="W335" s="176">
        <v>485</v>
      </c>
      <c r="X335" s="176">
        <v>41734860</v>
      </c>
      <c r="Y335" s="177">
        <f t="shared" si="329"/>
        <v>6.2467800103039671E-2</v>
      </c>
      <c r="Z335" s="177">
        <f t="shared" si="341"/>
        <v>0.67081604426002761</v>
      </c>
      <c r="AA335" s="176">
        <f t="shared" si="342"/>
        <v>86051.257731958758</v>
      </c>
      <c r="AB335" s="388"/>
      <c r="AC335" s="133" t="s">
        <v>176</v>
      </c>
      <c r="AD335" s="167">
        <v>729</v>
      </c>
      <c r="AE335" s="176">
        <v>449</v>
      </c>
      <c r="AF335" s="176">
        <v>38707730</v>
      </c>
      <c r="AG335" s="177">
        <f t="shared" si="330"/>
        <v>7.7735457063711905E-2</v>
      </c>
      <c r="AH335" s="177">
        <f t="shared" si="343"/>
        <v>0.61591220850480111</v>
      </c>
      <c r="AI335" s="171">
        <f t="shared" si="344"/>
        <v>86208.752783964359</v>
      </c>
      <c r="AJ335" s="388"/>
      <c r="AK335" s="133" t="s">
        <v>176</v>
      </c>
      <c r="AL335" s="167">
        <v>588</v>
      </c>
      <c r="AM335" s="176">
        <v>351</v>
      </c>
      <c r="AN335" s="176">
        <v>36333040</v>
      </c>
      <c r="AO335" s="177">
        <f t="shared" si="331"/>
        <v>9.2368421052631586E-2</v>
      </c>
      <c r="AP335" s="177">
        <f t="shared" si="345"/>
        <v>0.59693877551020413</v>
      </c>
      <c r="AQ335" s="171">
        <f t="shared" si="346"/>
        <v>103512.93447293447</v>
      </c>
      <c r="AR335" s="388"/>
      <c r="AS335" s="133" t="s">
        <v>176</v>
      </c>
      <c r="AT335" s="167">
        <v>312</v>
      </c>
      <c r="AU335" s="176">
        <v>170</v>
      </c>
      <c r="AV335" s="176">
        <v>16483440</v>
      </c>
      <c r="AW335" s="177">
        <f t="shared" si="332"/>
        <v>9.0281465746149758E-2</v>
      </c>
      <c r="AX335" s="177">
        <f t="shared" si="347"/>
        <v>0.54487179487179482</v>
      </c>
      <c r="AY335" s="176">
        <f t="shared" si="348"/>
        <v>96961.411764705888</v>
      </c>
      <c r="AZ335" s="388"/>
      <c r="BA335" s="133" t="s">
        <v>176</v>
      </c>
      <c r="BB335" s="167">
        <v>142</v>
      </c>
      <c r="BC335" s="176">
        <v>84</v>
      </c>
      <c r="BD335" s="176">
        <v>10503000</v>
      </c>
      <c r="BE335" s="177">
        <f t="shared" si="333"/>
        <v>0.12518628912071536</v>
      </c>
      <c r="BF335" s="177">
        <f t="shared" si="349"/>
        <v>0.59154929577464788</v>
      </c>
      <c r="BG335" s="205">
        <f t="shared" si="350"/>
        <v>125035.71428571429</v>
      </c>
      <c r="BH335" s="388"/>
      <c r="BI335" s="133" t="s">
        <v>176</v>
      </c>
      <c r="BJ335" s="167">
        <f t="shared" si="351"/>
        <v>2526</v>
      </c>
      <c r="BK335" s="176">
        <f t="shared" si="334"/>
        <v>1560</v>
      </c>
      <c r="BL335" s="176">
        <f t="shared" si="335"/>
        <v>147165710</v>
      </c>
      <c r="BM335" s="177">
        <f t="shared" si="336"/>
        <v>7.7565632458233891E-2</v>
      </c>
      <c r="BN335" s="177">
        <f t="shared" si="352"/>
        <v>0.61757719714964365</v>
      </c>
      <c r="BO335" s="176">
        <f t="shared" si="353"/>
        <v>94336.993589743593</v>
      </c>
      <c r="BP335" s="248"/>
    </row>
    <row r="336" spans="2:68" s="92" customFormat="1">
      <c r="B336" s="370"/>
      <c r="C336" s="370"/>
      <c r="D336" s="388"/>
      <c r="E336" s="130" t="s">
        <v>167</v>
      </c>
      <c r="F336" s="169">
        <v>4</v>
      </c>
      <c r="G336" s="180">
        <v>1</v>
      </c>
      <c r="H336" s="180">
        <v>103010</v>
      </c>
      <c r="I336" s="181">
        <f t="shared" si="327"/>
        <v>1.098901098901099E-2</v>
      </c>
      <c r="J336" s="181">
        <f t="shared" si="337"/>
        <v>0.25</v>
      </c>
      <c r="K336" s="242">
        <f t="shared" si="338"/>
        <v>103010</v>
      </c>
      <c r="L336" s="388"/>
      <c r="M336" s="130" t="s">
        <v>167</v>
      </c>
      <c r="N336" s="169">
        <v>7</v>
      </c>
      <c r="O336" s="180">
        <v>4</v>
      </c>
      <c r="P336" s="180">
        <v>549730</v>
      </c>
      <c r="Q336" s="181">
        <f t="shared" si="328"/>
        <v>3.1007751937984496E-2</v>
      </c>
      <c r="R336" s="181">
        <f t="shared" si="339"/>
        <v>0.5714285714285714</v>
      </c>
      <c r="S336" s="173">
        <f t="shared" si="340"/>
        <v>137432.5</v>
      </c>
      <c r="T336" s="388"/>
      <c r="U336" s="130" t="s">
        <v>167</v>
      </c>
      <c r="V336" s="169">
        <v>707</v>
      </c>
      <c r="W336" s="180">
        <v>397</v>
      </c>
      <c r="X336" s="180">
        <v>26431820</v>
      </c>
      <c r="Y336" s="181">
        <f t="shared" si="329"/>
        <v>5.1133436373003605E-2</v>
      </c>
      <c r="Z336" s="181">
        <f t="shared" si="341"/>
        <v>0.56152758132956149</v>
      </c>
      <c r="AA336" s="180">
        <f t="shared" si="342"/>
        <v>66578.891687657437</v>
      </c>
      <c r="AB336" s="388"/>
      <c r="AC336" s="130" t="s">
        <v>167</v>
      </c>
      <c r="AD336" s="169">
        <v>382</v>
      </c>
      <c r="AE336" s="180">
        <v>221</v>
      </c>
      <c r="AF336" s="180">
        <v>19085880</v>
      </c>
      <c r="AG336" s="181">
        <f t="shared" si="330"/>
        <v>3.8261772853185598E-2</v>
      </c>
      <c r="AH336" s="181">
        <f t="shared" si="343"/>
        <v>0.57853403141361259</v>
      </c>
      <c r="AI336" s="173">
        <f t="shared" si="344"/>
        <v>86361.447963800907</v>
      </c>
      <c r="AJ336" s="388"/>
      <c r="AK336" s="130" t="s">
        <v>167</v>
      </c>
      <c r="AL336" s="169">
        <v>209</v>
      </c>
      <c r="AM336" s="180">
        <v>98</v>
      </c>
      <c r="AN336" s="180">
        <v>11998880</v>
      </c>
      <c r="AO336" s="181">
        <f t="shared" si="331"/>
        <v>2.5789473684210525E-2</v>
      </c>
      <c r="AP336" s="181">
        <f t="shared" si="345"/>
        <v>0.46889952153110048</v>
      </c>
      <c r="AQ336" s="173">
        <f t="shared" si="346"/>
        <v>122437.55102040817</v>
      </c>
      <c r="AR336" s="388"/>
      <c r="AS336" s="130" t="s">
        <v>167</v>
      </c>
      <c r="AT336" s="169">
        <v>103</v>
      </c>
      <c r="AU336" s="180">
        <v>45</v>
      </c>
      <c r="AV336" s="180">
        <v>4697940</v>
      </c>
      <c r="AW336" s="181">
        <f t="shared" si="332"/>
        <v>2.3898035050451408E-2</v>
      </c>
      <c r="AX336" s="181">
        <f t="shared" si="347"/>
        <v>0.43689320388349512</v>
      </c>
      <c r="AY336" s="180">
        <f t="shared" si="348"/>
        <v>104398.66666666667</v>
      </c>
      <c r="AZ336" s="388"/>
      <c r="BA336" s="130" t="s">
        <v>167</v>
      </c>
      <c r="BB336" s="169">
        <v>56</v>
      </c>
      <c r="BC336" s="180">
        <v>27</v>
      </c>
      <c r="BD336" s="180">
        <v>3976330</v>
      </c>
      <c r="BE336" s="181">
        <f t="shared" si="333"/>
        <v>4.0238450074515646E-2</v>
      </c>
      <c r="BF336" s="181">
        <f t="shared" si="349"/>
        <v>0.48214285714285715</v>
      </c>
      <c r="BG336" s="242">
        <f t="shared" si="350"/>
        <v>147271.48148148149</v>
      </c>
      <c r="BH336" s="388"/>
      <c r="BI336" s="130" t="s">
        <v>167</v>
      </c>
      <c r="BJ336" s="169">
        <f t="shared" si="351"/>
        <v>1468</v>
      </c>
      <c r="BK336" s="180">
        <f t="shared" si="334"/>
        <v>793</v>
      </c>
      <c r="BL336" s="180">
        <f t="shared" si="335"/>
        <v>66843590</v>
      </c>
      <c r="BM336" s="181">
        <f t="shared" si="336"/>
        <v>3.9429196499602227E-2</v>
      </c>
      <c r="BN336" s="181">
        <f t="shared" si="352"/>
        <v>0.5401907356948229</v>
      </c>
      <c r="BO336" s="180">
        <f t="shared" si="353"/>
        <v>84292.042875157626</v>
      </c>
      <c r="BP336" s="248"/>
    </row>
    <row r="337" spans="2:68" s="92" customFormat="1">
      <c r="B337" s="370">
        <v>31</v>
      </c>
      <c r="C337" s="370" t="s">
        <v>41</v>
      </c>
      <c r="D337" s="388">
        <f>BS38</f>
        <v>139</v>
      </c>
      <c r="E337" s="131" t="s">
        <v>144</v>
      </c>
      <c r="F337" s="166">
        <v>59</v>
      </c>
      <c r="G337" s="174">
        <v>28</v>
      </c>
      <c r="H337" s="174">
        <v>1445820</v>
      </c>
      <c r="I337" s="175">
        <f>IFERROR(G337/$D$337,"-")</f>
        <v>0.20143884892086331</v>
      </c>
      <c r="J337" s="175">
        <f t="shared" si="337"/>
        <v>0.47457627118644069</v>
      </c>
      <c r="K337" s="204">
        <f t="shared" si="338"/>
        <v>51636.428571428572</v>
      </c>
      <c r="L337" s="388">
        <f>BT38</f>
        <v>325</v>
      </c>
      <c r="M337" s="131" t="s">
        <v>144</v>
      </c>
      <c r="N337" s="166">
        <v>158</v>
      </c>
      <c r="O337" s="174">
        <v>99</v>
      </c>
      <c r="P337" s="174">
        <v>8128000</v>
      </c>
      <c r="Q337" s="175">
        <f>IFERROR(O337/$L$337,"-")</f>
        <v>0.30461538461538462</v>
      </c>
      <c r="R337" s="175">
        <f t="shared" si="339"/>
        <v>0.62658227848101267</v>
      </c>
      <c r="S337" s="170">
        <f t="shared" si="340"/>
        <v>82101.010101010106</v>
      </c>
      <c r="T337" s="388">
        <f>BU38</f>
        <v>11112</v>
      </c>
      <c r="U337" s="131" t="s">
        <v>144</v>
      </c>
      <c r="V337" s="166">
        <v>5029</v>
      </c>
      <c r="W337" s="174">
        <v>3300</v>
      </c>
      <c r="X337" s="174">
        <v>236437900</v>
      </c>
      <c r="Y337" s="175">
        <f>IFERROR(W337/$T$337,"-")</f>
        <v>0.29697624190064797</v>
      </c>
      <c r="Z337" s="175">
        <f t="shared" si="341"/>
        <v>0.65619407436866173</v>
      </c>
      <c r="AA337" s="174">
        <f t="shared" si="342"/>
        <v>71647.84848484848</v>
      </c>
      <c r="AB337" s="388">
        <f>BV38</f>
        <v>7402</v>
      </c>
      <c r="AC337" s="131" t="s">
        <v>144</v>
      </c>
      <c r="AD337" s="166">
        <v>3641</v>
      </c>
      <c r="AE337" s="174">
        <v>2407</v>
      </c>
      <c r="AF337" s="174">
        <v>188352760</v>
      </c>
      <c r="AG337" s="175">
        <f>IFERROR(AE337/$AB$337,"-")</f>
        <v>0.325182383139692</v>
      </c>
      <c r="AH337" s="175">
        <f t="shared" si="343"/>
        <v>0.66108212029662183</v>
      </c>
      <c r="AI337" s="170">
        <f t="shared" si="344"/>
        <v>78252.081429164929</v>
      </c>
      <c r="AJ337" s="388">
        <f>BW38</f>
        <v>4202</v>
      </c>
      <c r="AK337" s="131" t="s">
        <v>144</v>
      </c>
      <c r="AL337" s="166">
        <v>2025</v>
      </c>
      <c r="AM337" s="174">
        <v>1218</v>
      </c>
      <c r="AN337" s="174">
        <v>101784330</v>
      </c>
      <c r="AO337" s="175">
        <f>IFERROR(AM337/$AJ$337,"-")</f>
        <v>0.28986197049024276</v>
      </c>
      <c r="AP337" s="175">
        <f t="shared" si="345"/>
        <v>0.60148148148148151</v>
      </c>
      <c r="AQ337" s="170">
        <f t="shared" si="346"/>
        <v>83566.773399014783</v>
      </c>
      <c r="AR337" s="388">
        <f>BX38</f>
        <v>1841</v>
      </c>
      <c r="AS337" s="131" t="s">
        <v>144</v>
      </c>
      <c r="AT337" s="166">
        <v>755</v>
      </c>
      <c r="AU337" s="174">
        <v>409</v>
      </c>
      <c r="AV337" s="174">
        <v>37321530</v>
      </c>
      <c r="AW337" s="175">
        <f>IFERROR(AU337/$AR$337,"-")</f>
        <v>0.22216186854970124</v>
      </c>
      <c r="AX337" s="175">
        <f t="shared" si="347"/>
        <v>0.54172185430463571</v>
      </c>
      <c r="AY337" s="174">
        <f t="shared" si="348"/>
        <v>91250.684596577019</v>
      </c>
      <c r="AZ337" s="388">
        <f>BY38</f>
        <v>702</v>
      </c>
      <c r="BA337" s="131" t="s">
        <v>144</v>
      </c>
      <c r="BB337" s="166">
        <v>219</v>
      </c>
      <c r="BC337" s="174">
        <v>108</v>
      </c>
      <c r="BD337" s="174">
        <v>13170710</v>
      </c>
      <c r="BE337" s="175">
        <f>IFERROR(BC337/$AZ$337,"-")</f>
        <v>0.15384615384615385</v>
      </c>
      <c r="BF337" s="175">
        <f t="shared" si="349"/>
        <v>0.49315068493150682</v>
      </c>
      <c r="BG337" s="204">
        <f t="shared" si="350"/>
        <v>121951.01851851853</v>
      </c>
      <c r="BH337" s="388">
        <f>BZ38</f>
        <v>25718</v>
      </c>
      <c r="BI337" s="131" t="s">
        <v>144</v>
      </c>
      <c r="BJ337" s="166">
        <f t="shared" si="351"/>
        <v>11886</v>
      </c>
      <c r="BK337" s="174">
        <f t="shared" si="334"/>
        <v>7569</v>
      </c>
      <c r="BL337" s="174">
        <f t="shared" si="335"/>
        <v>586641050</v>
      </c>
      <c r="BM337" s="175">
        <f>IFERROR(BK337/$BH$337,"-")</f>
        <v>0.29430748891826736</v>
      </c>
      <c r="BN337" s="175">
        <f t="shared" si="352"/>
        <v>0.63679959616355375</v>
      </c>
      <c r="BO337" s="174">
        <f t="shared" si="353"/>
        <v>77505.753732329234</v>
      </c>
      <c r="BP337" s="248"/>
    </row>
    <row r="338" spans="2:68" s="92" customFormat="1">
      <c r="B338" s="370"/>
      <c r="C338" s="370"/>
      <c r="D338" s="388"/>
      <c r="E338" s="132" t="s">
        <v>194</v>
      </c>
      <c r="F338" s="167">
        <v>44</v>
      </c>
      <c r="G338" s="176">
        <v>23</v>
      </c>
      <c r="H338" s="176">
        <v>1710780</v>
      </c>
      <c r="I338" s="177">
        <f t="shared" ref="I338:I347" si="354">IFERROR(G338/$D$337,"-")</f>
        <v>0.16546762589928057</v>
      </c>
      <c r="J338" s="177">
        <f t="shared" si="337"/>
        <v>0.52272727272727271</v>
      </c>
      <c r="K338" s="205">
        <f t="shared" si="338"/>
        <v>74381.739130434784</v>
      </c>
      <c r="L338" s="388"/>
      <c r="M338" s="132" t="s">
        <v>194</v>
      </c>
      <c r="N338" s="167">
        <v>137</v>
      </c>
      <c r="O338" s="176">
        <v>86</v>
      </c>
      <c r="P338" s="176">
        <v>6719760</v>
      </c>
      <c r="Q338" s="177">
        <f t="shared" ref="Q338:Q347" si="355">IFERROR(O338/$L$337,"-")</f>
        <v>0.26461538461538464</v>
      </c>
      <c r="R338" s="177">
        <f t="shared" si="339"/>
        <v>0.62773722627737227</v>
      </c>
      <c r="S338" s="171">
        <f t="shared" si="340"/>
        <v>78136.744186046519</v>
      </c>
      <c r="T338" s="388"/>
      <c r="U338" s="132" t="s">
        <v>194</v>
      </c>
      <c r="V338" s="167">
        <v>4668</v>
      </c>
      <c r="W338" s="176">
        <v>3135</v>
      </c>
      <c r="X338" s="176">
        <v>211000860</v>
      </c>
      <c r="Y338" s="177">
        <f t="shared" ref="Y338:Y347" si="356">IFERROR(W338/$T$337,"-")</f>
        <v>0.28212742980561556</v>
      </c>
      <c r="Z338" s="177">
        <f t="shared" si="341"/>
        <v>0.67159383033419018</v>
      </c>
      <c r="AA338" s="176">
        <f t="shared" si="342"/>
        <v>67304.899521531101</v>
      </c>
      <c r="AB338" s="388"/>
      <c r="AC338" s="132" t="s">
        <v>194</v>
      </c>
      <c r="AD338" s="167">
        <v>3133</v>
      </c>
      <c r="AE338" s="176">
        <v>2113</v>
      </c>
      <c r="AF338" s="176">
        <v>151502200</v>
      </c>
      <c r="AG338" s="177">
        <f t="shared" ref="AG338:AG347" si="357">IFERROR(AE338/$AB$337,"-")</f>
        <v>0.28546338827343959</v>
      </c>
      <c r="AH338" s="177">
        <f t="shared" si="343"/>
        <v>0.67443345036706037</v>
      </c>
      <c r="AI338" s="171">
        <f t="shared" si="344"/>
        <v>71700.047326076674</v>
      </c>
      <c r="AJ338" s="388"/>
      <c r="AK338" s="132" t="s">
        <v>194</v>
      </c>
      <c r="AL338" s="167">
        <v>1636</v>
      </c>
      <c r="AM338" s="176">
        <v>1003</v>
      </c>
      <c r="AN338" s="176">
        <v>79265080</v>
      </c>
      <c r="AO338" s="177">
        <f t="shared" ref="AO338:AO347" si="358">IFERROR(AM338/$AJ$337,"-")</f>
        <v>0.23869585911470728</v>
      </c>
      <c r="AP338" s="177">
        <f t="shared" si="345"/>
        <v>0.61308068459657705</v>
      </c>
      <c r="AQ338" s="171">
        <f t="shared" si="346"/>
        <v>79027.996011964104</v>
      </c>
      <c r="AR338" s="388"/>
      <c r="AS338" s="132" t="s">
        <v>194</v>
      </c>
      <c r="AT338" s="167">
        <v>547</v>
      </c>
      <c r="AU338" s="176">
        <v>293</v>
      </c>
      <c r="AV338" s="176">
        <v>24452060</v>
      </c>
      <c r="AW338" s="177">
        <f t="shared" ref="AW338:AW347" si="359">IFERROR(AU338/$AR$337,"-")</f>
        <v>0.15915263443780553</v>
      </c>
      <c r="AX338" s="177">
        <f t="shared" si="347"/>
        <v>0.53564899451553927</v>
      </c>
      <c r="AY338" s="176">
        <f t="shared" si="348"/>
        <v>83454.129692832765</v>
      </c>
      <c r="AZ338" s="388"/>
      <c r="BA338" s="132" t="s">
        <v>194</v>
      </c>
      <c r="BB338" s="167">
        <v>114</v>
      </c>
      <c r="BC338" s="176">
        <v>57</v>
      </c>
      <c r="BD338" s="176">
        <v>4832890</v>
      </c>
      <c r="BE338" s="177">
        <f t="shared" ref="BE338:BE347" si="360">IFERROR(BC338/$AZ$337,"-")</f>
        <v>8.11965811965812E-2</v>
      </c>
      <c r="BF338" s="177">
        <f t="shared" si="349"/>
        <v>0.5</v>
      </c>
      <c r="BG338" s="205">
        <f t="shared" si="350"/>
        <v>84787.543859649129</v>
      </c>
      <c r="BH338" s="388"/>
      <c r="BI338" s="132" t="s">
        <v>194</v>
      </c>
      <c r="BJ338" s="167">
        <f t="shared" si="351"/>
        <v>10279</v>
      </c>
      <c r="BK338" s="176">
        <f t="shared" si="334"/>
        <v>6710</v>
      </c>
      <c r="BL338" s="176">
        <f t="shared" si="335"/>
        <v>479483630</v>
      </c>
      <c r="BM338" s="177">
        <f t="shared" ref="BM338:BM347" si="361">IFERROR(BK338/$BH$337,"-")</f>
        <v>0.26090675791274592</v>
      </c>
      <c r="BN338" s="177">
        <f t="shared" si="352"/>
        <v>0.65278723611246225</v>
      </c>
      <c r="BO338" s="176">
        <f t="shared" si="353"/>
        <v>71458.067064083458</v>
      </c>
      <c r="BP338" s="248"/>
    </row>
    <row r="339" spans="2:68" s="92" customFormat="1">
      <c r="B339" s="370"/>
      <c r="C339" s="370"/>
      <c r="D339" s="388"/>
      <c r="E339" s="133" t="s">
        <v>143</v>
      </c>
      <c r="F339" s="167">
        <v>71</v>
      </c>
      <c r="G339" s="176">
        <v>37</v>
      </c>
      <c r="H339" s="176">
        <v>2466430</v>
      </c>
      <c r="I339" s="177">
        <f t="shared" si="354"/>
        <v>0.26618705035971224</v>
      </c>
      <c r="J339" s="177">
        <f t="shared" si="337"/>
        <v>0.52112676056338025</v>
      </c>
      <c r="K339" s="205">
        <f t="shared" si="338"/>
        <v>66660.270270270266</v>
      </c>
      <c r="L339" s="388"/>
      <c r="M339" s="133" t="s">
        <v>143</v>
      </c>
      <c r="N339" s="167">
        <v>187</v>
      </c>
      <c r="O339" s="176">
        <v>106</v>
      </c>
      <c r="P339" s="176">
        <v>9087280</v>
      </c>
      <c r="Q339" s="177">
        <f t="shared" si="355"/>
        <v>0.32615384615384613</v>
      </c>
      <c r="R339" s="177">
        <f t="shared" si="339"/>
        <v>0.5668449197860963</v>
      </c>
      <c r="S339" s="171">
        <f t="shared" si="340"/>
        <v>85729.056603773584</v>
      </c>
      <c r="T339" s="388"/>
      <c r="U339" s="133" t="s">
        <v>143</v>
      </c>
      <c r="V339" s="167">
        <v>6189</v>
      </c>
      <c r="W339" s="176">
        <v>3971</v>
      </c>
      <c r="X339" s="176">
        <v>278427660</v>
      </c>
      <c r="Y339" s="177">
        <f t="shared" si="356"/>
        <v>0.35736141108711306</v>
      </c>
      <c r="Z339" s="177">
        <f t="shared" si="341"/>
        <v>0.64162223299402166</v>
      </c>
      <c r="AA339" s="176">
        <f t="shared" si="342"/>
        <v>70115.250566607909</v>
      </c>
      <c r="AB339" s="388"/>
      <c r="AC339" s="133" t="s">
        <v>143</v>
      </c>
      <c r="AD339" s="167">
        <v>4545</v>
      </c>
      <c r="AE339" s="176">
        <v>2987</v>
      </c>
      <c r="AF339" s="176">
        <v>224836030</v>
      </c>
      <c r="AG339" s="177">
        <f t="shared" si="357"/>
        <v>0.40353958389624428</v>
      </c>
      <c r="AH339" s="177">
        <f t="shared" si="343"/>
        <v>0.65720572057205717</v>
      </c>
      <c r="AI339" s="171">
        <f t="shared" si="344"/>
        <v>75271.519919651822</v>
      </c>
      <c r="AJ339" s="388"/>
      <c r="AK339" s="133" t="s">
        <v>143</v>
      </c>
      <c r="AL339" s="167">
        <v>2690</v>
      </c>
      <c r="AM339" s="176">
        <v>1634</v>
      </c>
      <c r="AN339" s="176">
        <v>136952760</v>
      </c>
      <c r="AO339" s="177">
        <f t="shared" si="358"/>
        <v>0.38886244645406948</v>
      </c>
      <c r="AP339" s="177">
        <f t="shared" si="345"/>
        <v>0.60743494423791822</v>
      </c>
      <c r="AQ339" s="171">
        <f t="shared" si="346"/>
        <v>83814.41860465116</v>
      </c>
      <c r="AR339" s="388"/>
      <c r="AS339" s="133" t="s">
        <v>143</v>
      </c>
      <c r="AT339" s="167">
        <v>1151</v>
      </c>
      <c r="AU339" s="176">
        <v>626</v>
      </c>
      <c r="AV339" s="176">
        <v>56432890</v>
      </c>
      <c r="AW339" s="177">
        <f t="shared" si="359"/>
        <v>0.3400325909831613</v>
      </c>
      <c r="AX339" s="177">
        <f t="shared" si="347"/>
        <v>0.54387489139878364</v>
      </c>
      <c r="AY339" s="176">
        <f t="shared" si="348"/>
        <v>90148.386581469647</v>
      </c>
      <c r="AZ339" s="388"/>
      <c r="BA339" s="133" t="s">
        <v>143</v>
      </c>
      <c r="BB339" s="167">
        <v>389</v>
      </c>
      <c r="BC339" s="176">
        <v>184</v>
      </c>
      <c r="BD339" s="176">
        <v>20314290</v>
      </c>
      <c r="BE339" s="177">
        <f t="shared" si="360"/>
        <v>0.2621082621082621</v>
      </c>
      <c r="BF339" s="177">
        <f t="shared" si="349"/>
        <v>0.47300771208226222</v>
      </c>
      <c r="BG339" s="205">
        <f t="shared" si="350"/>
        <v>110403.75</v>
      </c>
      <c r="BH339" s="388"/>
      <c r="BI339" s="133" t="s">
        <v>143</v>
      </c>
      <c r="BJ339" s="167">
        <f t="shared" si="351"/>
        <v>15222</v>
      </c>
      <c r="BK339" s="176">
        <f t="shared" si="334"/>
        <v>9545</v>
      </c>
      <c r="BL339" s="176">
        <f t="shared" si="335"/>
        <v>728517340</v>
      </c>
      <c r="BM339" s="177">
        <f t="shared" si="361"/>
        <v>0.37114083521269148</v>
      </c>
      <c r="BN339" s="177">
        <f t="shared" si="352"/>
        <v>0.62705294967809744</v>
      </c>
      <c r="BO339" s="176">
        <f t="shared" si="353"/>
        <v>76324.498690413835</v>
      </c>
      <c r="BP339" s="248"/>
    </row>
    <row r="340" spans="2:68" s="92" customFormat="1">
      <c r="B340" s="370"/>
      <c r="C340" s="370"/>
      <c r="D340" s="388"/>
      <c r="E340" s="133" t="s">
        <v>152</v>
      </c>
      <c r="F340" s="167">
        <v>23</v>
      </c>
      <c r="G340" s="176">
        <v>14</v>
      </c>
      <c r="H340" s="176">
        <v>1190060</v>
      </c>
      <c r="I340" s="177">
        <f t="shared" si="354"/>
        <v>0.10071942446043165</v>
      </c>
      <c r="J340" s="177">
        <f t="shared" si="337"/>
        <v>0.60869565217391308</v>
      </c>
      <c r="K340" s="205">
        <f t="shared" si="338"/>
        <v>85004.28571428571</v>
      </c>
      <c r="L340" s="388"/>
      <c r="M340" s="133" t="s">
        <v>152</v>
      </c>
      <c r="N340" s="167">
        <v>88</v>
      </c>
      <c r="O340" s="176">
        <v>52</v>
      </c>
      <c r="P340" s="176">
        <v>4018460</v>
      </c>
      <c r="Q340" s="177">
        <f t="shared" si="355"/>
        <v>0.16</v>
      </c>
      <c r="R340" s="177">
        <f t="shared" si="339"/>
        <v>0.59090909090909094</v>
      </c>
      <c r="S340" s="171">
        <f t="shared" si="340"/>
        <v>77278.076923076922</v>
      </c>
      <c r="T340" s="388"/>
      <c r="U340" s="133" t="s">
        <v>152</v>
      </c>
      <c r="V340" s="167">
        <v>2400</v>
      </c>
      <c r="W340" s="176">
        <v>1603</v>
      </c>
      <c r="X340" s="176">
        <v>111800620</v>
      </c>
      <c r="Y340" s="177">
        <f t="shared" si="356"/>
        <v>0.14425845932325415</v>
      </c>
      <c r="Z340" s="177">
        <f t="shared" si="341"/>
        <v>0.66791666666666671</v>
      </c>
      <c r="AA340" s="176">
        <f t="shared" si="342"/>
        <v>69744.616344354334</v>
      </c>
      <c r="AB340" s="388"/>
      <c r="AC340" s="133" t="s">
        <v>152</v>
      </c>
      <c r="AD340" s="167">
        <v>1976</v>
      </c>
      <c r="AE340" s="176">
        <v>1307</v>
      </c>
      <c r="AF340" s="176">
        <v>102193740</v>
      </c>
      <c r="AG340" s="177">
        <f t="shared" si="357"/>
        <v>0.17657389894623074</v>
      </c>
      <c r="AH340" s="177">
        <f t="shared" si="343"/>
        <v>0.66143724696356276</v>
      </c>
      <c r="AI340" s="171">
        <f t="shared" si="344"/>
        <v>78189.548584544755</v>
      </c>
      <c r="AJ340" s="388"/>
      <c r="AK340" s="133" t="s">
        <v>152</v>
      </c>
      <c r="AL340" s="167">
        <v>1206</v>
      </c>
      <c r="AM340" s="176">
        <v>729</v>
      </c>
      <c r="AN340" s="176">
        <v>59115060</v>
      </c>
      <c r="AO340" s="177">
        <f t="shared" si="358"/>
        <v>0.17348881485007139</v>
      </c>
      <c r="AP340" s="177">
        <f t="shared" si="345"/>
        <v>0.60447761194029848</v>
      </c>
      <c r="AQ340" s="171">
        <f t="shared" si="346"/>
        <v>81090.617283950618</v>
      </c>
      <c r="AR340" s="388"/>
      <c r="AS340" s="133" t="s">
        <v>152</v>
      </c>
      <c r="AT340" s="167">
        <v>495</v>
      </c>
      <c r="AU340" s="176">
        <v>292</v>
      </c>
      <c r="AV340" s="176">
        <v>24755480</v>
      </c>
      <c r="AW340" s="177">
        <f t="shared" si="359"/>
        <v>0.15860945138511678</v>
      </c>
      <c r="AX340" s="177">
        <f t="shared" si="347"/>
        <v>0.58989898989898992</v>
      </c>
      <c r="AY340" s="176">
        <f t="shared" si="348"/>
        <v>84779.04109589041</v>
      </c>
      <c r="AZ340" s="388"/>
      <c r="BA340" s="133" t="s">
        <v>152</v>
      </c>
      <c r="BB340" s="167">
        <v>186</v>
      </c>
      <c r="BC340" s="176">
        <v>87</v>
      </c>
      <c r="BD340" s="176">
        <v>8438550</v>
      </c>
      <c r="BE340" s="177">
        <f t="shared" si="360"/>
        <v>0.12393162393162394</v>
      </c>
      <c r="BF340" s="177">
        <f t="shared" si="349"/>
        <v>0.46774193548387094</v>
      </c>
      <c r="BG340" s="205">
        <f t="shared" si="350"/>
        <v>96994.827586206899</v>
      </c>
      <c r="BH340" s="388"/>
      <c r="BI340" s="133" t="s">
        <v>152</v>
      </c>
      <c r="BJ340" s="167">
        <f t="shared" si="351"/>
        <v>6374</v>
      </c>
      <c r="BK340" s="176">
        <f t="shared" si="334"/>
        <v>4084</v>
      </c>
      <c r="BL340" s="176">
        <f t="shared" si="335"/>
        <v>311511970</v>
      </c>
      <c r="BM340" s="177">
        <f t="shared" si="361"/>
        <v>0.15879928454778755</v>
      </c>
      <c r="BN340" s="177">
        <f t="shared" si="352"/>
        <v>0.64072795732663945</v>
      </c>
      <c r="BO340" s="176">
        <f t="shared" si="353"/>
        <v>76276.192458374149</v>
      </c>
      <c r="BP340" s="248"/>
    </row>
    <row r="341" spans="2:68" s="92" customFormat="1">
      <c r="B341" s="370"/>
      <c r="C341" s="370"/>
      <c r="D341" s="388"/>
      <c r="E341" s="133" t="s">
        <v>171</v>
      </c>
      <c r="F341" s="167">
        <v>42</v>
      </c>
      <c r="G341" s="176">
        <v>25</v>
      </c>
      <c r="H341" s="176">
        <v>1656290</v>
      </c>
      <c r="I341" s="177">
        <f t="shared" si="354"/>
        <v>0.17985611510791366</v>
      </c>
      <c r="J341" s="177">
        <f t="shared" si="337"/>
        <v>0.59523809523809523</v>
      </c>
      <c r="K341" s="205">
        <f t="shared" si="338"/>
        <v>66251.600000000006</v>
      </c>
      <c r="L341" s="388"/>
      <c r="M341" s="133" t="s">
        <v>171</v>
      </c>
      <c r="N341" s="167">
        <v>124</v>
      </c>
      <c r="O341" s="176">
        <v>83</v>
      </c>
      <c r="P341" s="176">
        <v>6697440</v>
      </c>
      <c r="Q341" s="177">
        <f t="shared" si="355"/>
        <v>0.25538461538461538</v>
      </c>
      <c r="R341" s="177">
        <f t="shared" si="339"/>
        <v>0.66935483870967738</v>
      </c>
      <c r="S341" s="171">
        <f t="shared" si="340"/>
        <v>80692.048192771079</v>
      </c>
      <c r="T341" s="388"/>
      <c r="U341" s="133" t="s">
        <v>171</v>
      </c>
      <c r="V341" s="167">
        <v>2437</v>
      </c>
      <c r="W341" s="176">
        <v>1628</v>
      </c>
      <c r="X341" s="176">
        <v>118834170</v>
      </c>
      <c r="Y341" s="177">
        <f t="shared" si="356"/>
        <v>0.14650827933765298</v>
      </c>
      <c r="Z341" s="177">
        <f t="shared" si="341"/>
        <v>0.66803446860894544</v>
      </c>
      <c r="AA341" s="176">
        <f t="shared" si="342"/>
        <v>72993.961916461922</v>
      </c>
      <c r="AB341" s="388"/>
      <c r="AC341" s="133" t="s">
        <v>171</v>
      </c>
      <c r="AD341" s="167">
        <v>2122</v>
      </c>
      <c r="AE341" s="176">
        <v>1441</v>
      </c>
      <c r="AF341" s="176">
        <v>110905730</v>
      </c>
      <c r="AG341" s="177">
        <f t="shared" si="357"/>
        <v>0.19467711429343421</v>
      </c>
      <c r="AH341" s="177">
        <f t="shared" si="343"/>
        <v>0.67907634307257303</v>
      </c>
      <c r="AI341" s="171">
        <f t="shared" si="344"/>
        <v>76964.420541290776</v>
      </c>
      <c r="AJ341" s="388"/>
      <c r="AK341" s="133" t="s">
        <v>171</v>
      </c>
      <c r="AL341" s="167">
        <v>1303</v>
      </c>
      <c r="AM341" s="176">
        <v>795</v>
      </c>
      <c r="AN341" s="176">
        <v>69344990</v>
      </c>
      <c r="AO341" s="177">
        <f t="shared" si="358"/>
        <v>0.1891956211327939</v>
      </c>
      <c r="AP341" s="177">
        <f t="shared" si="345"/>
        <v>0.61013046815042216</v>
      </c>
      <c r="AQ341" s="171">
        <f t="shared" si="346"/>
        <v>87226.402515723268</v>
      </c>
      <c r="AR341" s="388"/>
      <c r="AS341" s="133" t="s">
        <v>171</v>
      </c>
      <c r="AT341" s="167">
        <v>589</v>
      </c>
      <c r="AU341" s="176">
        <v>311</v>
      </c>
      <c r="AV341" s="176">
        <v>30376550</v>
      </c>
      <c r="AW341" s="177">
        <f t="shared" si="359"/>
        <v>0.16892992938620316</v>
      </c>
      <c r="AX341" s="177">
        <f t="shared" si="347"/>
        <v>0.52801358234295415</v>
      </c>
      <c r="AY341" s="176">
        <f t="shared" si="348"/>
        <v>97673.794212218651</v>
      </c>
      <c r="AZ341" s="388"/>
      <c r="BA341" s="133" t="s">
        <v>171</v>
      </c>
      <c r="BB341" s="167">
        <v>204</v>
      </c>
      <c r="BC341" s="176">
        <v>109</v>
      </c>
      <c r="BD341" s="176">
        <v>12211530</v>
      </c>
      <c r="BE341" s="177">
        <f t="shared" si="360"/>
        <v>0.15527065527065528</v>
      </c>
      <c r="BF341" s="177">
        <f t="shared" si="349"/>
        <v>0.53431372549019607</v>
      </c>
      <c r="BG341" s="205">
        <f t="shared" si="350"/>
        <v>112032.38532110091</v>
      </c>
      <c r="BH341" s="388"/>
      <c r="BI341" s="133" t="s">
        <v>171</v>
      </c>
      <c r="BJ341" s="167">
        <f t="shared" si="351"/>
        <v>6821</v>
      </c>
      <c r="BK341" s="176">
        <f t="shared" si="334"/>
        <v>4392</v>
      </c>
      <c r="BL341" s="176">
        <f t="shared" si="335"/>
        <v>350026700</v>
      </c>
      <c r="BM341" s="177">
        <f t="shared" si="361"/>
        <v>0.17077533245197915</v>
      </c>
      <c r="BN341" s="177">
        <f t="shared" si="352"/>
        <v>0.64389385720568837</v>
      </c>
      <c r="BO341" s="176">
        <f t="shared" si="353"/>
        <v>79696.425318761379</v>
      </c>
      <c r="BP341" s="248"/>
    </row>
    <row r="342" spans="2:68" s="92" customFormat="1">
      <c r="B342" s="370"/>
      <c r="C342" s="370"/>
      <c r="D342" s="388"/>
      <c r="E342" s="133" t="s">
        <v>172</v>
      </c>
      <c r="F342" s="167">
        <v>17</v>
      </c>
      <c r="G342" s="176">
        <v>10</v>
      </c>
      <c r="H342" s="176">
        <v>907730</v>
      </c>
      <c r="I342" s="177">
        <f t="shared" si="354"/>
        <v>7.1942446043165464E-2</v>
      </c>
      <c r="J342" s="177">
        <f t="shared" si="337"/>
        <v>0.58823529411764708</v>
      </c>
      <c r="K342" s="205">
        <f t="shared" si="338"/>
        <v>90773</v>
      </c>
      <c r="L342" s="388"/>
      <c r="M342" s="133" t="s">
        <v>172</v>
      </c>
      <c r="N342" s="167">
        <v>65</v>
      </c>
      <c r="O342" s="176">
        <v>39</v>
      </c>
      <c r="P342" s="176">
        <v>3215530</v>
      </c>
      <c r="Q342" s="177">
        <f t="shared" si="355"/>
        <v>0.12</v>
      </c>
      <c r="R342" s="177">
        <f t="shared" si="339"/>
        <v>0.6</v>
      </c>
      <c r="S342" s="171">
        <f t="shared" si="340"/>
        <v>82449.487179487172</v>
      </c>
      <c r="T342" s="388"/>
      <c r="U342" s="133" t="s">
        <v>172</v>
      </c>
      <c r="V342" s="167">
        <v>1349</v>
      </c>
      <c r="W342" s="176">
        <v>936</v>
      </c>
      <c r="X342" s="176">
        <v>64997120</v>
      </c>
      <c r="Y342" s="177">
        <f t="shared" si="356"/>
        <v>8.4233261339092869E-2</v>
      </c>
      <c r="Z342" s="177">
        <f t="shared" si="341"/>
        <v>0.69384729429206815</v>
      </c>
      <c r="AA342" s="176">
        <f t="shared" si="342"/>
        <v>69441.367521367516</v>
      </c>
      <c r="AB342" s="388"/>
      <c r="AC342" s="133" t="s">
        <v>172</v>
      </c>
      <c r="AD342" s="167">
        <v>1050</v>
      </c>
      <c r="AE342" s="176">
        <v>738</v>
      </c>
      <c r="AF342" s="176">
        <v>51821090</v>
      </c>
      <c r="AG342" s="177">
        <f t="shared" si="357"/>
        <v>9.9702783031613076E-2</v>
      </c>
      <c r="AH342" s="177">
        <f t="shared" si="343"/>
        <v>0.70285714285714285</v>
      </c>
      <c r="AI342" s="171">
        <f t="shared" si="344"/>
        <v>70218.279132791329</v>
      </c>
      <c r="AJ342" s="388"/>
      <c r="AK342" s="133" t="s">
        <v>172</v>
      </c>
      <c r="AL342" s="167">
        <v>566</v>
      </c>
      <c r="AM342" s="176">
        <v>353</v>
      </c>
      <c r="AN342" s="176">
        <v>26616700</v>
      </c>
      <c r="AO342" s="177">
        <f t="shared" si="358"/>
        <v>8.4007615421227991E-2</v>
      </c>
      <c r="AP342" s="177">
        <f t="shared" si="345"/>
        <v>0.62367491166077738</v>
      </c>
      <c r="AQ342" s="171">
        <f t="shared" si="346"/>
        <v>75401.416430594894</v>
      </c>
      <c r="AR342" s="388"/>
      <c r="AS342" s="133" t="s">
        <v>172</v>
      </c>
      <c r="AT342" s="167">
        <v>175</v>
      </c>
      <c r="AU342" s="176">
        <v>100</v>
      </c>
      <c r="AV342" s="176">
        <v>9012970</v>
      </c>
      <c r="AW342" s="177">
        <f t="shared" si="359"/>
        <v>5.4318305268875614E-2</v>
      </c>
      <c r="AX342" s="177">
        <f t="shared" si="347"/>
        <v>0.5714285714285714</v>
      </c>
      <c r="AY342" s="176">
        <f t="shared" si="348"/>
        <v>90129.7</v>
      </c>
      <c r="AZ342" s="388"/>
      <c r="BA342" s="133" t="s">
        <v>172</v>
      </c>
      <c r="BB342" s="167">
        <v>46</v>
      </c>
      <c r="BC342" s="176">
        <v>31</v>
      </c>
      <c r="BD342" s="176">
        <v>3327190</v>
      </c>
      <c r="BE342" s="177">
        <f t="shared" si="360"/>
        <v>4.4159544159544158E-2</v>
      </c>
      <c r="BF342" s="177">
        <f t="shared" si="349"/>
        <v>0.67391304347826086</v>
      </c>
      <c r="BG342" s="205">
        <f t="shared" si="350"/>
        <v>107328.70967741935</v>
      </c>
      <c r="BH342" s="388"/>
      <c r="BI342" s="133" t="s">
        <v>172</v>
      </c>
      <c r="BJ342" s="167">
        <f t="shared" si="351"/>
        <v>3268</v>
      </c>
      <c r="BK342" s="176">
        <f t="shared" si="334"/>
        <v>2207</v>
      </c>
      <c r="BL342" s="176">
        <f t="shared" si="335"/>
        <v>159898330</v>
      </c>
      <c r="BM342" s="177">
        <f t="shared" si="361"/>
        <v>8.5815382222567849E-2</v>
      </c>
      <c r="BN342" s="177">
        <f t="shared" si="352"/>
        <v>0.67533659730722151</v>
      </c>
      <c r="BO342" s="176">
        <f t="shared" si="353"/>
        <v>72450.534662437698</v>
      </c>
      <c r="BP342" s="248"/>
    </row>
    <row r="343" spans="2:68" s="92" customFormat="1">
      <c r="B343" s="370"/>
      <c r="C343" s="370"/>
      <c r="D343" s="388"/>
      <c r="E343" s="133" t="s">
        <v>173</v>
      </c>
      <c r="F343" s="167">
        <v>18</v>
      </c>
      <c r="G343" s="176">
        <v>11</v>
      </c>
      <c r="H343" s="176">
        <v>1243780</v>
      </c>
      <c r="I343" s="177">
        <f t="shared" si="354"/>
        <v>7.9136690647482008E-2</v>
      </c>
      <c r="J343" s="177">
        <f t="shared" si="337"/>
        <v>0.61111111111111116</v>
      </c>
      <c r="K343" s="205">
        <f t="shared" si="338"/>
        <v>113070.90909090909</v>
      </c>
      <c r="L343" s="388"/>
      <c r="M343" s="133" t="s">
        <v>173</v>
      </c>
      <c r="N343" s="167">
        <v>53</v>
      </c>
      <c r="O343" s="176">
        <v>29</v>
      </c>
      <c r="P343" s="176">
        <v>2744480</v>
      </c>
      <c r="Q343" s="177">
        <f t="shared" si="355"/>
        <v>8.9230769230769225E-2</v>
      </c>
      <c r="R343" s="177">
        <f t="shared" si="339"/>
        <v>0.54716981132075471</v>
      </c>
      <c r="S343" s="171">
        <f t="shared" si="340"/>
        <v>94637.241379310348</v>
      </c>
      <c r="T343" s="388"/>
      <c r="U343" s="133" t="s">
        <v>173</v>
      </c>
      <c r="V343" s="167">
        <v>537</v>
      </c>
      <c r="W343" s="176">
        <v>337</v>
      </c>
      <c r="X343" s="176">
        <v>26115840</v>
      </c>
      <c r="Y343" s="177">
        <f t="shared" si="356"/>
        <v>3.0327573794096473E-2</v>
      </c>
      <c r="Z343" s="177">
        <f t="shared" si="341"/>
        <v>0.62756052141526997</v>
      </c>
      <c r="AA343" s="176">
        <f t="shared" si="342"/>
        <v>77495.074183976263</v>
      </c>
      <c r="AB343" s="388"/>
      <c r="AC343" s="133" t="s">
        <v>173</v>
      </c>
      <c r="AD343" s="167">
        <v>540</v>
      </c>
      <c r="AE343" s="176">
        <v>344</v>
      </c>
      <c r="AF343" s="176">
        <v>26846740</v>
      </c>
      <c r="AG343" s="177">
        <f t="shared" si="357"/>
        <v>4.6473925965955148E-2</v>
      </c>
      <c r="AH343" s="177">
        <f t="shared" si="343"/>
        <v>0.63703703703703707</v>
      </c>
      <c r="AI343" s="171">
        <f t="shared" si="344"/>
        <v>78042.848837209298</v>
      </c>
      <c r="AJ343" s="388"/>
      <c r="AK343" s="133" t="s">
        <v>173</v>
      </c>
      <c r="AL343" s="167">
        <v>396</v>
      </c>
      <c r="AM343" s="176">
        <v>240</v>
      </c>
      <c r="AN343" s="176">
        <v>21665050</v>
      </c>
      <c r="AO343" s="177">
        <f t="shared" si="358"/>
        <v>5.7115659209900048E-2</v>
      </c>
      <c r="AP343" s="177">
        <f t="shared" si="345"/>
        <v>0.60606060606060608</v>
      </c>
      <c r="AQ343" s="171">
        <f t="shared" si="346"/>
        <v>90271.041666666672</v>
      </c>
      <c r="AR343" s="388"/>
      <c r="AS343" s="133" t="s">
        <v>173</v>
      </c>
      <c r="AT343" s="167">
        <v>240</v>
      </c>
      <c r="AU343" s="176">
        <v>122</v>
      </c>
      <c r="AV343" s="176">
        <v>12987970</v>
      </c>
      <c r="AW343" s="177">
        <f t="shared" si="359"/>
        <v>6.6268332428028251E-2</v>
      </c>
      <c r="AX343" s="177">
        <f t="shared" si="347"/>
        <v>0.5083333333333333</v>
      </c>
      <c r="AY343" s="176">
        <f t="shared" si="348"/>
        <v>106458.77049180328</v>
      </c>
      <c r="AZ343" s="388"/>
      <c r="BA343" s="133" t="s">
        <v>173</v>
      </c>
      <c r="BB343" s="167">
        <v>78</v>
      </c>
      <c r="BC343" s="176">
        <v>34</v>
      </c>
      <c r="BD343" s="176">
        <v>3464750</v>
      </c>
      <c r="BE343" s="177">
        <f t="shared" si="360"/>
        <v>4.843304843304843E-2</v>
      </c>
      <c r="BF343" s="177">
        <f t="shared" si="349"/>
        <v>0.4358974358974359</v>
      </c>
      <c r="BG343" s="205">
        <f t="shared" si="350"/>
        <v>101904.41176470589</v>
      </c>
      <c r="BH343" s="388"/>
      <c r="BI343" s="133" t="s">
        <v>173</v>
      </c>
      <c r="BJ343" s="167">
        <f t="shared" si="351"/>
        <v>1862</v>
      </c>
      <c r="BK343" s="176">
        <f t="shared" si="334"/>
        <v>1117</v>
      </c>
      <c r="BL343" s="176">
        <f t="shared" si="335"/>
        <v>95068610</v>
      </c>
      <c r="BM343" s="177">
        <f t="shared" si="361"/>
        <v>4.3432615288902715E-2</v>
      </c>
      <c r="BN343" s="177">
        <f t="shared" si="352"/>
        <v>0.5998925886143931</v>
      </c>
      <c r="BO343" s="176">
        <f t="shared" si="353"/>
        <v>85110.662488809307</v>
      </c>
      <c r="BP343" s="248"/>
    </row>
    <row r="344" spans="2:68" s="92" customFormat="1">
      <c r="B344" s="370"/>
      <c r="C344" s="370"/>
      <c r="D344" s="388"/>
      <c r="E344" s="133" t="s">
        <v>174</v>
      </c>
      <c r="F344" s="167">
        <v>20</v>
      </c>
      <c r="G344" s="176">
        <v>11</v>
      </c>
      <c r="H344" s="176">
        <v>1146720</v>
      </c>
      <c r="I344" s="177">
        <f t="shared" si="354"/>
        <v>7.9136690647482008E-2</v>
      </c>
      <c r="J344" s="177">
        <f t="shared" si="337"/>
        <v>0.55000000000000004</v>
      </c>
      <c r="K344" s="205">
        <f t="shared" si="338"/>
        <v>104247.27272727272</v>
      </c>
      <c r="L344" s="388"/>
      <c r="M344" s="133" t="s">
        <v>174</v>
      </c>
      <c r="N344" s="167">
        <v>32</v>
      </c>
      <c r="O344" s="176">
        <v>18</v>
      </c>
      <c r="P344" s="176">
        <v>1667780</v>
      </c>
      <c r="Q344" s="177">
        <f t="shared" si="355"/>
        <v>5.5384615384615386E-2</v>
      </c>
      <c r="R344" s="177">
        <f t="shared" si="339"/>
        <v>0.5625</v>
      </c>
      <c r="S344" s="171">
        <f t="shared" si="340"/>
        <v>92654.444444444438</v>
      </c>
      <c r="T344" s="388"/>
      <c r="U344" s="133" t="s">
        <v>174</v>
      </c>
      <c r="V344" s="167">
        <v>500</v>
      </c>
      <c r="W344" s="176">
        <v>336</v>
      </c>
      <c r="X344" s="176">
        <v>27577260</v>
      </c>
      <c r="Y344" s="177">
        <f t="shared" si="356"/>
        <v>3.0237580993520519E-2</v>
      </c>
      <c r="Z344" s="177">
        <f t="shared" si="341"/>
        <v>0.67200000000000004</v>
      </c>
      <c r="AA344" s="176">
        <f t="shared" si="342"/>
        <v>82075.178571428565</v>
      </c>
      <c r="AB344" s="388"/>
      <c r="AC344" s="133" t="s">
        <v>174</v>
      </c>
      <c r="AD344" s="167">
        <v>486</v>
      </c>
      <c r="AE344" s="176">
        <v>338</v>
      </c>
      <c r="AF344" s="176">
        <v>31011550</v>
      </c>
      <c r="AG344" s="177">
        <f t="shared" si="357"/>
        <v>4.5663334233990813E-2</v>
      </c>
      <c r="AH344" s="177">
        <f t="shared" si="343"/>
        <v>0.69547325102880664</v>
      </c>
      <c r="AI344" s="171">
        <f t="shared" si="344"/>
        <v>91750.147928994076</v>
      </c>
      <c r="AJ344" s="388"/>
      <c r="AK344" s="133" t="s">
        <v>174</v>
      </c>
      <c r="AL344" s="167">
        <v>316</v>
      </c>
      <c r="AM344" s="176">
        <v>199</v>
      </c>
      <c r="AN344" s="176">
        <v>20640380</v>
      </c>
      <c r="AO344" s="177">
        <f t="shared" si="358"/>
        <v>4.7358400761542123E-2</v>
      </c>
      <c r="AP344" s="177">
        <f t="shared" si="345"/>
        <v>0.629746835443038</v>
      </c>
      <c r="AQ344" s="171">
        <f t="shared" si="346"/>
        <v>103720.50251256282</v>
      </c>
      <c r="AR344" s="388"/>
      <c r="AS344" s="133" t="s">
        <v>174</v>
      </c>
      <c r="AT344" s="167">
        <v>107</v>
      </c>
      <c r="AU344" s="176">
        <v>73</v>
      </c>
      <c r="AV344" s="176">
        <v>7611900</v>
      </c>
      <c r="AW344" s="177">
        <f t="shared" si="359"/>
        <v>3.9652362846279196E-2</v>
      </c>
      <c r="AX344" s="177">
        <f t="shared" si="347"/>
        <v>0.68224299065420557</v>
      </c>
      <c r="AY344" s="176">
        <f t="shared" si="348"/>
        <v>104272.60273972603</v>
      </c>
      <c r="AZ344" s="388"/>
      <c r="BA344" s="133" t="s">
        <v>174</v>
      </c>
      <c r="BB344" s="167">
        <v>39</v>
      </c>
      <c r="BC344" s="176">
        <v>21</v>
      </c>
      <c r="BD344" s="176">
        <v>2043880</v>
      </c>
      <c r="BE344" s="177">
        <f t="shared" si="360"/>
        <v>2.9914529914529916E-2</v>
      </c>
      <c r="BF344" s="177">
        <f t="shared" si="349"/>
        <v>0.53846153846153844</v>
      </c>
      <c r="BG344" s="205">
        <f t="shared" si="350"/>
        <v>97327.619047619053</v>
      </c>
      <c r="BH344" s="388"/>
      <c r="BI344" s="133" t="s">
        <v>174</v>
      </c>
      <c r="BJ344" s="167">
        <f t="shared" si="351"/>
        <v>1500</v>
      </c>
      <c r="BK344" s="176">
        <f t="shared" si="334"/>
        <v>996</v>
      </c>
      <c r="BL344" s="176">
        <f t="shared" si="335"/>
        <v>91699470</v>
      </c>
      <c r="BM344" s="177">
        <f t="shared" si="361"/>
        <v>3.8727739326541721E-2</v>
      </c>
      <c r="BN344" s="177">
        <f t="shared" si="352"/>
        <v>0.66400000000000003</v>
      </c>
      <c r="BO344" s="176">
        <f t="shared" si="353"/>
        <v>92067.740963855424</v>
      </c>
      <c r="BP344" s="248"/>
    </row>
    <row r="345" spans="2:68" s="92" customFormat="1">
      <c r="B345" s="370"/>
      <c r="C345" s="370"/>
      <c r="D345" s="388"/>
      <c r="E345" s="133" t="s">
        <v>175</v>
      </c>
      <c r="F345" s="167">
        <v>47</v>
      </c>
      <c r="G345" s="176">
        <v>28</v>
      </c>
      <c r="H345" s="176">
        <v>2024890</v>
      </c>
      <c r="I345" s="177">
        <f t="shared" si="354"/>
        <v>0.20143884892086331</v>
      </c>
      <c r="J345" s="177">
        <f t="shared" si="337"/>
        <v>0.5957446808510638</v>
      </c>
      <c r="K345" s="205">
        <f t="shared" si="338"/>
        <v>72317.5</v>
      </c>
      <c r="L345" s="388"/>
      <c r="M345" s="133" t="s">
        <v>175</v>
      </c>
      <c r="N345" s="167">
        <v>142</v>
      </c>
      <c r="O345" s="176">
        <v>91</v>
      </c>
      <c r="P345" s="176">
        <v>8069780</v>
      </c>
      <c r="Q345" s="177">
        <f t="shared" si="355"/>
        <v>0.28000000000000003</v>
      </c>
      <c r="R345" s="177">
        <f t="shared" si="339"/>
        <v>0.64084507042253525</v>
      </c>
      <c r="S345" s="171">
        <f t="shared" si="340"/>
        <v>88678.9010989011</v>
      </c>
      <c r="T345" s="388"/>
      <c r="U345" s="133" t="s">
        <v>175</v>
      </c>
      <c r="V345" s="167">
        <v>4378</v>
      </c>
      <c r="W345" s="176">
        <v>3075</v>
      </c>
      <c r="X345" s="176">
        <v>221623920</v>
      </c>
      <c r="Y345" s="177">
        <f t="shared" si="356"/>
        <v>0.27672786177105829</v>
      </c>
      <c r="Z345" s="177">
        <f t="shared" si="341"/>
        <v>0.70237551393330289</v>
      </c>
      <c r="AA345" s="176">
        <f t="shared" si="342"/>
        <v>72072.819512195128</v>
      </c>
      <c r="AB345" s="388"/>
      <c r="AC345" s="133" t="s">
        <v>175</v>
      </c>
      <c r="AD345" s="167">
        <v>3247</v>
      </c>
      <c r="AE345" s="176">
        <v>2242</v>
      </c>
      <c r="AF345" s="176">
        <v>169222610</v>
      </c>
      <c r="AG345" s="177">
        <f t="shared" si="357"/>
        <v>0.3028911105106728</v>
      </c>
      <c r="AH345" s="177">
        <f t="shared" si="343"/>
        <v>0.69048352325223283</v>
      </c>
      <c r="AI345" s="171">
        <f t="shared" si="344"/>
        <v>75478.416592328285</v>
      </c>
      <c r="AJ345" s="388"/>
      <c r="AK345" s="133" t="s">
        <v>175</v>
      </c>
      <c r="AL345" s="167">
        <v>1597</v>
      </c>
      <c r="AM345" s="176">
        <v>1024</v>
      </c>
      <c r="AN345" s="176">
        <v>82469320</v>
      </c>
      <c r="AO345" s="177">
        <f t="shared" si="358"/>
        <v>0.24369347929557353</v>
      </c>
      <c r="AP345" s="177">
        <f t="shared" si="345"/>
        <v>0.64120225422667498</v>
      </c>
      <c r="AQ345" s="171">
        <f t="shared" si="346"/>
        <v>80536.4453125</v>
      </c>
      <c r="AR345" s="388"/>
      <c r="AS345" s="133" t="s">
        <v>175</v>
      </c>
      <c r="AT345" s="167">
        <v>558</v>
      </c>
      <c r="AU345" s="176">
        <v>316</v>
      </c>
      <c r="AV345" s="176">
        <v>29799280</v>
      </c>
      <c r="AW345" s="177">
        <f t="shared" si="359"/>
        <v>0.17164584464964694</v>
      </c>
      <c r="AX345" s="177">
        <f t="shared" si="347"/>
        <v>0.56630824372759858</v>
      </c>
      <c r="AY345" s="176">
        <f t="shared" si="348"/>
        <v>94301.518987341769</v>
      </c>
      <c r="AZ345" s="388"/>
      <c r="BA345" s="133" t="s">
        <v>175</v>
      </c>
      <c r="BB345" s="167">
        <v>146</v>
      </c>
      <c r="BC345" s="176">
        <v>73</v>
      </c>
      <c r="BD345" s="176">
        <v>6871050</v>
      </c>
      <c r="BE345" s="177">
        <f t="shared" si="360"/>
        <v>0.10398860398860399</v>
      </c>
      <c r="BF345" s="177">
        <f t="shared" si="349"/>
        <v>0.5</v>
      </c>
      <c r="BG345" s="205">
        <f t="shared" si="350"/>
        <v>94123.972602739726</v>
      </c>
      <c r="BH345" s="388"/>
      <c r="BI345" s="133" t="s">
        <v>175</v>
      </c>
      <c r="BJ345" s="167">
        <f t="shared" si="351"/>
        <v>10115</v>
      </c>
      <c r="BK345" s="176">
        <f t="shared" si="334"/>
        <v>6849</v>
      </c>
      <c r="BL345" s="176">
        <f t="shared" si="335"/>
        <v>520080850</v>
      </c>
      <c r="BM345" s="177">
        <f t="shared" si="361"/>
        <v>0.26631153277859865</v>
      </c>
      <c r="BN345" s="177">
        <f t="shared" si="352"/>
        <v>0.67711319822046467</v>
      </c>
      <c r="BO345" s="176">
        <f t="shared" si="353"/>
        <v>75935.297123667682</v>
      </c>
      <c r="BP345" s="248"/>
    </row>
    <row r="346" spans="2:68" s="92" customFormat="1">
      <c r="B346" s="370"/>
      <c r="C346" s="370"/>
      <c r="D346" s="388"/>
      <c r="E346" s="133" t="s">
        <v>176</v>
      </c>
      <c r="F346" s="167">
        <v>18</v>
      </c>
      <c r="G346" s="176">
        <v>9</v>
      </c>
      <c r="H346" s="176">
        <v>1042960</v>
      </c>
      <c r="I346" s="177">
        <f t="shared" si="354"/>
        <v>6.4748201438848921E-2</v>
      </c>
      <c r="J346" s="177">
        <f t="shared" si="337"/>
        <v>0.5</v>
      </c>
      <c r="K346" s="205">
        <f t="shared" si="338"/>
        <v>115884.44444444444</v>
      </c>
      <c r="L346" s="388"/>
      <c r="M346" s="133" t="s">
        <v>176</v>
      </c>
      <c r="N346" s="167">
        <v>42</v>
      </c>
      <c r="O346" s="176">
        <v>32</v>
      </c>
      <c r="P346" s="176">
        <v>3551530</v>
      </c>
      <c r="Q346" s="177">
        <f t="shared" si="355"/>
        <v>9.8461538461538461E-2</v>
      </c>
      <c r="R346" s="177">
        <f t="shared" si="339"/>
        <v>0.76190476190476186</v>
      </c>
      <c r="S346" s="171">
        <f t="shared" si="340"/>
        <v>110985.3125</v>
      </c>
      <c r="T346" s="388"/>
      <c r="U346" s="133" t="s">
        <v>176</v>
      </c>
      <c r="V346" s="167">
        <v>810</v>
      </c>
      <c r="W346" s="176">
        <v>528</v>
      </c>
      <c r="X346" s="176">
        <v>38862220</v>
      </c>
      <c r="Y346" s="177">
        <f t="shared" si="356"/>
        <v>4.7516198704103674E-2</v>
      </c>
      <c r="Z346" s="177">
        <f t="shared" si="341"/>
        <v>0.6518518518518519</v>
      </c>
      <c r="AA346" s="176">
        <f t="shared" si="342"/>
        <v>73602.689393939392</v>
      </c>
      <c r="AB346" s="388"/>
      <c r="AC346" s="133" t="s">
        <v>176</v>
      </c>
      <c r="AD346" s="167">
        <v>778</v>
      </c>
      <c r="AE346" s="176">
        <v>539</v>
      </c>
      <c r="AF346" s="176">
        <v>45236300</v>
      </c>
      <c r="AG346" s="177">
        <f t="shared" si="357"/>
        <v>7.2818157254795998E-2</v>
      </c>
      <c r="AH346" s="177">
        <f t="shared" si="343"/>
        <v>0.69280205655526994</v>
      </c>
      <c r="AI346" s="171">
        <f t="shared" si="344"/>
        <v>83926.345083487948</v>
      </c>
      <c r="AJ346" s="388"/>
      <c r="AK346" s="133" t="s">
        <v>176</v>
      </c>
      <c r="AL346" s="167">
        <v>568</v>
      </c>
      <c r="AM346" s="176">
        <v>338</v>
      </c>
      <c r="AN346" s="176">
        <v>31196770</v>
      </c>
      <c r="AO346" s="177">
        <f t="shared" si="358"/>
        <v>8.0437886720609239E-2</v>
      </c>
      <c r="AP346" s="177">
        <f t="shared" si="345"/>
        <v>0.59507042253521125</v>
      </c>
      <c r="AQ346" s="171">
        <f t="shared" si="346"/>
        <v>92298.136094674555</v>
      </c>
      <c r="AR346" s="388"/>
      <c r="AS346" s="133" t="s">
        <v>176</v>
      </c>
      <c r="AT346" s="167">
        <v>304</v>
      </c>
      <c r="AU346" s="176">
        <v>169</v>
      </c>
      <c r="AV346" s="176">
        <v>17287610</v>
      </c>
      <c r="AW346" s="177">
        <f t="shared" si="359"/>
        <v>9.1797935904399788E-2</v>
      </c>
      <c r="AX346" s="177">
        <f t="shared" si="347"/>
        <v>0.55592105263157898</v>
      </c>
      <c r="AY346" s="176">
        <f t="shared" si="348"/>
        <v>102293.55029585799</v>
      </c>
      <c r="AZ346" s="388"/>
      <c r="BA346" s="133" t="s">
        <v>176</v>
      </c>
      <c r="BB346" s="167">
        <v>165</v>
      </c>
      <c r="BC346" s="176">
        <v>84</v>
      </c>
      <c r="BD346" s="176">
        <v>6691150</v>
      </c>
      <c r="BE346" s="177">
        <f t="shared" si="360"/>
        <v>0.11965811965811966</v>
      </c>
      <c r="BF346" s="177">
        <f t="shared" si="349"/>
        <v>0.50909090909090904</v>
      </c>
      <c r="BG346" s="205">
        <f t="shared" si="350"/>
        <v>79656.547619047618</v>
      </c>
      <c r="BH346" s="388"/>
      <c r="BI346" s="133" t="s">
        <v>176</v>
      </c>
      <c r="BJ346" s="167">
        <f t="shared" si="351"/>
        <v>2685</v>
      </c>
      <c r="BK346" s="176">
        <f t="shared" si="334"/>
        <v>1699</v>
      </c>
      <c r="BL346" s="176">
        <f t="shared" si="335"/>
        <v>143868540</v>
      </c>
      <c r="BM346" s="177">
        <f t="shared" si="361"/>
        <v>6.6062679835134919E-2</v>
      </c>
      <c r="BN346" s="177">
        <f t="shared" si="352"/>
        <v>0.63277467411545629</v>
      </c>
      <c r="BO346" s="176">
        <f t="shared" si="353"/>
        <v>84678.363743378461</v>
      </c>
      <c r="BP346" s="248"/>
    </row>
    <row r="347" spans="2:68" s="92" customFormat="1">
      <c r="B347" s="370"/>
      <c r="C347" s="370"/>
      <c r="D347" s="388"/>
      <c r="E347" s="134" t="s">
        <v>167</v>
      </c>
      <c r="F347" s="167">
        <v>21</v>
      </c>
      <c r="G347" s="176">
        <v>9</v>
      </c>
      <c r="H347" s="176">
        <v>1141390</v>
      </c>
      <c r="I347" s="177">
        <f t="shared" si="354"/>
        <v>6.4748201438848921E-2</v>
      </c>
      <c r="J347" s="177">
        <f t="shared" si="337"/>
        <v>0.42857142857142855</v>
      </c>
      <c r="K347" s="205">
        <f t="shared" si="338"/>
        <v>126821.11111111111</v>
      </c>
      <c r="L347" s="388"/>
      <c r="M347" s="134" t="s">
        <v>167</v>
      </c>
      <c r="N347" s="167">
        <v>25</v>
      </c>
      <c r="O347" s="176">
        <v>14</v>
      </c>
      <c r="P347" s="176">
        <v>880290</v>
      </c>
      <c r="Q347" s="177">
        <f t="shared" si="355"/>
        <v>4.3076923076923075E-2</v>
      </c>
      <c r="R347" s="177">
        <f t="shared" si="339"/>
        <v>0.56000000000000005</v>
      </c>
      <c r="S347" s="171">
        <f t="shared" si="340"/>
        <v>62877.857142857145</v>
      </c>
      <c r="T347" s="388"/>
      <c r="U347" s="134" t="s">
        <v>167</v>
      </c>
      <c r="V347" s="167">
        <v>1234</v>
      </c>
      <c r="W347" s="176">
        <v>768</v>
      </c>
      <c r="X347" s="176">
        <v>59008690</v>
      </c>
      <c r="Y347" s="177">
        <f t="shared" si="356"/>
        <v>6.9114470842332618E-2</v>
      </c>
      <c r="Z347" s="177">
        <f t="shared" si="341"/>
        <v>0.6223662884927067</v>
      </c>
      <c r="AA347" s="176">
        <f t="shared" si="342"/>
        <v>76834.231770833328</v>
      </c>
      <c r="AB347" s="388"/>
      <c r="AC347" s="134" t="s">
        <v>167</v>
      </c>
      <c r="AD347" s="167">
        <v>556</v>
      </c>
      <c r="AE347" s="176">
        <v>336</v>
      </c>
      <c r="AF347" s="176">
        <v>27140360</v>
      </c>
      <c r="AG347" s="177">
        <f t="shared" si="357"/>
        <v>4.5393136990002705E-2</v>
      </c>
      <c r="AH347" s="177">
        <f t="shared" si="343"/>
        <v>0.60431654676258995</v>
      </c>
      <c r="AI347" s="171">
        <f t="shared" si="344"/>
        <v>80774.880952380947</v>
      </c>
      <c r="AJ347" s="388"/>
      <c r="AK347" s="134" t="s">
        <v>167</v>
      </c>
      <c r="AL347" s="167">
        <v>249</v>
      </c>
      <c r="AM347" s="176">
        <v>146</v>
      </c>
      <c r="AN347" s="176">
        <v>12798960</v>
      </c>
      <c r="AO347" s="177">
        <f t="shared" si="358"/>
        <v>3.4745359352689194E-2</v>
      </c>
      <c r="AP347" s="177">
        <f t="shared" si="345"/>
        <v>0.58634538152610438</v>
      </c>
      <c r="AQ347" s="171">
        <f t="shared" si="346"/>
        <v>87664.109589041094</v>
      </c>
      <c r="AR347" s="388"/>
      <c r="AS347" s="134" t="s">
        <v>167</v>
      </c>
      <c r="AT347" s="167">
        <v>82</v>
      </c>
      <c r="AU347" s="176">
        <v>34</v>
      </c>
      <c r="AV347" s="176">
        <v>5447240</v>
      </c>
      <c r="AW347" s="177">
        <f t="shared" si="359"/>
        <v>1.8468223791417708E-2</v>
      </c>
      <c r="AX347" s="177">
        <f t="shared" si="347"/>
        <v>0.41463414634146339</v>
      </c>
      <c r="AY347" s="176">
        <f t="shared" si="348"/>
        <v>160212.9411764706</v>
      </c>
      <c r="AZ347" s="388"/>
      <c r="BA347" s="134" t="s">
        <v>167</v>
      </c>
      <c r="BB347" s="167">
        <v>43</v>
      </c>
      <c r="BC347" s="176">
        <v>14</v>
      </c>
      <c r="BD347" s="176">
        <v>1528490</v>
      </c>
      <c r="BE347" s="177">
        <f t="shared" si="360"/>
        <v>1.9943019943019943E-2</v>
      </c>
      <c r="BF347" s="177">
        <f t="shared" si="349"/>
        <v>0.32558139534883723</v>
      </c>
      <c r="BG347" s="205">
        <f t="shared" si="350"/>
        <v>109177.85714285714</v>
      </c>
      <c r="BH347" s="388"/>
      <c r="BI347" s="134" t="s">
        <v>167</v>
      </c>
      <c r="BJ347" s="167">
        <f t="shared" si="351"/>
        <v>2210</v>
      </c>
      <c r="BK347" s="176">
        <f t="shared" si="334"/>
        <v>1321</v>
      </c>
      <c r="BL347" s="176">
        <f t="shared" si="335"/>
        <v>107945420</v>
      </c>
      <c r="BM347" s="177">
        <f t="shared" si="361"/>
        <v>5.1364802861808848E-2</v>
      </c>
      <c r="BN347" s="177">
        <f t="shared" si="352"/>
        <v>0.59773755656108596</v>
      </c>
      <c r="BO347" s="176">
        <f t="shared" si="353"/>
        <v>81714.92808478426</v>
      </c>
      <c r="BP347" s="248"/>
    </row>
    <row r="348" spans="2:68" s="92" customFormat="1">
      <c r="B348" s="370">
        <v>32</v>
      </c>
      <c r="C348" s="407" t="s">
        <v>42</v>
      </c>
      <c r="D348" s="373">
        <f>BS39</f>
        <v>87</v>
      </c>
      <c r="E348" s="131" t="s">
        <v>144</v>
      </c>
      <c r="F348" s="166">
        <v>39</v>
      </c>
      <c r="G348" s="174">
        <v>22</v>
      </c>
      <c r="H348" s="174">
        <v>1805480</v>
      </c>
      <c r="I348" s="175">
        <f>IFERROR(G348/$D$348,"-")</f>
        <v>0.25287356321839083</v>
      </c>
      <c r="J348" s="175">
        <f t="shared" si="337"/>
        <v>0.5641025641025641</v>
      </c>
      <c r="K348" s="204">
        <f t="shared" si="338"/>
        <v>82067.272727272721</v>
      </c>
      <c r="L348" s="373">
        <f>BT39</f>
        <v>215</v>
      </c>
      <c r="M348" s="131" t="s">
        <v>144</v>
      </c>
      <c r="N348" s="166">
        <v>112</v>
      </c>
      <c r="O348" s="174">
        <v>66</v>
      </c>
      <c r="P348" s="174">
        <v>5901160</v>
      </c>
      <c r="Q348" s="175">
        <f>IFERROR(O348/$L$348,"-")</f>
        <v>0.30697674418604654</v>
      </c>
      <c r="R348" s="175">
        <f t="shared" si="339"/>
        <v>0.5892857142857143</v>
      </c>
      <c r="S348" s="170">
        <f t="shared" si="340"/>
        <v>89411.515151515152</v>
      </c>
      <c r="T348" s="373">
        <f>BU39</f>
        <v>8796</v>
      </c>
      <c r="U348" s="131" t="s">
        <v>144</v>
      </c>
      <c r="V348" s="166">
        <v>3898</v>
      </c>
      <c r="W348" s="174">
        <v>2403</v>
      </c>
      <c r="X348" s="174">
        <v>175427530</v>
      </c>
      <c r="Y348" s="175">
        <f>IFERROR(W348/$T$348,"-")</f>
        <v>0.27319236016371079</v>
      </c>
      <c r="Z348" s="175">
        <f t="shared" si="341"/>
        <v>0.61646998460749103</v>
      </c>
      <c r="AA348" s="174">
        <f t="shared" si="342"/>
        <v>73003.549729504783</v>
      </c>
      <c r="AB348" s="373">
        <f>BV39</f>
        <v>6789</v>
      </c>
      <c r="AC348" s="131" t="s">
        <v>144</v>
      </c>
      <c r="AD348" s="166">
        <v>3285</v>
      </c>
      <c r="AE348" s="174">
        <v>1961</v>
      </c>
      <c r="AF348" s="174">
        <v>151588070</v>
      </c>
      <c r="AG348" s="175">
        <f>IFERROR(AE348/$AB$348,"-")</f>
        <v>0.28884960966268963</v>
      </c>
      <c r="AH348" s="175">
        <f t="shared" si="343"/>
        <v>0.59695585996955858</v>
      </c>
      <c r="AI348" s="170">
        <f t="shared" si="344"/>
        <v>77301.412544620092</v>
      </c>
      <c r="AJ348" s="373">
        <f>BW39</f>
        <v>3991</v>
      </c>
      <c r="AK348" s="131" t="s">
        <v>144</v>
      </c>
      <c r="AL348" s="166">
        <v>1871</v>
      </c>
      <c r="AM348" s="174">
        <v>1010</v>
      </c>
      <c r="AN348" s="174">
        <v>87752930</v>
      </c>
      <c r="AO348" s="175">
        <f>IFERROR(AM348/$AJ$348,"-")</f>
        <v>0.25306940616386869</v>
      </c>
      <c r="AP348" s="175">
        <f t="shared" si="345"/>
        <v>0.53981827899518975</v>
      </c>
      <c r="AQ348" s="170">
        <f t="shared" si="346"/>
        <v>86884.089108910892</v>
      </c>
      <c r="AR348" s="373">
        <f>BX39</f>
        <v>1871</v>
      </c>
      <c r="AS348" s="131" t="s">
        <v>144</v>
      </c>
      <c r="AT348" s="166">
        <v>740</v>
      </c>
      <c r="AU348" s="174">
        <v>366</v>
      </c>
      <c r="AV348" s="174">
        <v>33945730</v>
      </c>
      <c r="AW348" s="175">
        <f>IFERROR(AU348/$AR$348,"-")</f>
        <v>0.19561731694281134</v>
      </c>
      <c r="AX348" s="175">
        <f t="shared" si="347"/>
        <v>0.49459459459459459</v>
      </c>
      <c r="AY348" s="174">
        <f t="shared" si="348"/>
        <v>92747.896174863388</v>
      </c>
      <c r="AZ348" s="373">
        <f>BY39</f>
        <v>612</v>
      </c>
      <c r="BA348" s="131" t="s">
        <v>144</v>
      </c>
      <c r="BB348" s="166">
        <v>226</v>
      </c>
      <c r="BC348" s="174">
        <v>108</v>
      </c>
      <c r="BD348" s="174">
        <v>10453000</v>
      </c>
      <c r="BE348" s="175">
        <f>IFERROR(BC348/$AZ$348,"-")</f>
        <v>0.17647058823529413</v>
      </c>
      <c r="BF348" s="175">
        <f t="shared" si="349"/>
        <v>0.47787610619469029</v>
      </c>
      <c r="BG348" s="204">
        <f t="shared" si="350"/>
        <v>96787.037037037036</v>
      </c>
      <c r="BH348" s="373">
        <f>BZ39</f>
        <v>22357</v>
      </c>
      <c r="BI348" s="131" t="s">
        <v>144</v>
      </c>
      <c r="BJ348" s="166">
        <f t="shared" si="351"/>
        <v>10171</v>
      </c>
      <c r="BK348" s="174">
        <f t="shared" si="334"/>
        <v>5936</v>
      </c>
      <c r="BL348" s="174">
        <f t="shared" si="335"/>
        <v>466873900</v>
      </c>
      <c r="BM348" s="175">
        <f>IFERROR(BK348/$BH$348,"-")</f>
        <v>0.26550968376794742</v>
      </c>
      <c r="BN348" s="175">
        <f t="shared" si="352"/>
        <v>0.58362009635237444</v>
      </c>
      <c r="BO348" s="174">
        <f t="shared" si="353"/>
        <v>78651.263477088942</v>
      </c>
      <c r="BP348" s="248"/>
    </row>
    <row r="349" spans="2:68" s="92" customFormat="1">
      <c r="B349" s="370"/>
      <c r="C349" s="408"/>
      <c r="D349" s="374"/>
      <c r="E349" s="132" t="s">
        <v>194</v>
      </c>
      <c r="F349" s="167">
        <v>21</v>
      </c>
      <c r="G349" s="176">
        <v>16</v>
      </c>
      <c r="H349" s="176">
        <v>1478570</v>
      </c>
      <c r="I349" s="177">
        <f t="shared" ref="I349:I358" si="362">IFERROR(G349/$D$348,"-")</f>
        <v>0.18390804597701149</v>
      </c>
      <c r="J349" s="177">
        <f t="shared" si="337"/>
        <v>0.76190476190476186</v>
      </c>
      <c r="K349" s="205">
        <f t="shared" si="338"/>
        <v>92410.625</v>
      </c>
      <c r="L349" s="374"/>
      <c r="M349" s="132" t="s">
        <v>194</v>
      </c>
      <c r="N349" s="167">
        <v>75</v>
      </c>
      <c r="O349" s="176">
        <v>48</v>
      </c>
      <c r="P349" s="176">
        <v>4323960</v>
      </c>
      <c r="Q349" s="177">
        <f t="shared" ref="Q349:Q358" si="363">IFERROR(O349/$L$348,"-")</f>
        <v>0.22325581395348837</v>
      </c>
      <c r="R349" s="177">
        <f t="shared" si="339"/>
        <v>0.64</v>
      </c>
      <c r="S349" s="171">
        <f t="shared" si="340"/>
        <v>90082.5</v>
      </c>
      <c r="T349" s="374"/>
      <c r="U349" s="132" t="s">
        <v>194</v>
      </c>
      <c r="V349" s="167">
        <v>3646</v>
      </c>
      <c r="W349" s="176">
        <v>2322</v>
      </c>
      <c r="X349" s="176">
        <v>160172240</v>
      </c>
      <c r="Y349" s="177">
        <f t="shared" ref="Y349:Y358" si="364">IFERROR(W349/$T$348,"-")</f>
        <v>0.26398362892223737</v>
      </c>
      <c r="Z349" s="177">
        <f t="shared" si="341"/>
        <v>0.63686231486560618</v>
      </c>
      <c r="AA349" s="176">
        <f t="shared" si="342"/>
        <v>68980.292850990532</v>
      </c>
      <c r="AB349" s="374"/>
      <c r="AC349" s="132" t="s">
        <v>194</v>
      </c>
      <c r="AD349" s="167">
        <v>2825</v>
      </c>
      <c r="AE349" s="176">
        <v>1711</v>
      </c>
      <c r="AF349" s="176">
        <v>131199220</v>
      </c>
      <c r="AG349" s="177">
        <f t="shared" ref="AG349:AG358" si="365">IFERROR(AE349/$AB$348,"-")</f>
        <v>0.25202533510089853</v>
      </c>
      <c r="AH349" s="177">
        <f t="shared" si="343"/>
        <v>0.60566371681415931</v>
      </c>
      <c r="AI349" s="171">
        <f t="shared" si="344"/>
        <v>76679.848042080659</v>
      </c>
      <c r="AJ349" s="374"/>
      <c r="AK349" s="132" t="s">
        <v>194</v>
      </c>
      <c r="AL349" s="167">
        <v>1510</v>
      </c>
      <c r="AM349" s="176">
        <v>862</v>
      </c>
      <c r="AN349" s="176">
        <v>70924250</v>
      </c>
      <c r="AO349" s="177">
        <f t="shared" ref="AO349:AO358" si="366">IFERROR(AM349/$AJ$348,"-")</f>
        <v>0.21598596842896517</v>
      </c>
      <c r="AP349" s="177">
        <f t="shared" si="345"/>
        <v>0.57086092715231784</v>
      </c>
      <c r="AQ349" s="171">
        <f t="shared" si="346"/>
        <v>82278.712296983766</v>
      </c>
      <c r="AR349" s="374"/>
      <c r="AS349" s="132" t="s">
        <v>194</v>
      </c>
      <c r="AT349" s="167">
        <v>539</v>
      </c>
      <c r="AU349" s="176">
        <v>268</v>
      </c>
      <c r="AV349" s="176">
        <v>21859030</v>
      </c>
      <c r="AW349" s="177">
        <f t="shared" ref="AW349:AW358" si="367">IFERROR(AU349/$AR$348,"-")</f>
        <v>0.14323890967397113</v>
      </c>
      <c r="AX349" s="177">
        <f t="shared" si="347"/>
        <v>0.49721706864564008</v>
      </c>
      <c r="AY349" s="176">
        <f t="shared" si="348"/>
        <v>81563.544776119408</v>
      </c>
      <c r="AZ349" s="374"/>
      <c r="BA349" s="132" t="s">
        <v>194</v>
      </c>
      <c r="BB349" s="167">
        <v>104</v>
      </c>
      <c r="BC349" s="176">
        <v>53</v>
      </c>
      <c r="BD349" s="176">
        <v>5025730</v>
      </c>
      <c r="BE349" s="177">
        <f t="shared" ref="BE349:BE358" si="368">IFERROR(BC349/$AZ$348,"-")</f>
        <v>8.6601307189542481E-2</v>
      </c>
      <c r="BF349" s="177">
        <f t="shared" si="349"/>
        <v>0.50961538461538458</v>
      </c>
      <c r="BG349" s="205">
        <f t="shared" si="350"/>
        <v>94825.094339622636</v>
      </c>
      <c r="BH349" s="374"/>
      <c r="BI349" s="132" t="s">
        <v>194</v>
      </c>
      <c r="BJ349" s="167">
        <f t="shared" si="351"/>
        <v>8720</v>
      </c>
      <c r="BK349" s="176">
        <f t="shared" si="334"/>
        <v>5280</v>
      </c>
      <c r="BL349" s="176">
        <f t="shared" si="335"/>
        <v>394983000</v>
      </c>
      <c r="BM349" s="177">
        <f t="shared" ref="BM349:BM358" si="369">IFERROR(BK349/$BH$348,"-")</f>
        <v>0.2361676432437268</v>
      </c>
      <c r="BN349" s="177">
        <f t="shared" si="352"/>
        <v>0.60550458715596334</v>
      </c>
      <c r="BO349" s="176">
        <f t="shared" si="353"/>
        <v>74807.386363636368</v>
      </c>
      <c r="BP349" s="248"/>
    </row>
    <row r="350" spans="2:68" s="92" customFormat="1">
      <c r="B350" s="370"/>
      <c r="C350" s="408"/>
      <c r="D350" s="374"/>
      <c r="E350" s="133" t="s">
        <v>143</v>
      </c>
      <c r="F350" s="167">
        <v>46</v>
      </c>
      <c r="G350" s="176">
        <v>27</v>
      </c>
      <c r="H350" s="176">
        <v>2127770</v>
      </c>
      <c r="I350" s="177">
        <f t="shared" si="362"/>
        <v>0.31034482758620691</v>
      </c>
      <c r="J350" s="177">
        <f t="shared" si="337"/>
        <v>0.58695652173913049</v>
      </c>
      <c r="K350" s="205">
        <f t="shared" si="338"/>
        <v>78806.296296296292</v>
      </c>
      <c r="L350" s="374"/>
      <c r="M350" s="133" t="s">
        <v>143</v>
      </c>
      <c r="N350" s="167">
        <v>127</v>
      </c>
      <c r="O350" s="176">
        <v>76</v>
      </c>
      <c r="P350" s="176">
        <v>7093900</v>
      </c>
      <c r="Q350" s="177">
        <f t="shared" si="363"/>
        <v>0.35348837209302325</v>
      </c>
      <c r="R350" s="177">
        <f t="shared" si="339"/>
        <v>0.59842519685039375</v>
      </c>
      <c r="S350" s="171">
        <f t="shared" si="340"/>
        <v>93340.789473684214</v>
      </c>
      <c r="T350" s="374"/>
      <c r="U350" s="133" t="s">
        <v>143</v>
      </c>
      <c r="V350" s="167">
        <v>4996</v>
      </c>
      <c r="W350" s="176">
        <v>3047</v>
      </c>
      <c r="X350" s="176">
        <v>221083740</v>
      </c>
      <c r="Y350" s="177">
        <f t="shared" si="364"/>
        <v>0.34640745793542521</v>
      </c>
      <c r="Z350" s="177">
        <f t="shared" si="341"/>
        <v>0.60988791032826262</v>
      </c>
      <c r="AA350" s="176">
        <f t="shared" si="342"/>
        <v>72557.840498851336</v>
      </c>
      <c r="AB350" s="374"/>
      <c r="AC350" s="133" t="s">
        <v>143</v>
      </c>
      <c r="AD350" s="167">
        <v>4274</v>
      </c>
      <c r="AE350" s="176">
        <v>2495</v>
      </c>
      <c r="AF350" s="176">
        <v>194265240</v>
      </c>
      <c r="AG350" s="177">
        <f t="shared" si="365"/>
        <v>0.36750626012667548</v>
      </c>
      <c r="AH350" s="177">
        <f t="shared" si="343"/>
        <v>0.58376228357510529</v>
      </c>
      <c r="AI350" s="171">
        <f t="shared" si="344"/>
        <v>77861.819639278561</v>
      </c>
      <c r="AJ350" s="374"/>
      <c r="AK350" s="133" t="s">
        <v>143</v>
      </c>
      <c r="AL350" s="167">
        <v>2598</v>
      </c>
      <c r="AM350" s="176">
        <v>1411</v>
      </c>
      <c r="AN350" s="176">
        <v>124233120</v>
      </c>
      <c r="AO350" s="177">
        <f t="shared" si="366"/>
        <v>0.35354547732397895</v>
      </c>
      <c r="AP350" s="177">
        <f t="shared" si="345"/>
        <v>0.54311008468052346</v>
      </c>
      <c r="AQ350" s="171">
        <f t="shared" si="346"/>
        <v>88046.151665485464</v>
      </c>
      <c r="AR350" s="374"/>
      <c r="AS350" s="133" t="s">
        <v>143</v>
      </c>
      <c r="AT350" s="167">
        <v>1208</v>
      </c>
      <c r="AU350" s="176">
        <v>611</v>
      </c>
      <c r="AV350" s="176">
        <v>53964180</v>
      </c>
      <c r="AW350" s="177">
        <f t="shared" si="367"/>
        <v>0.32656333511491181</v>
      </c>
      <c r="AX350" s="177">
        <f t="shared" si="347"/>
        <v>0.50579470198675491</v>
      </c>
      <c r="AY350" s="176">
        <f t="shared" si="348"/>
        <v>88321.080196399344</v>
      </c>
      <c r="AZ350" s="374"/>
      <c r="BA350" s="133" t="s">
        <v>143</v>
      </c>
      <c r="BB350" s="167">
        <v>360</v>
      </c>
      <c r="BC350" s="176">
        <v>172</v>
      </c>
      <c r="BD350" s="176">
        <v>18956900</v>
      </c>
      <c r="BE350" s="177">
        <f t="shared" si="368"/>
        <v>0.28104575163398693</v>
      </c>
      <c r="BF350" s="177">
        <f t="shared" si="349"/>
        <v>0.4777777777777778</v>
      </c>
      <c r="BG350" s="205">
        <f t="shared" si="350"/>
        <v>110214.53488372093</v>
      </c>
      <c r="BH350" s="374"/>
      <c r="BI350" s="133" t="s">
        <v>143</v>
      </c>
      <c r="BJ350" s="167">
        <f t="shared" si="351"/>
        <v>13609</v>
      </c>
      <c r="BK350" s="176">
        <f t="shared" si="334"/>
        <v>7839</v>
      </c>
      <c r="BL350" s="176">
        <f t="shared" si="335"/>
        <v>621724850</v>
      </c>
      <c r="BM350" s="177">
        <f t="shared" si="369"/>
        <v>0.35062843852037395</v>
      </c>
      <c r="BN350" s="177">
        <f t="shared" si="352"/>
        <v>0.57601587184951131</v>
      </c>
      <c r="BO350" s="176">
        <f t="shared" si="353"/>
        <v>79311.755325934428</v>
      </c>
      <c r="BP350" s="248"/>
    </row>
    <row r="351" spans="2:68" s="92" customFormat="1">
      <c r="B351" s="370"/>
      <c r="C351" s="408"/>
      <c r="D351" s="374"/>
      <c r="E351" s="133" t="s">
        <v>152</v>
      </c>
      <c r="F351" s="167">
        <v>19</v>
      </c>
      <c r="G351" s="176">
        <v>14</v>
      </c>
      <c r="H351" s="176">
        <v>1086040</v>
      </c>
      <c r="I351" s="177">
        <f t="shared" si="362"/>
        <v>0.16091954022988506</v>
      </c>
      <c r="J351" s="177">
        <f t="shared" si="337"/>
        <v>0.73684210526315785</v>
      </c>
      <c r="K351" s="205">
        <f t="shared" si="338"/>
        <v>77574.28571428571</v>
      </c>
      <c r="L351" s="374"/>
      <c r="M351" s="133" t="s">
        <v>152</v>
      </c>
      <c r="N351" s="167">
        <v>69</v>
      </c>
      <c r="O351" s="176">
        <v>40</v>
      </c>
      <c r="P351" s="176">
        <v>3630730</v>
      </c>
      <c r="Q351" s="177">
        <f t="shared" si="363"/>
        <v>0.18604651162790697</v>
      </c>
      <c r="R351" s="177">
        <f t="shared" si="339"/>
        <v>0.57971014492753625</v>
      </c>
      <c r="S351" s="171">
        <f t="shared" si="340"/>
        <v>90768.25</v>
      </c>
      <c r="T351" s="374"/>
      <c r="U351" s="133" t="s">
        <v>152</v>
      </c>
      <c r="V351" s="167">
        <v>1694</v>
      </c>
      <c r="W351" s="176">
        <v>1091</v>
      </c>
      <c r="X351" s="176">
        <v>79922590</v>
      </c>
      <c r="Y351" s="177">
        <f t="shared" si="364"/>
        <v>0.12403365165984538</v>
      </c>
      <c r="Z351" s="177">
        <f t="shared" si="341"/>
        <v>0.64403778040141679</v>
      </c>
      <c r="AA351" s="176">
        <f t="shared" si="342"/>
        <v>73256.269477543538</v>
      </c>
      <c r="AB351" s="374"/>
      <c r="AC351" s="133" t="s">
        <v>152</v>
      </c>
      <c r="AD351" s="167">
        <v>1707</v>
      </c>
      <c r="AE351" s="176">
        <v>1043</v>
      </c>
      <c r="AF351" s="176">
        <v>81377420</v>
      </c>
      <c r="AG351" s="177">
        <f t="shared" si="365"/>
        <v>0.15363087347179261</v>
      </c>
      <c r="AH351" s="177">
        <f t="shared" si="343"/>
        <v>0.61101347393087291</v>
      </c>
      <c r="AI351" s="171">
        <f t="shared" si="344"/>
        <v>78022.454458293389</v>
      </c>
      <c r="AJ351" s="374"/>
      <c r="AK351" s="133" t="s">
        <v>152</v>
      </c>
      <c r="AL351" s="167">
        <v>1090</v>
      </c>
      <c r="AM351" s="176">
        <v>598</v>
      </c>
      <c r="AN351" s="176">
        <v>48565720</v>
      </c>
      <c r="AO351" s="177">
        <f t="shared" si="366"/>
        <v>0.14983713355048861</v>
      </c>
      <c r="AP351" s="177">
        <f t="shared" si="345"/>
        <v>0.54862385321100915</v>
      </c>
      <c r="AQ351" s="171">
        <f t="shared" si="346"/>
        <v>81213.578595317726</v>
      </c>
      <c r="AR351" s="374"/>
      <c r="AS351" s="133" t="s">
        <v>152</v>
      </c>
      <c r="AT351" s="167">
        <v>525</v>
      </c>
      <c r="AU351" s="176">
        <v>272</v>
      </c>
      <c r="AV351" s="176">
        <v>23089660</v>
      </c>
      <c r="AW351" s="177">
        <f t="shared" si="367"/>
        <v>0.1453768038482095</v>
      </c>
      <c r="AX351" s="177">
        <f t="shared" si="347"/>
        <v>0.51809523809523805</v>
      </c>
      <c r="AY351" s="176">
        <f t="shared" si="348"/>
        <v>84888.455882352937</v>
      </c>
      <c r="AZ351" s="374"/>
      <c r="BA351" s="133" t="s">
        <v>152</v>
      </c>
      <c r="BB351" s="167">
        <v>144</v>
      </c>
      <c r="BC351" s="176">
        <v>65</v>
      </c>
      <c r="BD351" s="176">
        <v>7463660</v>
      </c>
      <c r="BE351" s="177">
        <f t="shared" si="368"/>
        <v>0.10620915032679738</v>
      </c>
      <c r="BF351" s="177">
        <f t="shared" si="349"/>
        <v>0.4513888888888889</v>
      </c>
      <c r="BG351" s="205">
        <f t="shared" si="350"/>
        <v>114825.53846153847</v>
      </c>
      <c r="BH351" s="374"/>
      <c r="BI351" s="133" t="s">
        <v>152</v>
      </c>
      <c r="BJ351" s="167">
        <f t="shared" si="351"/>
        <v>5248</v>
      </c>
      <c r="BK351" s="176">
        <f t="shared" si="334"/>
        <v>3123</v>
      </c>
      <c r="BL351" s="176">
        <f t="shared" si="335"/>
        <v>245135820</v>
      </c>
      <c r="BM351" s="177">
        <f t="shared" si="369"/>
        <v>0.13968779353222704</v>
      </c>
      <c r="BN351" s="177">
        <f t="shared" si="352"/>
        <v>0.59508384146341464</v>
      </c>
      <c r="BO351" s="176">
        <f t="shared" si="353"/>
        <v>78493.69836695485</v>
      </c>
      <c r="BP351" s="248"/>
    </row>
    <row r="352" spans="2:68" s="92" customFormat="1">
      <c r="B352" s="370"/>
      <c r="C352" s="408"/>
      <c r="D352" s="374"/>
      <c r="E352" s="133" t="s">
        <v>171</v>
      </c>
      <c r="F352" s="167">
        <v>20</v>
      </c>
      <c r="G352" s="176">
        <v>13</v>
      </c>
      <c r="H352" s="176">
        <v>1221230</v>
      </c>
      <c r="I352" s="177">
        <f t="shared" si="362"/>
        <v>0.14942528735632185</v>
      </c>
      <c r="J352" s="177">
        <f t="shared" si="337"/>
        <v>0.65</v>
      </c>
      <c r="K352" s="205">
        <f t="shared" si="338"/>
        <v>93940.769230769234</v>
      </c>
      <c r="L352" s="374"/>
      <c r="M352" s="133" t="s">
        <v>171</v>
      </c>
      <c r="N352" s="167">
        <v>83</v>
      </c>
      <c r="O352" s="176">
        <v>49</v>
      </c>
      <c r="P352" s="176">
        <v>5949840</v>
      </c>
      <c r="Q352" s="177">
        <f t="shared" si="363"/>
        <v>0.22790697674418606</v>
      </c>
      <c r="R352" s="177">
        <f t="shared" si="339"/>
        <v>0.59036144578313254</v>
      </c>
      <c r="S352" s="171">
        <f t="shared" si="340"/>
        <v>121425.30612244898</v>
      </c>
      <c r="T352" s="374"/>
      <c r="U352" s="133" t="s">
        <v>171</v>
      </c>
      <c r="V352" s="167">
        <v>1951</v>
      </c>
      <c r="W352" s="176">
        <v>1245</v>
      </c>
      <c r="X352" s="176">
        <v>91091970</v>
      </c>
      <c r="Y352" s="177">
        <f t="shared" si="364"/>
        <v>0.14154160982264666</v>
      </c>
      <c r="Z352" s="177">
        <f t="shared" si="341"/>
        <v>0.63813429010763711</v>
      </c>
      <c r="AA352" s="176">
        <f t="shared" si="342"/>
        <v>73166.240963855424</v>
      </c>
      <c r="AB352" s="374"/>
      <c r="AC352" s="133" t="s">
        <v>171</v>
      </c>
      <c r="AD352" s="167">
        <v>1932</v>
      </c>
      <c r="AE352" s="176">
        <v>1173</v>
      </c>
      <c r="AF352" s="176">
        <v>93726900</v>
      </c>
      <c r="AG352" s="177">
        <f t="shared" si="365"/>
        <v>0.172779496243924</v>
      </c>
      <c r="AH352" s="177">
        <f t="shared" si="343"/>
        <v>0.6071428571428571</v>
      </c>
      <c r="AI352" s="171">
        <f t="shared" si="344"/>
        <v>79903.580562659845</v>
      </c>
      <c r="AJ352" s="374"/>
      <c r="AK352" s="133" t="s">
        <v>171</v>
      </c>
      <c r="AL352" s="167">
        <v>1268</v>
      </c>
      <c r="AM352" s="176">
        <v>723</v>
      </c>
      <c r="AN352" s="176">
        <v>67890520</v>
      </c>
      <c r="AO352" s="177">
        <f t="shared" si="366"/>
        <v>0.18115760461037334</v>
      </c>
      <c r="AP352" s="177">
        <f t="shared" si="345"/>
        <v>0.57018927444794953</v>
      </c>
      <c r="AQ352" s="171">
        <f t="shared" si="346"/>
        <v>93901.134163208859</v>
      </c>
      <c r="AR352" s="374"/>
      <c r="AS352" s="133" t="s">
        <v>171</v>
      </c>
      <c r="AT352" s="167">
        <v>562</v>
      </c>
      <c r="AU352" s="176">
        <v>298</v>
      </c>
      <c r="AV352" s="176">
        <v>27923040</v>
      </c>
      <c r="AW352" s="177">
        <f t="shared" si="367"/>
        <v>0.15927311598075894</v>
      </c>
      <c r="AX352" s="177">
        <f t="shared" si="347"/>
        <v>0.53024911032028466</v>
      </c>
      <c r="AY352" s="176">
        <f t="shared" si="348"/>
        <v>93701.476510067121</v>
      </c>
      <c r="AZ352" s="374"/>
      <c r="BA352" s="133" t="s">
        <v>171</v>
      </c>
      <c r="BB352" s="167">
        <v>173</v>
      </c>
      <c r="BC352" s="176">
        <v>86</v>
      </c>
      <c r="BD352" s="176">
        <v>10033370</v>
      </c>
      <c r="BE352" s="177">
        <f t="shared" si="368"/>
        <v>0.14052287581699346</v>
      </c>
      <c r="BF352" s="177">
        <f t="shared" si="349"/>
        <v>0.49710982658959535</v>
      </c>
      <c r="BG352" s="205">
        <f t="shared" si="350"/>
        <v>116667.09302325582</v>
      </c>
      <c r="BH352" s="374"/>
      <c r="BI352" s="133" t="s">
        <v>171</v>
      </c>
      <c r="BJ352" s="167">
        <f t="shared" si="351"/>
        <v>5989</v>
      </c>
      <c r="BK352" s="176">
        <f t="shared" si="334"/>
        <v>3587</v>
      </c>
      <c r="BL352" s="176">
        <f t="shared" si="335"/>
        <v>297836870</v>
      </c>
      <c r="BM352" s="177">
        <f t="shared" si="369"/>
        <v>0.16044191975667577</v>
      </c>
      <c r="BN352" s="177">
        <f t="shared" si="352"/>
        <v>0.59893137418600773</v>
      </c>
      <c r="BO352" s="176">
        <f t="shared" si="353"/>
        <v>83032.302759966551</v>
      </c>
      <c r="BP352" s="248"/>
    </row>
    <row r="353" spans="2:68" s="92" customFormat="1">
      <c r="B353" s="370"/>
      <c r="C353" s="408"/>
      <c r="D353" s="374"/>
      <c r="E353" s="133" t="s">
        <v>172</v>
      </c>
      <c r="F353" s="167">
        <v>11</v>
      </c>
      <c r="G353" s="176">
        <v>8</v>
      </c>
      <c r="H353" s="176">
        <v>589200</v>
      </c>
      <c r="I353" s="177">
        <f t="shared" si="362"/>
        <v>9.1954022988505746E-2</v>
      </c>
      <c r="J353" s="177">
        <f t="shared" si="337"/>
        <v>0.72727272727272729</v>
      </c>
      <c r="K353" s="205">
        <f t="shared" si="338"/>
        <v>73650</v>
      </c>
      <c r="L353" s="374"/>
      <c r="M353" s="133" t="s">
        <v>172</v>
      </c>
      <c r="N353" s="167">
        <v>47</v>
      </c>
      <c r="O353" s="176">
        <v>27</v>
      </c>
      <c r="P353" s="176">
        <v>2183660</v>
      </c>
      <c r="Q353" s="177">
        <f t="shared" si="363"/>
        <v>0.12558139534883722</v>
      </c>
      <c r="R353" s="177">
        <f t="shared" si="339"/>
        <v>0.57446808510638303</v>
      </c>
      <c r="S353" s="171">
        <f t="shared" si="340"/>
        <v>80876.296296296292</v>
      </c>
      <c r="T353" s="374"/>
      <c r="U353" s="133" t="s">
        <v>172</v>
      </c>
      <c r="V353" s="167">
        <v>835</v>
      </c>
      <c r="W353" s="176">
        <v>550</v>
      </c>
      <c r="X353" s="176">
        <v>40549970</v>
      </c>
      <c r="Y353" s="177">
        <f t="shared" si="364"/>
        <v>6.2528422010004553E-2</v>
      </c>
      <c r="Z353" s="177">
        <f t="shared" si="341"/>
        <v>0.6586826347305389</v>
      </c>
      <c r="AA353" s="176">
        <f t="shared" si="342"/>
        <v>73727.218181818185</v>
      </c>
      <c r="AB353" s="374"/>
      <c r="AC353" s="133" t="s">
        <v>172</v>
      </c>
      <c r="AD353" s="167">
        <v>712</v>
      </c>
      <c r="AE353" s="176">
        <v>467</v>
      </c>
      <c r="AF353" s="176">
        <v>35966320</v>
      </c>
      <c r="AG353" s="177">
        <f t="shared" si="365"/>
        <v>6.8787744881425833E-2</v>
      </c>
      <c r="AH353" s="177">
        <f t="shared" si="343"/>
        <v>0.6558988764044944</v>
      </c>
      <c r="AI353" s="171">
        <f t="shared" si="344"/>
        <v>77015.674518201282</v>
      </c>
      <c r="AJ353" s="374"/>
      <c r="AK353" s="133" t="s">
        <v>172</v>
      </c>
      <c r="AL353" s="167">
        <v>422</v>
      </c>
      <c r="AM353" s="176">
        <v>251</v>
      </c>
      <c r="AN353" s="176">
        <v>19328710</v>
      </c>
      <c r="AO353" s="177">
        <f t="shared" si="366"/>
        <v>6.2891505888248558E-2</v>
      </c>
      <c r="AP353" s="177">
        <f t="shared" si="345"/>
        <v>0.59478672985781988</v>
      </c>
      <c r="AQ353" s="171">
        <f t="shared" si="346"/>
        <v>77006.812749003977</v>
      </c>
      <c r="AR353" s="374"/>
      <c r="AS353" s="133" t="s">
        <v>172</v>
      </c>
      <c r="AT353" s="167">
        <v>139</v>
      </c>
      <c r="AU353" s="176">
        <v>70</v>
      </c>
      <c r="AV353" s="176">
        <v>5766060</v>
      </c>
      <c r="AW353" s="177">
        <f t="shared" si="367"/>
        <v>3.7413148049171563E-2</v>
      </c>
      <c r="AX353" s="177">
        <f t="shared" si="347"/>
        <v>0.50359712230215825</v>
      </c>
      <c r="AY353" s="176">
        <f t="shared" si="348"/>
        <v>82372.28571428571</v>
      </c>
      <c r="AZ353" s="374"/>
      <c r="BA353" s="133" t="s">
        <v>172</v>
      </c>
      <c r="BB353" s="167">
        <v>31</v>
      </c>
      <c r="BC353" s="176">
        <v>19</v>
      </c>
      <c r="BD353" s="176">
        <v>1618250</v>
      </c>
      <c r="BE353" s="177">
        <f t="shared" si="368"/>
        <v>3.1045751633986929E-2</v>
      </c>
      <c r="BF353" s="177">
        <f t="shared" si="349"/>
        <v>0.61290322580645162</v>
      </c>
      <c r="BG353" s="205">
        <f t="shared" si="350"/>
        <v>85171.052631578947</v>
      </c>
      <c r="BH353" s="374"/>
      <c r="BI353" s="133" t="s">
        <v>172</v>
      </c>
      <c r="BJ353" s="167">
        <f t="shared" si="351"/>
        <v>2197</v>
      </c>
      <c r="BK353" s="176">
        <f t="shared" si="334"/>
        <v>1392</v>
      </c>
      <c r="BL353" s="176">
        <f t="shared" si="335"/>
        <v>106002170</v>
      </c>
      <c r="BM353" s="177">
        <f t="shared" si="369"/>
        <v>6.2262378673346157E-2</v>
      </c>
      <c r="BN353" s="177">
        <f t="shared" si="352"/>
        <v>0.63359126081019568</v>
      </c>
      <c r="BO353" s="176">
        <f t="shared" si="353"/>
        <v>76150.9841954023</v>
      </c>
      <c r="BP353" s="248"/>
    </row>
    <row r="354" spans="2:68" s="92" customFormat="1">
      <c r="B354" s="370"/>
      <c r="C354" s="408"/>
      <c r="D354" s="374"/>
      <c r="E354" s="133" t="s">
        <v>173</v>
      </c>
      <c r="F354" s="167">
        <v>20</v>
      </c>
      <c r="G354" s="176">
        <v>12</v>
      </c>
      <c r="H354" s="176">
        <v>983600</v>
      </c>
      <c r="I354" s="177">
        <f t="shared" si="362"/>
        <v>0.13793103448275862</v>
      </c>
      <c r="J354" s="177">
        <f t="shared" si="337"/>
        <v>0.6</v>
      </c>
      <c r="K354" s="205">
        <f t="shared" si="338"/>
        <v>81966.666666666672</v>
      </c>
      <c r="L354" s="374"/>
      <c r="M354" s="133" t="s">
        <v>173</v>
      </c>
      <c r="N354" s="167">
        <v>45</v>
      </c>
      <c r="O354" s="176">
        <v>27</v>
      </c>
      <c r="P354" s="176">
        <v>2471810</v>
      </c>
      <c r="Q354" s="177">
        <f t="shared" si="363"/>
        <v>0.12558139534883722</v>
      </c>
      <c r="R354" s="177">
        <f t="shared" si="339"/>
        <v>0.6</v>
      </c>
      <c r="S354" s="171">
        <f t="shared" si="340"/>
        <v>91548.518518518526</v>
      </c>
      <c r="T354" s="374"/>
      <c r="U354" s="133" t="s">
        <v>173</v>
      </c>
      <c r="V354" s="167">
        <v>555</v>
      </c>
      <c r="W354" s="176">
        <v>323</v>
      </c>
      <c r="X354" s="176">
        <v>23128100</v>
      </c>
      <c r="Y354" s="177">
        <f t="shared" si="364"/>
        <v>3.6721236925875395E-2</v>
      </c>
      <c r="Z354" s="177">
        <f t="shared" si="341"/>
        <v>0.58198198198198203</v>
      </c>
      <c r="AA354" s="176">
        <f t="shared" si="342"/>
        <v>71604.024767801864</v>
      </c>
      <c r="AB354" s="374"/>
      <c r="AC354" s="133" t="s">
        <v>173</v>
      </c>
      <c r="AD354" s="167">
        <v>586</v>
      </c>
      <c r="AE354" s="176">
        <v>343</v>
      </c>
      <c r="AF354" s="176">
        <v>26614540</v>
      </c>
      <c r="AG354" s="177">
        <f t="shared" si="365"/>
        <v>5.0522904698777432E-2</v>
      </c>
      <c r="AH354" s="177">
        <f t="shared" si="343"/>
        <v>0.58532423208191131</v>
      </c>
      <c r="AI354" s="171">
        <f t="shared" si="344"/>
        <v>77593.411078717196</v>
      </c>
      <c r="AJ354" s="374"/>
      <c r="AK354" s="133" t="s">
        <v>173</v>
      </c>
      <c r="AL354" s="167">
        <v>433</v>
      </c>
      <c r="AM354" s="176">
        <v>219</v>
      </c>
      <c r="AN354" s="176">
        <v>22148870</v>
      </c>
      <c r="AO354" s="177">
        <f t="shared" si="366"/>
        <v>5.4873465296918063E-2</v>
      </c>
      <c r="AP354" s="177">
        <f t="shared" si="345"/>
        <v>0.50577367205542723</v>
      </c>
      <c r="AQ354" s="171">
        <f t="shared" si="346"/>
        <v>101136.39269406392</v>
      </c>
      <c r="AR354" s="374"/>
      <c r="AS354" s="133" t="s">
        <v>173</v>
      </c>
      <c r="AT354" s="167">
        <v>231</v>
      </c>
      <c r="AU354" s="176">
        <v>111</v>
      </c>
      <c r="AV354" s="176">
        <v>9583390</v>
      </c>
      <c r="AW354" s="177">
        <f t="shared" si="367"/>
        <v>5.9326563335114914E-2</v>
      </c>
      <c r="AX354" s="177">
        <f t="shared" si="347"/>
        <v>0.48051948051948051</v>
      </c>
      <c r="AY354" s="176">
        <f t="shared" si="348"/>
        <v>86336.846846846849</v>
      </c>
      <c r="AZ354" s="374"/>
      <c r="BA354" s="133" t="s">
        <v>173</v>
      </c>
      <c r="BB354" s="167">
        <v>99</v>
      </c>
      <c r="BC354" s="176">
        <v>44</v>
      </c>
      <c r="BD354" s="176">
        <v>5679870</v>
      </c>
      <c r="BE354" s="177">
        <f t="shared" si="368"/>
        <v>7.1895424836601302E-2</v>
      </c>
      <c r="BF354" s="177">
        <f t="shared" si="349"/>
        <v>0.44444444444444442</v>
      </c>
      <c r="BG354" s="205">
        <f t="shared" si="350"/>
        <v>129087.95454545454</v>
      </c>
      <c r="BH354" s="374"/>
      <c r="BI354" s="133" t="s">
        <v>173</v>
      </c>
      <c r="BJ354" s="167">
        <f t="shared" si="351"/>
        <v>1969</v>
      </c>
      <c r="BK354" s="176">
        <f t="shared" si="334"/>
        <v>1079</v>
      </c>
      <c r="BL354" s="176">
        <f t="shared" si="335"/>
        <v>90610180</v>
      </c>
      <c r="BM354" s="177">
        <f t="shared" si="369"/>
        <v>4.8262289215905536E-2</v>
      </c>
      <c r="BN354" s="177">
        <f t="shared" si="352"/>
        <v>0.54799390553580496</v>
      </c>
      <c r="BO354" s="176">
        <f t="shared" si="353"/>
        <v>83976.07043558851</v>
      </c>
      <c r="BP354" s="248"/>
    </row>
    <row r="355" spans="2:68" s="92" customFormat="1">
      <c r="B355" s="370"/>
      <c r="C355" s="408"/>
      <c r="D355" s="374"/>
      <c r="E355" s="133" t="s">
        <v>174</v>
      </c>
      <c r="F355" s="167">
        <v>12</v>
      </c>
      <c r="G355" s="176">
        <v>5</v>
      </c>
      <c r="H355" s="176">
        <v>588300</v>
      </c>
      <c r="I355" s="177">
        <f t="shared" si="362"/>
        <v>5.7471264367816091E-2</v>
      </c>
      <c r="J355" s="177">
        <f t="shared" si="337"/>
        <v>0.41666666666666669</v>
      </c>
      <c r="K355" s="205">
        <f t="shared" si="338"/>
        <v>117660</v>
      </c>
      <c r="L355" s="374"/>
      <c r="M355" s="133" t="s">
        <v>174</v>
      </c>
      <c r="N355" s="167">
        <v>16</v>
      </c>
      <c r="O355" s="176">
        <v>13</v>
      </c>
      <c r="P355" s="176">
        <v>1533470</v>
      </c>
      <c r="Q355" s="177">
        <f t="shared" si="363"/>
        <v>6.0465116279069767E-2</v>
      </c>
      <c r="R355" s="177">
        <f t="shared" si="339"/>
        <v>0.8125</v>
      </c>
      <c r="S355" s="171">
        <f t="shared" si="340"/>
        <v>117959.23076923077</v>
      </c>
      <c r="T355" s="374"/>
      <c r="U355" s="133" t="s">
        <v>174</v>
      </c>
      <c r="V355" s="167">
        <v>459</v>
      </c>
      <c r="W355" s="176">
        <v>292</v>
      </c>
      <c r="X355" s="176">
        <v>24115880</v>
      </c>
      <c r="Y355" s="177">
        <f t="shared" si="364"/>
        <v>3.3196907685311507E-2</v>
      </c>
      <c r="Z355" s="177">
        <f t="shared" si="341"/>
        <v>0.63616557734204793</v>
      </c>
      <c r="AA355" s="176">
        <f t="shared" si="342"/>
        <v>82588.630136986307</v>
      </c>
      <c r="AB355" s="374"/>
      <c r="AC355" s="133" t="s">
        <v>174</v>
      </c>
      <c r="AD355" s="167">
        <v>477</v>
      </c>
      <c r="AE355" s="176">
        <v>284</v>
      </c>
      <c r="AF355" s="176">
        <v>24439720</v>
      </c>
      <c r="AG355" s="177">
        <f t="shared" si="365"/>
        <v>4.1832375902194727E-2</v>
      </c>
      <c r="AH355" s="177">
        <f t="shared" si="343"/>
        <v>0.59538784067085959</v>
      </c>
      <c r="AI355" s="171">
        <f t="shared" si="344"/>
        <v>86055.352112676061</v>
      </c>
      <c r="AJ355" s="374"/>
      <c r="AK355" s="133" t="s">
        <v>174</v>
      </c>
      <c r="AL355" s="167">
        <v>286</v>
      </c>
      <c r="AM355" s="176">
        <v>161</v>
      </c>
      <c r="AN355" s="176">
        <v>16493060</v>
      </c>
      <c r="AO355" s="177">
        <f t="shared" si="366"/>
        <v>4.0340766725131545E-2</v>
      </c>
      <c r="AP355" s="177">
        <f t="shared" si="345"/>
        <v>0.56293706293706292</v>
      </c>
      <c r="AQ355" s="171">
        <f t="shared" si="346"/>
        <v>102441.36645962733</v>
      </c>
      <c r="AR355" s="374"/>
      <c r="AS355" s="133" t="s">
        <v>174</v>
      </c>
      <c r="AT355" s="167">
        <v>138</v>
      </c>
      <c r="AU355" s="176">
        <v>88</v>
      </c>
      <c r="AV355" s="176">
        <v>8302160</v>
      </c>
      <c r="AW355" s="177">
        <f t="shared" si="367"/>
        <v>4.7033671833244257E-2</v>
      </c>
      <c r="AX355" s="177">
        <f t="shared" si="347"/>
        <v>0.6376811594202898</v>
      </c>
      <c r="AY355" s="176">
        <f t="shared" si="348"/>
        <v>94342.727272727279</v>
      </c>
      <c r="AZ355" s="374"/>
      <c r="BA355" s="133" t="s">
        <v>174</v>
      </c>
      <c r="BB355" s="167">
        <v>33</v>
      </c>
      <c r="BC355" s="176">
        <v>17</v>
      </c>
      <c r="BD355" s="176">
        <v>2625000</v>
      </c>
      <c r="BE355" s="177">
        <f t="shared" si="368"/>
        <v>2.7777777777777776E-2</v>
      </c>
      <c r="BF355" s="177">
        <f t="shared" si="349"/>
        <v>0.51515151515151514</v>
      </c>
      <c r="BG355" s="205">
        <f t="shared" si="350"/>
        <v>154411.76470588235</v>
      </c>
      <c r="BH355" s="374"/>
      <c r="BI355" s="133" t="s">
        <v>174</v>
      </c>
      <c r="BJ355" s="167">
        <f t="shared" si="351"/>
        <v>1421</v>
      </c>
      <c r="BK355" s="176">
        <f t="shared" si="334"/>
        <v>860</v>
      </c>
      <c r="BL355" s="176">
        <f t="shared" si="335"/>
        <v>78097590</v>
      </c>
      <c r="BM355" s="177">
        <f t="shared" si="369"/>
        <v>3.8466699467728231E-2</v>
      </c>
      <c r="BN355" s="177">
        <f t="shared" si="352"/>
        <v>0.6052076002814919</v>
      </c>
      <c r="BO355" s="176">
        <f t="shared" si="353"/>
        <v>90811.151162790702</v>
      </c>
      <c r="BP355" s="248"/>
    </row>
    <row r="356" spans="2:68" s="92" customFormat="1">
      <c r="B356" s="370"/>
      <c r="C356" s="408"/>
      <c r="D356" s="374"/>
      <c r="E356" s="133" t="s">
        <v>175</v>
      </c>
      <c r="F356" s="167">
        <v>33</v>
      </c>
      <c r="G356" s="176">
        <v>21</v>
      </c>
      <c r="H356" s="176">
        <v>1726550</v>
      </c>
      <c r="I356" s="177">
        <f t="shared" si="362"/>
        <v>0.2413793103448276</v>
      </c>
      <c r="J356" s="177">
        <f t="shared" si="337"/>
        <v>0.63636363636363635</v>
      </c>
      <c r="K356" s="205">
        <f t="shared" si="338"/>
        <v>82216.666666666672</v>
      </c>
      <c r="L356" s="374"/>
      <c r="M356" s="133" t="s">
        <v>175</v>
      </c>
      <c r="N356" s="167">
        <v>87</v>
      </c>
      <c r="O356" s="176">
        <v>50</v>
      </c>
      <c r="P356" s="176">
        <v>3620970</v>
      </c>
      <c r="Q356" s="177">
        <f t="shared" si="363"/>
        <v>0.23255813953488372</v>
      </c>
      <c r="R356" s="177">
        <f t="shared" si="339"/>
        <v>0.57471264367816088</v>
      </c>
      <c r="S356" s="171">
        <f t="shared" si="340"/>
        <v>72419.399999999994</v>
      </c>
      <c r="T356" s="374"/>
      <c r="U356" s="133" t="s">
        <v>175</v>
      </c>
      <c r="V356" s="167">
        <v>3467</v>
      </c>
      <c r="W356" s="176">
        <v>2244</v>
      </c>
      <c r="X356" s="176">
        <v>166518080</v>
      </c>
      <c r="Y356" s="177">
        <f t="shared" si="364"/>
        <v>0.25511596180081858</v>
      </c>
      <c r="Z356" s="177">
        <f t="shared" si="341"/>
        <v>0.64724545716758008</v>
      </c>
      <c r="AA356" s="176">
        <f t="shared" si="342"/>
        <v>74205.918003565064</v>
      </c>
      <c r="AB356" s="374"/>
      <c r="AC356" s="133" t="s">
        <v>175</v>
      </c>
      <c r="AD356" s="167">
        <v>2871</v>
      </c>
      <c r="AE356" s="176">
        <v>1788</v>
      </c>
      <c r="AF356" s="176">
        <v>141431780</v>
      </c>
      <c r="AG356" s="177">
        <f t="shared" si="365"/>
        <v>0.26336721166593019</v>
      </c>
      <c r="AH356" s="177">
        <f t="shared" si="343"/>
        <v>0.62277951933124343</v>
      </c>
      <c r="AI356" s="171">
        <f t="shared" si="344"/>
        <v>79100.54809843401</v>
      </c>
      <c r="AJ356" s="374"/>
      <c r="AK356" s="133" t="s">
        <v>175</v>
      </c>
      <c r="AL356" s="167">
        <v>1604</v>
      </c>
      <c r="AM356" s="176">
        <v>909</v>
      </c>
      <c r="AN356" s="176">
        <v>78663970</v>
      </c>
      <c r="AO356" s="177">
        <f t="shared" si="366"/>
        <v>0.22776246554748183</v>
      </c>
      <c r="AP356" s="177">
        <f t="shared" si="345"/>
        <v>0.56670822942643395</v>
      </c>
      <c r="AQ356" s="171">
        <f t="shared" si="346"/>
        <v>86539.020902090211</v>
      </c>
      <c r="AR356" s="374"/>
      <c r="AS356" s="133" t="s">
        <v>175</v>
      </c>
      <c r="AT356" s="167">
        <v>546</v>
      </c>
      <c r="AU356" s="176">
        <v>308</v>
      </c>
      <c r="AV356" s="176">
        <v>25685070</v>
      </c>
      <c r="AW356" s="177">
        <f t="shared" si="367"/>
        <v>0.16461785141635488</v>
      </c>
      <c r="AX356" s="177">
        <f t="shared" si="347"/>
        <v>0.5641025641025641</v>
      </c>
      <c r="AY356" s="176">
        <f t="shared" si="348"/>
        <v>83393.08441558441</v>
      </c>
      <c r="AZ356" s="374"/>
      <c r="BA356" s="133" t="s">
        <v>175</v>
      </c>
      <c r="BB356" s="167">
        <v>158</v>
      </c>
      <c r="BC356" s="176">
        <v>80</v>
      </c>
      <c r="BD356" s="176">
        <v>8286480</v>
      </c>
      <c r="BE356" s="177">
        <f t="shared" si="368"/>
        <v>0.13071895424836602</v>
      </c>
      <c r="BF356" s="177">
        <f t="shared" si="349"/>
        <v>0.50632911392405067</v>
      </c>
      <c r="BG356" s="205">
        <f t="shared" si="350"/>
        <v>103581</v>
      </c>
      <c r="BH356" s="374"/>
      <c r="BI356" s="133" t="s">
        <v>175</v>
      </c>
      <c r="BJ356" s="167">
        <f t="shared" si="351"/>
        <v>8766</v>
      </c>
      <c r="BK356" s="176">
        <f t="shared" si="334"/>
        <v>5400</v>
      </c>
      <c r="BL356" s="176">
        <f t="shared" si="335"/>
        <v>425932900</v>
      </c>
      <c r="BM356" s="177">
        <f t="shared" si="369"/>
        <v>0.24153508968108423</v>
      </c>
      <c r="BN356" s="177">
        <f t="shared" si="352"/>
        <v>0.61601642710472282</v>
      </c>
      <c r="BO356" s="176">
        <f t="shared" si="353"/>
        <v>78876.462962962964</v>
      </c>
      <c r="BP356" s="248"/>
    </row>
    <row r="357" spans="2:68" s="92" customFormat="1">
      <c r="B357" s="370"/>
      <c r="C357" s="408"/>
      <c r="D357" s="374"/>
      <c r="E357" s="133" t="s">
        <v>176</v>
      </c>
      <c r="F357" s="167">
        <v>7</v>
      </c>
      <c r="G357" s="176">
        <v>3</v>
      </c>
      <c r="H357" s="176">
        <v>429730</v>
      </c>
      <c r="I357" s="177">
        <f t="shared" si="362"/>
        <v>3.4482758620689655E-2</v>
      </c>
      <c r="J357" s="177">
        <f t="shared" si="337"/>
        <v>0.42857142857142855</v>
      </c>
      <c r="K357" s="205">
        <f t="shared" si="338"/>
        <v>143243.33333333334</v>
      </c>
      <c r="L357" s="374"/>
      <c r="M357" s="133" t="s">
        <v>176</v>
      </c>
      <c r="N357" s="167">
        <v>29</v>
      </c>
      <c r="O357" s="176">
        <v>21</v>
      </c>
      <c r="P357" s="176">
        <v>2241070</v>
      </c>
      <c r="Q357" s="177">
        <f t="shared" si="363"/>
        <v>9.7674418604651161E-2</v>
      </c>
      <c r="R357" s="177">
        <f t="shared" si="339"/>
        <v>0.72413793103448276</v>
      </c>
      <c r="S357" s="171">
        <f t="shared" si="340"/>
        <v>106717.61904761905</v>
      </c>
      <c r="T357" s="374"/>
      <c r="U357" s="133" t="s">
        <v>176</v>
      </c>
      <c r="V357" s="167">
        <v>684</v>
      </c>
      <c r="W357" s="176">
        <v>423</v>
      </c>
      <c r="X357" s="176">
        <v>30293690</v>
      </c>
      <c r="Y357" s="177">
        <f t="shared" si="364"/>
        <v>4.8090040927694408E-2</v>
      </c>
      <c r="Z357" s="177">
        <f t="shared" si="341"/>
        <v>0.61842105263157898</v>
      </c>
      <c r="AA357" s="176">
        <f t="shared" si="342"/>
        <v>71616.288416075651</v>
      </c>
      <c r="AB357" s="374"/>
      <c r="AC357" s="133" t="s">
        <v>176</v>
      </c>
      <c r="AD357" s="167">
        <v>803</v>
      </c>
      <c r="AE357" s="176">
        <v>480</v>
      </c>
      <c r="AF357" s="176">
        <v>38215420</v>
      </c>
      <c r="AG357" s="177">
        <f t="shared" si="365"/>
        <v>7.0702607158638978E-2</v>
      </c>
      <c r="AH357" s="177">
        <f t="shared" si="343"/>
        <v>0.59775840597758401</v>
      </c>
      <c r="AI357" s="171">
        <f t="shared" si="344"/>
        <v>79615.458333333328</v>
      </c>
      <c r="AJ357" s="374"/>
      <c r="AK357" s="133" t="s">
        <v>176</v>
      </c>
      <c r="AL357" s="167">
        <v>610</v>
      </c>
      <c r="AM357" s="176">
        <v>346</v>
      </c>
      <c r="AN357" s="176">
        <v>31641770</v>
      </c>
      <c r="AO357" s="177">
        <f t="shared" si="366"/>
        <v>8.6695063893760957E-2</v>
      </c>
      <c r="AP357" s="177">
        <f t="shared" si="345"/>
        <v>0.56721311475409841</v>
      </c>
      <c r="AQ357" s="171">
        <f t="shared" si="346"/>
        <v>91450.202312138732</v>
      </c>
      <c r="AR357" s="374"/>
      <c r="AS357" s="133" t="s">
        <v>176</v>
      </c>
      <c r="AT357" s="167">
        <v>324</v>
      </c>
      <c r="AU357" s="176">
        <v>165</v>
      </c>
      <c r="AV357" s="176">
        <v>17134320</v>
      </c>
      <c r="AW357" s="177">
        <f t="shared" si="367"/>
        <v>8.8188134687332984E-2</v>
      </c>
      <c r="AX357" s="177">
        <f t="shared" si="347"/>
        <v>0.5092592592592593</v>
      </c>
      <c r="AY357" s="176">
        <f t="shared" si="348"/>
        <v>103844.36363636363</v>
      </c>
      <c r="AZ357" s="374"/>
      <c r="BA357" s="133" t="s">
        <v>176</v>
      </c>
      <c r="BB357" s="167">
        <v>148</v>
      </c>
      <c r="BC357" s="176">
        <v>68</v>
      </c>
      <c r="BD357" s="176">
        <v>7394850</v>
      </c>
      <c r="BE357" s="177">
        <f t="shared" si="368"/>
        <v>0.1111111111111111</v>
      </c>
      <c r="BF357" s="177">
        <f t="shared" si="349"/>
        <v>0.45945945945945948</v>
      </c>
      <c r="BG357" s="205">
        <f t="shared" si="350"/>
        <v>108747.79411764706</v>
      </c>
      <c r="BH357" s="374"/>
      <c r="BI357" s="133" t="s">
        <v>176</v>
      </c>
      <c r="BJ357" s="167">
        <f t="shared" si="351"/>
        <v>2605</v>
      </c>
      <c r="BK357" s="176">
        <f t="shared" si="334"/>
        <v>1506</v>
      </c>
      <c r="BL357" s="176">
        <f t="shared" si="335"/>
        <v>127350850</v>
      </c>
      <c r="BM357" s="177">
        <f t="shared" si="369"/>
        <v>6.7361452788835707E-2</v>
      </c>
      <c r="BN357" s="177">
        <f t="shared" si="352"/>
        <v>0.57811900191938581</v>
      </c>
      <c r="BO357" s="176">
        <f t="shared" si="353"/>
        <v>84562.317397078354</v>
      </c>
      <c r="BP357" s="248"/>
    </row>
    <row r="358" spans="2:68" s="92" customFormat="1">
      <c r="B358" s="370"/>
      <c r="C358" s="408"/>
      <c r="D358" s="374"/>
      <c r="E358" s="134" t="s">
        <v>167</v>
      </c>
      <c r="F358" s="167">
        <v>13</v>
      </c>
      <c r="G358" s="176">
        <v>7</v>
      </c>
      <c r="H358" s="176">
        <v>571070</v>
      </c>
      <c r="I358" s="177">
        <f t="shared" si="362"/>
        <v>8.0459770114942528E-2</v>
      </c>
      <c r="J358" s="177">
        <f t="shared" si="337"/>
        <v>0.53846153846153844</v>
      </c>
      <c r="K358" s="205">
        <f t="shared" si="338"/>
        <v>81581.428571428565</v>
      </c>
      <c r="L358" s="374"/>
      <c r="M358" s="134" t="s">
        <v>167</v>
      </c>
      <c r="N358" s="167">
        <v>21</v>
      </c>
      <c r="O358" s="176">
        <v>11</v>
      </c>
      <c r="P358" s="176">
        <v>926330</v>
      </c>
      <c r="Q358" s="177">
        <f t="shared" si="363"/>
        <v>5.1162790697674418E-2</v>
      </c>
      <c r="R358" s="177">
        <f t="shared" si="339"/>
        <v>0.52380952380952384</v>
      </c>
      <c r="S358" s="171">
        <f t="shared" si="340"/>
        <v>84211.818181818177</v>
      </c>
      <c r="T358" s="374"/>
      <c r="U358" s="134" t="s">
        <v>167</v>
      </c>
      <c r="V358" s="167">
        <v>872</v>
      </c>
      <c r="W358" s="176">
        <v>478</v>
      </c>
      <c r="X358" s="176">
        <v>30963280</v>
      </c>
      <c r="Y358" s="177">
        <f t="shared" si="364"/>
        <v>5.4342883128694862E-2</v>
      </c>
      <c r="Z358" s="177">
        <f t="shared" si="341"/>
        <v>0.54816513761467889</v>
      </c>
      <c r="AA358" s="176">
        <f t="shared" si="342"/>
        <v>64776.736401673639</v>
      </c>
      <c r="AB358" s="374"/>
      <c r="AC358" s="134" t="s">
        <v>167</v>
      </c>
      <c r="AD358" s="167">
        <v>493</v>
      </c>
      <c r="AE358" s="176">
        <v>269</v>
      </c>
      <c r="AF358" s="176">
        <v>21709870</v>
      </c>
      <c r="AG358" s="177">
        <f t="shared" si="365"/>
        <v>3.9622919428487259E-2</v>
      </c>
      <c r="AH358" s="177">
        <f t="shared" si="343"/>
        <v>0.54563894523326573</v>
      </c>
      <c r="AI358" s="171">
        <f t="shared" si="344"/>
        <v>80705.836431226766</v>
      </c>
      <c r="AJ358" s="374"/>
      <c r="AK358" s="134" t="s">
        <v>167</v>
      </c>
      <c r="AL358" s="167">
        <v>272</v>
      </c>
      <c r="AM358" s="176">
        <v>137</v>
      </c>
      <c r="AN358" s="176">
        <v>14048670</v>
      </c>
      <c r="AO358" s="177">
        <f t="shared" si="366"/>
        <v>3.4327236281633679E-2</v>
      </c>
      <c r="AP358" s="177">
        <f t="shared" si="345"/>
        <v>0.50367647058823528</v>
      </c>
      <c r="AQ358" s="171">
        <f t="shared" si="346"/>
        <v>102545.03649635037</v>
      </c>
      <c r="AR358" s="374"/>
      <c r="AS358" s="134" t="s">
        <v>167</v>
      </c>
      <c r="AT358" s="167">
        <v>120</v>
      </c>
      <c r="AU358" s="176">
        <v>59</v>
      </c>
      <c r="AV358" s="176">
        <v>7164030</v>
      </c>
      <c r="AW358" s="177">
        <f t="shared" si="367"/>
        <v>3.1533939070016032E-2</v>
      </c>
      <c r="AX358" s="177">
        <f t="shared" si="347"/>
        <v>0.49166666666666664</v>
      </c>
      <c r="AY358" s="176">
        <f t="shared" si="348"/>
        <v>121424.2372881356</v>
      </c>
      <c r="AZ358" s="374"/>
      <c r="BA358" s="134" t="s">
        <v>167</v>
      </c>
      <c r="BB358" s="167">
        <v>38</v>
      </c>
      <c r="BC358" s="176">
        <v>19</v>
      </c>
      <c r="BD358" s="176">
        <v>2535310</v>
      </c>
      <c r="BE358" s="177">
        <f t="shared" si="368"/>
        <v>3.1045751633986929E-2</v>
      </c>
      <c r="BF358" s="177">
        <f t="shared" si="349"/>
        <v>0.5</v>
      </c>
      <c r="BG358" s="205">
        <f t="shared" si="350"/>
        <v>133437.36842105264</v>
      </c>
      <c r="BH358" s="374"/>
      <c r="BI358" s="134" t="s">
        <v>167</v>
      </c>
      <c r="BJ358" s="167">
        <f t="shared" si="351"/>
        <v>1829</v>
      </c>
      <c r="BK358" s="176">
        <f t="shared" si="334"/>
        <v>980</v>
      </c>
      <c r="BL358" s="176">
        <f t="shared" si="335"/>
        <v>77918560</v>
      </c>
      <c r="BM358" s="177">
        <f t="shared" si="369"/>
        <v>4.3834145905085657E-2</v>
      </c>
      <c r="BN358" s="177">
        <f t="shared" si="352"/>
        <v>0.5358119190814653</v>
      </c>
      <c r="BO358" s="176">
        <f t="shared" si="353"/>
        <v>79508.734693877544</v>
      </c>
      <c r="BP358" s="248"/>
    </row>
    <row r="359" spans="2:68" s="92" customFormat="1">
      <c r="B359" s="370">
        <v>33</v>
      </c>
      <c r="C359" s="407" t="s">
        <v>43</v>
      </c>
      <c r="D359" s="373">
        <f>BS40</f>
        <v>33</v>
      </c>
      <c r="E359" s="131" t="s">
        <v>144</v>
      </c>
      <c r="F359" s="166">
        <v>18</v>
      </c>
      <c r="G359" s="174">
        <v>11</v>
      </c>
      <c r="H359" s="174">
        <v>870450</v>
      </c>
      <c r="I359" s="175">
        <f>IFERROR(G359/$D$359,"-")</f>
        <v>0.33333333333333331</v>
      </c>
      <c r="J359" s="175">
        <f t="shared" si="337"/>
        <v>0.61111111111111116</v>
      </c>
      <c r="K359" s="204">
        <f t="shared" si="338"/>
        <v>79131.818181818177</v>
      </c>
      <c r="L359" s="373">
        <f>BT40</f>
        <v>73</v>
      </c>
      <c r="M359" s="131" t="s">
        <v>144</v>
      </c>
      <c r="N359" s="166">
        <v>31</v>
      </c>
      <c r="O359" s="174">
        <v>23</v>
      </c>
      <c r="P359" s="174">
        <v>2064580</v>
      </c>
      <c r="Q359" s="175">
        <f>IFERROR(O359/$L$359,"-")</f>
        <v>0.31506849315068491</v>
      </c>
      <c r="R359" s="175">
        <f t="shared" si="339"/>
        <v>0.74193548387096775</v>
      </c>
      <c r="S359" s="170">
        <f t="shared" si="340"/>
        <v>89764.34782608696</v>
      </c>
      <c r="T359" s="373">
        <f>BU40</f>
        <v>2655</v>
      </c>
      <c r="U359" s="131" t="s">
        <v>144</v>
      </c>
      <c r="V359" s="166">
        <v>1229</v>
      </c>
      <c r="W359" s="174">
        <v>748</v>
      </c>
      <c r="X359" s="174">
        <v>45683870</v>
      </c>
      <c r="Y359" s="175">
        <f>IFERROR(W359/$T$359,"-")</f>
        <v>0.28173258003766477</v>
      </c>
      <c r="Z359" s="175">
        <f t="shared" si="341"/>
        <v>0.60862489829129374</v>
      </c>
      <c r="AA359" s="174">
        <f t="shared" si="342"/>
        <v>61074.692513368987</v>
      </c>
      <c r="AB359" s="373">
        <f>BV40</f>
        <v>1683</v>
      </c>
      <c r="AC359" s="131" t="s">
        <v>144</v>
      </c>
      <c r="AD359" s="166">
        <v>812</v>
      </c>
      <c r="AE359" s="174">
        <v>501</v>
      </c>
      <c r="AF359" s="174">
        <v>35324240</v>
      </c>
      <c r="AG359" s="175">
        <f>IFERROR(AE359/$AB$359,"-")</f>
        <v>0.29768270944741532</v>
      </c>
      <c r="AH359" s="175">
        <f t="shared" si="343"/>
        <v>0.61699507389162567</v>
      </c>
      <c r="AI359" s="170">
        <f t="shared" si="344"/>
        <v>70507.465069860278</v>
      </c>
      <c r="AJ359" s="373">
        <f>BW40</f>
        <v>1055</v>
      </c>
      <c r="AK359" s="131" t="s">
        <v>144</v>
      </c>
      <c r="AL359" s="166">
        <v>513</v>
      </c>
      <c r="AM359" s="174">
        <v>277</v>
      </c>
      <c r="AN359" s="174">
        <v>22086800</v>
      </c>
      <c r="AO359" s="175">
        <f>IFERROR(AM359/$AJ$359,"-")</f>
        <v>0.26255924170616113</v>
      </c>
      <c r="AP359" s="175">
        <f t="shared" si="345"/>
        <v>0.5399610136452242</v>
      </c>
      <c r="AQ359" s="170">
        <f t="shared" si="346"/>
        <v>79735.74007220217</v>
      </c>
      <c r="AR359" s="373">
        <f>BX40</f>
        <v>533</v>
      </c>
      <c r="AS359" s="131" t="s">
        <v>144</v>
      </c>
      <c r="AT359" s="166">
        <v>189</v>
      </c>
      <c r="AU359" s="174">
        <v>97</v>
      </c>
      <c r="AV359" s="174">
        <v>7949250</v>
      </c>
      <c r="AW359" s="175">
        <f>IFERROR(AU359/$AR$359,"-")</f>
        <v>0.18198874296435272</v>
      </c>
      <c r="AX359" s="175">
        <f t="shared" si="347"/>
        <v>0.51322751322751325</v>
      </c>
      <c r="AY359" s="174">
        <f t="shared" si="348"/>
        <v>81951.030927835047</v>
      </c>
      <c r="AZ359" s="373">
        <f>BY40</f>
        <v>182</v>
      </c>
      <c r="BA359" s="131" t="s">
        <v>144</v>
      </c>
      <c r="BB359" s="166">
        <v>57</v>
      </c>
      <c r="BC359" s="174">
        <v>24</v>
      </c>
      <c r="BD359" s="174">
        <v>2057940</v>
      </c>
      <c r="BE359" s="175">
        <f>IFERROR(BC359/$AZ$359,"-")</f>
        <v>0.13186813186813187</v>
      </c>
      <c r="BF359" s="175">
        <f t="shared" si="349"/>
        <v>0.42105263157894735</v>
      </c>
      <c r="BG359" s="204">
        <f t="shared" si="350"/>
        <v>85747.5</v>
      </c>
      <c r="BH359" s="373">
        <f>BZ40</f>
        <v>6212</v>
      </c>
      <c r="BI359" s="131" t="s">
        <v>144</v>
      </c>
      <c r="BJ359" s="166">
        <f t="shared" si="351"/>
        <v>2849</v>
      </c>
      <c r="BK359" s="174">
        <f t="shared" si="334"/>
        <v>1681</v>
      </c>
      <c r="BL359" s="174">
        <f t="shared" si="335"/>
        <v>116037130</v>
      </c>
      <c r="BM359" s="175">
        <f>IFERROR(BK359/$BH$359,"-")</f>
        <v>0.27060528010302642</v>
      </c>
      <c r="BN359" s="175">
        <f t="shared" si="352"/>
        <v>0.59003159003159</v>
      </c>
      <c r="BO359" s="174">
        <f t="shared" si="353"/>
        <v>69028.631766805469</v>
      </c>
      <c r="BP359" s="248"/>
    </row>
    <row r="360" spans="2:68" s="92" customFormat="1">
      <c r="B360" s="370"/>
      <c r="C360" s="408"/>
      <c r="D360" s="374"/>
      <c r="E360" s="132" t="s">
        <v>194</v>
      </c>
      <c r="F360" s="167">
        <v>11</v>
      </c>
      <c r="G360" s="176">
        <v>7</v>
      </c>
      <c r="H360" s="176">
        <v>652040</v>
      </c>
      <c r="I360" s="177">
        <f t="shared" ref="I360:I369" si="370">IFERROR(G360/$D$359,"-")</f>
        <v>0.21212121212121213</v>
      </c>
      <c r="J360" s="177">
        <f t="shared" si="337"/>
        <v>0.63636363636363635</v>
      </c>
      <c r="K360" s="205">
        <f t="shared" si="338"/>
        <v>93148.571428571435</v>
      </c>
      <c r="L360" s="374"/>
      <c r="M360" s="132" t="s">
        <v>194</v>
      </c>
      <c r="N360" s="167">
        <v>32</v>
      </c>
      <c r="O360" s="176">
        <v>23</v>
      </c>
      <c r="P360" s="176">
        <v>2127800</v>
      </c>
      <c r="Q360" s="177">
        <f t="shared" ref="Q360:Q369" si="371">IFERROR(O360/$L$359,"-")</f>
        <v>0.31506849315068491</v>
      </c>
      <c r="R360" s="177">
        <f t="shared" si="339"/>
        <v>0.71875</v>
      </c>
      <c r="S360" s="171">
        <f t="shared" si="340"/>
        <v>92513.043478260865</v>
      </c>
      <c r="T360" s="374"/>
      <c r="U360" s="132" t="s">
        <v>194</v>
      </c>
      <c r="V360" s="167">
        <v>1160</v>
      </c>
      <c r="W360" s="176">
        <v>714</v>
      </c>
      <c r="X360" s="176">
        <v>42379410</v>
      </c>
      <c r="Y360" s="177">
        <f t="shared" ref="Y360:Y369" si="372">IFERROR(W360/$T$359,"-")</f>
        <v>0.26892655367231638</v>
      </c>
      <c r="Z360" s="177">
        <f t="shared" si="341"/>
        <v>0.6155172413793103</v>
      </c>
      <c r="AA360" s="176">
        <f t="shared" si="342"/>
        <v>59354.915966386558</v>
      </c>
      <c r="AB360" s="374"/>
      <c r="AC360" s="132" t="s">
        <v>194</v>
      </c>
      <c r="AD360" s="167">
        <v>726</v>
      </c>
      <c r="AE360" s="176">
        <v>461</v>
      </c>
      <c r="AF360" s="176">
        <v>30945410</v>
      </c>
      <c r="AG360" s="177">
        <f t="shared" ref="AG360:AG369" si="373">IFERROR(AE360/$AB$359,"-")</f>
        <v>0.27391562685680332</v>
      </c>
      <c r="AH360" s="177">
        <f t="shared" si="343"/>
        <v>0.63498622589531684</v>
      </c>
      <c r="AI360" s="171">
        <f t="shared" si="344"/>
        <v>67126.702819956612</v>
      </c>
      <c r="AJ360" s="374"/>
      <c r="AK360" s="132" t="s">
        <v>194</v>
      </c>
      <c r="AL360" s="167">
        <v>402</v>
      </c>
      <c r="AM360" s="176">
        <v>229</v>
      </c>
      <c r="AN360" s="176">
        <v>17472500</v>
      </c>
      <c r="AO360" s="177">
        <f t="shared" ref="AO360:AO369" si="374">IFERROR(AM360/$AJ$359,"-")</f>
        <v>0.21706161137440758</v>
      </c>
      <c r="AP360" s="177">
        <f t="shared" si="345"/>
        <v>0.56965174129353235</v>
      </c>
      <c r="AQ360" s="171">
        <f t="shared" si="346"/>
        <v>76299.126637554582</v>
      </c>
      <c r="AR360" s="374"/>
      <c r="AS360" s="132" t="s">
        <v>194</v>
      </c>
      <c r="AT360" s="167">
        <v>140</v>
      </c>
      <c r="AU360" s="176">
        <v>77</v>
      </c>
      <c r="AV360" s="176">
        <v>5627640</v>
      </c>
      <c r="AW360" s="177">
        <f t="shared" ref="AW360:AW369" si="375">IFERROR(AU360/$AR$359,"-")</f>
        <v>0.14446529080675422</v>
      </c>
      <c r="AX360" s="177">
        <f t="shared" si="347"/>
        <v>0.55000000000000004</v>
      </c>
      <c r="AY360" s="176">
        <f t="shared" si="348"/>
        <v>73086.233766233767</v>
      </c>
      <c r="AZ360" s="374"/>
      <c r="BA360" s="132" t="s">
        <v>194</v>
      </c>
      <c r="BB360" s="167">
        <v>31</v>
      </c>
      <c r="BC360" s="176">
        <v>15</v>
      </c>
      <c r="BD360" s="176">
        <v>1254620</v>
      </c>
      <c r="BE360" s="177">
        <f t="shared" ref="BE360:BE369" si="376">IFERROR(BC360/$AZ$359,"-")</f>
        <v>8.2417582417582416E-2</v>
      </c>
      <c r="BF360" s="177">
        <f t="shared" si="349"/>
        <v>0.4838709677419355</v>
      </c>
      <c r="BG360" s="205">
        <f t="shared" si="350"/>
        <v>83641.333333333328</v>
      </c>
      <c r="BH360" s="374"/>
      <c r="BI360" s="132" t="s">
        <v>194</v>
      </c>
      <c r="BJ360" s="167">
        <f t="shared" si="351"/>
        <v>2502</v>
      </c>
      <c r="BK360" s="176">
        <f t="shared" si="334"/>
        <v>1526</v>
      </c>
      <c r="BL360" s="176">
        <f t="shared" si="335"/>
        <v>100459420</v>
      </c>
      <c r="BM360" s="177">
        <f t="shared" ref="BM360:BM369" si="377">IFERROR(BK360/$BH$359,"-")</f>
        <v>0.24565357372826788</v>
      </c>
      <c r="BN360" s="177">
        <f t="shared" si="352"/>
        <v>0.60991207034372497</v>
      </c>
      <c r="BO360" s="176">
        <f t="shared" si="353"/>
        <v>65831.861074705113</v>
      </c>
      <c r="BP360" s="248"/>
    </row>
    <row r="361" spans="2:68" s="92" customFormat="1">
      <c r="B361" s="370"/>
      <c r="C361" s="408"/>
      <c r="D361" s="374"/>
      <c r="E361" s="133" t="s">
        <v>143</v>
      </c>
      <c r="F361" s="167">
        <v>21</v>
      </c>
      <c r="G361" s="176">
        <v>14</v>
      </c>
      <c r="H361" s="176">
        <v>1180870</v>
      </c>
      <c r="I361" s="177">
        <f t="shared" si="370"/>
        <v>0.42424242424242425</v>
      </c>
      <c r="J361" s="177">
        <f t="shared" si="337"/>
        <v>0.66666666666666663</v>
      </c>
      <c r="K361" s="205">
        <f t="shared" si="338"/>
        <v>84347.857142857145</v>
      </c>
      <c r="L361" s="374"/>
      <c r="M361" s="133" t="s">
        <v>143</v>
      </c>
      <c r="N361" s="167">
        <v>45</v>
      </c>
      <c r="O361" s="176">
        <v>31</v>
      </c>
      <c r="P361" s="176">
        <v>2299260</v>
      </c>
      <c r="Q361" s="177">
        <f t="shared" si="371"/>
        <v>0.42465753424657532</v>
      </c>
      <c r="R361" s="177">
        <f t="shared" si="339"/>
        <v>0.68888888888888888</v>
      </c>
      <c r="S361" s="171">
        <f t="shared" si="340"/>
        <v>74169.677419354834</v>
      </c>
      <c r="T361" s="374"/>
      <c r="U361" s="133" t="s">
        <v>143</v>
      </c>
      <c r="V361" s="167">
        <v>1633</v>
      </c>
      <c r="W361" s="176">
        <v>980</v>
      </c>
      <c r="X361" s="176">
        <v>61471190</v>
      </c>
      <c r="Y361" s="177">
        <f t="shared" si="372"/>
        <v>0.36911487758945388</v>
      </c>
      <c r="Z361" s="177">
        <f t="shared" si="341"/>
        <v>0.60012247397428042</v>
      </c>
      <c r="AA361" s="176">
        <f t="shared" si="342"/>
        <v>62725.704081632655</v>
      </c>
      <c r="AB361" s="374"/>
      <c r="AC361" s="133" t="s">
        <v>143</v>
      </c>
      <c r="AD361" s="167">
        <v>1132</v>
      </c>
      <c r="AE361" s="176">
        <v>704</v>
      </c>
      <c r="AF361" s="176">
        <v>48576840</v>
      </c>
      <c r="AG361" s="177">
        <f t="shared" si="373"/>
        <v>0.41830065359477125</v>
      </c>
      <c r="AH361" s="177">
        <f t="shared" si="343"/>
        <v>0.62190812720848054</v>
      </c>
      <c r="AI361" s="171">
        <f t="shared" si="344"/>
        <v>69001.193181818177</v>
      </c>
      <c r="AJ361" s="374"/>
      <c r="AK361" s="133" t="s">
        <v>143</v>
      </c>
      <c r="AL361" s="167">
        <v>737</v>
      </c>
      <c r="AM361" s="176">
        <v>394</v>
      </c>
      <c r="AN361" s="176">
        <v>33314450</v>
      </c>
      <c r="AO361" s="177">
        <f t="shared" si="374"/>
        <v>0.37345971563981045</v>
      </c>
      <c r="AP361" s="177">
        <f t="shared" si="345"/>
        <v>0.53459972862957938</v>
      </c>
      <c r="AQ361" s="171">
        <f t="shared" si="346"/>
        <v>84554.441624365485</v>
      </c>
      <c r="AR361" s="374"/>
      <c r="AS361" s="133" t="s">
        <v>143</v>
      </c>
      <c r="AT361" s="167">
        <v>336</v>
      </c>
      <c r="AU361" s="176">
        <v>179</v>
      </c>
      <c r="AV361" s="176">
        <v>19009960</v>
      </c>
      <c r="AW361" s="177">
        <f t="shared" si="375"/>
        <v>0.33583489681050654</v>
      </c>
      <c r="AX361" s="177">
        <f t="shared" si="347"/>
        <v>0.53273809523809523</v>
      </c>
      <c r="AY361" s="176">
        <f t="shared" si="348"/>
        <v>106200.8938547486</v>
      </c>
      <c r="AZ361" s="374"/>
      <c r="BA361" s="133" t="s">
        <v>143</v>
      </c>
      <c r="BB361" s="167">
        <v>104</v>
      </c>
      <c r="BC361" s="176">
        <v>48</v>
      </c>
      <c r="BD361" s="176">
        <v>5461420</v>
      </c>
      <c r="BE361" s="177">
        <f t="shared" si="376"/>
        <v>0.26373626373626374</v>
      </c>
      <c r="BF361" s="177">
        <f t="shared" si="349"/>
        <v>0.46153846153846156</v>
      </c>
      <c r="BG361" s="205">
        <f t="shared" si="350"/>
        <v>113779.58333333333</v>
      </c>
      <c r="BH361" s="374"/>
      <c r="BI361" s="133" t="s">
        <v>143</v>
      </c>
      <c r="BJ361" s="167">
        <f t="shared" si="351"/>
        <v>4008</v>
      </c>
      <c r="BK361" s="176">
        <f t="shared" si="334"/>
        <v>2350</v>
      </c>
      <c r="BL361" s="176">
        <f t="shared" si="335"/>
        <v>171313990</v>
      </c>
      <c r="BM361" s="177">
        <f t="shared" si="377"/>
        <v>0.37830006439150032</v>
      </c>
      <c r="BN361" s="177">
        <f t="shared" si="352"/>
        <v>0.58632734530938124</v>
      </c>
      <c r="BO361" s="176">
        <f t="shared" si="353"/>
        <v>72899.570212765961</v>
      </c>
      <c r="BP361" s="248"/>
    </row>
    <row r="362" spans="2:68" s="92" customFormat="1">
      <c r="B362" s="370"/>
      <c r="C362" s="408"/>
      <c r="D362" s="374"/>
      <c r="E362" s="133" t="s">
        <v>152</v>
      </c>
      <c r="F362" s="167">
        <v>8</v>
      </c>
      <c r="G362" s="176">
        <v>6</v>
      </c>
      <c r="H362" s="176">
        <v>176120</v>
      </c>
      <c r="I362" s="177">
        <f t="shared" si="370"/>
        <v>0.18181818181818182</v>
      </c>
      <c r="J362" s="177">
        <f t="shared" si="337"/>
        <v>0.75</v>
      </c>
      <c r="K362" s="205">
        <f t="shared" si="338"/>
        <v>29353.333333333332</v>
      </c>
      <c r="L362" s="374"/>
      <c r="M362" s="133" t="s">
        <v>152</v>
      </c>
      <c r="N362" s="167">
        <v>24</v>
      </c>
      <c r="O362" s="176">
        <v>15</v>
      </c>
      <c r="P362" s="176">
        <v>854450</v>
      </c>
      <c r="Q362" s="177">
        <f t="shared" si="371"/>
        <v>0.20547945205479451</v>
      </c>
      <c r="R362" s="177">
        <f t="shared" si="339"/>
        <v>0.625</v>
      </c>
      <c r="S362" s="171">
        <f t="shared" si="340"/>
        <v>56963.333333333336</v>
      </c>
      <c r="T362" s="374"/>
      <c r="U362" s="133" t="s">
        <v>152</v>
      </c>
      <c r="V362" s="167">
        <v>502</v>
      </c>
      <c r="W362" s="176">
        <v>309</v>
      </c>
      <c r="X362" s="176">
        <v>19428080</v>
      </c>
      <c r="Y362" s="177">
        <f t="shared" si="372"/>
        <v>0.11638418079096045</v>
      </c>
      <c r="Z362" s="177">
        <f t="shared" si="341"/>
        <v>0.6155378486055777</v>
      </c>
      <c r="AA362" s="176">
        <f t="shared" si="342"/>
        <v>62874.045307443368</v>
      </c>
      <c r="AB362" s="374"/>
      <c r="AC362" s="133" t="s">
        <v>152</v>
      </c>
      <c r="AD362" s="167">
        <v>415</v>
      </c>
      <c r="AE362" s="176">
        <v>261</v>
      </c>
      <c r="AF362" s="176">
        <v>17286550</v>
      </c>
      <c r="AG362" s="177">
        <f t="shared" si="373"/>
        <v>0.15508021390374332</v>
      </c>
      <c r="AH362" s="177">
        <f t="shared" si="343"/>
        <v>0.62891566265060239</v>
      </c>
      <c r="AI362" s="171">
        <f t="shared" si="344"/>
        <v>66231.992337164746</v>
      </c>
      <c r="AJ362" s="374"/>
      <c r="AK362" s="133" t="s">
        <v>152</v>
      </c>
      <c r="AL362" s="167">
        <v>289</v>
      </c>
      <c r="AM362" s="176">
        <v>171</v>
      </c>
      <c r="AN362" s="176">
        <v>12974810</v>
      </c>
      <c r="AO362" s="177">
        <f t="shared" si="374"/>
        <v>0.16208530805687205</v>
      </c>
      <c r="AP362" s="177">
        <f t="shared" si="345"/>
        <v>0.59169550173010377</v>
      </c>
      <c r="AQ362" s="171">
        <f t="shared" si="346"/>
        <v>75876.081871345028</v>
      </c>
      <c r="AR362" s="374"/>
      <c r="AS362" s="133" t="s">
        <v>152</v>
      </c>
      <c r="AT362" s="167">
        <v>145</v>
      </c>
      <c r="AU362" s="176">
        <v>81</v>
      </c>
      <c r="AV362" s="176">
        <v>8090220</v>
      </c>
      <c r="AW362" s="177">
        <f t="shared" si="375"/>
        <v>0.15196998123827393</v>
      </c>
      <c r="AX362" s="177">
        <f t="shared" si="347"/>
        <v>0.55862068965517242</v>
      </c>
      <c r="AY362" s="176">
        <f t="shared" si="348"/>
        <v>99879.259259259255</v>
      </c>
      <c r="AZ362" s="374"/>
      <c r="BA362" s="133" t="s">
        <v>152</v>
      </c>
      <c r="BB362" s="167">
        <v>45</v>
      </c>
      <c r="BC362" s="176">
        <v>21</v>
      </c>
      <c r="BD362" s="176">
        <v>2673080</v>
      </c>
      <c r="BE362" s="177">
        <f t="shared" si="376"/>
        <v>0.11538461538461539</v>
      </c>
      <c r="BF362" s="177">
        <f t="shared" si="349"/>
        <v>0.46666666666666667</v>
      </c>
      <c r="BG362" s="205">
        <f t="shared" si="350"/>
        <v>127289.52380952382</v>
      </c>
      <c r="BH362" s="374"/>
      <c r="BI362" s="133" t="s">
        <v>152</v>
      </c>
      <c r="BJ362" s="167">
        <f t="shared" si="351"/>
        <v>1428</v>
      </c>
      <c r="BK362" s="176">
        <f t="shared" si="334"/>
        <v>864</v>
      </c>
      <c r="BL362" s="176">
        <f t="shared" si="335"/>
        <v>61483310</v>
      </c>
      <c r="BM362" s="177">
        <f t="shared" si="377"/>
        <v>0.1390856406954282</v>
      </c>
      <c r="BN362" s="177">
        <f t="shared" si="352"/>
        <v>0.60504201680672265</v>
      </c>
      <c r="BO362" s="176">
        <f t="shared" si="353"/>
        <v>71161.238425925927</v>
      </c>
      <c r="BP362" s="248"/>
    </row>
    <row r="363" spans="2:68" s="92" customFormat="1">
      <c r="B363" s="370"/>
      <c r="C363" s="408"/>
      <c r="D363" s="374"/>
      <c r="E363" s="133" t="s">
        <v>171</v>
      </c>
      <c r="F363" s="167">
        <v>8</v>
      </c>
      <c r="G363" s="176">
        <v>5</v>
      </c>
      <c r="H363" s="176">
        <v>136080</v>
      </c>
      <c r="I363" s="177">
        <f t="shared" si="370"/>
        <v>0.15151515151515152</v>
      </c>
      <c r="J363" s="177">
        <f t="shared" si="337"/>
        <v>0.625</v>
      </c>
      <c r="K363" s="205">
        <f t="shared" si="338"/>
        <v>27216</v>
      </c>
      <c r="L363" s="374"/>
      <c r="M363" s="133" t="s">
        <v>171</v>
      </c>
      <c r="N363" s="167">
        <v>29</v>
      </c>
      <c r="O363" s="176">
        <v>18</v>
      </c>
      <c r="P363" s="176">
        <v>1158400</v>
      </c>
      <c r="Q363" s="177">
        <f t="shared" si="371"/>
        <v>0.24657534246575341</v>
      </c>
      <c r="R363" s="177">
        <f t="shared" si="339"/>
        <v>0.62068965517241381</v>
      </c>
      <c r="S363" s="171">
        <f t="shared" si="340"/>
        <v>64355.555555555555</v>
      </c>
      <c r="T363" s="374"/>
      <c r="U363" s="133" t="s">
        <v>171</v>
      </c>
      <c r="V363" s="167">
        <v>637</v>
      </c>
      <c r="W363" s="176">
        <v>406</v>
      </c>
      <c r="X363" s="176">
        <v>25981100</v>
      </c>
      <c r="Y363" s="177">
        <f t="shared" si="372"/>
        <v>0.15291902071563088</v>
      </c>
      <c r="Z363" s="177">
        <f t="shared" si="341"/>
        <v>0.63736263736263732</v>
      </c>
      <c r="AA363" s="176">
        <f t="shared" si="342"/>
        <v>63992.857142857145</v>
      </c>
      <c r="AB363" s="374"/>
      <c r="AC363" s="133" t="s">
        <v>171</v>
      </c>
      <c r="AD363" s="167">
        <v>503</v>
      </c>
      <c r="AE363" s="176">
        <v>331</v>
      </c>
      <c r="AF363" s="176">
        <v>22887170</v>
      </c>
      <c r="AG363" s="177">
        <f t="shared" si="373"/>
        <v>0.19667260843731432</v>
      </c>
      <c r="AH363" s="177">
        <f t="shared" si="343"/>
        <v>0.65805168986083495</v>
      </c>
      <c r="AI363" s="171">
        <f t="shared" si="344"/>
        <v>69145.528700906347</v>
      </c>
      <c r="AJ363" s="374"/>
      <c r="AK363" s="133" t="s">
        <v>171</v>
      </c>
      <c r="AL363" s="167">
        <v>357</v>
      </c>
      <c r="AM363" s="176">
        <v>201</v>
      </c>
      <c r="AN363" s="176">
        <v>17993010</v>
      </c>
      <c r="AO363" s="177">
        <f t="shared" si="374"/>
        <v>0.19052132701421801</v>
      </c>
      <c r="AP363" s="177">
        <f t="shared" si="345"/>
        <v>0.56302521008403361</v>
      </c>
      <c r="AQ363" s="171">
        <f t="shared" si="346"/>
        <v>89517.46268656716</v>
      </c>
      <c r="AR363" s="374"/>
      <c r="AS363" s="133" t="s">
        <v>171</v>
      </c>
      <c r="AT363" s="167">
        <v>164</v>
      </c>
      <c r="AU363" s="176">
        <v>95</v>
      </c>
      <c r="AV363" s="176">
        <v>10506470</v>
      </c>
      <c r="AW363" s="177">
        <f t="shared" si="375"/>
        <v>0.17823639774859287</v>
      </c>
      <c r="AX363" s="177">
        <f t="shared" si="347"/>
        <v>0.57926829268292679</v>
      </c>
      <c r="AY363" s="176">
        <f t="shared" si="348"/>
        <v>110594.42105263157</v>
      </c>
      <c r="AZ363" s="374"/>
      <c r="BA363" s="133" t="s">
        <v>171</v>
      </c>
      <c r="BB363" s="167">
        <v>63</v>
      </c>
      <c r="BC363" s="176">
        <v>34</v>
      </c>
      <c r="BD363" s="176">
        <v>3975310</v>
      </c>
      <c r="BE363" s="177">
        <f t="shared" si="376"/>
        <v>0.18681318681318682</v>
      </c>
      <c r="BF363" s="177">
        <f t="shared" si="349"/>
        <v>0.53968253968253965</v>
      </c>
      <c r="BG363" s="205">
        <f t="shared" si="350"/>
        <v>116920.88235294117</v>
      </c>
      <c r="BH363" s="374"/>
      <c r="BI363" s="133" t="s">
        <v>171</v>
      </c>
      <c r="BJ363" s="167">
        <f t="shared" si="351"/>
        <v>1761</v>
      </c>
      <c r="BK363" s="176">
        <f t="shared" si="334"/>
        <v>1090</v>
      </c>
      <c r="BL363" s="176">
        <f t="shared" si="335"/>
        <v>82637540</v>
      </c>
      <c r="BM363" s="177">
        <f t="shared" si="377"/>
        <v>0.17546683837733421</v>
      </c>
      <c r="BN363" s="177">
        <f t="shared" si="352"/>
        <v>0.61896649630891543</v>
      </c>
      <c r="BO363" s="176">
        <f t="shared" si="353"/>
        <v>75814.256880733941</v>
      </c>
      <c r="BP363" s="248"/>
    </row>
    <row r="364" spans="2:68" s="92" customFormat="1">
      <c r="B364" s="370"/>
      <c r="C364" s="408"/>
      <c r="D364" s="374"/>
      <c r="E364" s="133" t="s">
        <v>172</v>
      </c>
      <c r="F364" s="167">
        <v>5</v>
      </c>
      <c r="G364" s="176">
        <v>4</v>
      </c>
      <c r="H364" s="176">
        <v>88630</v>
      </c>
      <c r="I364" s="177">
        <f t="shared" si="370"/>
        <v>0.12121212121212122</v>
      </c>
      <c r="J364" s="177">
        <f t="shared" si="337"/>
        <v>0.8</v>
      </c>
      <c r="K364" s="205">
        <f t="shared" si="338"/>
        <v>22157.5</v>
      </c>
      <c r="L364" s="374"/>
      <c r="M364" s="133" t="s">
        <v>172</v>
      </c>
      <c r="N364" s="167">
        <v>10</v>
      </c>
      <c r="O364" s="176">
        <v>5</v>
      </c>
      <c r="P364" s="176">
        <v>386830</v>
      </c>
      <c r="Q364" s="177">
        <f t="shared" si="371"/>
        <v>6.8493150684931503E-2</v>
      </c>
      <c r="R364" s="177">
        <f t="shared" si="339"/>
        <v>0.5</v>
      </c>
      <c r="S364" s="171">
        <f t="shared" si="340"/>
        <v>77366</v>
      </c>
      <c r="T364" s="374"/>
      <c r="U364" s="133" t="s">
        <v>172</v>
      </c>
      <c r="V364" s="167">
        <v>254</v>
      </c>
      <c r="W364" s="176">
        <v>160</v>
      </c>
      <c r="X364" s="176">
        <v>9766980</v>
      </c>
      <c r="Y364" s="177">
        <f t="shared" si="372"/>
        <v>6.0263653483992465E-2</v>
      </c>
      <c r="Z364" s="177">
        <f t="shared" si="341"/>
        <v>0.62992125984251968</v>
      </c>
      <c r="AA364" s="176">
        <f t="shared" si="342"/>
        <v>61043.625</v>
      </c>
      <c r="AB364" s="374"/>
      <c r="AC364" s="133" t="s">
        <v>172</v>
      </c>
      <c r="AD364" s="167">
        <v>194</v>
      </c>
      <c r="AE364" s="176">
        <v>140</v>
      </c>
      <c r="AF364" s="176">
        <v>9454920</v>
      </c>
      <c r="AG364" s="177">
        <f t="shared" si="373"/>
        <v>8.3184789067142009E-2</v>
      </c>
      <c r="AH364" s="177">
        <f t="shared" si="343"/>
        <v>0.72164948453608246</v>
      </c>
      <c r="AI364" s="171">
        <f t="shared" si="344"/>
        <v>67535.142857142855</v>
      </c>
      <c r="AJ364" s="374"/>
      <c r="AK364" s="133" t="s">
        <v>172</v>
      </c>
      <c r="AL364" s="167">
        <v>116</v>
      </c>
      <c r="AM364" s="176">
        <v>63</v>
      </c>
      <c r="AN364" s="176">
        <v>5923620</v>
      </c>
      <c r="AO364" s="177">
        <f t="shared" si="374"/>
        <v>5.9715639810426539E-2</v>
      </c>
      <c r="AP364" s="177">
        <f t="shared" si="345"/>
        <v>0.5431034482758621</v>
      </c>
      <c r="AQ364" s="171">
        <f t="shared" si="346"/>
        <v>94025.71428571429</v>
      </c>
      <c r="AR364" s="374"/>
      <c r="AS364" s="133" t="s">
        <v>172</v>
      </c>
      <c r="AT364" s="167">
        <v>27</v>
      </c>
      <c r="AU364" s="176">
        <v>15</v>
      </c>
      <c r="AV364" s="176">
        <v>742680</v>
      </c>
      <c r="AW364" s="177">
        <f t="shared" si="375"/>
        <v>2.8142589118198873E-2</v>
      </c>
      <c r="AX364" s="177">
        <f t="shared" si="347"/>
        <v>0.55555555555555558</v>
      </c>
      <c r="AY364" s="176">
        <f t="shared" si="348"/>
        <v>49512</v>
      </c>
      <c r="AZ364" s="374"/>
      <c r="BA364" s="133" t="s">
        <v>172</v>
      </c>
      <c r="BB364" s="167">
        <v>12</v>
      </c>
      <c r="BC364" s="176">
        <v>8</v>
      </c>
      <c r="BD364" s="176">
        <v>361920</v>
      </c>
      <c r="BE364" s="177">
        <f t="shared" si="376"/>
        <v>4.3956043956043959E-2</v>
      </c>
      <c r="BF364" s="177">
        <f t="shared" si="349"/>
        <v>0.66666666666666663</v>
      </c>
      <c r="BG364" s="205">
        <f t="shared" si="350"/>
        <v>45240</v>
      </c>
      <c r="BH364" s="374"/>
      <c r="BI364" s="133" t="s">
        <v>172</v>
      </c>
      <c r="BJ364" s="167">
        <f t="shared" si="351"/>
        <v>618</v>
      </c>
      <c r="BK364" s="176">
        <f t="shared" si="334"/>
        <v>395</v>
      </c>
      <c r="BL364" s="176">
        <f t="shared" si="335"/>
        <v>26725580</v>
      </c>
      <c r="BM364" s="177">
        <f t="shared" si="377"/>
        <v>6.3586606567933038E-2</v>
      </c>
      <c r="BN364" s="177">
        <f t="shared" si="352"/>
        <v>0.63915857605177995</v>
      </c>
      <c r="BO364" s="176">
        <f t="shared" si="353"/>
        <v>67659.696202531646</v>
      </c>
      <c r="BP364" s="248"/>
    </row>
    <row r="365" spans="2:68" s="92" customFormat="1">
      <c r="B365" s="370"/>
      <c r="C365" s="408"/>
      <c r="D365" s="374"/>
      <c r="E365" s="133" t="s">
        <v>173</v>
      </c>
      <c r="F365" s="167">
        <v>6</v>
      </c>
      <c r="G365" s="176">
        <v>4</v>
      </c>
      <c r="H365" s="176">
        <v>238310</v>
      </c>
      <c r="I365" s="177">
        <f t="shared" si="370"/>
        <v>0.12121212121212122</v>
      </c>
      <c r="J365" s="177">
        <f t="shared" si="337"/>
        <v>0.66666666666666663</v>
      </c>
      <c r="K365" s="205">
        <f t="shared" si="338"/>
        <v>59577.5</v>
      </c>
      <c r="L365" s="374"/>
      <c r="M365" s="133" t="s">
        <v>173</v>
      </c>
      <c r="N365" s="167">
        <v>10</v>
      </c>
      <c r="O365" s="176">
        <v>3</v>
      </c>
      <c r="P365" s="176">
        <v>202330</v>
      </c>
      <c r="Q365" s="177">
        <f t="shared" si="371"/>
        <v>4.1095890410958902E-2</v>
      </c>
      <c r="R365" s="177">
        <f t="shared" si="339"/>
        <v>0.3</v>
      </c>
      <c r="S365" s="171">
        <f t="shared" si="340"/>
        <v>67443.333333333328</v>
      </c>
      <c r="T365" s="374"/>
      <c r="U365" s="133" t="s">
        <v>173</v>
      </c>
      <c r="V365" s="167">
        <v>140</v>
      </c>
      <c r="W365" s="176">
        <v>74</v>
      </c>
      <c r="X365" s="176">
        <v>3917260</v>
      </c>
      <c r="Y365" s="177">
        <f t="shared" si="372"/>
        <v>2.7871939736346517E-2</v>
      </c>
      <c r="Z365" s="177">
        <f t="shared" si="341"/>
        <v>0.52857142857142858</v>
      </c>
      <c r="AA365" s="176">
        <f t="shared" si="342"/>
        <v>52935.945945945947</v>
      </c>
      <c r="AB365" s="374"/>
      <c r="AC365" s="133" t="s">
        <v>173</v>
      </c>
      <c r="AD365" s="167">
        <v>118</v>
      </c>
      <c r="AE365" s="176">
        <v>76</v>
      </c>
      <c r="AF365" s="176">
        <v>4968870</v>
      </c>
      <c r="AG365" s="177">
        <f t="shared" si="373"/>
        <v>4.5157456922162803E-2</v>
      </c>
      <c r="AH365" s="177">
        <f t="shared" si="343"/>
        <v>0.64406779661016944</v>
      </c>
      <c r="AI365" s="171">
        <f t="shared" si="344"/>
        <v>65379.868421052633</v>
      </c>
      <c r="AJ365" s="374"/>
      <c r="AK365" s="133" t="s">
        <v>173</v>
      </c>
      <c r="AL365" s="167">
        <v>113</v>
      </c>
      <c r="AM365" s="176">
        <v>53</v>
      </c>
      <c r="AN365" s="176">
        <v>4898770</v>
      </c>
      <c r="AO365" s="177">
        <f t="shared" si="374"/>
        <v>5.0236966824644548E-2</v>
      </c>
      <c r="AP365" s="177">
        <f t="shared" si="345"/>
        <v>0.46902654867256638</v>
      </c>
      <c r="AQ365" s="171">
        <f t="shared" si="346"/>
        <v>92429.622641509428</v>
      </c>
      <c r="AR365" s="374"/>
      <c r="AS365" s="133" t="s">
        <v>173</v>
      </c>
      <c r="AT365" s="167">
        <v>52</v>
      </c>
      <c r="AU365" s="176">
        <v>30</v>
      </c>
      <c r="AV365" s="176">
        <v>3161600</v>
      </c>
      <c r="AW365" s="177">
        <f t="shared" si="375"/>
        <v>5.6285178236397747E-2</v>
      </c>
      <c r="AX365" s="177">
        <f t="shared" si="347"/>
        <v>0.57692307692307687</v>
      </c>
      <c r="AY365" s="176">
        <f t="shared" si="348"/>
        <v>105386.66666666667</v>
      </c>
      <c r="AZ365" s="374"/>
      <c r="BA365" s="133" t="s">
        <v>173</v>
      </c>
      <c r="BB365" s="167">
        <v>21</v>
      </c>
      <c r="BC365" s="176">
        <v>8</v>
      </c>
      <c r="BD365" s="176">
        <v>846850</v>
      </c>
      <c r="BE365" s="177">
        <f t="shared" si="376"/>
        <v>4.3956043956043959E-2</v>
      </c>
      <c r="BF365" s="177">
        <f t="shared" si="349"/>
        <v>0.38095238095238093</v>
      </c>
      <c r="BG365" s="205">
        <f t="shared" si="350"/>
        <v>105856.25</v>
      </c>
      <c r="BH365" s="374"/>
      <c r="BI365" s="133" t="s">
        <v>173</v>
      </c>
      <c r="BJ365" s="167">
        <f t="shared" si="351"/>
        <v>460</v>
      </c>
      <c r="BK365" s="176">
        <f t="shared" si="334"/>
        <v>248</v>
      </c>
      <c r="BL365" s="176">
        <f t="shared" si="335"/>
        <v>18233990</v>
      </c>
      <c r="BM365" s="177">
        <f t="shared" si="377"/>
        <v>3.9922730199613649E-2</v>
      </c>
      <c r="BN365" s="177">
        <f t="shared" si="352"/>
        <v>0.53913043478260869</v>
      </c>
      <c r="BO365" s="176">
        <f t="shared" si="353"/>
        <v>73524.153225806454</v>
      </c>
      <c r="BP365" s="248"/>
    </row>
    <row r="366" spans="2:68" s="92" customFormat="1">
      <c r="B366" s="370"/>
      <c r="C366" s="408"/>
      <c r="D366" s="374"/>
      <c r="E366" s="133" t="s">
        <v>174</v>
      </c>
      <c r="F366" s="167">
        <v>3</v>
      </c>
      <c r="G366" s="176">
        <v>2</v>
      </c>
      <c r="H366" s="176">
        <v>165000</v>
      </c>
      <c r="I366" s="177">
        <f t="shared" si="370"/>
        <v>6.0606060606060608E-2</v>
      </c>
      <c r="J366" s="177">
        <f t="shared" si="337"/>
        <v>0.66666666666666663</v>
      </c>
      <c r="K366" s="205">
        <f t="shared" si="338"/>
        <v>82500</v>
      </c>
      <c r="L366" s="374"/>
      <c r="M366" s="133" t="s">
        <v>174</v>
      </c>
      <c r="N366" s="167">
        <v>8</v>
      </c>
      <c r="O366" s="176">
        <v>5</v>
      </c>
      <c r="P366" s="176">
        <v>349690</v>
      </c>
      <c r="Q366" s="177">
        <f t="shared" si="371"/>
        <v>6.8493150684931503E-2</v>
      </c>
      <c r="R366" s="177">
        <f t="shared" si="339"/>
        <v>0.625</v>
      </c>
      <c r="S366" s="171">
        <f t="shared" si="340"/>
        <v>69938</v>
      </c>
      <c r="T366" s="374"/>
      <c r="U366" s="133" t="s">
        <v>174</v>
      </c>
      <c r="V366" s="167">
        <v>163</v>
      </c>
      <c r="W366" s="176">
        <v>97</v>
      </c>
      <c r="X366" s="176">
        <v>6741690</v>
      </c>
      <c r="Y366" s="177">
        <f t="shared" si="372"/>
        <v>3.653483992467043E-2</v>
      </c>
      <c r="Z366" s="177">
        <f t="shared" si="341"/>
        <v>0.59509202453987731</v>
      </c>
      <c r="AA366" s="176">
        <f t="shared" si="342"/>
        <v>69501.958762886599</v>
      </c>
      <c r="AB366" s="374"/>
      <c r="AC366" s="133" t="s">
        <v>174</v>
      </c>
      <c r="AD366" s="167">
        <v>107</v>
      </c>
      <c r="AE366" s="176">
        <v>78</v>
      </c>
      <c r="AF366" s="176">
        <v>5420260</v>
      </c>
      <c r="AG366" s="177">
        <f t="shared" si="373"/>
        <v>4.6345811051693407E-2</v>
      </c>
      <c r="AH366" s="177">
        <f t="shared" si="343"/>
        <v>0.7289719626168224</v>
      </c>
      <c r="AI366" s="171">
        <f t="shared" si="344"/>
        <v>69490.512820512828</v>
      </c>
      <c r="AJ366" s="374"/>
      <c r="AK366" s="133" t="s">
        <v>174</v>
      </c>
      <c r="AL366" s="167">
        <v>94</v>
      </c>
      <c r="AM366" s="176">
        <v>61</v>
      </c>
      <c r="AN366" s="176">
        <v>8123850</v>
      </c>
      <c r="AO366" s="177">
        <f t="shared" si="374"/>
        <v>5.7819905213270142E-2</v>
      </c>
      <c r="AP366" s="177">
        <f t="shared" si="345"/>
        <v>0.64893617021276595</v>
      </c>
      <c r="AQ366" s="171">
        <f t="shared" si="346"/>
        <v>133177.86885245901</v>
      </c>
      <c r="AR366" s="374"/>
      <c r="AS366" s="133" t="s">
        <v>174</v>
      </c>
      <c r="AT366" s="167">
        <v>46</v>
      </c>
      <c r="AU366" s="176">
        <v>29</v>
      </c>
      <c r="AV366" s="176">
        <v>3333070</v>
      </c>
      <c r="AW366" s="177">
        <f t="shared" si="375"/>
        <v>5.4409005628517824E-2</v>
      </c>
      <c r="AX366" s="177">
        <f t="shared" si="347"/>
        <v>0.63043478260869568</v>
      </c>
      <c r="AY366" s="176">
        <f t="shared" si="348"/>
        <v>114933.44827586207</v>
      </c>
      <c r="AZ366" s="374"/>
      <c r="BA366" s="133" t="s">
        <v>174</v>
      </c>
      <c r="BB366" s="167">
        <v>12</v>
      </c>
      <c r="BC366" s="176">
        <v>6</v>
      </c>
      <c r="BD366" s="176">
        <v>943100</v>
      </c>
      <c r="BE366" s="177">
        <f t="shared" si="376"/>
        <v>3.2967032967032968E-2</v>
      </c>
      <c r="BF366" s="177">
        <f t="shared" si="349"/>
        <v>0.5</v>
      </c>
      <c r="BG366" s="205">
        <f t="shared" si="350"/>
        <v>157183.33333333334</v>
      </c>
      <c r="BH366" s="374"/>
      <c r="BI366" s="133" t="s">
        <v>174</v>
      </c>
      <c r="BJ366" s="167">
        <f t="shared" si="351"/>
        <v>433</v>
      </c>
      <c r="BK366" s="176">
        <f t="shared" si="334"/>
        <v>278</v>
      </c>
      <c r="BL366" s="176">
        <f t="shared" si="335"/>
        <v>25076660</v>
      </c>
      <c r="BM366" s="177">
        <f t="shared" si="377"/>
        <v>4.4752092723760462E-2</v>
      </c>
      <c r="BN366" s="177">
        <f t="shared" si="352"/>
        <v>0.64203233256351044</v>
      </c>
      <c r="BO366" s="176">
        <f t="shared" si="353"/>
        <v>90203.812949640283</v>
      </c>
      <c r="BP366" s="248"/>
    </row>
    <row r="367" spans="2:68" s="92" customFormat="1">
      <c r="B367" s="370"/>
      <c r="C367" s="408"/>
      <c r="D367" s="374"/>
      <c r="E367" s="133" t="s">
        <v>175</v>
      </c>
      <c r="F367" s="167">
        <v>14</v>
      </c>
      <c r="G367" s="176">
        <v>10</v>
      </c>
      <c r="H367" s="176">
        <v>710850</v>
      </c>
      <c r="I367" s="177">
        <f t="shared" si="370"/>
        <v>0.30303030303030304</v>
      </c>
      <c r="J367" s="177">
        <f t="shared" si="337"/>
        <v>0.7142857142857143</v>
      </c>
      <c r="K367" s="205">
        <f t="shared" si="338"/>
        <v>71085</v>
      </c>
      <c r="L367" s="374"/>
      <c r="M367" s="133" t="s">
        <v>175</v>
      </c>
      <c r="N367" s="167">
        <v>32</v>
      </c>
      <c r="O367" s="176">
        <v>20</v>
      </c>
      <c r="P367" s="176">
        <v>1681030</v>
      </c>
      <c r="Q367" s="177">
        <f t="shared" si="371"/>
        <v>0.27397260273972601</v>
      </c>
      <c r="R367" s="177">
        <f t="shared" si="339"/>
        <v>0.625</v>
      </c>
      <c r="S367" s="171">
        <f t="shared" si="340"/>
        <v>84051.5</v>
      </c>
      <c r="T367" s="374"/>
      <c r="U367" s="133" t="s">
        <v>175</v>
      </c>
      <c r="V367" s="167">
        <v>1146</v>
      </c>
      <c r="W367" s="176">
        <v>744</v>
      </c>
      <c r="X367" s="176">
        <v>52696380</v>
      </c>
      <c r="Y367" s="177">
        <f t="shared" si="372"/>
        <v>0.28022598870056498</v>
      </c>
      <c r="Z367" s="177">
        <f t="shared" si="341"/>
        <v>0.64921465968586389</v>
      </c>
      <c r="AA367" s="176">
        <f t="shared" si="342"/>
        <v>70828.467741935485</v>
      </c>
      <c r="AB367" s="374"/>
      <c r="AC367" s="133" t="s">
        <v>175</v>
      </c>
      <c r="AD367" s="167">
        <v>723</v>
      </c>
      <c r="AE367" s="176">
        <v>469</v>
      </c>
      <c r="AF367" s="176">
        <v>32013840</v>
      </c>
      <c r="AG367" s="177">
        <f t="shared" si="373"/>
        <v>0.27866904337492571</v>
      </c>
      <c r="AH367" s="177">
        <f t="shared" si="343"/>
        <v>0.64868603042876904</v>
      </c>
      <c r="AI367" s="171">
        <f t="shared" si="344"/>
        <v>68259.786780383802</v>
      </c>
      <c r="AJ367" s="374"/>
      <c r="AK367" s="133" t="s">
        <v>175</v>
      </c>
      <c r="AL367" s="167">
        <v>436</v>
      </c>
      <c r="AM367" s="176">
        <v>240</v>
      </c>
      <c r="AN367" s="176">
        <v>20049060</v>
      </c>
      <c r="AO367" s="177">
        <f t="shared" si="374"/>
        <v>0.22748815165876776</v>
      </c>
      <c r="AP367" s="177">
        <f t="shared" si="345"/>
        <v>0.55045871559633031</v>
      </c>
      <c r="AQ367" s="171">
        <f t="shared" si="346"/>
        <v>83537.75</v>
      </c>
      <c r="AR367" s="374"/>
      <c r="AS367" s="133" t="s">
        <v>175</v>
      </c>
      <c r="AT367" s="167">
        <v>188</v>
      </c>
      <c r="AU367" s="176">
        <v>106</v>
      </c>
      <c r="AV367" s="176">
        <v>12817180</v>
      </c>
      <c r="AW367" s="177">
        <f t="shared" si="375"/>
        <v>0.19887429643527205</v>
      </c>
      <c r="AX367" s="177">
        <f t="shared" si="347"/>
        <v>0.56382978723404253</v>
      </c>
      <c r="AY367" s="176">
        <f t="shared" si="348"/>
        <v>120916.7924528302</v>
      </c>
      <c r="AZ367" s="374"/>
      <c r="BA367" s="133" t="s">
        <v>175</v>
      </c>
      <c r="BB367" s="167">
        <v>56</v>
      </c>
      <c r="BC367" s="176">
        <v>24</v>
      </c>
      <c r="BD367" s="176">
        <v>2636670</v>
      </c>
      <c r="BE367" s="177">
        <f t="shared" si="376"/>
        <v>0.13186813186813187</v>
      </c>
      <c r="BF367" s="177">
        <f t="shared" si="349"/>
        <v>0.42857142857142855</v>
      </c>
      <c r="BG367" s="205">
        <f t="shared" si="350"/>
        <v>109861.25</v>
      </c>
      <c r="BH367" s="374"/>
      <c r="BI367" s="133" t="s">
        <v>175</v>
      </c>
      <c r="BJ367" s="167">
        <f t="shared" si="351"/>
        <v>2595</v>
      </c>
      <c r="BK367" s="176">
        <f t="shared" si="334"/>
        <v>1613</v>
      </c>
      <c r="BL367" s="176">
        <f t="shared" si="335"/>
        <v>122605010</v>
      </c>
      <c r="BM367" s="177">
        <f t="shared" si="377"/>
        <v>0.25965872504829363</v>
      </c>
      <c r="BN367" s="177">
        <f t="shared" si="352"/>
        <v>0.62157996146435457</v>
      </c>
      <c r="BO367" s="176">
        <f t="shared" si="353"/>
        <v>76010.545567265959</v>
      </c>
      <c r="BP367" s="248"/>
    </row>
    <row r="368" spans="2:68" s="92" customFormat="1">
      <c r="B368" s="370"/>
      <c r="C368" s="408"/>
      <c r="D368" s="374"/>
      <c r="E368" s="133" t="s">
        <v>176</v>
      </c>
      <c r="F368" s="167">
        <v>3</v>
      </c>
      <c r="G368" s="176">
        <v>2</v>
      </c>
      <c r="H368" s="176">
        <v>311790</v>
      </c>
      <c r="I368" s="177">
        <f t="shared" si="370"/>
        <v>6.0606060606060608E-2</v>
      </c>
      <c r="J368" s="177">
        <f t="shared" si="337"/>
        <v>0.66666666666666663</v>
      </c>
      <c r="K368" s="205">
        <f t="shared" si="338"/>
        <v>155895</v>
      </c>
      <c r="L368" s="374"/>
      <c r="M368" s="133" t="s">
        <v>176</v>
      </c>
      <c r="N368" s="167">
        <v>9</v>
      </c>
      <c r="O368" s="176">
        <v>4</v>
      </c>
      <c r="P368" s="176">
        <v>252080</v>
      </c>
      <c r="Q368" s="177">
        <f t="shared" si="371"/>
        <v>5.4794520547945202E-2</v>
      </c>
      <c r="R368" s="177">
        <f t="shared" si="339"/>
        <v>0.44444444444444442</v>
      </c>
      <c r="S368" s="171">
        <f t="shared" si="340"/>
        <v>63020</v>
      </c>
      <c r="T368" s="374"/>
      <c r="U368" s="133" t="s">
        <v>176</v>
      </c>
      <c r="V368" s="167">
        <v>218</v>
      </c>
      <c r="W368" s="176">
        <v>115</v>
      </c>
      <c r="X368" s="176">
        <v>8223650</v>
      </c>
      <c r="Y368" s="177">
        <f t="shared" si="372"/>
        <v>4.3314500941619587E-2</v>
      </c>
      <c r="Z368" s="177">
        <f t="shared" si="341"/>
        <v>0.52752293577981646</v>
      </c>
      <c r="AA368" s="176">
        <f t="shared" si="342"/>
        <v>71510</v>
      </c>
      <c r="AB368" s="374"/>
      <c r="AC368" s="133" t="s">
        <v>176</v>
      </c>
      <c r="AD368" s="167">
        <v>229</v>
      </c>
      <c r="AE368" s="176">
        <v>137</v>
      </c>
      <c r="AF368" s="176">
        <v>9499750</v>
      </c>
      <c r="AG368" s="177">
        <f t="shared" si="373"/>
        <v>8.1402257872846107E-2</v>
      </c>
      <c r="AH368" s="177">
        <f t="shared" si="343"/>
        <v>0.59825327510917026</v>
      </c>
      <c r="AI368" s="171">
        <f t="shared" si="344"/>
        <v>69341.240875912408</v>
      </c>
      <c r="AJ368" s="374"/>
      <c r="AK368" s="133" t="s">
        <v>176</v>
      </c>
      <c r="AL368" s="167">
        <v>167</v>
      </c>
      <c r="AM368" s="176">
        <v>86</v>
      </c>
      <c r="AN368" s="176">
        <v>8099130</v>
      </c>
      <c r="AO368" s="177">
        <f t="shared" si="374"/>
        <v>8.1516587677725114E-2</v>
      </c>
      <c r="AP368" s="177">
        <f t="shared" si="345"/>
        <v>0.51497005988023947</v>
      </c>
      <c r="AQ368" s="171">
        <f t="shared" si="346"/>
        <v>94175.930232558138</v>
      </c>
      <c r="AR368" s="374"/>
      <c r="AS368" s="133" t="s">
        <v>176</v>
      </c>
      <c r="AT368" s="167">
        <v>130</v>
      </c>
      <c r="AU368" s="176">
        <v>74</v>
      </c>
      <c r="AV368" s="176">
        <v>8894450</v>
      </c>
      <c r="AW368" s="177">
        <f t="shared" si="375"/>
        <v>0.13883677298311445</v>
      </c>
      <c r="AX368" s="177">
        <f t="shared" si="347"/>
        <v>0.56923076923076921</v>
      </c>
      <c r="AY368" s="176">
        <f t="shared" si="348"/>
        <v>120195.27027027027</v>
      </c>
      <c r="AZ368" s="374"/>
      <c r="BA368" s="133" t="s">
        <v>176</v>
      </c>
      <c r="BB368" s="167">
        <v>46</v>
      </c>
      <c r="BC368" s="176">
        <v>22</v>
      </c>
      <c r="BD368" s="176">
        <v>2761380</v>
      </c>
      <c r="BE368" s="177">
        <f t="shared" si="376"/>
        <v>0.12087912087912088</v>
      </c>
      <c r="BF368" s="177">
        <f t="shared" si="349"/>
        <v>0.47826086956521741</v>
      </c>
      <c r="BG368" s="205">
        <f t="shared" si="350"/>
        <v>125517.27272727272</v>
      </c>
      <c r="BH368" s="374"/>
      <c r="BI368" s="133" t="s">
        <v>176</v>
      </c>
      <c r="BJ368" s="167">
        <f t="shared" si="351"/>
        <v>802</v>
      </c>
      <c r="BK368" s="176">
        <f t="shared" si="334"/>
        <v>440</v>
      </c>
      <c r="BL368" s="176">
        <f t="shared" si="335"/>
        <v>38042230</v>
      </c>
      <c r="BM368" s="177">
        <f t="shared" si="377"/>
        <v>7.0830650354153257E-2</v>
      </c>
      <c r="BN368" s="177">
        <f t="shared" si="352"/>
        <v>0.54862842892768082</v>
      </c>
      <c r="BO368" s="176">
        <f t="shared" si="353"/>
        <v>86459.613636363632</v>
      </c>
      <c r="BP368" s="248"/>
    </row>
    <row r="369" spans="2:68" s="92" customFormat="1">
      <c r="B369" s="370"/>
      <c r="C369" s="408"/>
      <c r="D369" s="374"/>
      <c r="E369" s="134" t="s">
        <v>167</v>
      </c>
      <c r="F369" s="167">
        <v>2</v>
      </c>
      <c r="G369" s="176">
        <v>1</v>
      </c>
      <c r="H369" s="176">
        <v>126030</v>
      </c>
      <c r="I369" s="177">
        <f t="shared" si="370"/>
        <v>3.0303030303030304E-2</v>
      </c>
      <c r="J369" s="177">
        <f t="shared" si="337"/>
        <v>0.5</v>
      </c>
      <c r="K369" s="205">
        <f t="shared" si="338"/>
        <v>126030</v>
      </c>
      <c r="L369" s="374"/>
      <c r="M369" s="134" t="s">
        <v>167</v>
      </c>
      <c r="N369" s="167">
        <v>8</v>
      </c>
      <c r="O369" s="176">
        <v>5</v>
      </c>
      <c r="P369" s="176">
        <v>688790</v>
      </c>
      <c r="Q369" s="177">
        <f t="shared" si="371"/>
        <v>6.8493150684931503E-2</v>
      </c>
      <c r="R369" s="177">
        <f t="shared" si="339"/>
        <v>0.625</v>
      </c>
      <c r="S369" s="171">
        <f t="shared" si="340"/>
        <v>137758</v>
      </c>
      <c r="T369" s="374"/>
      <c r="U369" s="134" t="s">
        <v>167</v>
      </c>
      <c r="V369" s="167">
        <v>231</v>
      </c>
      <c r="W369" s="176">
        <v>134</v>
      </c>
      <c r="X369" s="176">
        <v>9437860</v>
      </c>
      <c r="Y369" s="177">
        <f t="shared" si="372"/>
        <v>5.0470809792843692E-2</v>
      </c>
      <c r="Z369" s="177">
        <f t="shared" si="341"/>
        <v>0.58008658008658009</v>
      </c>
      <c r="AA369" s="176">
        <f t="shared" si="342"/>
        <v>70431.791044776124</v>
      </c>
      <c r="AB369" s="374"/>
      <c r="AC369" s="134" t="s">
        <v>167</v>
      </c>
      <c r="AD369" s="167">
        <v>115</v>
      </c>
      <c r="AE369" s="176">
        <v>71</v>
      </c>
      <c r="AF369" s="176">
        <v>5441180</v>
      </c>
      <c r="AG369" s="177">
        <f t="shared" si="373"/>
        <v>4.2186571598336303E-2</v>
      </c>
      <c r="AH369" s="177">
        <f t="shared" si="343"/>
        <v>0.61739130434782608</v>
      </c>
      <c r="AI369" s="171">
        <f t="shared" si="344"/>
        <v>76636.338028169019</v>
      </c>
      <c r="AJ369" s="374"/>
      <c r="AK369" s="134" t="s">
        <v>167</v>
      </c>
      <c r="AL369" s="167">
        <v>47</v>
      </c>
      <c r="AM369" s="176">
        <v>20</v>
      </c>
      <c r="AN369" s="176">
        <v>1593080</v>
      </c>
      <c r="AO369" s="177">
        <f t="shared" si="374"/>
        <v>1.8957345971563982E-2</v>
      </c>
      <c r="AP369" s="177">
        <f t="shared" si="345"/>
        <v>0.42553191489361702</v>
      </c>
      <c r="AQ369" s="171">
        <f t="shared" si="346"/>
        <v>79654</v>
      </c>
      <c r="AR369" s="374"/>
      <c r="AS369" s="134" t="s">
        <v>167</v>
      </c>
      <c r="AT369" s="167">
        <v>25</v>
      </c>
      <c r="AU369" s="176">
        <v>11</v>
      </c>
      <c r="AV369" s="176">
        <v>1602630</v>
      </c>
      <c r="AW369" s="177">
        <f t="shared" si="375"/>
        <v>2.0637898686679174E-2</v>
      </c>
      <c r="AX369" s="177">
        <f t="shared" si="347"/>
        <v>0.44</v>
      </c>
      <c r="AY369" s="176">
        <f t="shared" si="348"/>
        <v>145693.63636363635</v>
      </c>
      <c r="AZ369" s="374"/>
      <c r="BA369" s="134" t="s">
        <v>167</v>
      </c>
      <c r="BB369" s="167">
        <v>20</v>
      </c>
      <c r="BC369" s="176">
        <v>13</v>
      </c>
      <c r="BD369" s="176">
        <v>2219140</v>
      </c>
      <c r="BE369" s="177">
        <f t="shared" si="376"/>
        <v>7.1428571428571425E-2</v>
      </c>
      <c r="BF369" s="177">
        <f t="shared" si="349"/>
        <v>0.65</v>
      </c>
      <c r="BG369" s="205">
        <f t="shared" si="350"/>
        <v>170703.07692307694</v>
      </c>
      <c r="BH369" s="374"/>
      <c r="BI369" s="134" t="s">
        <v>167</v>
      </c>
      <c r="BJ369" s="167">
        <f t="shared" si="351"/>
        <v>448</v>
      </c>
      <c r="BK369" s="176">
        <f t="shared" si="334"/>
        <v>255</v>
      </c>
      <c r="BL369" s="176">
        <f t="shared" si="335"/>
        <v>21108710</v>
      </c>
      <c r="BM369" s="177">
        <f t="shared" si="377"/>
        <v>4.104958145524791E-2</v>
      </c>
      <c r="BN369" s="177">
        <f t="shared" si="352"/>
        <v>0.5691964285714286</v>
      </c>
      <c r="BO369" s="176">
        <f t="shared" si="353"/>
        <v>82779.254901960783</v>
      </c>
      <c r="BP369" s="248"/>
    </row>
    <row r="370" spans="2:68" s="92" customFormat="1">
      <c r="B370" s="370">
        <v>34</v>
      </c>
      <c r="C370" s="407" t="s">
        <v>45</v>
      </c>
      <c r="D370" s="373">
        <f>BS41</f>
        <v>168</v>
      </c>
      <c r="E370" s="131" t="s">
        <v>144</v>
      </c>
      <c r="F370" s="166">
        <v>84</v>
      </c>
      <c r="G370" s="174">
        <v>47</v>
      </c>
      <c r="H370" s="174">
        <v>3921080</v>
      </c>
      <c r="I370" s="175">
        <f>IFERROR(G370/$D$370,"-")</f>
        <v>0.27976190476190477</v>
      </c>
      <c r="J370" s="175">
        <f t="shared" si="337"/>
        <v>0.55952380952380953</v>
      </c>
      <c r="K370" s="204">
        <f t="shared" si="338"/>
        <v>83427.234042553187</v>
      </c>
      <c r="L370" s="373">
        <f>BT41</f>
        <v>270</v>
      </c>
      <c r="M370" s="131" t="s">
        <v>144</v>
      </c>
      <c r="N370" s="166">
        <v>146</v>
      </c>
      <c r="O370" s="174">
        <v>76</v>
      </c>
      <c r="P370" s="174">
        <v>7902070</v>
      </c>
      <c r="Q370" s="175">
        <f>IFERROR(O370/$L$370,"-")</f>
        <v>0.2814814814814815</v>
      </c>
      <c r="R370" s="175">
        <f t="shared" si="339"/>
        <v>0.52054794520547942</v>
      </c>
      <c r="S370" s="170">
        <f t="shared" si="340"/>
        <v>103974.60526315789</v>
      </c>
      <c r="T370" s="373">
        <f>BU41</f>
        <v>11297</v>
      </c>
      <c r="U370" s="131" t="s">
        <v>144</v>
      </c>
      <c r="V370" s="166">
        <v>5237</v>
      </c>
      <c r="W370" s="174">
        <v>3016</v>
      </c>
      <c r="X370" s="174">
        <v>196967670</v>
      </c>
      <c r="Y370" s="175">
        <f>IFERROR(W370/$T$370,"-")</f>
        <v>0.26697353279631758</v>
      </c>
      <c r="Z370" s="175">
        <f t="shared" si="341"/>
        <v>0.57590223410349439</v>
      </c>
      <c r="AA370" s="174">
        <f t="shared" si="342"/>
        <v>65307.582891246682</v>
      </c>
      <c r="AB370" s="373">
        <f>BV41</f>
        <v>8394</v>
      </c>
      <c r="AC370" s="131" t="s">
        <v>144</v>
      </c>
      <c r="AD370" s="166">
        <v>4205</v>
      </c>
      <c r="AE370" s="174">
        <v>2355</v>
      </c>
      <c r="AF370" s="174">
        <v>165576890</v>
      </c>
      <c r="AG370" s="175">
        <f>IFERROR(AE370/$AB$370,"-")</f>
        <v>0.28055754110078629</v>
      </c>
      <c r="AH370" s="175">
        <f t="shared" si="343"/>
        <v>0.56004756242568376</v>
      </c>
      <c r="AI370" s="170">
        <f t="shared" si="344"/>
        <v>70308.658174097669</v>
      </c>
      <c r="AJ370" s="373">
        <f>BW41</f>
        <v>5320</v>
      </c>
      <c r="AK370" s="131" t="s">
        <v>144</v>
      </c>
      <c r="AL370" s="166">
        <v>2571</v>
      </c>
      <c r="AM370" s="174">
        <v>1239</v>
      </c>
      <c r="AN370" s="174">
        <v>107827240</v>
      </c>
      <c r="AO370" s="175">
        <f>IFERROR(AM370/$AJ$370,"-")</f>
        <v>0.23289473684210527</v>
      </c>
      <c r="AP370" s="175">
        <f t="shared" si="345"/>
        <v>0.48191365227537925</v>
      </c>
      <c r="AQ370" s="170">
        <f t="shared" si="346"/>
        <v>87027.63518966909</v>
      </c>
      <c r="AR370" s="373">
        <f>BX41</f>
        <v>2572</v>
      </c>
      <c r="AS370" s="131" t="s">
        <v>144</v>
      </c>
      <c r="AT370" s="166">
        <v>1063</v>
      </c>
      <c r="AU370" s="174">
        <v>462</v>
      </c>
      <c r="AV370" s="174">
        <v>45487550</v>
      </c>
      <c r="AW370" s="175">
        <f>IFERROR(AU370/$AR$370,"-")</f>
        <v>0.17962674961119751</v>
      </c>
      <c r="AX370" s="175">
        <f t="shared" si="347"/>
        <v>0.43461900282220134</v>
      </c>
      <c r="AY370" s="174">
        <f t="shared" si="348"/>
        <v>98457.900432900438</v>
      </c>
      <c r="AZ370" s="373">
        <f>BY41</f>
        <v>867</v>
      </c>
      <c r="BA370" s="131" t="s">
        <v>144</v>
      </c>
      <c r="BB370" s="166">
        <v>301</v>
      </c>
      <c r="BC370" s="174">
        <v>111</v>
      </c>
      <c r="BD370" s="174">
        <v>11540840</v>
      </c>
      <c r="BE370" s="175">
        <f>IFERROR(BC370/$AZ$370,"-")</f>
        <v>0.12802768166089964</v>
      </c>
      <c r="BF370" s="175">
        <f t="shared" si="349"/>
        <v>0.3687707641196013</v>
      </c>
      <c r="BG370" s="204">
        <f t="shared" si="350"/>
        <v>103971.53153153154</v>
      </c>
      <c r="BH370" s="373">
        <f>BZ41</f>
        <v>28882</v>
      </c>
      <c r="BI370" s="131" t="s">
        <v>144</v>
      </c>
      <c r="BJ370" s="166">
        <f t="shared" si="351"/>
        <v>13607</v>
      </c>
      <c r="BK370" s="174">
        <f t="shared" si="334"/>
        <v>7306</v>
      </c>
      <c r="BL370" s="174">
        <f t="shared" si="335"/>
        <v>539223340</v>
      </c>
      <c r="BM370" s="175">
        <f>IFERROR(BK370/$BH$370,"-")</f>
        <v>0.25296032130738866</v>
      </c>
      <c r="BN370" s="175">
        <f t="shared" si="352"/>
        <v>0.53692952156978024</v>
      </c>
      <c r="BO370" s="174">
        <f t="shared" si="353"/>
        <v>73805.548863947435</v>
      </c>
      <c r="BP370" s="248"/>
    </row>
    <row r="371" spans="2:68" s="92" customFormat="1">
      <c r="B371" s="370"/>
      <c r="C371" s="408"/>
      <c r="D371" s="374"/>
      <c r="E371" s="132" t="s">
        <v>194</v>
      </c>
      <c r="F371" s="167">
        <v>72</v>
      </c>
      <c r="G371" s="176">
        <v>34</v>
      </c>
      <c r="H371" s="176">
        <v>2523190</v>
      </c>
      <c r="I371" s="177">
        <f t="shared" ref="I371:I380" si="378">IFERROR(G371/$D$370,"-")</f>
        <v>0.20238095238095238</v>
      </c>
      <c r="J371" s="177">
        <f t="shared" si="337"/>
        <v>0.47222222222222221</v>
      </c>
      <c r="K371" s="205">
        <f t="shared" si="338"/>
        <v>74211.470588235301</v>
      </c>
      <c r="L371" s="374"/>
      <c r="M371" s="132" t="s">
        <v>194</v>
      </c>
      <c r="N371" s="167">
        <v>102</v>
      </c>
      <c r="O371" s="176">
        <v>57</v>
      </c>
      <c r="P371" s="176">
        <v>4578230</v>
      </c>
      <c r="Q371" s="177">
        <f t="shared" ref="Q371:Q380" si="379">IFERROR(O371/$L$370,"-")</f>
        <v>0.21111111111111111</v>
      </c>
      <c r="R371" s="177">
        <f t="shared" si="339"/>
        <v>0.55882352941176472</v>
      </c>
      <c r="S371" s="171">
        <f t="shared" si="340"/>
        <v>80319.824561403511</v>
      </c>
      <c r="T371" s="374"/>
      <c r="U371" s="132" t="s">
        <v>194</v>
      </c>
      <c r="V371" s="167">
        <v>4927</v>
      </c>
      <c r="W371" s="176">
        <v>2879</v>
      </c>
      <c r="X371" s="176">
        <v>181866320</v>
      </c>
      <c r="Y371" s="177">
        <f t="shared" ref="Y371:Y380" si="380">IFERROR(W371/$T$370,"-")</f>
        <v>0.25484641940338143</v>
      </c>
      <c r="Z371" s="177">
        <f t="shared" si="341"/>
        <v>0.58433123604627557</v>
      </c>
      <c r="AA371" s="176">
        <f t="shared" si="342"/>
        <v>63169.961792288988</v>
      </c>
      <c r="AB371" s="374"/>
      <c r="AC371" s="132" t="s">
        <v>194</v>
      </c>
      <c r="AD371" s="167">
        <v>3536</v>
      </c>
      <c r="AE371" s="176">
        <v>2040</v>
      </c>
      <c r="AF371" s="176">
        <v>136737900</v>
      </c>
      <c r="AG371" s="177">
        <f t="shared" ref="AG371:AG380" si="381">IFERROR(AE371/$AB$370,"-")</f>
        <v>0.24303073624017155</v>
      </c>
      <c r="AH371" s="177">
        <f t="shared" si="343"/>
        <v>0.57692307692307687</v>
      </c>
      <c r="AI371" s="171">
        <f t="shared" si="344"/>
        <v>67028.382352941175</v>
      </c>
      <c r="AJ371" s="374"/>
      <c r="AK371" s="132" t="s">
        <v>194</v>
      </c>
      <c r="AL371" s="167">
        <v>2036</v>
      </c>
      <c r="AM371" s="176">
        <v>1048</v>
      </c>
      <c r="AN371" s="176">
        <v>76420460</v>
      </c>
      <c r="AO371" s="177">
        <f t="shared" ref="AO371:AO380" si="382">IFERROR(AM371/$AJ$370,"-")</f>
        <v>0.19699248120300752</v>
      </c>
      <c r="AP371" s="177">
        <f t="shared" si="345"/>
        <v>0.51473477406679768</v>
      </c>
      <c r="AQ371" s="171">
        <f t="shared" si="346"/>
        <v>72920.286259541987</v>
      </c>
      <c r="AR371" s="374"/>
      <c r="AS371" s="132" t="s">
        <v>194</v>
      </c>
      <c r="AT371" s="167">
        <v>687</v>
      </c>
      <c r="AU371" s="176">
        <v>295</v>
      </c>
      <c r="AV371" s="176">
        <v>22619540</v>
      </c>
      <c r="AW371" s="177">
        <f t="shared" ref="AW371:AW380" si="383">IFERROR(AU371/$AR$370,"-")</f>
        <v>0.11469673405909799</v>
      </c>
      <c r="AX371" s="177">
        <f t="shared" si="347"/>
        <v>0.4294032023289665</v>
      </c>
      <c r="AY371" s="176">
        <f t="shared" si="348"/>
        <v>76676.406779661018</v>
      </c>
      <c r="AZ371" s="374"/>
      <c r="BA371" s="132" t="s">
        <v>194</v>
      </c>
      <c r="BB371" s="167">
        <v>182</v>
      </c>
      <c r="BC371" s="176">
        <v>68</v>
      </c>
      <c r="BD371" s="176">
        <v>5952520</v>
      </c>
      <c r="BE371" s="177">
        <f t="shared" ref="BE371:BE380" si="384">IFERROR(BC371/$AZ$370,"-")</f>
        <v>7.8431372549019607E-2</v>
      </c>
      <c r="BF371" s="177">
        <f t="shared" si="349"/>
        <v>0.37362637362637363</v>
      </c>
      <c r="BG371" s="205">
        <f t="shared" si="350"/>
        <v>87537.058823529413</v>
      </c>
      <c r="BH371" s="374"/>
      <c r="BI371" s="132" t="s">
        <v>194</v>
      </c>
      <c r="BJ371" s="167">
        <f t="shared" si="351"/>
        <v>11542</v>
      </c>
      <c r="BK371" s="176">
        <f t="shared" si="334"/>
        <v>6421</v>
      </c>
      <c r="BL371" s="176">
        <f t="shared" si="335"/>
        <v>430698160</v>
      </c>
      <c r="BM371" s="177">
        <f t="shared" ref="BM371:BM380" si="385">IFERROR(BK371/$BH$370,"-")</f>
        <v>0.22231839900283915</v>
      </c>
      <c r="BN371" s="177">
        <f t="shared" si="352"/>
        <v>0.55631606307399062</v>
      </c>
      <c r="BO371" s="176">
        <f t="shared" si="353"/>
        <v>67076.492758137363</v>
      </c>
      <c r="BP371" s="248"/>
    </row>
    <row r="372" spans="2:68" s="92" customFormat="1">
      <c r="B372" s="370"/>
      <c r="C372" s="408"/>
      <c r="D372" s="374"/>
      <c r="E372" s="133" t="s">
        <v>143</v>
      </c>
      <c r="F372" s="167">
        <v>102</v>
      </c>
      <c r="G372" s="176">
        <v>50</v>
      </c>
      <c r="H372" s="176">
        <v>4199690</v>
      </c>
      <c r="I372" s="177">
        <f t="shared" si="378"/>
        <v>0.29761904761904762</v>
      </c>
      <c r="J372" s="177">
        <f t="shared" si="337"/>
        <v>0.49019607843137253</v>
      </c>
      <c r="K372" s="205">
        <f t="shared" si="338"/>
        <v>83993.8</v>
      </c>
      <c r="L372" s="374"/>
      <c r="M372" s="133" t="s">
        <v>143</v>
      </c>
      <c r="N372" s="167">
        <v>177</v>
      </c>
      <c r="O372" s="176">
        <v>103</v>
      </c>
      <c r="P372" s="176">
        <v>10150980</v>
      </c>
      <c r="Q372" s="177">
        <f t="shared" si="379"/>
        <v>0.38148148148148148</v>
      </c>
      <c r="R372" s="177">
        <f t="shared" si="339"/>
        <v>0.58192090395480223</v>
      </c>
      <c r="S372" s="171">
        <f t="shared" si="340"/>
        <v>98553.203883495153</v>
      </c>
      <c r="T372" s="374"/>
      <c r="U372" s="133" t="s">
        <v>143</v>
      </c>
      <c r="V372" s="167">
        <v>6963</v>
      </c>
      <c r="W372" s="176">
        <v>3904</v>
      </c>
      <c r="X372" s="176">
        <v>252335400</v>
      </c>
      <c r="Y372" s="177">
        <f t="shared" si="380"/>
        <v>0.34557847216075066</v>
      </c>
      <c r="Z372" s="177">
        <f t="shared" si="341"/>
        <v>0.56067786873474079</v>
      </c>
      <c r="AA372" s="176">
        <f t="shared" si="342"/>
        <v>64635.092213114753</v>
      </c>
      <c r="AB372" s="374"/>
      <c r="AC372" s="133" t="s">
        <v>143</v>
      </c>
      <c r="AD372" s="167">
        <v>5727</v>
      </c>
      <c r="AE372" s="176">
        <v>3150</v>
      </c>
      <c r="AF372" s="176">
        <v>226255640</v>
      </c>
      <c r="AG372" s="177">
        <f t="shared" si="381"/>
        <v>0.37526804860614726</v>
      </c>
      <c r="AH372" s="177">
        <f t="shared" si="343"/>
        <v>0.55002619172341538</v>
      </c>
      <c r="AI372" s="171">
        <f t="shared" si="344"/>
        <v>71827.187301587299</v>
      </c>
      <c r="AJ372" s="374"/>
      <c r="AK372" s="133" t="s">
        <v>143</v>
      </c>
      <c r="AL372" s="167">
        <v>3722</v>
      </c>
      <c r="AM372" s="176">
        <v>1806</v>
      </c>
      <c r="AN372" s="176">
        <v>151142580</v>
      </c>
      <c r="AO372" s="177">
        <f t="shared" si="382"/>
        <v>0.33947368421052632</v>
      </c>
      <c r="AP372" s="177">
        <f t="shared" si="345"/>
        <v>0.48522299838796346</v>
      </c>
      <c r="AQ372" s="171">
        <f t="shared" si="346"/>
        <v>83689.13621262458</v>
      </c>
      <c r="AR372" s="374"/>
      <c r="AS372" s="133" t="s">
        <v>143</v>
      </c>
      <c r="AT372" s="167">
        <v>1766</v>
      </c>
      <c r="AU372" s="176">
        <v>738</v>
      </c>
      <c r="AV372" s="176">
        <v>70193810</v>
      </c>
      <c r="AW372" s="177">
        <f t="shared" si="383"/>
        <v>0.2869362363919129</v>
      </c>
      <c r="AX372" s="177">
        <f t="shared" si="347"/>
        <v>0.41789354473386181</v>
      </c>
      <c r="AY372" s="176">
        <f t="shared" si="348"/>
        <v>95113.563685636851</v>
      </c>
      <c r="AZ372" s="374"/>
      <c r="BA372" s="133" t="s">
        <v>143</v>
      </c>
      <c r="BB372" s="167">
        <v>551</v>
      </c>
      <c r="BC372" s="176">
        <v>211</v>
      </c>
      <c r="BD372" s="176">
        <v>21404210</v>
      </c>
      <c r="BE372" s="177">
        <f t="shared" si="384"/>
        <v>0.24336793540945789</v>
      </c>
      <c r="BF372" s="177">
        <f t="shared" si="349"/>
        <v>0.38294010889292196</v>
      </c>
      <c r="BG372" s="205">
        <f t="shared" si="350"/>
        <v>101441.75355450237</v>
      </c>
      <c r="BH372" s="374"/>
      <c r="BI372" s="133" t="s">
        <v>143</v>
      </c>
      <c r="BJ372" s="167">
        <f t="shared" si="351"/>
        <v>19008</v>
      </c>
      <c r="BK372" s="176">
        <f t="shared" si="334"/>
        <v>9962</v>
      </c>
      <c r="BL372" s="176">
        <f t="shared" si="335"/>
        <v>735682310</v>
      </c>
      <c r="BM372" s="177">
        <f t="shared" si="385"/>
        <v>0.34492071186205941</v>
      </c>
      <c r="BN372" s="177">
        <f t="shared" si="352"/>
        <v>0.52409511784511786</v>
      </c>
      <c r="BO372" s="176">
        <f t="shared" si="353"/>
        <v>73848.856655290103</v>
      </c>
      <c r="BP372" s="248"/>
    </row>
    <row r="373" spans="2:68" s="92" customFormat="1">
      <c r="B373" s="370"/>
      <c r="C373" s="408"/>
      <c r="D373" s="374"/>
      <c r="E373" s="133" t="s">
        <v>152</v>
      </c>
      <c r="F373" s="167">
        <v>60</v>
      </c>
      <c r="G373" s="176">
        <v>32</v>
      </c>
      <c r="H373" s="176">
        <v>2024770</v>
      </c>
      <c r="I373" s="177">
        <f t="shared" si="378"/>
        <v>0.19047619047619047</v>
      </c>
      <c r="J373" s="177">
        <f t="shared" si="337"/>
        <v>0.53333333333333333</v>
      </c>
      <c r="K373" s="205">
        <f t="shared" si="338"/>
        <v>63274.0625</v>
      </c>
      <c r="L373" s="374"/>
      <c r="M373" s="133" t="s">
        <v>152</v>
      </c>
      <c r="N373" s="167">
        <v>88</v>
      </c>
      <c r="O373" s="176">
        <v>47</v>
      </c>
      <c r="P373" s="176">
        <v>3949880</v>
      </c>
      <c r="Q373" s="177">
        <f t="shared" si="379"/>
        <v>0.17407407407407408</v>
      </c>
      <c r="R373" s="177">
        <f t="shared" si="339"/>
        <v>0.53409090909090906</v>
      </c>
      <c r="S373" s="171">
        <f t="shared" si="340"/>
        <v>84040</v>
      </c>
      <c r="T373" s="374"/>
      <c r="U373" s="133" t="s">
        <v>152</v>
      </c>
      <c r="V373" s="167">
        <v>2585</v>
      </c>
      <c r="W373" s="176">
        <v>1531</v>
      </c>
      <c r="X373" s="176">
        <v>103335460</v>
      </c>
      <c r="Y373" s="177">
        <f t="shared" si="380"/>
        <v>0.13552270514295831</v>
      </c>
      <c r="Z373" s="177">
        <f t="shared" si="341"/>
        <v>0.59226305609284335</v>
      </c>
      <c r="AA373" s="176">
        <f t="shared" si="342"/>
        <v>67495.401698236441</v>
      </c>
      <c r="AB373" s="374"/>
      <c r="AC373" s="133" t="s">
        <v>152</v>
      </c>
      <c r="AD373" s="167">
        <v>2401</v>
      </c>
      <c r="AE373" s="176">
        <v>1362</v>
      </c>
      <c r="AF373" s="176">
        <v>95032830</v>
      </c>
      <c r="AG373" s="177">
        <f t="shared" si="381"/>
        <v>0.16225875625446748</v>
      </c>
      <c r="AH373" s="177">
        <f t="shared" si="343"/>
        <v>0.56726364014993758</v>
      </c>
      <c r="AI373" s="171">
        <f t="shared" si="344"/>
        <v>69774.471365638761</v>
      </c>
      <c r="AJ373" s="374"/>
      <c r="AK373" s="133" t="s">
        <v>152</v>
      </c>
      <c r="AL373" s="167">
        <v>1711</v>
      </c>
      <c r="AM373" s="176">
        <v>879</v>
      </c>
      <c r="AN373" s="176">
        <v>78365710</v>
      </c>
      <c r="AO373" s="177">
        <f t="shared" si="382"/>
        <v>0.16522556390977444</v>
      </c>
      <c r="AP373" s="177">
        <f t="shared" si="345"/>
        <v>0.51373465809468144</v>
      </c>
      <c r="AQ373" s="171">
        <f t="shared" si="346"/>
        <v>89153.253697383392</v>
      </c>
      <c r="AR373" s="374"/>
      <c r="AS373" s="133" t="s">
        <v>152</v>
      </c>
      <c r="AT373" s="167">
        <v>856</v>
      </c>
      <c r="AU373" s="176">
        <v>369</v>
      </c>
      <c r="AV373" s="176">
        <v>35273420</v>
      </c>
      <c r="AW373" s="177">
        <f t="shared" si="383"/>
        <v>0.14346811819595645</v>
      </c>
      <c r="AX373" s="177">
        <f t="shared" si="347"/>
        <v>0.43107476635514019</v>
      </c>
      <c r="AY373" s="176">
        <f t="shared" si="348"/>
        <v>95591.924119241186</v>
      </c>
      <c r="AZ373" s="374"/>
      <c r="BA373" s="133" t="s">
        <v>152</v>
      </c>
      <c r="BB373" s="167">
        <v>300</v>
      </c>
      <c r="BC373" s="176">
        <v>106</v>
      </c>
      <c r="BD373" s="176">
        <v>11811990</v>
      </c>
      <c r="BE373" s="177">
        <f t="shared" si="384"/>
        <v>0.12226066897347174</v>
      </c>
      <c r="BF373" s="177">
        <f t="shared" si="349"/>
        <v>0.35333333333333333</v>
      </c>
      <c r="BG373" s="205">
        <f t="shared" si="350"/>
        <v>111433.8679245283</v>
      </c>
      <c r="BH373" s="374"/>
      <c r="BI373" s="133" t="s">
        <v>152</v>
      </c>
      <c r="BJ373" s="167">
        <f t="shared" si="351"/>
        <v>8001</v>
      </c>
      <c r="BK373" s="176">
        <f t="shared" si="334"/>
        <v>4326</v>
      </c>
      <c r="BL373" s="176">
        <f t="shared" si="335"/>
        <v>329794060</v>
      </c>
      <c r="BM373" s="177">
        <f t="shared" si="385"/>
        <v>0.14978187106156082</v>
      </c>
      <c r="BN373" s="177">
        <f t="shared" si="352"/>
        <v>0.54068241469816269</v>
      </c>
      <c r="BO373" s="176">
        <f t="shared" si="353"/>
        <v>76235.335182616735</v>
      </c>
      <c r="BP373" s="248"/>
    </row>
    <row r="374" spans="2:68" s="92" customFormat="1">
      <c r="B374" s="370"/>
      <c r="C374" s="408"/>
      <c r="D374" s="374"/>
      <c r="E374" s="133" t="s">
        <v>171</v>
      </c>
      <c r="F374" s="167">
        <v>57</v>
      </c>
      <c r="G374" s="176">
        <v>35</v>
      </c>
      <c r="H374" s="176">
        <v>3678840</v>
      </c>
      <c r="I374" s="177">
        <f t="shared" si="378"/>
        <v>0.20833333333333334</v>
      </c>
      <c r="J374" s="177">
        <f t="shared" si="337"/>
        <v>0.61403508771929827</v>
      </c>
      <c r="K374" s="205">
        <f t="shared" si="338"/>
        <v>105109.71428571429</v>
      </c>
      <c r="L374" s="374"/>
      <c r="M374" s="133" t="s">
        <v>171</v>
      </c>
      <c r="N374" s="167">
        <v>102</v>
      </c>
      <c r="O374" s="176">
        <v>59</v>
      </c>
      <c r="P374" s="176">
        <v>5183080</v>
      </c>
      <c r="Q374" s="177">
        <f t="shared" si="379"/>
        <v>0.21851851851851853</v>
      </c>
      <c r="R374" s="177">
        <f t="shared" si="339"/>
        <v>0.57843137254901966</v>
      </c>
      <c r="S374" s="171">
        <f t="shared" si="340"/>
        <v>87848.813559322036</v>
      </c>
      <c r="T374" s="374"/>
      <c r="U374" s="133" t="s">
        <v>171</v>
      </c>
      <c r="V374" s="167">
        <v>2471</v>
      </c>
      <c r="W374" s="176">
        <v>1404</v>
      </c>
      <c r="X374" s="176">
        <v>98753650</v>
      </c>
      <c r="Y374" s="177">
        <f t="shared" si="380"/>
        <v>0.12428078250863062</v>
      </c>
      <c r="Z374" s="177">
        <f t="shared" si="341"/>
        <v>0.56819101578308373</v>
      </c>
      <c r="AA374" s="176">
        <f t="shared" si="342"/>
        <v>70337.357549857552</v>
      </c>
      <c r="AB374" s="374"/>
      <c r="AC374" s="133" t="s">
        <v>171</v>
      </c>
      <c r="AD374" s="167">
        <v>2266</v>
      </c>
      <c r="AE374" s="176">
        <v>1296</v>
      </c>
      <c r="AF374" s="176">
        <v>98664400</v>
      </c>
      <c r="AG374" s="177">
        <f t="shared" si="381"/>
        <v>0.15439599714081487</v>
      </c>
      <c r="AH374" s="177">
        <f t="shared" si="343"/>
        <v>0.57193292144748453</v>
      </c>
      <c r="AI374" s="171">
        <f t="shared" si="344"/>
        <v>76129.938271604944</v>
      </c>
      <c r="AJ374" s="374"/>
      <c r="AK374" s="133" t="s">
        <v>171</v>
      </c>
      <c r="AL374" s="167">
        <v>1639</v>
      </c>
      <c r="AM374" s="176">
        <v>834</v>
      </c>
      <c r="AN374" s="176">
        <v>75716830</v>
      </c>
      <c r="AO374" s="177">
        <f t="shared" si="382"/>
        <v>0.15676691729323308</v>
      </c>
      <c r="AP374" s="177">
        <f t="shared" si="345"/>
        <v>0.50884685784014638</v>
      </c>
      <c r="AQ374" s="171">
        <f t="shared" si="346"/>
        <v>90787.565947242212</v>
      </c>
      <c r="AR374" s="374"/>
      <c r="AS374" s="133" t="s">
        <v>171</v>
      </c>
      <c r="AT374" s="167">
        <v>788</v>
      </c>
      <c r="AU374" s="176">
        <v>364</v>
      </c>
      <c r="AV374" s="176">
        <v>37924250</v>
      </c>
      <c r="AW374" s="177">
        <f t="shared" si="383"/>
        <v>0.14152410575427682</v>
      </c>
      <c r="AX374" s="177">
        <f t="shared" si="347"/>
        <v>0.46192893401015228</v>
      </c>
      <c r="AY374" s="176">
        <f t="shared" si="348"/>
        <v>104187.5</v>
      </c>
      <c r="AZ374" s="374"/>
      <c r="BA374" s="133" t="s">
        <v>171</v>
      </c>
      <c r="BB374" s="167">
        <v>260</v>
      </c>
      <c r="BC374" s="176">
        <v>99</v>
      </c>
      <c r="BD374" s="176">
        <v>10476180</v>
      </c>
      <c r="BE374" s="177">
        <f t="shared" si="384"/>
        <v>0.11418685121107267</v>
      </c>
      <c r="BF374" s="177">
        <f t="shared" si="349"/>
        <v>0.38076923076923075</v>
      </c>
      <c r="BG374" s="205">
        <f t="shared" si="350"/>
        <v>105820</v>
      </c>
      <c r="BH374" s="374"/>
      <c r="BI374" s="133" t="s">
        <v>171</v>
      </c>
      <c r="BJ374" s="167">
        <f t="shared" si="351"/>
        <v>7583</v>
      </c>
      <c r="BK374" s="176">
        <f t="shared" si="334"/>
        <v>4091</v>
      </c>
      <c r="BL374" s="176">
        <f t="shared" si="335"/>
        <v>330397230</v>
      </c>
      <c r="BM374" s="177">
        <f t="shared" si="385"/>
        <v>0.14164531542136971</v>
      </c>
      <c r="BN374" s="177">
        <f t="shared" si="352"/>
        <v>0.53949624159303711</v>
      </c>
      <c r="BO374" s="176">
        <f t="shared" si="353"/>
        <v>80761.97262283061</v>
      </c>
      <c r="BP374" s="248"/>
    </row>
    <row r="375" spans="2:68" s="92" customFormat="1">
      <c r="B375" s="370"/>
      <c r="C375" s="408"/>
      <c r="D375" s="374"/>
      <c r="E375" s="133" t="s">
        <v>172</v>
      </c>
      <c r="F375" s="167">
        <v>29</v>
      </c>
      <c r="G375" s="176">
        <v>19</v>
      </c>
      <c r="H375" s="176">
        <v>1150980</v>
      </c>
      <c r="I375" s="177">
        <f t="shared" si="378"/>
        <v>0.1130952380952381</v>
      </c>
      <c r="J375" s="177">
        <f t="shared" si="337"/>
        <v>0.65517241379310343</v>
      </c>
      <c r="K375" s="205">
        <f t="shared" si="338"/>
        <v>60577.894736842107</v>
      </c>
      <c r="L375" s="374"/>
      <c r="M375" s="133" t="s">
        <v>172</v>
      </c>
      <c r="N375" s="167">
        <v>60</v>
      </c>
      <c r="O375" s="176">
        <v>34</v>
      </c>
      <c r="P375" s="176">
        <v>2607240</v>
      </c>
      <c r="Q375" s="177">
        <f t="shared" si="379"/>
        <v>0.12592592592592591</v>
      </c>
      <c r="R375" s="177">
        <f t="shared" si="339"/>
        <v>0.56666666666666665</v>
      </c>
      <c r="S375" s="171">
        <f t="shared" si="340"/>
        <v>76683.529411764699</v>
      </c>
      <c r="T375" s="374"/>
      <c r="U375" s="133" t="s">
        <v>172</v>
      </c>
      <c r="V375" s="167">
        <v>1584</v>
      </c>
      <c r="W375" s="176">
        <v>962</v>
      </c>
      <c r="X375" s="176">
        <v>61630570</v>
      </c>
      <c r="Y375" s="177">
        <f t="shared" si="380"/>
        <v>8.5155350978135785E-2</v>
      </c>
      <c r="Z375" s="177">
        <f t="shared" si="341"/>
        <v>0.60732323232323238</v>
      </c>
      <c r="AA375" s="176">
        <f t="shared" si="342"/>
        <v>64065.041580041579</v>
      </c>
      <c r="AB375" s="374"/>
      <c r="AC375" s="133" t="s">
        <v>172</v>
      </c>
      <c r="AD375" s="167">
        <v>1305</v>
      </c>
      <c r="AE375" s="176">
        <v>772</v>
      </c>
      <c r="AF375" s="176">
        <v>54802420</v>
      </c>
      <c r="AG375" s="177">
        <f t="shared" si="381"/>
        <v>9.1970455086966885E-2</v>
      </c>
      <c r="AH375" s="177">
        <f t="shared" si="343"/>
        <v>0.59157088122605361</v>
      </c>
      <c r="AI375" s="171">
        <f t="shared" si="344"/>
        <v>70987.590673575134</v>
      </c>
      <c r="AJ375" s="374"/>
      <c r="AK375" s="133" t="s">
        <v>172</v>
      </c>
      <c r="AL375" s="167">
        <v>797</v>
      </c>
      <c r="AM375" s="176">
        <v>443</v>
      </c>
      <c r="AN375" s="176">
        <v>35042160</v>
      </c>
      <c r="AO375" s="177">
        <f t="shared" si="382"/>
        <v>8.3270676691729328E-2</v>
      </c>
      <c r="AP375" s="177">
        <f t="shared" si="345"/>
        <v>0.55583437892095355</v>
      </c>
      <c r="AQ375" s="171">
        <f t="shared" si="346"/>
        <v>79101.941309255082</v>
      </c>
      <c r="AR375" s="374"/>
      <c r="AS375" s="133" t="s">
        <v>172</v>
      </c>
      <c r="AT375" s="167">
        <v>340</v>
      </c>
      <c r="AU375" s="176">
        <v>166</v>
      </c>
      <c r="AV375" s="176">
        <v>13486960</v>
      </c>
      <c r="AW375" s="177">
        <f t="shared" si="383"/>
        <v>6.4541213063763606E-2</v>
      </c>
      <c r="AX375" s="177">
        <f t="shared" si="347"/>
        <v>0.48823529411764705</v>
      </c>
      <c r="AY375" s="176">
        <f t="shared" si="348"/>
        <v>81246.746987951803</v>
      </c>
      <c r="AZ375" s="374"/>
      <c r="BA375" s="133" t="s">
        <v>172</v>
      </c>
      <c r="BB375" s="167">
        <v>75</v>
      </c>
      <c r="BC375" s="176">
        <v>25</v>
      </c>
      <c r="BD375" s="176">
        <v>1492240</v>
      </c>
      <c r="BE375" s="177">
        <f t="shared" si="384"/>
        <v>2.8835063437139562E-2</v>
      </c>
      <c r="BF375" s="177">
        <f t="shared" si="349"/>
        <v>0.33333333333333331</v>
      </c>
      <c r="BG375" s="205">
        <f t="shared" si="350"/>
        <v>59689.599999999999</v>
      </c>
      <c r="BH375" s="374"/>
      <c r="BI375" s="133" t="s">
        <v>172</v>
      </c>
      <c r="BJ375" s="167">
        <f t="shared" si="351"/>
        <v>4190</v>
      </c>
      <c r="BK375" s="176">
        <f t="shared" si="334"/>
        <v>2421</v>
      </c>
      <c r="BL375" s="176">
        <f t="shared" si="335"/>
        <v>170212570</v>
      </c>
      <c r="BM375" s="177">
        <f t="shared" si="385"/>
        <v>8.3823834914479603E-2</v>
      </c>
      <c r="BN375" s="177">
        <f t="shared" si="352"/>
        <v>0.57780429594272076</v>
      </c>
      <c r="BO375" s="176">
        <f t="shared" si="353"/>
        <v>70306.720363486165</v>
      </c>
      <c r="BP375" s="248"/>
    </row>
    <row r="376" spans="2:68" s="92" customFormat="1">
      <c r="B376" s="370"/>
      <c r="C376" s="408"/>
      <c r="D376" s="374"/>
      <c r="E376" s="133" t="s">
        <v>173</v>
      </c>
      <c r="F376" s="167">
        <v>23</v>
      </c>
      <c r="G376" s="176">
        <v>11</v>
      </c>
      <c r="H376" s="176">
        <v>1091160</v>
      </c>
      <c r="I376" s="177">
        <f t="shared" si="378"/>
        <v>6.5476190476190479E-2</v>
      </c>
      <c r="J376" s="177">
        <f t="shared" si="337"/>
        <v>0.47826086956521741</v>
      </c>
      <c r="K376" s="205">
        <f t="shared" si="338"/>
        <v>99196.363636363632</v>
      </c>
      <c r="L376" s="374"/>
      <c r="M376" s="133" t="s">
        <v>173</v>
      </c>
      <c r="N376" s="167">
        <v>46</v>
      </c>
      <c r="O376" s="176">
        <v>23</v>
      </c>
      <c r="P376" s="176">
        <v>2290500</v>
      </c>
      <c r="Q376" s="177">
        <f t="shared" si="379"/>
        <v>8.5185185185185183E-2</v>
      </c>
      <c r="R376" s="177">
        <f t="shared" si="339"/>
        <v>0.5</v>
      </c>
      <c r="S376" s="171">
        <f t="shared" si="340"/>
        <v>99586.956521739135</v>
      </c>
      <c r="T376" s="374"/>
      <c r="U376" s="133" t="s">
        <v>173</v>
      </c>
      <c r="V376" s="167">
        <v>703</v>
      </c>
      <c r="W376" s="176">
        <v>361</v>
      </c>
      <c r="X376" s="176">
        <v>24703720</v>
      </c>
      <c r="Y376" s="177">
        <f t="shared" si="380"/>
        <v>3.195538638576613E-2</v>
      </c>
      <c r="Z376" s="177">
        <f t="shared" si="341"/>
        <v>0.51351351351351349</v>
      </c>
      <c r="AA376" s="176">
        <f t="shared" si="342"/>
        <v>68431.35734072022</v>
      </c>
      <c r="AB376" s="374"/>
      <c r="AC376" s="133" t="s">
        <v>173</v>
      </c>
      <c r="AD376" s="167">
        <v>736</v>
      </c>
      <c r="AE376" s="176">
        <v>379</v>
      </c>
      <c r="AF376" s="176">
        <v>26951760</v>
      </c>
      <c r="AG376" s="177">
        <f t="shared" si="381"/>
        <v>4.5151298546580891E-2</v>
      </c>
      <c r="AH376" s="177">
        <f t="shared" si="343"/>
        <v>0.51494565217391308</v>
      </c>
      <c r="AI376" s="171">
        <f t="shared" si="344"/>
        <v>71112.823218997364</v>
      </c>
      <c r="AJ376" s="374"/>
      <c r="AK376" s="133" t="s">
        <v>173</v>
      </c>
      <c r="AL376" s="167">
        <v>633</v>
      </c>
      <c r="AM376" s="176">
        <v>270</v>
      </c>
      <c r="AN376" s="176">
        <v>22470740</v>
      </c>
      <c r="AO376" s="177">
        <f t="shared" si="382"/>
        <v>5.0751879699248117E-2</v>
      </c>
      <c r="AP376" s="177">
        <f t="shared" si="345"/>
        <v>0.42654028436018959</v>
      </c>
      <c r="AQ376" s="171">
        <f t="shared" si="346"/>
        <v>83224.962962962964</v>
      </c>
      <c r="AR376" s="374"/>
      <c r="AS376" s="133" t="s">
        <v>173</v>
      </c>
      <c r="AT376" s="167">
        <v>358</v>
      </c>
      <c r="AU376" s="176">
        <v>140</v>
      </c>
      <c r="AV376" s="176">
        <v>13136020</v>
      </c>
      <c r="AW376" s="177">
        <f t="shared" si="383"/>
        <v>5.4432348367029551E-2</v>
      </c>
      <c r="AX376" s="177">
        <f t="shared" si="347"/>
        <v>0.39106145251396646</v>
      </c>
      <c r="AY376" s="176">
        <f t="shared" si="348"/>
        <v>93828.71428571429</v>
      </c>
      <c r="AZ376" s="374"/>
      <c r="BA376" s="133" t="s">
        <v>173</v>
      </c>
      <c r="BB376" s="167">
        <v>132</v>
      </c>
      <c r="BC376" s="176">
        <v>45</v>
      </c>
      <c r="BD376" s="176">
        <v>4585350</v>
      </c>
      <c r="BE376" s="177">
        <f t="shared" si="384"/>
        <v>5.1903114186851208E-2</v>
      </c>
      <c r="BF376" s="177">
        <f t="shared" si="349"/>
        <v>0.34090909090909088</v>
      </c>
      <c r="BG376" s="205">
        <f t="shared" si="350"/>
        <v>101896.66666666667</v>
      </c>
      <c r="BH376" s="374"/>
      <c r="BI376" s="133" t="s">
        <v>173</v>
      </c>
      <c r="BJ376" s="167">
        <f t="shared" si="351"/>
        <v>2631</v>
      </c>
      <c r="BK376" s="176">
        <f t="shared" si="334"/>
        <v>1229</v>
      </c>
      <c r="BL376" s="176">
        <f t="shared" si="335"/>
        <v>95229250</v>
      </c>
      <c r="BM376" s="177">
        <f t="shared" si="385"/>
        <v>4.2552454816148465E-2</v>
      </c>
      <c r="BN376" s="177">
        <f t="shared" si="352"/>
        <v>0.46712276700874195</v>
      </c>
      <c r="BO376" s="176">
        <f t="shared" si="353"/>
        <v>77485.150528885279</v>
      </c>
      <c r="BP376" s="248"/>
    </row>
    <row r="377" spans="2:68" s="92" customFormat="1">
      <c r="B377" s="370"/>
      <c r="C377" s="408"/>
      <c r="D377" s="374"/>
      <c r="E377" s="133" t="s">
        <v>174</v>
      </c>
      <c r="F377" s="167">
        <v>14</v>
      </c>
      <c r="G377" s="176">
        <v>8</v>
      </c>
      <c r="H377" s="176">
        <v>567040</v>
      </c>
      <c r="I377" s="177">
        <f t="shared" si="378"/>
        <v>4.7619047619047616E-2</v>
      </c>
      <c r="J377" s="177">
        <f t="shared" si="337"/>
        <v>0.5714285714285714</v>
      </c>
      <c r="K377" s="205">
        <f t="shared" si="338"/>
        <v>70880</v>
      </c>
      <c r="L377" s="374"/>
      <c r="M377" s="133" t="s">
        <v>174</v>
      </c>
      <c r="N377" s="167">
        <v>21</v>
      </c>
      <c r="O377" s="176">
        <v>15</v>
      </c>
      <c r="P377" s="176">
        <v>1849840</v>
      </c>
      <c r="Q377" s="177">
        <f t="shared" si="379"/>
        <v>5.5555555555555552E-2</v>
      </c>
      <c r="R377" s="177">
        <f t="shared" si="339"/>
        <v>0.7142857142857143</v>
      </c>
      <c r="S377" s="171">
        <f t="shared" si="340"/>
        <v>123322.66666666667</v>
      </c>
      <c r="T377" s="374"/>
      <c r="U377" s="133" t="s">
        <v>174</v>
      </c>
      <c r="V377" s="167">
        <v>681</v>
      </c>
      <c r="W377" s="176">
        <v>390</v>
      </c>
      <c r="X377" s="176">
        <v>27541530</v>
      </c>
      <c r="Y377" s="177">
        <f t="shared" si="380"/>
        <v>3.4522439585730723E-2</v>
      </c>
      <c r="Z377" s="177">
        <f t="shared" si="341"/>
        <v>0.57268722466960353</v>
      </c>
      <c r="AA377" s="176">
        <f t="shared" si="342"/>
        <v>70619.307692307688</v>
      </c>
      <c r="AB377" s="374"/>
      <c r="AC377" s="133" t="s">
        <v>174</v>
      </c>
      <c r="AD377" s="167">
        <v>670</v>
      </c>
      <c r="AE377" s="176">
        <v>383</v>
      </c>
      <c r="AF377" s="176">
        <v>30936740</v>
      </c>
      <c r="AG377" s="177">
        <f t="shared" si="381"/>
        <v>4.5627829401953778E-2</v>
      </c>
      <c r="AH377" s="177">
        <f t="shared" si="343"/>
        <v>0.57164179104477608</v>
      </c>
      <c r="AI377" s="171">
        <f t="shared" si="344"/>
        <v>80774.778067885112</v>
      </c>
      <c r="AJ377" s="374"/>
      <c r="AK377" s="133" t="s">
        <v>174</v>
      </c>
      <c r="AL377" s="167">
        <v>489</v>
      </c>
      <c r="AM377" s="176">
        <v>238</v>
      </c>
      <c r="AN377" s="176">
        <v>21735990</v>
      </c>
      <c r="AO377" s="177">
        <f t="shared" si="382"/>
        <v>4.4736842105263158E-2</v>
      </c>
      <c r="AP377" s="177">
        <f t="shared" si="345"/>
        <v>0.48670756646216767</v>
      </c>
      <c r="AQ377" s="171">
        <f t="shared" si="346"/>
        <v>91327.689075630245</v>
      </c>
      <c r="AR377" s="374"/>
      <c r="AS377" s="133" t="s">
        <v>174</v>
      </c>
      <c r="AT377" s="167">
        <v>263</v>
      </c>
      <c r="AU377" s="176">
        <v>119</v>
      </c>
      <c r="AV377" s="176">
        <v>10604150</v>
      </c>
      <c r="AW377" s="177">
        <f t="shared" si="383"/>
        <v>4.6267496111975115E-2</v>
      </c>
      <c r="AX377" s="177">
        <f t="shared" si="347"/>
        <v>0.45247148288973382</v>
      </c>
      <c r="AY377" s="176">
        <f t="shared" si="348"/>
        <v>89110.504201680669</v>
      </c>
      <c r="AZ377" s="374"/>
      <c r="BA377" s="133" t="s">
        <v>174</v>
      </c>
      <c r="BB377" s="167">
        <v>80</v>
      </c>
      <c r="BC377" s="176">
        <v>39</v>
      </c>
      <c r="BD377" s="176">
        <v>4439730</v>
      </c>
      <c r="BE377" s="177">
        <f t="shared" si="384"/>
        <v>4.4982698961937718E-2</v>
      </c>
      <c r="BF377" s="177">
        <f t="shared" si="349"/>
        <v>0.48749999999999999</v>
      </c>
      <c r="BG377" s="205">
        <f t="shared" si="350"/>
        <v>113839.23076923077</v>
      </c>
      <c r="BH377" s="374"/>
      <c r="BI377" s="133" t="s">
        <v>174</v>
      </c>
      <c r="BJ377" s="167">
        <f t="shared" si="351"/>
        <v>2218</v>
      </c>
      <c r="BK377" s="176">
        <f t="shared" si="334"/>
        <v>1192</v>
      </c>
      <c r="BL377" s="176">
        <f t="shared" si="335"/>
        <v>97675020</v>
      </c>
      <c r="BM377" s="177">
        <f t="shared" si="385"/>
        <v>4.1271380098331138E-2</v>
      </c>
      <c r="BN377" s="177">
        <f t="shared" si="352"/>
        <v>0.5374211000901713</v>
      </c>
      <c r="BO377" s="176">
        <f t="shared" si="353"/>
        <v>81942.13087248322</v>
      </c>
      <c r="BP377" s="248"/>
    </row>
    <row r="378" spans="2:68" s="92" customFormat="1">
      <c r="B378" s="370"/>
      <c r="C378" s="408"/>
      <c r="D378" s="374"/>
      <c r="E378" s="133" t="s">
        <v>175</v>
      </c>
      <c r="F378" s="167">
        <v>68</v>
      </c>
      <c r="G378" s="176">
        <v>40</v>
      </c>
      <c r="H378" s="176">
        <v>3364610</v>
      </c>
      <c r="I378" s="177">
        <f t="shared" si="378"/>
        <v>0.23809523809523808</v>
      </c>
      <c r="J378" s="177">
        <f t="shared" si="337"/>
        <v>0.58823529411764708</v>
      </c>
      <c r="K378" s="205">
        <f t="shared" si="338"/>
        <v>84115.25</v>
      </c>
      <c r="L378" s="374"/>
      <c r="M378" s="133" t="s">
        <v>175</v>
      </c>
      <c r="N378" s="167">
        <v>133</v>
      </c>
      <c r="O378" s="176">
        <v>79</v>
      </c>
      <c r="P378" s="176">
        <v>7078300</v>
      </c>
      <c r="Q378" s="177">
        <f t="shared" si="379"/>
        <v>0.29259259259259257</v>
      </c>
      <c r="R378" s="177">
        <f t="shared" si="339"/>
        <v>0.59398496240601506</v>
      </c>
      <c r="S378" s="171">
        <f t="shared" si="340"/>
        <v>89598.734177215185</v>
      </c>
      <c r="T378" s="374"/>
      <c r="U378" s="133" t="s">
        <v>175</v>
      </c>
      <c r="V378" s="167">
        <v>4586</v>
      </c>
      <c r="W378" s="176">
        <v>2803</v>
      </c>
      <c r="X378" s="176">
        <v>184727690</v>
      </c>
      <c r="Y378" s="177">
        <f t="shared" si="380"/>
        <v>0.24811896963795699</v>
      </c>
      <c r="Z378" s="177">
        <f t="shared" si="341"/>
        <v>0.61120802442215438</v>
      </c>
      <c r="AA378" s="176">
        <f t="shared" si="342"/>
        <v>65903.564038530152</v>
      </c>
      <c r="AB378" s="374"/>
      <c r="AC378" s="133" t="s">
        <v>175</v>
      </c>
      <c r="AD378" s="167">
        <v>3537</v>
      </c>
      <c r="AE378" s="176">
        <v>2099</v>
      </c>
      <c r="AF378" s="176">
        <v>151034350</v>
      </c>
      <c r="AG378" s="177">
        <f t="shared" si="381"/>
        <v>0.25005956635692161</v>
      </c>
      <c r="AH378" s="177">
        <f t="shared" si="343"/>
        <v>0.59344076901328813</v>
      </c>
      <c r="AI378" s="171">
        <f t="shared" si="344"/>
        <v>71955.383515959984</v>
      </c>
      <c r="AJ378" s="374"/>
      <c r="AK378" s="133" t="s">
        <v>175</v>
      </c>
      <c r="AL378" s="167">
        <v>2056</v>
      </c>
      <c r="AM378" s="176">
        <v>1063</v>
      </c>
      <c r="AN378" s="176">
        <v>92293100</v>
      </c>
      <c r="AO378" s="177">
        <f t="shared" si="382"/>
        <v>0.19981203007518797</v>
      </c>
      <c r="AP378" s="177">
        <f t="shared" si="345"/>
        <v>0.517023346303502</v>
      </c>
      <c r="AQ378" s="171">
        <f t="shared" si="346"/>
        <v>86823.236124176852</v>
      </c>
      <c r="AR378" s="374"/>
      <c r="AS378" s="133" t="s">
        <v>175</v>
      </c>
      <c r="AT378" s="167">
        <v>792</v>
      </c>
      <c r="AU378" s="176">
        <v>358</v>
      </c>
      <c r="AV378" s="176">
        <v>33017860</v>
      </c>
      <c r="AW378" s="177">
        <f t="shared" si="383"/>
        <v>0.13919129082426127</v>
      </c>
      <c r="AX378" s="177">
        <f t="shared" si="347"/>
        <v>0.45202020202020204</v>
      </c>
      <c r="AY378" s="176">
        <f t="shared" si="348"/>
        <v>92228.659217877095</v>
      </c>
      <c r="AZ378" s="374"/>
      <c r="BA378" s="133" t="s">
        <v>175</v>
      </c>
      <c r="BB378" s="167">
        <v>225</v>
      </c>
      <c r="BC378" s="176">
        <v>82</v>
      </c>
      <c r="BD378" s="176">
        <v>8783300</v>
      </c>
      <c r="BE378" s="177">
        <f t="shared" si="384"/>
        <v>9.4579008073817764E-2</v>
      </c>
      <c r="BF378" s="177">
        <f t="shared" si="349"/>
        <v>0.36444444444444446</v>
      </c>
      <c r="BG378" s="205">
        <f t="shared" si="350"/>
        <v>107113.41463414633</v>
      </c>
      <c r="BH378" s="374"/>
      <c r="BI378" s="133" t="s">
        <v>175</v>
      </c>
      <c r="BJ378" s="167">
        <f t="shared" si="351"/>
        <v>11397</v>
      </c>
      <c r="BK378" s="176">
        <f t="shared" si="334"/>
        <v>6524</v>
      </c>
      <c r="BL378" s="176">
        <f t="shared" si="335"/>
        <v>480299210</v>
      </c>
      <c r="BM378" s="177">
        <f t="shared" si="385"/>
        <v>0.2258846340281144</v>
      </c>
      <c r="BN378" s="177">
        <f t="shared" si="352"/>
        <v>0.57243134158111786</v>
      </c>
      <c r="BO378" s="176">
        <f t="shared" si="353"/>
        <v>73620.357142857145</v>
      </c>
      <c r="BP378" s="248"/>
    </row>
    <row r="379" spans="2:68" s="92" customFormat="1">
      <c r="B379" s="370"/>
      <c r="C379" s="408"/>
      <c r="D379" s="374"/>
      <c r="E379" s="133" t="s">
        <v>176</v>
      </c>
      <c r="F379" s="167">
        <v>16</v>
      </c>
      <c r="G379" s="176">
        <v>5</v>
      </c>
      <c r="H379" s="176">
        <v>784360</v>
      </c>
      <c r="I379" s="177">
        <f t="shared" si="378"/>
        <v>2.976190476190476E-2</v>
      </c>
      <c r="J379" s="177">
        <f t="shared" si="337"/>
        <v>0.3125</v>
      </c>
      <c r="K379" s="205">
        <f t="shared" si="338"/>
        <v>156872</v>
      </c>
      <c r="L379" s="374"/>
      <c r="M379" s="133" t="s">
        <v>176</v>
      </c>
      <c r="N379" s="167">
        <v>37</v>
      </c>
      <c r="O379" s="176">
        <v>20</v>
      </c>
      <c r="P379" s="176">
        <v>2486100</v>
      </c>
      <c r="Q379" s="177">
        <f t="shared" si="379"/>
        <v>7.407407407407407E-2</v>
      </c>
      <c r="R379" s="177">
        <f t="shared" si="339"/>
        <v>0.54054054054054057</v>
      </c>
      <c r="S379" s="171">
        <f t="shared" si="340"/>
        <v>124305</v>
      </c>
      <c r="T379" s="374"/>
      <c r="U379" s="133" t="s">
        <v>176</v>
      </c>
      <c r="V379" s="167">
        <v>932</v>
      </c>
      <c r="W379" s="176">
        <v>527</v>
      </c>
      <c r="X379" s="176">
        <v>38457320</v>
      </c>
      <c r="Y379" s="177">
        <f t="shared" si="380"/>
        <v>4.6649552978666901E-2</v>
      </c>
      <c r="Z379" s="177">
        <f t="shared" si="341"/>
        <v>0.56545064377682408</v>
      </c>
      <c r="AA379" s="176">
        <f t="shared" si="342"/>
        <v>72974.041745730545</v>
      </c>
      <c r="AB379" s="374"/>
      <c r="AC379" s="133" t="s">
        <v>176</v>
      </c>
      <c r="AD379" s="167">
        <v>1034</v>
      </c>
      <c r="AE379" s="176">
        <v>547</v>
      </c>
      <c r="AF379" s="176">
        <v>39299090</v>
      </c>
      <c r="AG379" s="177">
        <f t="shared" si="381"/>
        <v>6.5165594472242072E-2</v>
      </c>
      <c r="AH379" s="177">
        <f t="shared" si="343"/>
        <v>0.52901353965183751</v>
      </c>
      <c r="AI379" s="171">
        <f t="shared" si="344"/>
        <v>71844.771480804382</v>
      </c>
      <c r="AJ379" s="374"/>
      <c r="AK379" s="133" t="s">
        <v>176</v>
      </c>
      <c r="AL379" s="167">
        <v>828</v>
      </c>
      <c r="AM379" s="176">
        <v>381</v>
      </c>
      <c r="AN379" s="176">
        <v>36920290</v>
      </c>
      <c r="AO379" s="177">
        <f t="shared" si="382"/>
        <v>7.1616541353383453E-2</v>
      </c>
      <c r="AP379" s="177">
        <f t="shared" si="345"/>
        <v>0.46014492753623187</v>
      </c>
      <c r="AQ379" s="171">
        <f t="shared" si="346"/>
        <v>96903.648293963255</v>
      </c>
      <c r="AR379" s="374"/>
      <c r="AS379" s="133" t="s">
        <v>176</v>
      </c>
      <c r="AT379" s="167">
        <v>477</v>
      </c>
      <c r="AU379" s="176">
        <v>208</v>
      </c>
      <c r="AV379" s="176">
        <v>23922580</v>
      </c>
      <c r="AW379" s="177">
        <f t="shared" si="383"/>
        <v>8.0870917573872478E-2</v>
      </c>
      <c r="AX379" s="177">
        <f t="shared" si="347"/>
        <v>0.4360587002096436</v>
      </c>
      <c r="AY379" s="176">
        <f t="shared" si="348"/>
        <v>115012.40384615384</v>
      </c>
      <c r="AZ379" s="374"/>
      <c r="BA379" s="133" t="s">
        <v>176</v>
      </c>
      <c r="BB379" s="167">
        <v>214</v>
      </c>
      <c r="BC379" s="176">
        <v>80</v>
      </c>
      <c r="BD379" s="176">
        <v>8277010</v>
      </c>
      <c r="BE379" s="177">
        <f t="shared" si="384"/>
        <v>9.22722029988466E-2</v>
      </c>
      <c r="BF379" s="177">
        <f t="shared" si="349"/>
        <v>0.37383177570093457</v>
      </c>
      <c r="BG379" s="205">
        <f t="shared" si="350"/>
        <v>103462.625</v>
      </c>
      <c r="BH379" s="374"/>
      <c r="BI379" s="133" t="s">
        <v>176</v>
      </c>
      <c r="BJ379" s="167">
        <f t="shared" si="351"/>
        <v>3538</v>
      </c>
      <c r="BK379" s="176">
        <f t="shared" si="334"/>
        <v>1768</v>
      </c>
      <c r="BL379" s="176">
        <f t="shared" si="335"/>
        <v>150146750</v>
      </c>
      <c r="BM379" s="177">
        <f t="shared" si="385"/>
        <v>6.1214597327054913E-2</v>
      </c>
      <c r="BN379" s="177">
        <f t="shared" si="352"/>
        <v>0.49971735443753534</v>
      </c>
      <c r="BO379" s="176">
        <f t="shared" si="353"/>
        <v>84924.632352941175</v>
      </c>
      <c r="BP379" s="248"/>
    </row>
    <row r="380" spans="2:68" s="92" customFormat="1">
      <c r="B380" s="370"/>
      <c r="C380" s="408"/>
      <c r="D380" s="374"/>
      <c r="E380" s="134" t="s">
        <v>167</v>
      </c>
      <c r="F380" s="167">
        <v>16</v>
      </c>
      <c r="G380" s="176">
        <v>9</v>
      </c>
      <c r="H380" s="176">
        <v>389870</v>
      </c>
      <c r="I380" s="177">
        <f t="shared" si="378"/>
        <v>5.3571428571428568E-2</v>
      </c>
      <c r="J380" s="177">
        <f t="shared" si="337"/>
        <v>0.5625</v>
      </c>
      <c r="K380" s="205">
        <f t="shared" si="338"/>
        <v>43318.888888888891</v>
      </c>
      <c r="L380" s="374"/>
      <c r="M380" s="134" t="s">
        <v>167</v>
      </c>
      <c r="N380" s="167">
        <v>13</v>
      </c>
      <c r="O380" s="176">
        <v>8</v>
      </c>
      <c r="P380" s="176">
        <v>971820</v>
      </c>
      <c r="Q380" s="177">
        <f t="shared" si="379"/>
        <v>2.9629629629629631E-2</v>
      </c>
      <c r="R380" s="177">
        <f t="shared" si="339"/>
        <v>0.61538461538461542</v>
      </c>
      <c r="S380" s="171">
        <f t="shared" si="340"/>
        <v>121477.5</v>
      </c>
      <c r="T380" s="374"/>
      <c r="U380" s="134" t="s">
        <v>167</v>
      </c>
      <c r="V380" s="167">
        <v>902</v>
      </c>
      <c r="W380" s="176">
        <v>478</v>
      </c>
      <c r="X380" s="176">
        <v>29224160</v>
      </c>
      <c r="Y380" s="177">
        <f t="shared" si="380"/>
        <v>4.231211826148535E-2</v>
      </c>
      <c r="Z380" s="177">
        <f t="shared" si="341"/>
        <v>0.52993348115299332</v>
      </c>
      <c r="AA380" s="176">
        <f t="shared" si="342"/>
        <v>61138.410041841002</v>
      </c>
      <c r="AB380" s="374"/>
      <c r="AC380" s="134" t="s">
        <v>167</v>
      </c>
      <c r="AD380" s="167">
        <v>518</v>
      </c>
      <c r="AE380" s="176">
        <v>243</v>
      </c>
      <c r="AF380" s="176">
        <v>18203500</v>
      </c>
      <c r="AG380" s="177">
        <f t="shared" si="381"/>
        <v>2.8949249463902788E-2</v>
      </c>
      <c r="AH380" s="177">
        <f t="shared" si="343"/>
        <v>0.46911196911196912</v>
      </c>
      <c r="AI380" s="171">
        <f t="shared" si="344"/>
        <v>74911.522633744855</v>
      </c>
      <c r="AJ380" s="374"/>
      <c r="AK380" s="134" t="s">
        <v>167</v>
      </c>
      <c r="AL380" s="167">
        <v>294</v>
      </c>
      <c r="AM380" s="176">
        <v>111</v>
      </c>
      <c r="AN380" s="176">
        <v>10447790</v>
      </c>
      <c r="AO380" s="177">
        <f t="shared" si="382"/>
        <v>2.0864661654135339E-2</v>
      </c>
      <c r="AP380" s="177">
        <f t="shared" si="345"/>
        <v>0.37755102040816324</v>
      </c>
      <c r="AQ380" s="171">
        <f t="shared" si="346"/>
        <v>94124.234234234231</v>
      </c>
      <c r="AR380" s="374"/>
      <c r="AS380" s="134" t="s">
        <v>167</v>
      </c>
      <c r="AT380" s="167">
        <v>156</v>
      </c>
      <c r="AU380" s="176">
        <v>50</v>
      </c>
      <c r="AV380" s="176">
        <v>4835450</v>
      </c>
      <c r="AW380" s="177">
        <f t="shared" si="383"/>
        <v>1.9440124416796267E-2</v>
      </c>
      <c r="AX380" s="177">
        <f t="shared" si="347"/>
        <v>0.32051282051282054</v>
      </c>
      <c r="AY380" s="176">
        <f t="shared" si="348"/>
        <v>96709</v>
      </c>
      <c r="AZ380" s="374"/>
      <c r="BA380" s="134" t="s">
        <v>167</v>
      </c>
      <c r="BB380" s="167">
        <v>62</v>
      </c>
      <c r="BC380" s="176">
        <v>14</v>
      </c>
      <c r="BD380" s="176">
        <v>2016710</v>
      </c>
      <c r="BE380" s="177">
        <f t="shared" si="384"/>
        <v>1.6147635524798153E-2</v>
      </c>
      <c r="BF380" s="177">
        <f t="shared" si="349"/>
        <v>0.22580645161290322</v>
      </c>
      <c r="BG380" s="205">
        <f t="shared" si="350"/>
        <v>144050.71428571429</v>
      </c>
      <c r="BH380" s="374"/>
      <c r="BI380" s="134" t="s">
        <v>167</v>
      </c>
      <c r="BJ380" s="167">
        <f t="shared" si="351"/>
        <v>1961</v>
      </c>
      <c r="BK380" s="176">
        <f t="shared" si="334"/>
        <v>913</v>
      </c>
      <c r="BL380" s="176">
        <f t="shared" si="335"/>
        <v>66089300</v>
      </c>
      <c r="BM380" s="177">
        <f t="shared" si="385"/>
        <v>3.1611384253168062E-2</v>
      </c>
      <c r="BN380" s="177">
        <f t="shared" si="352"/>
        <v>0.4655787863335033</v>
      </c>
      <c r="BO380" s="176">
        <f t="shared" si="353"/>
        <v>72386.966046002184</v>
      </c>
      <c r="BP380" s="248"/>
    </row>
    <row r="381" spans="2:68" s="92" customFormat="1">
      <c r="B381" s="370">
        <v>35</v>
      </c>
      <c r="C381" s="407" t="s">
        <v>2</v>
      </c>
      <c r="D381" s="373">
        <f>BS42</f>
        <v>29</v>
      </c>
      <c r="E381" s="131" t="s">
        <v>144</v>
      </c>
      <c r="F381" s="166">
        <v>8</v>
      </c>
      <c r="G381" s="174">
        <v>3</v>
      </c>
      <c r="H381" s="174">
        <v>89620</v>
      </c>
      <c r="I381" s="175">
        <f>IFERROR(G381/$D$381,"-")</f>
        <v>0.10344827586206896</v>
      </c>
      <c r="J381" s="175">
        <f t="shared" si="337"/>
        <v>0.375</v>
      </c>
      <c r="K381" s="204">
        <f t="shared" si="338"/>
        <v>29873.333333333332</v>
      </c>
      <c r="L381" s="373">
        <f>BT42</f>
        <v>59</v>
      </c>
      <c r="M381" s="131" t="s">
        <v>144</v>
      </c>
      <c r="N381" s="166">
        <v>22</v>
      </c>
      <c r="O381" s="174">
        <v>15</v>
      </c>
      <c r="P381" s="174">
        <v>900570</v>
      </c>
      <c r="Q381" s="175">
        <f>IFERROR(O381/$L$381,"-")</f>
        <v>0.25423728813559321</v>
      </c>
      <c r="R381" s="175">
        <f t="shared" si="339"/>
        <v>0.68181818181818177</v>
      </c>
      <c r="S381" s="170">
        <f t="shared" si="340"/>
        <v>60038</v>
      </c>
      <c r="T381" s="373">
        <f>BU42</f>
        <v>22139</v>
      </c>
      <c r="U381" s="131" t="s">
        <v>144</v>
      </c>
      <c r="V381" s="166">
        <v>9692</v>
      </c>
      <c r="W381" s="174">
        <v>6541</v>
      </c>
      <c r="X381" s="174">
        <v>471559370</v>
      </c>
      <c r="Y381" s="175">
        <f>IFERROR(W381/$T$381,"-")</f>
        <v>0.29545146573919329</v>
      </c>
      <c r="Z381" s="175">
        <f t="shared" si="341"/>
        <v>0.67488650433347086</v>
      </c>
      <c r="AA381" s="174">
        <f t="shared" si="342"/>
        <v>72092.855832441521</v>
      </c>
      <c r="AB381" s="373">
        <f>BV42</f>
        <v>17366</v>
      </c>
      <c r="AC381" s="131" t="s">
        <v>144</v>
      </c>
      <c r="AD381" s="166">
        <v>8382</v>
      </c>
      <c r="AE381" s="174">
        <v>5553</v>
      </c>
      <c r="AF381" s="174">
        <v>428732130</v>
      </c>
      <c r="AG381" s="175">
        <f>IFERROR(AE381/$AB$381,"-")</f>
        <v>0.31976275480824601</v>
      </c>
      <c r="AH381" s="175">
        <f t="shared" si="343"/>
        <v>0.66249105225483174</v>
      </c>
      <c r="AI381" s="170">
        <f t="shared" si="344"/>
        <v>77207.29875742842</v>
      </c>
      <c r="AJ381" s="373">
        <f>BW42</f>
        <v>11270</v>
      </c>
      <c r="AK381" s="131" t="s">
        <v>144</v>
      </c>
      <c r="AL381" s="166">
        <v>5277</v>
      </c>
      <c r="AM381" s="174">
        <v>3257</v>
      </c>
      <c r="AN381" s="174">
        <v>263538650</v>
      </c>
      <c r="AO381" s="175">
        <f>IFERROR(AM381/$AJ$381,"-")</f>
        <v>0.28899733806566102</v>
      </c>
      <c r="AP381" s="175">
        <f t="shared" si="345"/>
        <v>0.61720674625734318</v>
      </c>
      <c r="AQ381" s="170">
        <f t="shared" si="346"/>
        <v>80914.537918329748</v>
      </c>
      <c r="AR381" s="373">
        <f>BX42</f>
        <v>5208</v>
      </c>
      <c r="AS381" s="131" t="s">
        <v>144</v>
      </c>
      <c r="AT381" s="166">
        <v>2145</v>
      </c>
      <c r="AU381" s="174">
        <v>1220</v>
      </c>
      <c r="AV381" s="174">
        <v>96014870</v>
      </c>
      <c r="AW381" s="175">
        <f>IFERROR(AU381/$AR$381,"-")</f>
        <v>0.23425499231950844</v>
      </c>
      <c r="AX381" s="175">
        <f t="shared" si="347"/>
        <v>0.56876456876456871</v>
      </c>
      <c r="AY381" s="174">
        <f t="shared" si="348"/>
        <v>78700.713114754093</v>
      </c>
      <c r="AZ381" s="373">
        <f>BY42</f>
        <v>1782</v>
      </c>
      <c r="BA381" s="131" t="s">
        <v>144</v>
      </c>
      <c r="BB381" s="166">
        <v>551</v>
      </c>
      <c r="BC381" s="174">
        <v>313</v>
      </c>
      <c r="BD381" s="174">
        <v>25668610</v>
      </c>
      <c r="BE381" s="175">
        <f>IFERROR(BC381/$AZ$381,"-")</f>
        <v>0.17564534231200898</v>
      </c>
      <c r="BF381" s="175">
        <f t="shared" si="349"/>
        <v>0.56805807622504534</v>
      </c>
      <c r="BG381" s="204">
        <f t="shared" si="350"/>
        <v>82008.338658146968</v>
      </c>
      <c r="BH381" s="373">
        <f>BZ42</f>
        <v>57844</v>
      </c>
      <c r="BI381" s="131" t="s">
        <v>144</v>
      </c>
      <c r="BJ381" s="166">
        <f t="shared" si="351"/>
        <v>26077</v>
      </c>
      <c r="BK381" s="174">
        <f t="shared" si="334"/>
        <v>16902</v>
      </c>
      <c r="BL381" s="174">
        <f t="shared" si="335"/>
        <v>1286503820</v>
      </c>
      <c r="BM381" s="175">
        <f>IFERROR(BK381/$BH$381,"-")</f>
        <v>0.29219970956365399</v>
      </c>
      <c r="BN381" s="175">
        <f t="shared" si="352"/>
        <v>0.64815738006672552</v>
      </c>
      <c r="BO381" s="174">
        <f t="shared" si="353"/>
        <v>76115.478641580878</v>
      </c>
      <c r="BP381" s="248"/>
    </row>
    <row r="382" spans="2:68" s="92" customFormat="1">
      <c r="B382" s="370"/>
      <c r="C382" s="408"/>
      <c r="D382" s="374"/>
      <c r="E382" s="132" t="s">
        <v>194</v>
      </c>
      <c r="F382" s="167">
        <v>11</v>
      </c>
      <c r="G382" s="176">
        <v>8</v>
      </c>
      <c r="H382" s="176">
        <v>609490</v>
      </c>
      <c r="I382" s="177">
        <f t="shared" ref="I382:I391" si="386">IFERROR(G382/$D$381,"-")</f>
        <v>0.27586206896551724</v>
      </c>
      <c r="J382" s="177">
        <f t="shared" si="337"/>
        <v>0.72727272727272729</v>
      </c>
      <c r="K382" s="205">
        <f t="shared" si="338"/>
        <v>76186.25</v>
      </c>
      <c r="L382" s="374"/>
      <c r="M382" s="132" t="s">
        <v>194</v>
      </c>
      <c r="N382" s="167">
        <v>23</v>
      </c>
      <c r="O382" s="176">
        <v>16</v>
      </c>
      <c r="P382" s="176">
        <v>1259020</v>
      </c>
      <c r="Q382" s="177">
        <f t="shared" ref="Q382:Q391" si="387">IFERROR(O382/$L$381,"-")</f>
        <v>0.2711864406779661</v>
      </c>
      <c r="R382" s="177">
        <f t="shared" si="339"/>
        <v>0.69565217391304346</v>
      </c>
      <c r="S382" s="171">
        <f t="shared" si="340"/>
        <v>78688.75</v>
      </c>
      <c r="T382" s="374"/>
      <c r="U382" s="132" t="s">
        <v>194</v>
      </c>
      <c r="V382" s="167">
        <v>9759</v>
      </c>
      <c r="W382" s="176">
        <v>6586</v>
      </c>
      <c r="X382" s="176">
        <v>456146190</v>
      </c>
      <c r="Y382" s="177">
        <f t="shared" ref="Y382:Y391" si="388">IFERROR(W382/$T$381,"-")</f>
        <v>0.29748407787162923</v>
      </c>
      <c r="Z382" s="177">
        <f t="shared" si="341"/>
        <v>0.67486422789220202</v>
      </c>
      <c r="AA382" s="176">
        <f t="shared" si="342"/>
        <v>69259.974187670814</v>
      </c>
      <c r="AB382" s="374"/>
      <c r="AC382" s="132" t="s">
        <v>194</v>
      </c>
      <c r="AD382" s="167">
        <v>7749</v>
      </c>
      <c r="AE382" s="176">
        <v>5228</v>
      </c>
      <c r="AF382" s="176">
        <v>382048390</v>
      </c>
      <c r="AG382" s="177">
        <f t="shared" ref="AG382:AG391" si="389">IFERROR(AE382/$AB$381,"-")</f>
        <v>0.30104802487619486</v>
      </c>
      <c r="AH382" s="177">
        <f t="shared" si="343"/>
        <v>0.67466769905794299</v>
      </c>
      <c r="AI382" s="171">
        <f t="shared" si="344"/>
        <v>73077.350803366484</v>
      </c>
      <c r="AJ382" s="374"/>
      <c r="AK382" s="132" t="s">
        <v>194</v>
      </c>
      <c r="AL382" s="167">
        <v>4584</v>
      </c>
      <c r="AM382" s="176">
        <v>2837</v>
      </c>
      <c r="AN382" s="176">
        <v>215217870</v>
      </c>
      <c r="AO382" s="177">
        <f t="shared" ref="AO382:AO391" si="390">IFERROR(AM382/$AJ$381,"-")</f>
        <v>0.25173025732031945</v>
      </c>
      <c r="AP382" s="177">
        <f t="shared" si="345"/>
        <v>0.61889179755671897</v>
      </c>
      <c r="AQ382" s="171">
        <f t="shared" si="346"/>
        <v>75861.075079309128</v>
      </c>
      <c r="AR382" s="374"/>
      <c r="AS382" s="132" t="s">
        <v>194</v>
      </c>
      <c r="AT382" s="167">
        <v>1606</v>
      </c>
      <c r="AU382" s="176">
        <v>943</v>
      </c>
      <c r="AV382" s="176">
        <v>74059810</v>
      </c>
      <c r="AW382" s="177">
        <f t="shared" ref="AW382:AW391" si="391">IFERROR(AU382/$AR$381,"-")</f>
        <v>0.18106758832565284</v>
      </c>
      <c r="AX382" s="177">
        <f t="shared" si="347"/>
        <v>0.58717310087173102</v>
      </c>
      <c r="AY382" s="176">
        <f t="shared" si="348"/>
        <v>78536.383881230111</v>
      </c>
      <c r="AZ382" s="374"/>
      <c r="BA382" s="132" t="s">
        <v>194</v>
      </c>
      <c r="BB382" s="167">
        <v>333</v>
      </c>
      <c r="BC382" s="176">
        <v>169</v>
      </c>
      <c r="BD382" s="176">
        <v>14596240</v>
      </c>
      <c r="BE382" s="177">
        <f t="shared" ref="BE382:BE391" si="392">IFERROR(BC382/$AZ$381,"-")</f>
        <v>9.4837261503928169E-2</v>
      </c>
      <c r="BF382" s="177">
        <f t="shared" si="349"/>
        <v>0.5075075075075075</v>
      </c>
      <c r="BG382" s="205">
        <f t="shared" si="350"/>
        <v>86368.284023668646</v>
      </c>
      <c r="BH382" s="374"/>
      <c r="BI382" s="132" t="s">
        <v>194</v>
      </c>
      <c r="BJ382" s="167">
        <f t="shared" si="351"/>
        <v>24065</v>
      </c>
      <c r="BK382" s="176">
        <f t="shared" si="334"/>
        <v>15787</v>
      </c>
      <c r="BL382" s="176">
        <f t="shared" si="335"/>
        <v>1143937010</v>
      </c>
      <c r="BM382" s="177">
        <f t="shared" ref="BM382:BM391" si="393">IFERROR(BK382/$BH$381,"-")</f>
        <v>0.27292372588341057</v>
      </c>
      <c r="BN382" s="177">
        <f t="shared" si="352"/>
        <v>0.65601495948472888</v>
      </c>
      <c r="BO382" s="176">
        <f t="shared" si="353"/>
        <v>72460.696142395638</v>
      </c>
      <c r="BP382" s="248"/>
    </row>
    <row r="383" spans="2:68" s="92" customFormat="1">
      <c r="B383" s="370"/>
      <c r="C383" s="408"/>
      <c r="D383" s="374"/>
      <c r="E383" s="133" t="s">
        <v>143</v>
      </c>
      <c r="F383" s="167">
        <v>11</v>
      </c>
      <c r="G383" s="176">
        <v>5</v>
      </c>
      <c r="H383" s="176">
        <v>320670</v>
      </c>
      <c r="I383" s="177">
        <f t="shared" si="386"/>
        <v>0.17241379310344829</v>
      </c>
      <c r="J383" s="177">
        <f t="shared" si="337"/>
        <v>0.45454545454545453</v>
      </c>
      <c r="K383" s="205">
        <f t="shared" si="338"/>
        <v>64134</v>
      </c>
      <c r="L383" s="374"/>
      <c r="M383" s="133" t="s">
        <v>143</v>
      </c>
      <c r="N383" s="167">
        <v>33</v>
      </c>
      <c r="O383" s="176">
        <v>20</v>
      </c>
      <c r="P383" s="176">
        <v>1519500</v>
      </c>
      <c r="Q383" s="177">
        <f t="shared" si="387"/>
        <v>0.33898305084745761</v>
      </c>
      <c r="R383" s="177">
        <f t="shared" si="339"/>
        <v>0.60606060606060608</v>
      </c>
      <c r="S383" s="171">
        <f t="shared" si="340"/>
        <v>75975</v>
      </c>
      <c r="T383" s="374"/>
      <c r="U383" s="133" t="s">
        <v>143</v>
      </c>
      <c r="V383" s="167">
        <v>12800</v>
      </c>
      <c r="W383" s="176">
        <v>8398</v>
      </c>
      <c r="X383" s="176">
        <v>604143800</v>
      </c>
      <c r="Y383" s="177">
        <f t="shared" si="388"/>
        <v>0.3793305930710511</v>
      </c>
      <c r="Z383" s="177">
        <f t="shared" si="341"/>
        <v>0.65609375000000003</v>
      </c>
      <c r="AA383" s="176">
        <f t="shared" si="342"/>
        <v>71939.009287925699</v>
      </c>
      <c r="AB383" s="374"/>
      <c r="AC383" s="133" t="s">
        <v>143</v>
      </c>
      <c r="AD383" s="167">
        <v>11020</v>
      </c>
      <c r="AE383" s="176">
        <v>7190</v>
      </c>
      <c r="AF383" s="176">
        <v>552039980</v>
      </c>
      <c r="AG383" s="177">
        <f t="shared" si="389"/>
        <v>0.41402740988137743</v>
      </c>
      <c r="AH383" s="177">
        <f t="shared" si="343"/>
        <v>0.65245009074410165</v>
      </c>
      <c r="AI383" s="171">
        <f t="shared" si="344"/>
        <v>76778.856745479832</v>
      </c>
      <c r="AJ383" s="374"/>
      <c r="AK383" s="133" t="s">
        <v>143</v>
      </c>
      <c r="AL383" s="167">
        <v>7711</v>
      </c>
      <c r="AM383" s="176">
        <v>4625</v>
      </c>
      <c r="AN383" s="176">
        <v>375896630</v>
      </c>
      <c r="AO383" s="177">
        <f t="shared" si="390"/>
        <v>0.41038154392191661</v>
      </c>
      <c r="AP383" s="177">
        <f t="shared" si="345"/>
        <v>0.59979250421475816</v>
      </c>
      <c r="AQ383" s="171">
        <f t="shared" si="346"/>
        <v>81274.947027027025</v>
      </c>
      <c r="AR383" s="374"/>
      <c r="AS383" s="133" t="s">
        <v>143</v>
      </c>
      <c r="AT383" s="167">
        <v>3401</v>
      </c>
      <c r="AU383" s="176">
        <v>1920</v>
      </c>
      <c r="AV383" s="176">
        <v>163014760</v>
      </c>
      <c r="AW383" s="177">
        <f t="shared" si="391"/>
        <v>0.3686635944700461</v>
      </c>
      <c r="AX383" s="177">
        <f t="shared" si="347"/>
        <v>0.56453984122316969</v>
      </c>
      <c r="AY383" s="176">
        <f t="shared" si="348"/>
        <v>84903.520833333328</v>
      </c>
      <c r="AZ383" s="374"/>
      <c r="BA383" s="133" t="s">
        <v>143</v>
      </c>
      <c r="BB383" s="167">
        <v>1050</v>
      </c>
      <c r="BC383" s="176">
        <v>565</v>
      </c>
      <c r="BD383" s="176">
        <v>51121530</v>
      </c>
      <c r="BE383" s="177">
        <f t="shared" si="392"/>
        <v>0.31705948372615039</v>
      </c>
      <c r="BF383" s="177">
        <f t="shared" si="349"/>
        <v>0.53809523809523807</v>
      </c>
      <c r="BG383" s="205">
        <f t="shared" si="350"/>
        <v>90480.584070796467</v>
      </c>
      <c r="BH383" s="374"/>
      <c r="BI383" s="133" t="s">
        <v>143</v>
      </c>
      <c r="BJ383" s="167">
        <f t="shared" si="351"/>
        <v>36026</v>
      </c>
      <c r="BK383" s="176">
        <f t="shared" si="334"/>
        <v>22723</v>
      </c>
      <c r="BL383" s="176">
        <f t="shared" si="335"/>
        <v>1748056870</v>
      </c>
      <c r="BM383" s="177">
        <f t="shared" si="393"/>
        <v>0.39283244588894267</v>
      </c>
      <c r="BN383" s="177">
        <f t="shared" si="352"/>
        <v>0.63073891078665412</v>
      </c>
      <c r="BO383" s="176">
        <f t="shared" si="353"/>
        <v>76928.964925405977</v>
      </c>
      <c r="BP383" s="248"/>
    </row>
    <row r="384" spans="2:68" s="92" customFormat="1">
      <c r="B384" s="370"/>
      <c r="C384" s="408"/>
      <c r="D384" s="374"/>
      <c r="E384" s="133" t="s">
        <v>152</v>
      </c>
      <c r="F384" s="167">
        <v>6</v>
      </c>
      <c r="G384" s="176">
        <v>4</v>
      </c>
      <c r="H384" s="176">
        <v>417150</v>
      </c>
      <c r="I384" s="177">
        <f t="shared" si="386"/>
        <v>0.13793103448275862</v>
      </c>
      <c r="J384" s="177">
        <f t="shared" si="337"/>
        <v>0.66666666666666663</v>
      </c>
      <c r="K384" s="205">
        <f t="shared" si="338"/>
        <v>104287.5</v>
      </c>
      <c r="L384" s="374"/>
      <c r="M384" s="133" t="s">
        <v>152</v>
      </c>
      <c r="N384" s="167">
        <v>15</v>
      </c>
      <c r="O384" s="176">
        <v>11</v>
      </c>
      <c r="P384" s="176">
        <v>834370</v>
      </c>
      <c r="Q384" s="177">
        <f t="shared" si="387"/>
        <v>0.1864406779661017</v>
      </c>
      <c r="R384" s="177">
        <f t="shared" si="339"/>
        <v>0.73333333333333328</v>
      </c>
      <c r="S384" s="171">
        <f t="shared" si="340"/>
        <v>75851.818181818177</v>
      </c>
      <c r="T384" s="374"/>
      <c r="U384" s="133" t="s">
        <v>152</v>
      </c>
      <c r="V384" s="167">
        <v>4306</v>
      </c>
      <c r="W384" s="176">
        <v>2849</v>
      </c>
      <c r="X384" s="176">
        <v>201976760</v>
      </c>
      <c r="Y384" s="177">
        <f t="shared" si="388"/>
        <v>0.12868693256244637</v>
      </c>
      <c r="Z384" s="177">
        <f t="shared" si="341"/>
        <v>0.66163492800743151</v>
      </c>
      <c r="AA384" s="176">
        <f t="shared" si="342"/>
        <v>70893.913653913653</v>
      </c>
      <c r="AB384" s="374"/>
      <c r="AC384" s="133" t="s">
        <v>152</v>
      </c>
      <c r="AD384" s="167">
        <v>4141</v>
      </c>
      <c r="AE384" s="176">
        <v>2791</v>
      </c>
      <c r="AF384" s="176">
        <v>215231890</v>
      </c>
      <c r="AG384" s="177">
        <f t="shared" si="389"/>
        <v>0.16071634227801451</v>
      </c>
      <c r="AH384" s="177">
        <f t="shared" si="343"/>
        <v>0.67399178942284477</v>
      </c>
      <c r="AI384" s="171">
        <f t="shared" si="344"/>
        <v>77116.406305983517</v>
      </c>
      <c r="AJ384" s="374"/>
      <c r="AK384" s="133" t="s">
        <v>152</v>
      </c>
      <c r="AL384" s="167">
        <v>3067</v>
      </c>
      <c r="AM384" s="176">
        <v>1886</v>
      </c>
      <c r="AN384" s="176">
        <v>153637220</v>
      </c>
      <c r="AO384" s="177">
        <f t="shared" si="390"/>
        <v>0.16734693877551021</v>
      </c>
      <c r="AP384" s="177">
        <f t="shared" si="345"/>
        <v>0.61493315943919136</v>
      </c>
      <c r="AQ384" s="171">
        <f t="shared" si="346"/>
        <v>81461.940615058324</v>
      </c>
      <c r="AR384" s="374"/>
      <c r="AS384" s="133" t="s">
        <v>152</v>
      </c>
      <c r="AT384" s="167">
        <v>1453</v>
      </c>
      <c r="AU384" s="176">
        <v>829</v>
      </c>
      <c r="AV384" s="176">
        <v>69437770</v>
      </c>
      <c r="AW384" s="177">
        <f t="shared" si="391"/>
        <v>0.15917818740399386</v>
      </c>
      <c r="AX384" s="177">
        <f t="shared" si="347"/>
        <v>0.57054370268410182</v>
      </c>
      <c r="AY384" s="176">
        <f t="shared" si="348"/>
        <v>83760.88057901086</v>
      </c>
      <c r="AZ384" s="374"/>
      <c r="BA384" s="133" t="s">
        <v>152</v>
      </c>
      <c r="BB384" s="167">
        <v>486</v>
      </c>
      <c r="BC384" s="176">
        <v>269</v>
      </c>
      <c r="BD384" s="176">
        <v>24692430</v>
      </c>
      <c r="BE384" s="177">
        <f t="shared" si="392"/>
        <v>0.15095398428731763</v>
      </c>
      <c r="BF384" s="177">
        <f t="shared" si="349"/>
        <v>0.55349794238683125</v>
      </c>
      <c r="BG384" s="205">
        <f t="shared" si="350"/>
        <v>91793.420074349444</v>
      </c>
      <c r="BH384" s="374"/>
      <c r="BI384" s="133" t="s">
        <v>152</v>
      </c>
      <c r="BJ384" s="167">
        <f t="shared" si="351"/>
        <v>13474</v>
      </c>
      <c r="BK384" s="176">
        <f t="shared" si="334"/>
        <v>8639</v>
      </c>
      <c r="BL384" s="176">
        <f t="shared" si="335"/>
        <v>666227590</v>
      </c>
      <c r="BM384" s="177">
        <f t="shared" si="393"/>
        <v>0.14934997579697115</v>
      </c>
      <c r="BN384" s="177">
        <f t="shared" si="352"/>
        <v>0.64116075404482709</v>
      </c>
      <c r="BO384" s="176">
        <f t="shared" si="353"/>
        <v>77118.600532469034</v>
      </c>
      <c r="BP384" s="248"/>
    </row>
    <row r="385" spans="2:68" s="92" customFormat="1">
      <c r="B385" s="370"/>
      <c r="C385" s="408"/>
      <c r="D385" s="374"/>
      <c r="E385" s="133" t="s">
        <v>171</v>
      </c>
      <c r="F385" s="167">
        <v>7</v>
      </c>
      <c r="G385" s="176">
        <v>5</v>
      </c>
      <c r="H385" s="176">
        <v>578860</v>
      </c>
      <c r="I385" s="177">
        <f t="shared" si="386"/>
        <v>0.17241379310344829</v>
      </c>
      <c r="J385" s="177">
        <f t="shared" si="337"/>
        <v>0.7142857142857143</v>
      </c>
      <c r="K385" s="205">
        <f t="shared" si="338"/>
        <v>115772</v>
      </c>
      <c r="L385" s="374"/>
      <c r="M385" s="133" t="s">
        <v>171</v>
      </c>
      <c r="N385" s="167">
        <v>15</v>
      </c>
      <c r="O385" s="176">
        <v>9</v>
      </c>
      <c r="P385" s="176">
        <v>1248390</v>
      </c>
      <c r="Q385" s="177">
        <f t="shared" si="387"/>
        <v>0.15254237288135594</v>
      </c>
      <c r="R385" s="177">
        <f t="shared" si="339"/>
        <v>0.6</v>
      </c>
      <c r="S385" s="171">
        <f t="shared" si="340"/>
        <v>138710</v>
      </c>
      <c r="T385" s="374"/>
      <c r="U385" s="133" t="s">
        <v>171</v>
      </c>
      <c r="V385" s="167">
        <v>4901</v>
      </c>
      <c r="W385" s="176">
        <v>3323</v>
      </c>
      <c r="X385" s="176">
        <v>245989040</v>
      </c>
      <c r="Y385" s="177">
        <f t="shared" si="388"/>
        <v>0.15009711369077194</v>
      </c>
      <c r="Z385" s="177">
        <f t="shared" si="341"/>
        <v>0.67802489287900425</v>
      </c>
      <c r="AA385" s="176">
        <f t="shared" si="342"/>
        <v>74026.193198916648</v>
      </c>
      <c r="AB385" s="374"/>
      <c r="AC385" s="133" t="s">
        <v>171</v>
      </c>
      <c r="AD385" s="167">
        <v>4926</v>
      </c>
      <c r="AE385" s="176">
        <v>3228</v>
      </c>
      <c r="AF385" s="176">
        <v>251954770</v>
      </c>
      <c r="AG385" s="177">
        <f t="shared" si="389"/>
        <v>0.18588045606357251</v>
      </c>
      <c r="AH385" s="177">
        <f t="shared" si="343"/>
        <v>0.65529841656516441</v>
      </c>
      <c r="AI385" s="171">
        <f t="shared" si="344"/>
        <v>78052.902726146218</v>
      </c>
      <c r="AJ385" s="374"/>
      <c r="AK385" s="133" t="s">
        <v>171</v>
      </c>
      <c r="AL385" s="167">
        <v>3617</v>
      </c>
      <c r="AM385" s="176">
        <v>2256</v>
      </c>
      <c r="AN385" s="176">
        <v>191118100</v>
      </c>
      <c r="AO385" s="177">
        <f t="shared" si="390"/>
        <v>0.20017746228926353</v>
      </c>
      <c r="AP385" s="177">
        <f t="shared" si="345"/>
        <v>0.62372131600774117</v>
      </c>
      <c r="AQ385" s="171">
        <f t="shared" si="346"/>
        <v>84715.469858156022</v>
      </c>
      <c r="AR385" s="374"/>
      <c r="AS385" s="133" t="s">
        <v>171</v>
      </c>
      <c r="AT385" s="167">
        <v>1536</v>
      </c>
      <c r="AU385" s="176">
        <v>897</v>
      </c>
      <c r="AV385" s="176">
        <v>83003310</v>
      </c>
      <c r="AW385" s="177">
        <f t="shared" si="391"/>
        <v>0.17223502304147464</v>
      </c>
      <c r="AX385" s="177">
        <f t="shared" si="347"/>
        <v>0.583984375</v>
      </c>
      <c r="AY385" s="176">
        <f t="shared" si="348"/>
        <v>92534.34782608696</v>
      </c>
      <c r="AZ385" s="374"/>
      <c r="BA385" s="133" t="s">
        <v>171</v>
      </c>
      <c r="BB385" s="167">
        <v>447</v>
      </c>
      <c r="BC385" s="176">
        <v>270</v>
      </c>
      <c r="BD385" s="176">
        <v>24610120</v>
      </c>
      <c r="BE385" s="177">
        <f t="shared" si="392"/>
        <v>0.15151515151515152</v>
      </c>
      <c r="BF385" s="177">
        <f t="shared" si="349"/>
        <v>0.60402684563758391</v>
      </c>
      <c r="BG385" s="205">
        <f t="shared" si="350"/>
        <v>91148.592592592599</v>
      </c>
      <c r="BH385" s="374"/>
      <c r="BI385" s="133" t="s">
        <v>171</v>
      </c>
      <c r="BJ385" s="167">
        <f t="shared" si="351"/>
        <v>15449</v>
      </c>
      <c r="BK385" s="176">
        <f t="shared" si="334"/>
        <v>9988</v>
      </c>
      <c r="BL385" s="176">
        <f t="shared" si="335"/>
        <v>798502590</v>
      </c>
      <c r="BM385" s="177">
        <f t="shared" si="393"/>
        <v>0.17267132286840467</v>
      </c>
      <c r="BN385" s="177">
        <f t="shared" si="352"/>
        <v>0.6465143374975727</v>
      </c>
      <c r="BO385" s="176">
        <f t="shared" si="353"/>
        <v>79946.194433319979</v>
      </c>
      <c r="BP385" s="248"/>
    </row>
    <row r="386" spans="2:68" s="92" customFormat="1">
      <c r="B386" s="370"/>
      <c r="C386" s="408"/>
      <c r="D386" s="374"/>
      <c r="E386" s="133" t="s">
        <v>172</v>
      </c>
      <c r="F386" s="167">
        <v>1</v>
      </c>
      <c r="G386" s="176">
        <v>1</v>
      </c>
      <c r="H386" s="176">
        <v>82490</v>
      </c>
      <c r="I386" s="177">
        <f t="shared" si="386"/>
        <v>3.4482758620689655E-2</v>
      </c>
      <c r="J386" s="177">
        <f t="shared" si="337"/>
        <v>1</v>
      </c>
      <c r="K386" s="205">
        <f t="shared" si="338"/>
        <v>82490</v>
      </c>
      <c r="L386" s="374"/>
      <c r="M386" s="133" t="s">
        <v>172</v>
      </c>
      <c r="N386" s="167">
        <v>9</v>
      </c>
      <c r="O386" s="176">
        <v>8</v>
      </c>
      <c r="P386" s="176">
        <v>733040</v>
      </c>
      <c r="Q386" s="177">
        <f t="shared" si="387"/>
        <v>0.13559322033898305</v>
      </c>
      <c r="R386" s="177">
        <f t="shared" si="339"/>
        <v>0.88888888888888884</v>
      </c>
      <c r="S386" s="171">
        <f t="shared" si="340"/>
        <v>91630</v>
      </c>
      <c r="T386" s="374"/>
      <c r="U386" s="133" t="s">
        <v>172</v>
      </c>
      <c r="V386" s="167">
        <v>2132</v>
      </c>
      <c r="W386" s="176">
        <v>1460</v>
      </c>
      <c r="X386" s="176">
        <v>104746860</v>
      </c>
      <c r="Y386" s="177">
        <f t="shared" si="388"/>
        <v>6.5946971407922675E-2</v>
      </c>
      <c r="Z386" s="177">
        <f t="shared" si="341"/>
        <v>0.6848030018761726</v>
      </c>
      <c r="AA386" s="176">
        <f t="shared" si="342"/>
        <v>71744.42465753424</v>
      </c>
      <c r="AB386" s="374"/>
      <c r="AC386" s="133" t="s">
        <v>172</v>
      </c>
      <c r="AD386" s="167">
        <v>1931</v>
      </c>
      <c r="AE386" s="176">
        <v>1354</v>
      </c>
      <c r="AF386" s="176">
        <v>98421920</v>
      </c>
      <c r="AG386" s="177">
        <f t="shared" si="389"/>
        <v>7.7968444086145339E-2</v>
      </c>
      <c r="AH386" s="177">
        <f t="shared" si="343"/>
        <v>0.70119109269808388</v>
      </c>
      <c r="AI386" s="171">
        <f t="shared" si="344"/>
        <v>72689.748892171338</v>
      </c>
      <c r="AJ386" s="374"/>
      <c r="AK386" s="133" t="s">
        <v>172</v>
      </c>
      <c r="AL386" s="167">
        <v>1204</v>
      </c>
      <c r="AM386" s="176">
        <v>764</v>
      </c>
      <c r="AN386" s="176">
        <v>55818760</v>
      </c>
      <c r="AO386" s="177">
        <f t="shared" si="390"/>
        <v>6.7790594498669032E-2</v>
      </c>
      <c r="AP386" s="177">
        <f t="shared" si="345"/>
        <v>0.63455149501661134</v>
      </c>
      <c r="AQ386" s="171">
        <f t="shared" si="346"/>
        <v>73061.204188481672</v>
      </c>
      <c r="AR386" s="374"/>
      <c r="AS386" s="133" t="s">
        <v>172</v>
      </c>
      <c r="AT386" s="167">
        <v>400</v>
      </c>
      <c r="AU386" s="176">
        <v>247</v>
      </c>
      <c r="AV386" s="176">
        <v>17806740</v>
      </c>
      <c r="AW386" s="177">
        <f t="shared" si="391"/>
        <v>4.7427035330261137E-2</v>
      </c>
      <c r="AX386" s="177">
        <f t="shared" si="347"/>
        <v>0.61750000000000005</v>
      </c>
      <c r="AY386" s="176">
        <f t="shared" si="348"/>
        <v>72092.064777327934</v>
      </c>
      <c r="AZ386" s="374"/>
      <c r="BA386" s="133" t="s">
        <v>172</v>
      </c>
      <c r="BB386" s="167">
        <v>76</v>
      </c>
      <c r="BC386" s="176">
        <v>45</v>
      </c>
      <c r="BD386" s="176">
        <v>2993330</v>
      </c>
      <c r="BE386" s="177">
        <f t="shared" si="392"/>
        <v>2.5252525252525252E-2</v>
      </c>
      <c r="BF386" s="177">
        <f t="shared" si="349"/>
        <v>0.59210526315789469</v>
      </c>
      <c r="BG386" s="205">
        <f t="shared" si="350"/>
        <v>66518.444444444438</v>
      </c>
      <c r="BH386" s="374"/>
      <c r="BI386" s="133" t="s">
        <v>172</v>
      </c>
      <c r="BJ386" s="167">
        <f t="shared" si="351"/>
        <v>5753</v>
      </c>
      <c r="BK386" s="176">
        <f t="shared" si="334"/>
        <v>3879</v>
      </c>
      <c r="BL386" s="176">
        <f t="shared" si="335"/>
        <v>280603140</v>
      </c>
      <c r="BM386" s="177">
        <f t="shared" si="393"/>
        <v>6.7059677753958921E-2</v>
      </c>
      <c r="BN386" s="177">
        <f t="shared" si="352"/>
        <v>0.67425690943855376</v>
      </c>
      <c r="BO386" s="176">
        <f t="shared" si="353"/>
        <v>72339.040989945861</v>
      </c>
      <c r="BP386" s="248"/>
    </row>
    <row r="387" spans="2:68" s="92" customFormat="1">
      <c r="B387" s="370"/>
      <c r="C387" s="408"/>
      <c r="D387" s="374"/>
      <c r="E387" s="133" t="s">
        <v>173</v>
      </c>
      <c r="F387" s="167">
        <v>2</v>
      </c>
      <c r="G387" s="176">
        <v>1</v>
      </c>
      <c r="H387" s="176">
        <v>82490</v>
      </c>
      <c r="I387" s="177">
        <f t="shared" si="386"/>
        <v>3.4482758620689655E-2</v>
      </c>
      <c r="J387" s="177">
        <f t="shared" si="337"/>
        <v>0.5</v>
      </c>
      <c r="K387" s="205">
        <f t="shared" si="338"/>
        <v>82490</v>
      </c>
      <c r="L387" s="374"/>
      <c r="M387" s="133" t="s">
        <v>173</v>
      </c>
      <c r="N387" s="167">
        <v>13</v>
      </c>
      <c r="O387" s="176">
        <v>6</v>
      </c>
      <c r="P387" s="176">
        <v>542430</v>
      </c>
      <c r="Q387" s="177">
        <f t="shared" si="387"/>
        <v>0.10169491525423729</v>
      </c>
      <c r="R387" s="177">
        <f t="shared" si="339"/>
        <v>0.46153846153846156</v>
      </c>
      <c r="S387" s="171">
        <f t="shared" si="340"/>
        <v>90405</v>
      </c>
      <c r="T387" s="374"/>
      <c r="U387" s="133" t="s">
        <v>173</v>
      </c>
      <c r="V387" s="167">
        <v>1376</v>
      </c>
      <c r="W387" s="176">
        <v>877</v>
      </c>
      <c r="X387" s="176">
        <v>61295690</v>
      </c>
      <c r="Y387" s="177">
        <f t="shared" si="388"/>
        <v>3.9613352003252181E-2</v>
      </c>
      <c r="Z387" s="177">
        <f t="shared" si="341"/>
        <v>0.63735465116279066</v>
      </c>
      <c r="AA387" s="176">
        <f t="shared" si="342"/>
        <v>69892.462941847203</v>
      </c>
      <c r="AB387" s="374"/>
      <c r="AC387" s="133" t="s">
        <v>173</v>
      </c>
      <c r="AD387" s="167">
        <v>1528</v>
      </c>
      <c r="AE387" s="176">
        <v>953</v>
      </c>
      <c r="AF387" s="176">
        <v>84553370</v>
      </c>
      <c r="AG387" s="177">
        <f t="shared" si="389"/>
        <v>5.4877346539214555E-2</v>
      </c>
      <c r="AH387" s="177">
        <f t="shared" si="343"/>
        <v>0.62369109947643975</v>
      </c>
      <c r="AI387" s="171">
        <f t="shared" si="344"/>
        <v>88723.368310598118</v>
      </c>
      <c r="AJ387" s="374"/>
      <c r="AK387" s="133" t="s">
        <v>173</v>
      </c>
      <c r="AL387" s="167">
        <v>1219</v>
      </c>
      <c r="AM387" s="176">
        <v>732</v>
      </c>
      <c r="AN387" s="176">
        <v>58409300</v>
      </c>
      <c r="AO387" s="177">
        <f t="shared" si="390"/>
        <v>6.4951197870452532E-2</v>
      </c>
      <c r="AP387" s="177">
        <f t="shared" si="345"/>
        <v>0.60049220672682524</v>
      </c>
      <c r="AQ387" s="171">
        <f t="shared" si="346"/>
        <v>79794.125683060105</v>
      </c>
      <c r="AR387" s="374"/>
      <c r="AS387" s="133" t="s">
        <v>173</v>
      </c>
      <c r="AT387" s="167">
        <v>658</v>
      </c>
      <c r="AU387" s="176">
        <v>349</v>
      </c>
      <c r="AV387" s="176">
        <v>27303880</v>
      </c>
      <c r="AW387" s="177">
        <f t="shared" si="391"/>
        <v>6.7012288786482341E-2</v>
      </c>
      <c r="AX387" s="177">
        <f t="shared" si="347"/>
        <v>0.53039513677811545</v>
      </c>
      <c r="AY387" s="176">
        <f t="shared" si="348"/>
        <v>78234.613180515764</v>
      </c>
      <c r="AZ387" s="374"/>
      <c r="BA387" s="133" t="s">
        <v>173</v>
      </c>
      <c r="BB387" s="167">
        <v>228</v>
      </c>
      <c r="BC387" s="176">
        <v>118</v>
      </c>
      <c r="BD387" s="176">
        <v>11395310</v>
      </c>
      <c r="BE387" s="177">
        <f t="shared" si="392"/>
        <v>6.6217732884399555E-2</v>
      </c>
      <c r="BF387" s="177">
        <f t="shared" si="349"/>
        <v>0.51754385964912286</v>
      </c>
      <c r="BG387" s="205">
        <f t="shared" si="350"/>
        <v>96570.423728813563</v>
      </c>
      <c r="BH387" s="374"/>
      <c r="BI387" s="133" t="s">
        <v>173</v>
      </c>
      <c r="BJ387" s="167">
        <f t="shared" si="351"/>
        <v>5024</v>
      </c>
      <c r="BK387" s="176">
        <f t="shared" si="334"/>
        <v>3036</v>
      </c>
      <c r="BL387" s="176">
        <f t="shared" si="335"/>
        <v>243582470</v>
      </c>
      <c r="BM387" s="177">
        <f t="shared" si="393"/>
        <v>5.2485996819030496E-2</v>
      </c>
      <c r="BN387" s="177">
        <f t="shared" si="352"/>
        <v>0.60429936305732479</v>
      </c>
      <c r="BO387" s="176">
        <f t="shared" si="353"/>
        <v>80231.38010540184</v>
      </c>
      <c r="BP387" s="248"/>
    </row>
    <row r="388" spans="2:68" s="92" customFormat="1">
      <c r="B388" s="370"/>
      <c r="C388" s="408"/>
      <c r="D388" s="374"/>
      <c r="E388" s="133" t="s">
        <v>174</v>
      </c>
      <c r="F388" s="167">
        <v>1</v>
      </c>
      <c r="G388" s="176">
        <v>1</v>
      </c>
      <c r="H388" s="176">
        <v>109950</v>
      </c>
      <c r="I388" s="177">
        <f t="shared" si="386"/>
        <v>3.4482758620689655E-2</v>
      </c>
      <c r="J388" s="177">
        <f t="shared" si="337"/>
        <v>1</v>
      </c>
      <c r="K388" s="205">
        <f t="shared" si="338"/>
        <v>109950</v>
      </c>
      <c r="L388" s="374"/>
      <c r="M388" s="133" t="s">
        <v>174</v>
      </c>
      <c r="N388" s="167">
        <v>8</v>
      </c>
      <c r="O388" s="176">
        <v>4</v>
      </c>
      <c r="P388" s="176">
        <v>435490</v>
      </c>
      <c r="Q388" s="177">
        <f t="shared" si="387"/>
        <v>6.7796610169491525E-2</v>
      </c>
      <c r="R388" s="177">
        <f t="shared" si="339"/>
        <v>0.5</v>
      </c>
      <c r="S388" s="171">
        <f t="shared" si="340"/>
        <v>108872.5</v>
      </c>
      <c r="T388" s="374"/>
      <c r="U388" s="133" t="s">
        <v>174</v>
      </c>
      <c r="V388" s="167">
        <v>1230</v>
      </c>
      <c r="W388" s="176">
        <v>817</v>
      </c>
      <c r="X388" s="176">
        <v>61608630</v>
      </c>
      <c r="Y388" s="177">
        <f t="shared" si="388"/>
        <v>3.6903202493337547E-2</v>
      </c>
      <c r="Z388" s="177">
        <f t="shared" si="341"/>
        <v>0.66422764227642273</v>
      </c>
      <c r="AA388" s="176">
        <f t="shared" si="342"/>
        <v>75408.359853121176</v>
      </c>
      <c r="AB388" s="374"/>
      <c r="AC388" s="133" t="s">
        <v>174</v>
      </c>
      <c r="AD388" s="167">
        <v>1261</v>
      </c>
      <c r="AE388" s="176">
        <v>850</v>
      </c>
      <c r="AF388" s="176">
        <v>75265450</v>
      </c>
      <c r="AG388" s="177">
        <f t="shared" si="389"/>
        <v>4.8946216745364507E-2</v>
      </c>
      <c r="AH388" s="177">
        <f t="shared" si="343"/>
        <v>0.67406819984139577</v>
      </c>
      <c r="AI388" s="171">
        <f t="shared" si="344"/>
        <v>88547.588235294112</v>
      </c>
      <c r="AJ388" s="374"/>
      <c r="AK388" s="133" t="s">
        <v>174</v>
      </c>
      <c r="AL388" s="167">
        <v>987</v>
      </c>
      <c r="AM388" s="176">
        <v>652</v>
      </c>
      <c r="AN388" s="176">
        <v>58764550</v>
      </c>
      <c r="AO388" s="177">
        <f t="shared" si="390"/>
        <v>5.7852706299911266E-2</v>
      </c>
      <c r="AP388" s="177">
        <f t="shared" si="345"/>
        <v>0.66058763931104358</v>
      </c>
      <c r="AQ388" s="171">
        <f t="shared" si="346"/>
        <v>90129.677914110434</v>
      </c>
      <c r="AR388" s="374"/>
      <c r="AS388" s="133" t="s">
        <v>174</v>
      </c>
      <c r="AT388" s="167">
        <v>452</v>
      </c>
      <c r="AU388" s="176">
        <v>281</v>
      </c>
      <c r="AV388" s="176">
        <v>27755240</v>
      </c>
      <c r="AW388" s="177">
        <f t="shared" si="391"/>
        <v>5.3955453149001534E-2</v>
      </c>
      <c r="AX388" s="177">
        <f t="shared" si="347"/>
        <v>0.62168141592920356</v>
      </c>
      <c r="AY388" s="176">
        <f t="shared" si="348"/>
        <v>98773.096085409255</v>
      </c>
      <c r="AZ388" s="374"/>
      <c r="BA388" s="133" t="s">
        <v>174</v>
      </c>
      <c r="BB388" s="167">
        <v>117</v>
      </c>
      <c r="BC388" s="176">
        <v>69</v>
      </c>
      <c r="BD388" s="176">
        <v>7031660</v>
      </c>
      <c r="BE388" s="177">
        <f t="shared" si="392"/>
        <v>3.8720538720538718E-2</v>
      </c>
      <c r="BF388" s="177">
        <f t="shared" si="349"/>
        <v>0.58974358974358976</v>
      </c>
      <c r="BG388" s="205">
        <f t="shared" si="350"/>
        <v>101908.11594202899</v>
      </c>
      <c r="BH388" s="374"/>
      <c r="BI388" s="133" t="s">
        <v>174</v>
      </c>
      <c r="BJ388" s="167">
        <f t="shared" si="351"/>
        <v>4056</v>
      </c>
      <c r="BK388" s="176">
        <f t="shared" si="334"/>
        <v>2674</v>
      </c>
      <c r="BL388" s="176">
        <f t="shared" si="335"/>
        <v>230970970</v>
      </c>
      <c r="BM388" s="177">
        <f t="shared" si="393"/>
        <v>4.6227785077103935E-2</v>
      </c>
      <c r="BN388" s="177">
        <f t="shared" si="352"/>
        <v>0.65927021696252464</v>
      </c>
      <c r="BO388" s="176">
        <f t="shared" si="353"/>
        <v>86376.578160059842</v>
      </c>
      <c r="BP388" s="248"/>
    </row>
    <row r="389" spans="2:68" s="92" customFormat="1">
      <c r="B389" s="370"/>
      <c r="C389" s="408"/>
      <c r="D389" s="374"/>
      <c r="E389" s="133" t="s">
        <v>175</v>
      </c>
      <c r="F389" s="167">
        <v>10</v>
      </c>
      <c r="G389" s="176">
        <v>8</v>
      </c>
      <c r="H389" s="176">
        <v>730770</v>
      </c>
      <c r="I389" s="177">
        <f t="shared" si="386"/>
        <v>0.27586206896551724</v>
      </c>
      <c r="J389" s="177">
        <f t="shared" si="337"/>
        <v>0.8</v>
      </c>
      <c r="K389" s="205">
        <f t="shared" si="338"/>
        <v>91346.25</v>
      </c>
      <c r="L389" s="374"/>
      <c r="M389" s="133" t="s">
        <v>175</v>
      </c>
      <c r="N389" s="167">
        <v>22</v>
      </c>
      <c r="O389" s="176">
        <v>16</v>
      </c>
      <c r="P389" s="176">
        <v>1024560</v>
      </c>
      <c r="Q389" s="177">
        <f t="shared" si="387"/>
        <v>0.2711864406779661</v>
      </c>
      <c r="R389" s="177">
        <f t="shared" si="339"/>
        <v>0.72727272727272729</v>
      </c>
      <c r="S389" s="171">
        <f t="shared" si="340"/>
        <v>64035</v>
      </c>
      <c r="T389" s="374"/>
      <c r="U389" s="133" t="s">
        <v>175</v>
      </c>
      <c r="V389" s="167">
        <v>8807</v>
      </c>
      <c r="W389" s="176">
        <v>6277</v>
      </c>
      <c r="X389" s="176">
        <v>465849290</v>
      </c>
      <c r="Y389" s="177">
        <f t="shared" si="388"/>
        <v>0.28352680789556889</v>
      </c>
      <c r="Z389" s="177">
        <f t="shared" si="341"/>
        <v>0.71272851141137727</v>
      </c>
      <c r="AA389" s="176">
        <f t="shared" si="342"/>
        <v>74215.276405926401</v>
      </c>
      <c r="AB389" s="374"/>
      <c r="AC389" s="133" t="s">
        <v>175</v>
      </c>
      <c r="AD389" s="167">
        <v>7425</v>
      </c>
      <c r="AE389" s="176">
        <v>5149</v>
      </c>
      <c r="AF389" s="176">
        <v>397589400</v>
      </c>
      <c r="AG389" s="177">
        <f t="shared" si="389"/>
        <v>0.2964989059080963</v>
      </c>
      <c r="AH389" s="177">
        <f t="shared" si="343"/>
        <v>0.69346801346801346</v>
      </c>
      <c r="AI389" s="171">
        <f t="shared" si="344"/>
        <v>77216.818799766945</v>
      </c>
      <c r="AJ389" s="374"/>
      <c r="AK389" s="133" t="s">
        <v>175</v>
      </c>
      <c r="AL389" s="167">
        <v>4372</v>
      </c>
      <c r="AM389" s="176">
        <v>2839</v>
      </c>
      <c r="AN389" s="176">
        <v>224211190</v>
      </c>
      <c r="AO389" s="177">
        <f t="shared" si="390"/>
        <v>0.25190771960958297</v>
      </c>
      <c r="AP389" s="177">
        <f t="shared" si="345"/>
        <v>0.64935956084172008</v>
      </c>
      <c r="AQ389" s="171">
        <f t="shared" si="346"/>
        <v>78975.410355759072</v>
      </c>
      <c r="AR389" s="374"/>
      <c r="AS389" s="133" t="s">
        <v>175</v>
      </c>
      <c r="AT389" s="167">
        <v>1608</v>
      </c>
      <c r="AU389" s="176">
        <v>932</v>
      </c>
      <c r="AV389" s="176">
        <v>73370850</v>
      </c>
      <c r="AW389" s="177">
        <f t="shared" si="391"/>
        <v>0.17895545314900155</v>
      </c>
      <c r="AX389" s="177">
        <f t="shared" si="347"/>
        <v>0.57960199004975121</v>
      </c>
      <c r="AY389" s="176">
        <f t="shared" si="348"/>
        <v>78724.087982832614</v>
      </c>
      <c r="AZ389" s="374"/>
      <c r="BA389" s="133" t="s">
        <v>175</v>
      </c>
      <c r="BB389" s="167">
        <v>402</v>
      </c>
      <c r="BC389" s="176">
        <v>229</v>
      </c>
      <c r="BD389" s="176">
        <v>19356560</v>
      </c>
      <c r="BE389" s="177">
        <f t="shared" si="392"/>
        <v>0.12850729517396184</v>
      </c>
      <c r="BF389" s="177">
        <f t="shared" si="349"/>
        <v>0.56965174129353235</v>
      </c>
      <c r="BG389" s="205">
        <f t="shared" si="350"/>
        <v>84526.462882096064</v>
      </c>
      <c r="BH389" s="374"/>
      <c r="BI389" s="133" t="s">
        <v>175</v>
      </c>
      <c r="BJ389" s="167">
        <f t="shared" si="351"/>
        <v>22646</v>
      </c>
      <c r="BK389" s="176">
        <f t="shared" si="334"/>
        <v>15450</v>
      </c>
      <c r="BL389" s="176">
        <f t="shared" si="335"/>
        <v>1182132620</v>
      </c>
      <c r="BM389" s="177">
        <f t="shared" si="393"/>
        <v>0.2670977110849872</v>
      </c>
      <c r="BN389" s="177">
        <f t="shared" si="352"/>
        <v>0.68223968912832289</v>
      </c>
      <c r="BO389" s="176">
        <f t="shared" si="353"/>
        <v>76513.438187702268</v>
      </c>
      <c r="BP389" s="248"/>
    </row>
    <row r="390" spans="2:68" s="92" customFormat="1">
      <c r="B390" s="370"/>
      <c r="C390" s="408"/>
      <c r="D390" s="374"/>
      <c r="E390" s="133" t="s">
        <v>176</v>
      </c>
      <c r="F390" s="167">
        <v>4</v>
      </c>
      <c r="G390" s="176">
        <v>2</v>
      </c>
      <c r="H390" s="176">
        <v>235000</v>
      </c>
      <c r="I390" s="177">
        <f t="shared" si="386"/>
        <v>6.8965517241379309E-2</v>
      </c>
      <c r="J390" s="177">
        <f t="shared" si="337"/>
        <v>0.5</v>
      </c>
      <c r="K390" s="205">
        <f t="shared" si="338"/>
        <v>117500</v>
      </c>
      <c r="L390" s="374"/>
      <c r="M390" s="133" t="s">
        <v>176</v>
      </c>
      <c r="N390" s="167">
        <v>9</v>
      </c>
      <c r="O390" s="176">
        <v>4</v>
      </c>
      <c r="P390" s="176">
        <v>899740</v>
      </c>
      <c r="Q390" s="177">
        <f t="shared" si="387"/>
        <v>6.7796610169491525E-2</v>
      </c>
      <c r="R390" s="177">
        <f t="shared" si="339"/>
        <v>0.44444444444444442</v>
      </c>
      <c r="S390" s="171">
        <f t="shared" si="340"/>
        <v>224935</v>
      </c>
      <c r="T390" s="374"/>
      <c r="U390" s="133" t="s">
        <v>176</v>
      </c>
      <c r="V390" s="167">
        <v>1738</v>
      </c>
      <c r="W390" s="176">
        <v>1176</v>
      </c>
      <c r="X390" s="176">
        <v>96921730</v>
      </c>
      <c r="Y390" s="177">
        <f t="shared" si="388"/>
        <v>5.3118930394326754E-2</v>
      </c>
      <c r="Z390" s="177">
        <f t="shared" si="341"/>
        <v>0.67663981588032218</v>
      </c>
      <c r="AA390" s="176">
        <f t="shared" si="342"/>
        <v>82416.437074829926</v>
      </c>
      <c r="AB390" s="374"/>
      <c r="AC390" s="133" t="s">
        <v>176</v>
      </c>
      <c r="AD390" s="167">
        <v>1869</v>
      </c>
      <c r="AE390" s="176">
        <v>1192</v>
      </c>
      <c r="AF390" s="176">
        <v>100924130</v>
      </c>
      <c r="AG390" s="177">
        <f t="shared" si="389"/>
        <v>6.8639871012322926E-2</v>
      </c>
      <c r="AH390" s="177">
        <f t="shared" si="343"/>
        <v>0.63777421080791863</v>
      </c>
      <c r="AI390" s="171">
        <f t="shared" si="344"/>
        <v>84667.894295302016</v>
      </c>
      <c r="AJ390" s="374"/>
      <c r="AK390" s="133" t="s">
        <v>176</v>
      </c>
      <c r="AL390" s="167">
        <v>1608</v>
      </c>
      <c r="AM390" s="176">
        <v>1013</v>
      </c>
      <c r="AN390" s="176">
        <v>87097270</v>
      </c>
      <c r="AO390" s="177">
        <f t="shared" si="390"/>
        <v>8.9884649511978706E-2</v>
      </c>
      <c r="AP390" s="177">
        <f t="shared" si="345"/>
        <v>0.62997512437810943</v>
      </c>
      <c r="AQ390" s="171">
        <f t="shared" si="346"/>
        <v>85979.536031589334</v>
      </c>
      <c r="AR390" s="374"/>
      <c r="AS390" s="133" t="s">
        <v>176</v>
      </c>
      <c r="AT390" s="167">
        <v>909</v>
      </c>
      <c r="AU390" s="176">
        <v>521</v>
      </c>
      <c r="AV390" s="176">
        <v>50424380</v>
      </c>
      <c r="AW390" s="177">
        <f t="shared" si="391"/>
        <v>0.1000384024577573</v>
      </c>
      <c r="AX390" s="177">
        <f t="shared" si="347"/>
        <v>0.57315731573157314</v>
      </c>
      <c r="AY390" s="176">
        <f t="shared" si="348"/>
        <v>96783.838771593088</v>
      </c>
      <c r="AZ390" s="374"/>
      <c r="BA390" s="133" t="s">
        <v>176</v>
      </c>
      <c r="BB390" s="167">
        <v>388</v>
      </c>
      <c r="BC390" s="176">
        <v>229</v>
      </c>
      <c r="BD390" s="176">
        <v>23814180</v>
      </c>
      <c r="BE390" s="177">
        <f t="shared" si="392"/>
        <v>0.12850729517396184</v>
      </c>
      <c r="BF390" s="177">
        <f t="shared" si="349"/>
        <v>0.59020618556701032</v>
      </c>
      <c r="BG390" s="205">
        <f t="shared" si="350"/>
        <v>103992.05240174673</v>
      </c>
      <c r="BH390" s="374"/>
      <c r="BI390" s="133" t="s">
        <v>176</v>
      </c>
      <c r="BJ390" s="167">
        <f t="shared" si="351"/>
        <v>6525</v>
      </c>
      <c r="BK390" s="176">
        <f t="shared" si="334"/>
        <v>4137</v>
      </c>
      <c r="BL390" s="176">
        <f t="shared" si="335"/>
        <v>360316430</v>
      </c>
      <c r="BM390" s="177">
        <f t="shared" si="393"/>
        <v>7.1519950210912106E-2</v>
      </c>
      <c r="BN390" s="177">
        <f t="shared" si="352"/>
        <v>0.63402298850574712</v>
      </c>
      <c r="BO390" s="176">
        <f t="shared" si="353"/>
        <v>87096.067198452991</v>
      </c>
      <c r="BP390" s="248"/>
    </row>
    <row r="391" spans="2:68" s="92" customFormat="1">
      <c r="B391" s="370"/>
      <c r="C391" s="408"/>
      <c r="D391" s="374"/>
      <c r="E391" s="134" t="s">
        <v>167</v>
      </c>
      <c r="F391" s="167">
        <v>3</v>
      </c>
      <c r="G391" s="176">
        <v>2</v>
      </c>
      <c r="H391" s="176">
        <v>64820</v>
      </c>
      <c r="I391" s="177">
        <f t="shared" si="386"/>
        <v>6.8965517241379309E-2</v>
      </c>
      <c r="J391" s="177">
        <f t="shared" si="337"/>
        <v>0.66666666666666663</v>
      </c>
      <c r="K391" s="205">
        <f t="shared" si="338"/>
        <v>32410</v>
      </c>
      <c r="L391" s="374"/>
      <c r="M391" s="134" t="s">
        <v>167</v>
      </c>
      <c r="N391" s="167">
        <v>4</v>
      </c>
      <c r="O391" s="176">
        <v>0</v>
      </c>
      <c r="P391" s="176">
        <v>0</v>
      </c>
      <c r="Q391" s="177">
        <f t="shared" si="387"/>
        <v>0</v>
      </c>
      <c r="R391" s="177">
        <f t="shared" si="339"/>
        <v>0</v>
      </c>
      <c r="S391" s="171" t="str">
        <f t="shared" si="340"/>
        <v>-</v>
      </c>
      <c r="T391" s="374"/>
      <c r="U391" s="134" t="s">
        <v>167</v>
      </c>
      <c r="V391" s="167">
        <v>2113</v>
      </c>
      <c r="W391" s="176">
        <v>1332</v>
      </c>
      <c r="X391" s="176">
        <v>87425640</v>
      </c>
      <c r="Y391" s="177">
        <f t="shared" si="388"/>
        <v>6.0165319120104789E-2</v>
      </c>
      <c r="Z391" s="177">
        <f t="shared" si="341"/>
        <v>0.63038334122101281</v>
      </c>
      <c r="AA391" s="176">
        <f t="shared" si="342"/>
        <v>65634.864864864867</v>
      </c>
      <c r="AB391" s="374"/>
      <c r="AC391" s="134" t="s">
        <v>167</v>
      </c>
      <c r="AD391" s="167">
        <v>1213</v>
      </c>
      <c r="AE391" s="176">
        <v>727</v>
      </c>
      <c r="AF391" s="176">
        <v>54323500</v>
      </c>
      <c r="AG391" s="177">
        <f t="shared" si="389"/>
        <v>4.1863411263388231E-2</v>
      </c>
      <c r="AH391" s="177">
        <f t="shared" si="343"/>
        <v>0.5993404781533388</v>
      </c>
      <c r="AI391" s="171">
        <f t="shared" si="344"/>
        <v>74722.833562585976</v>
      </c>
      <c r="AJ391" s="374"/>
      <c r="AK391" s="134" t="s">
        <v>167</v>
      </c>
      <c r="AL391" s="167">
        <v>627</v>
      </c>
      <c r="AM391" s="176">
        <v>328</v>
      </c>
      <c r="AN391" s="176">
        <v>30048580</v>
      </c>
      <c r="AO391" s="177">
        <f t="shared" si="390"/>
        <v>2.9103815439219166E-2</v>
      </c>
      <c r="AP391" s="177">
        <f t="shared" si="345"/>
        <v>0.52312599681020733</v>
      </c>
      <c r="AQ391" s="171">
        <f t="shared" si="346"/>
        <v>91611.524390243896</v>
      </c>
      <c r="AR391" s="374"/>
      <c r="AS391" s="134" t="s">
        <v>167</v>
      </c>
      <c r="AT391" s="167">
        <v>315</v>
      </c>
      <c r="AU391" s="176">
        <v>161</v>
      </c>
      <c r="AV391" s="176">
        <v>17921790</v>
      </c>
      <c r="AW391" s="177">
        <f t="shared" si="391"/>
        <v>3.0913978494623656E-2</v>
      </c>
      <c r="AX391" s="177">
        <f t="shared" si="347"/>
        <v>0.51111111111111107</v>
      </c>
      <c r="AY391" s="176">
        <f t="shared" si="348"/>
        <v>111315.46583850932</v>
      </c>
      <c r="AZ391" s="374"/>
      <c r="BA391" s="134" t="s">
        <v>167</v>
      </c>
      <c r="BB391" s="167">
        <v>148</v>
      </c>
      <c r="BC391" s="176">
        <v>79</v>
      </c>
      <c r="BD391" s="176">
        <v>10562130</v>
      </c>
      <c r="BE391" s="177">
        <f t="shared" si="392"/>
        <v>4.4332210998877665E-2</v>
      </c>
      <c r="BF391" s="177">
        <f t="shared" si="349"/>
        <v>0.53378378378378377</v>
      </c>
      <c r="BG391" s="205">
        <f t="shared" si="350"/>
        <v>133697.84810126582</v>
      </c>
      <c r="BH391" s="374"/>
      <c r="BI391" s="134" t="s">
        <v>167</v>
      </c>
      <c r="BJ391" s="167">
        <f t="shared" si="351"/>
        <v>4423</v>
      </c>
      <c r="BK391" s="176">
        <f t="shared" ref="BK391:BK454" si="394">SUM(G391,O391,W391,AE391,AM391,AU391,BC391)</f>
        <v>2629</v>
      </c>
      <c r="BL391" s="176">
        <f t="shared" ref="BL391:BL454" si="395">SUM(H391,P391,X391,AF391,AN391,AV391,BD391)</f>
        <v>200346460</v>
      </c>
      <c r="BM391" s="177">
        <f t="shared" si="393"/>
        <v>4.5449830578798145E-2</v>
      </c>
      <c r="BN391" s="177">
        <f t="shared" si="352"/>
        <v>0.59439294596427761</v>
      </c>
      <c r="BO391" s="176">
        <f t="shared" si="353"/>
        <v>76206.337010270072</v>
      </c>
      <c r="BP391" s="248"/>
    </row>
    <row r="392" spans="2:68" s="92" customFormat="1">
      <c r="B392" s="370">
        <v>36</v>
      </c>
      <c r="C392" s="370" t="s">
        <v>3</v>
      </c>
      <c r="D392" s="388">
        <f>BS43</f>
        <v>36</v>
      </c>
      <c r="E392" s="131" t="s">
        <v>144</v>
      </c>
      <c r="F392" s="166">
        <v>16</v>
      </c>
      <c r="G392" s="174">
        <v>7</v>
      </c>
      <c r="H392" s="174">
        <v>493010</v>
      </c>
      <c r="I392" s="175">
        <f>IFERROR(G392/$D$392,"-")</f>
        <v>0.19444444444444445</v>
      </c>
      <c r="J392" s="175">
        <f t="shared" ref="J392:J455" si="396">IFERROR(G392/F392,"-")</f>
        <v>0.4375</v>
      </c>
      <c r="K392" s="204">
        <f t="shared" ref="K392:K455" si="397">IFERROR(H392/G392,"-")</f>
        <v>70430</v>
      </c>
      <c r="L392" s="388">
        <f>BT43</f>
        <v>44</v>
      </c>
      <c r="M392" s="131" t="s">
        <v>144</v>
      </c>
      <c r="N392" s="166">
        <v>24</v>
      </c>
      <c r="O392" s="174">
        <v>14</v>
      </c>
      <c r="P392" s="174">
        <v>962640</v>
      </c>
      <c r="Q392" s="175">
        <f>IFERROR(O392/$L$392,"-")</f>
        <v>0.31818181818181818</v>
      </c>
      <c r="R392" s="175">
        <f t="shared" ref="R392:R455" si="398">IFERROR(O392/N392,"-")</f>
        <v>0.58333333333333337</v>
      </c>
      <c r="S392" s="170">
        <f t="shared" ref="S392:S455" si="399">IFERROR(P392/O392,"-")</f>
        <v>68760</v>
      </c>
      <c r="T392" s="388">
        <f>BU43</f>
        <v>5873</v>
      </c>
      <c r="U392" s="131" t="s">
        <v>144</v>
      </c>
      <c r="V392" s="166">
        <v>2643</v>
      </c>
      <c r="W392" s="174">
        <v>1805</v>
      </c>
      <c r="X392" s="174">
        <v>123501900</v>
      </c>
      <c r="Y392" s="175">
        <f>IFERROR(W392/$T$392,"-")</f>
        <v>0.30733866848288777</v>
      </c>
      <c r="Z392" s="175">
        <f t="shared" ref="Z392:Z455" si="400">IFERROR(W392/V392,"-")</f>
        <v>0.68293605751040487</v>
      </c>
      <c r="AA392" s="174">
        <f t="shared" ref="AA392:AA455" si="401">IFERROR(X392/W392,"-")</f>
        <v>68422.105263157893</v>
      </c>
      <c r="AB392" s="388">
        <f>BV43</f>
        <v>4675</v>
      </c>
      <c r="AC392" s="131" t="s">
        <v>144</v>
      </c>
      <c r="AD392" s="166">
        <v>2339</v>
      </c>
      <c r="AE392" s="174">
        <v>1571</v>
      </c>
      <c r="AF392" s="174">
        <v>110945740</v>
      </c>
      <c r="AG392" s="175">
        <f>IFERROR(AE392/$AB$392,"-")</f>
        <v>0.33604278074866312</v>
      </c>
      <c r="AH392" s="175">
        <f t="shared" ref="AH392:AH455" si="402">IFERROR(AE392/AD392,"-")</f>
        <v>0.67165455322787515</v>
      </c>
      <c r="AI392" s="170">
        <f t="shared" ref="AI392:AI455" si="403">IFERROR(AF392/AE392,"-")</f>
        <v>70621.094844048377</v>
      </c>
      <c r="AJ392" s="388">
        <f>BW43</f>
        <v>3152</v>
      </c>
      <c r="AK392" s="131" t="s">
        <v>144</v>
      </c>
      <c r="AL392" s="166">
        <v>1568</v>
      </c>
      <c r="AM392" s="174">
        <v>1005</v>
      </c>
      <c r="AN392" s="174">
        <v>69361560</v>
      </c>
      <c r="AO392" s="175">
        <f>IFERROR(AM392/$AJ$392,"-")</f>
        <v>0.31884517766497461</v>
      </c>
      <c r="AP392" s="175">
        <f t="shared" ref="AP392:AP455" si="404">IFERROR(AM392/AL392,"-")</f>
        <v>0.64094387755102045</v>
      </c>
      <c r="AQ392" s="170">
        <f t="shared" ref="AQ392:AQ455" si="405">IFERROR(AN392/AM392,"-")</f>
        <v>69016.477611940296</v>
      </c>
      <c r="AR392" s="388">
        <f>BX43</f>
        <v>1622</v>
      </c>
      <c r="AS392" s="131" t="s">
        <v>144</v>
      </c>
      <c r="AT392" s="166">
        <v>648</v>
      </c>
      <c r="AU392" s="174">
        <v>393</v>
      </c>
      <c r="AV392" s="174">
        <v>29976710</v>
      </c>
      <c r="AW392" s="175">
        <f>IFERROR(AU392/$AR$392,"-")</f>
        <v>0.24229346485819975</v>
      </c>
      <c r="AX392" s="175">
        <f t="shared" ref="AX392:AX455" si="406">IFERROR(AU392/AT392,"-")</f>
        <v>0.60648148148148151</v>
      </c>
      <c r="AY392" s="174">
        <f t="shared" ref="AY392:AY455" si="407">IFERROR(AV392/AU392,"-")</f>
        <v>76276.615776081424</v>
      </c>
      <c r="AZ392" s="388">
        <f>BY43</f>
        <v>652</v>
      </c>
      <c r="BA392" s="131" t="s">
        <v>144</v>
      </c>
      <c r="BB392" s="166">
        <v>181</v>
      </c>
      <c r="BC392" s="174">
        <v>100</v>
      </c>
      <c r="BD392" s="174">
        <v>8801700</v>
      </c>
      <c r="BE392" s="175">
        <f>IFERROR(BC392/$AZ$392,"-")</f>
        <v>0.15337423312883436</v>
      </c>
      <c r="BF392" s="175">
        <f t="shared" ref="BF392:BF455" si="408">IFERROR(BC392/BB392,"-")</f>
        <v>0.5524861878453039</v>
      </c>
      <c r="BG392" s="204">
        <f t="shared" ref="BG392:BG455" si="409">IFERROR(BD392/BC392,"-")</f>
        <v>88017</v>
      </c>
      <c r="BH392" s="388">
        <f>BZ43</f>
        <v>16052</v>
      </c>
      <c r="BI392" s="131" t="s">
        <v>144</v>
      </c>
      <c r="BJ392" s="166">
        <f t="shared" ref="BJ392:BJ455" si="410">SUM(F392,N392,V392,AD392,AL392,AT392,BB392)</f>
        <v>7419</v>
      </c>
      <c r="BK392" s="174">
        <f t="shared" si="394"/>
        <v>4895</v>
      </c>
      <c r="BL392" s="174">
        <f t="shared" si="395"/>
        <v>344043260</v>
      </c>
      <c r="BM392" s="175">
        <f>IFERROR(BK392/$BH$392,"-")</f>
        <v>0.30494642412160478</v>
      </c>
      <c r="BN392" s="175">
        <f t="shared" ref="BN392:BN455" si="411">IFERROR(BK392/BJ392,"-")</f>
        <v>0.65979242485510181</v>
      </c>
      <c r="BO392" s="174">
        <f t="shared" ref="BO392:BO455" si="412">IFERROR(BL392/BK392,"-")</f>
        <v>70284.629213483146</v>
      </c>
      <c r="BP392" s="248"/>
    </row>
    <row r="393" spans="2:68" s="92" customFormat="1">
      <c r="B393" s="370"/>
      <c r="C393" s="370"/>
      <c r="D393" s="388"/>
      <c r="E393" s="132" t="s">
        <v>194</v>
      </c>
      <c r="F393" s="167">
        <v>14</v>
      </c>
      <c r="G393" s="176">
        <v>8</v>
      </c>
      <c r="H393" s="176">
        <v>459610</v>
      </c>
      <c r="I393" s="177">
        <f t="shared" ref="I393:I402" si="413">IFERROR(G393/$D$392,"-")</f>
        <v>0.22222222222222221</v>
      </c>
      <c r="J393" s="177">
        <f t="shared" si="396"/>
        <v>0.5714285714285714</v>
      </c>
      <c r="K393" s="205">
        <f t="shared" si="397"/>
        <v>57451.25</v>
      </c>
      <c r="L393" s="388"/>
      <c r="M393" s="132" t="s">
        <v>194</v>
      </c>
      <c r="N393" s="167">
        <v>22</v>
      </c>
      <c r="O393" s="176">
        <v>13</v>
      </c>
      <c r="P393" s="176">
        <v>748140</v>
      </c>
      <c r="Q393" s="177">
        <f t="shared" ref="Q393:Q402" si="414">IFERROR(O393/$L$392,"-")</f>
        <v>0.29545454545454547</v>
      </c>
      <c r="R393" s="177">
        <f t="shared" si="398"/>
        <v>0.59090909090909094</v>
      </c>
      <c r="S393" s="171">
        <f t="shared" si="399"/>
        <v>57549.230769230766</v>
      </c>
      <c r="T393" s="388"/>
      <c r="U393" s="132" t="s">
        <v>194</v>
      </c>
      <c r="V393" s="167">
        <v>2647</v>
      </c>
      <c r="W393" s="176">
        <v>1862</v>
      </c>
      <c r="X393" s="176">
        <v>116943140</v>
      </c>
      <c r="Y393" s="177">
        <f t="shared" ref="Y393:Y402" si="415">IFERROR(W393/$T$392,"-")</f>
        <v>0.31704410011918949</v>
      </c>
      <c r="Z393" s="177">
        <f t="shared" si="400"/>
        <v>0.70343785417453719</v>
      </c>
      <c r="AA393" s="176">
        <f t="shared" si="401"/>
        <v>62805.123523093447</v>
      </c>
      <c r="AB393" s="388"/>
      <c r="AC393" s="132" t="s">
        <v>194</v>
      </c>
      <c r="AD393" s="167">
        <v>2135</v>
      </c>
      <c r="AE393" s="176">
        <v>1466</v>
      </c>
      <c r="AF393" s="176">
        <v>103255350</v>
      </c>
      <c r="AG393" s="177">
        <f t="shared" ref="AG393:AG402" si="416">IFERROR(AE393/$AB$392,"-")</f>
        <v>0.31358288770053477</v>
      </c>
      <c r="AH393" s="177">
        <f t="shared" si="402"/>
        <v>0.68665105386416858</v>
      </c>
      <c r="AI393" s="171">
        <f t="shared" si="403"/>
        <v>70433.390177353343</v>
      </c>
      <c r="AJ393" s="388"/>
      <c r="AK393" s="132" t="s">
        <v>194</v>
      </c>
      <c r="AL393" s="167">
        <v>1369</v>
      </c>
      <c r="AM393" s="176">
        <v>901</v>
      </c>
      <c r="AN393" s="176">
        <v>62429870</v>
      </c>
      <c r="AO393" s="177">
        <f t="shared" ref="AO393:AO402" si="417">IFERROR(AM393/$AJ$392,"-")</f>
        <v>0.2858502538071066</v>
      </c>
      <c r="AP393" s="177">
        <f t="shared" si="404"/>
        <v>0.65814463111760413</v>
      </c>
      <c r="AQ393" s="171">
        <f t="shared" si="405"/>
        <v>69289.533851276356</v>
      </c>
      <c r="AR393" s="388"/>
      <c r="AS393" s="132" t="s">
        <v>194</v>
      </c>
      <c r="AT393" s="167">
        <v>542</v>
      </c>
      <c r="AU393" s="176">
        <v>319</v>
      </c>
      <c r="AV393" s="176">
        <v>22985920</v>
      </c>
      <c r="AW393" s="177">
        <f t="shared" ref="AW393:AW402" si="418">IFERROR(AU393/$AR$392,"-")</f>
        <v>0.19667077681874229</v>
      </c>
      <c r="AX393" s="177">
        <f t="shared" si="406"/>
        <v>0.58856088560885611</v>
      </c>
      <c r="AY393" s="176">
        <f t="shared" si="407"/>
        <v>72056.175548589337</v>
      </c>
      <c r="AZ393" s="388"/>
      <c r="BA393" s="132" t="s">
        <v>194</v>
      </c>
      <c r="BB393" s="167">
        <v>131</v>
      </c>
      <c r="BC393" s="176">
        <v>61</v>
      </c>
      <c r="BD393" s="176">
        <v>4361240</v>
      </c>
      <c r="BE393" s="177">
        <f t="shared" ref="BE393:BE402" si="419">IFERROR(BC393/$AZ$392,"-")</f>
        <v>9.3558282208588958E-2</v>
      </c>
      <c r="BF393" s="177">
        <f t="shared" si="408"/>
        <v>0.46564885496183206</v>
      </c>
      <c r="BG393" s="205">
        <f t="shared" si="409"/>
        <v>71495.737704918036</v>
      </c>
      <c r="BH393" s="388"/>
      <c r="BI393" s="132" t="s">
        <v>194</v>
      </c>
      <c r="BJ393" s="167">
        <f t="shared" si="410"/>
        <v>6860</v>
      </c>
      <c r="BK393" s="176">
        <f t="shared" si="394"/>
        <v>4630</v>
      </c>
      <c r="BL393" s="176">
        <f t="shared" si="395"/>
        <v>311183270</v>
      </c>
      <c r="BM393" s="177">
        <f t="shared" ref="BM393:BM402" si="420">IFERROR(BK393/$BH$392,"-")</f>
        <v>0.28843757787191626</v>
      </c>
      <c r="BN393" s="177">
        <f t="shared" si="411"/>
        <v>0.67492711370262393</v>
      </c>
      <c r="BO393" s="176">
        <f t="shared" si="412"/>
        <v>67210.209503239734</v>
      </c>
      <c r="BP393" s="248"/>
    </row>
    <row r="394" spans="2:68" s="92" customFormat="1">
      <c r="B394" s="370"/>
      <c r="C394" s="370"/>
      <c r="D394" s="388"/>
      <c r="E394" s="133" t="s">
        <v>143</v>
      </c>
      <c r="F394" s="167">
        <v>17</v>
      </c>
      <c r="G394" s="176">
        <v>11</v>
      </c>
      <c r="H394" s="176">
        <v>797120</v>
      </c>
      <c r="I394" s="177">
        <f t="shared" si="413"/>
        <v>0.30555555555555558</v>
      </c>
      <c r="J394" s="177">
        <f t="shared" si="396"/>
        <v>0.6470588235294118</v>
      </c>
      <c r="K394" s="205">
        <f t="shared" si="397"/>
        <v>72465.454545454544</v>
      </c>
      <c r="L394" s="388"/>
      <c r="M394" s="133" t="s">
        <v>143</v>
      </c>
      <c r="N394" s="167">
        <v>35</v>
      </c>
      <c r="O394" s="176">
        <v>21</v>
      </c>
      <c r="P394" s="176">
        <v>1751590</v>
      </c>
      <c r="Q394" s="177">
        <f t="shared" si="414"/>
        <v>0.47727272727272729</v>
      </c>
      <c r="R394" s="177">
        <f t="shared" si="398"/>
        <v>0.6</v>
      </c>
      <c r="S394" s="171">
        <f t="shared" si="399"/>
        <v>83409.047619047618</v>
      </c>
      <c r="T394" s="388"/>
      <c r="U394" s="133" t="s">
        <v>143</v>
      </c>
      <c r="V394" s="167">
        <v>3303</v>
      </c>
      <c r="W394" s="176">
        <v>2226</v>
      </c>
      <c r="X394" s="176">
        <v>147450310</v>
      </c>
      <c r="Y394" s="177">
        <f t="shared" si="415"/>
        <v>0.37902264600715135</v>
      </c>
      <c r="Z394" s="177">
        <f t="shared" si="400"/>
        <v>0.67393278837420523</v>
      </c>
      <c r="AA394" s="176">
        <f t="shared" si="401"/>
        <v>66240.031446540874</v>
      </c>
      <c r="AB394" s="388"/>
      <c r="AC394" s="133" t="s">
        <v>143</v>
      </c>
      <c r="AD394" s="167">
        <v>2958</v>
      </c>
      <c r="AE394" s="176">
        <v>1959</v>
      </c>
      <c r="AF394" s="176">
        <v>138196650</v>
      </c>
      <c r="AG394" s="177">
        <f t="shared" si="416"/>
        <v>0.41903743315508024</v>
      </c>
      <c r="AH394" s="177">
        <f t="shared" si="402"/>
        <v>0.66227180527383367</v>
      </c>
      <c r="AI394" s="171">
        <f t="shared" si="403"/>
        <v>70544.486983154668</v>
      </c>
      <c r="AJ394" s="388"/>
      <c r="AK394" s="133" t="s">
        <v>143</v>
      </c>
      <c r="AL394" s="167">
        <v>2204</v>
      </c>
      <c r="AM394" s="176">
        <v>1398</v>
      </c>
      <c r="AN394" s="176">
        <v>107797630</v>
      </c>
      <c r="AO394" s="177">
        <f t="shared" si="417"/>
        <v>0.44352791878172587</v>
      </c>
      <c r="AP394" s="177">
        <f t="shared" si="404"/>
        <v>0.6343012704174229</v>
      </c>
      <c r="AQ394" s="171">
        <f t="shared" si="405"/>
        <v>77108.462088698143</v>
      </c>
      <c r="AR394" s="388"/>
      <c r="AS394" s="133" t="s">
        <v>143</v>
      </c>
      <c r="AT394" s="167">
        <v>1118</v>
      </c>
      <c r="AU394" s="176">
        <v>666</v>
      </c>
      <c r="AV394" s="176">
        <v>53168180</v>
      </c>
      <c r="AW394" s="177">
        <f t="shared" si="418"/>
        <v>0.41060419235511714</v>
      </c>
      <c r="AX394" s="177">
        <f t="shared" si="406"/>
        <v>0.59570661896243293</v>
      </c>
      <c r="AY394" s="176">
        <f t="shared" si="407"/>
        <v>79832.102102102101</v>
      </c>
      <c r="AZ394" s="388"/>
      <c r="BA394" s="133" t="s">
        <v>143</v>
      </c>
      <c r="BB394" s="167">
        <v>411</v>
      </c>
      <c r="BC394" s="176">
        <v>223</v>
      </c>
      <c r="BD394" s="176">
        <v>20908820</v>
      </c>
      <c r="BE394" s="177">
        <f t="shared" si="419"/>
        <v>0.34202453987730064</v>
      </c>
      <c r="BF394" s="177">
        <f t="shared" si="408"/>
        <v>0.54257907542579076</v>
      </c>
      <c r="BG394" s="205">
        <f t="shared" si="409"/>
        <v>93761.524663677134</v>
      </c>
      <c r="BH394" s="388"/>
      <c r="BI394" s="133" t="s">
        <v>143</v>
      </c>
      <c r="BJ394" s="167">
        <f t="shared" si="410"/>
        <v>10046</v>
      </c>
      <c r="BK394" s="176">
        <f t="shared" si="394"/>
        <v>6504</v>
      </c>
      <c r="BL394" s="176">
        <f t="shared" si="395"/>
        <v>470070300</v>
      </c>
      <c r="BM394" s="177">
        <f t="shared" si="420"/>
        <v>0.40518315474707201</v>
      </c>
      <c r="BN394" s="177">
        <f t="shared" si="411"/>
        <v>0.64742185944654584</v>
      </c>
      <c r="BO394" s="176">
        <f t="shared" si="412"/>
        <v>72274.031365313655</v>
      </c>
      <c r="BP394" s="248"/>
    </row>
    <row r="395" spans="2:68" s="92" customFormat="1">
      <c r="B395" s="370"/>
      <c r="C395" s="370"/>
      <c r="D395" s="388"/>
      <c r="E395" s="133" t="s">
        <v>152</v>
      </c>
      <c r="F395" s="167">
        <v>6</v>
      </c>
      <c r="G395" s="176">
        <v>3</v>
      </c>
      <c r="H395" s="176">
        <v>183220</v>
      </c>
      <c r="I395" s="177">
        <f t="shared" si="413"/>
        <v>8.3333333333333329E-2</v>
      </c>
      <c r="J395" s="177">
        <f t="shared" si="396"/>
        <v>0.5</v>
      </c>
      <c r="K395" s="205">
        <f t="shared" si="397"/>
        <v>61073.333333333336</v>
      </c>
      <c r="L395" s="388"/>
      <c r="M395" s="133" t="s">
        <v>152</v>
      </c>
      <c r="N395" s="167">
        <v>19</v>
      </c>
      <c r="O395" s="176">
        <v>13</v>
      </c>
      <c r="P395" s="176">
        <v>900500</v>
      </c>
      <c r="Q395" s="177">
        <f t="shared" si="414"/>
        <v>0.29545454545454547</v>
      </c>
      <c r="R395" s="177">
        <f t="shared" si="398"/>
        <v>0.68421052631578949</v>
      </c>
      <c r="S395" s="171">
        <f t="shared" si="399"/>
        <v>69269.230769230766</v>
      </c>
      <c r="T395" s="388"/>
      <c r="U395" s="133" t="s">
        <v>152</v>
      </c>
      <c r="V395" s="167">
        <v>1191</v>
      </c>
      <c r="W395" s="176">
        <v>847</v>
      </c>
      <c r="X395" s="176">
        <v>55794590</v>
      </c>
      <c r="Y395" s="177">
        <f t="shared" si="415"/>
        <v>0.14421930870083433</v>
      </c>
      <c r="Z395" s="177">
        <f t="shared" si="400"/>
        <v>0.71116708648194793</v>
      </c>
      <c r="AA395" s="176">
        <f t="shared" si="401"/>
        <v>65873.187721369541</v>
      </c>
      <c r="AB395" s="388"/>
      <c r="AC395" s="133" t="s">
        <v>152</v>
      </c>
      <c r="AD395" s="167">
        <v>1225</v>
      </c>
      <c r="AE395" s="176">
        <v>837</v>
      </c>
      <c r="AF395" s="176">
        <v>61855880</v>
      </c>
      <c r="AG395" s="177">
        <f t="shared" si="416"/>
        <v>0.17903743315508022</v>
      </c>
      <c r="AH395" s="177">
        <f t="shared" si="402"/>
        <v>0.68326530612244896</v>
      </c>
      <c r="AI395" s="171">
        <f t="shared" si="403"/>
        <v>73901.887694145757</v>
      </c>
      <c r="AJ395" s="388"/>
      <c r="AK395" s="133" t="s">
        <v>152</v>
      </c>
      <c r="AL395" s="167">
        <v>931</v>
      </c>
      <c r="AM395" s="176">
        <v>610</v>
      </c>
      <c r="AN395" s="176">
        <v>46754940</v>
      </c>
      <c r="AO395" s="177">
        <f t="shared" si="417"/>
        <v>0.1935279187817259</v>
      </c>
      <c r="AP395" s="177">
        <f t="shared" si="404"/>
        <v>0.65520945220193338</v>
      </c>
      <c r="AQ395" s="171">
        <f t="shared" si="405"/>
        <v>76647.442622950824</v>
      </c>
      <c r="AR395" s="388"/>
      <c r="AS395" s="133" t="s">
        <v>152</v>
      </c>
      <c r="AT395" s="167">
        <v>447</v>
      </c>
      <c r="AU395" s="176">
        <v>261</v>
      </c>
      <c r="AV395" s="176">
        <v>22284620</v>
      </c>
      <c r="AW395" s="177">
        <f t="shared" si="418"/>
        <v>0.16091245376078914</v>
      </c>
      <c r="AX395" s="177">
        <f t="shared" si="406"/>
        <v>0.58389261744966447</v>
      </c>
      <c r="AY395" s="176">
        <f t="shared" si="407"/>
        <v>85381.685823754786</v>
      </c>
      <c r="AZ395" s="388"/>
      <c r="BA395" s="133" t="s">
        <v>152</v>
      </c>
      <c r="BB395" s="167">
        <v>179</v>
      </c>
      <c r="BC395" s="176">
        <v>98</v>
      </c>
      <c r="BD395" s="176">
        <v>8398350</v>
      </c>
      <c r="BE395" s="177">
        <f t="shared" si="419"/>
        <v>0.15030674846625766</v>
      </c>
      <c r="BF395" s="177">
        <f t="shared" si="408"/>
        <v>0.54748603351955305</v>
      </c>
      <c r="BG395" s="205">
        <f t="shared" si="409"/>
        <v>85697.448979591834</v>
      </c>
      <c r="BH395" s="388"/>
      <c r="BI395" s="133" t="s">
        <v>152</v>
      </c>
      <c r="BJ395" s="167">
        <f t="shared" si="410"/>
        <v>3998</v>
      </c>
      <c r="BK395" s="176">
        <f t="shared" si="394"/>
        <v>2669</v>
      </c>
      <c r="BL395" s="176">
        <f t="shared" si="395"/>
        <v>196172100</v>
      </c>
      <c r="BM395" s="177">
        <f t="shared" si="420"/>
        <v>0.16627211562422128</v>
      </c>
      <c r="BN395" s="177">
        <f t="shared" si="411"/>
        <v>0.66758379189594796</v>
      </c>
      <c r="BO395" s="176">
        <f t="shared" si="412"/>
        <v>73500.224803297111</v>
      </c>
      <c r="BP395" s="248"/>
    </row>
    <row r="396" spans="2:68" s="92" customFormat="1">
      <c r="B396" s="370"/>
      <c r="C396" s="370"/>
      <c r="D396" s="388"/>
      <c r="E396" s="133" t="s">
        <v>171</v>
      </c>
      <c r="F396" s="167">
        <v>10</v>
      </c>
      <c r="G396" s="176">
        <v>5</v>
      </c>
      <c r="H396" s="176">
        <v>458240</v>
      </c>
      <c r="I396" s="177">
        <f t="shared" si="413"/>
        <v>0.1388888888888889</v>
      </c>
      <c r="J396" s="177">
        <f t="shared" si="396"/>
        <v>0.5</v>
      </c>
      <c r="K396" s="205">
        <f t="shared" si="397"/>
        <v>91648</v>
      </c>
      <c r="L396" s="388"/>
      <c r="M396" s="133" t="s">
        <v>171</v>
      </c>
      <c r="N396" s="167">
        <v>17</v>
      </c>
      <c r="O396" s="176">
        <v>10</v>
      </c>
      <c r="P396" s="176">
        <v>889780</v>
      </c>
      <c r="Q396" s="177">
        <f t="shared" si="414"/>
        <v>0.22727272727272727</v>
      </c>
      <c r="R396" s="177">
        <f t="shared" si="398"/>
        <v>0.58823529411764708</v>
      </c>
      <c r="S396" s="171">
        <f t="shared" si="399"/>
        <v>88978</v>
      </c>
      <c r="T396" s="388"/>
      <c r="U396" s="133" t="s">
        <v>171</v>
      </c>
      <c r="V396" s="167">
        <v>1433</v>
      </c>
      <c r="W396" s="176">
        <v>1043</v>
      </c>
      <c r="X396" s="176">
        <v>73030620</v>
      </c>
      <c r="Y396" s="177">
        <f t="shared" si="415"/>
        <v>0.17759237187127533</v>
      </c>
      <c r="Z396" s="177">
        <f t="shared" si="400"/>
        <v>0.72784368457780879</v>
      </c>
      <c r="AA396" s="176">
        <f t="shared" si="401"/>
        <v>70019.769894534998</v>
      </c>
      <c r="AB396" s="388"/>
      <c r="AC396" s="133" t="s">
        <v>171</v>
      </c>
      <c r="AD396" s="167">
        <v>1471</v>
      </c>
      <c r="AE396" s="176">
        <v>1020</v>
      </c>
      <c r="AF396" s="176">
        <v>75714780</v>
      </c>
      <c r="AG396" s="177">
        <f t="shared" si="416"/>
        <v>0.21818181818181817</v>
      </c>
      <c r="AH396" s="177">
        <f t="shared" si="402"/>
        <v>0.69340584636301839</v>
      </c>
      <c r="AI396" s="171">
        <f t="shared" si="403"/>
        <v>74230.176470588238</v>
      </c>
      <c r="AJ396" s="388"/>
      <c r="AK396" s="133" t="s">
        <v>171</v>
      </c>
      <c r="AL396" s="167">
        <v>1030</v>
      </c>
      <c r="AM396" s="176">
        <v>696</v>
      </c>
      <c r="AN396" s="176">
        <v>49823910</v>
      </c>
      <c r="AO396" s="177">
        <f t="shared" si="417"/>
        <v>0.22081218274111675</v>
      </c>
      <c r="AP396" s="177">
        <f t="shared" si="404"/>
        <v>0.67572815533980579</v>
      </c>
      <c r="AQ396" s="171">
        <f t="shared" si="405"/>
        <v>71586.077586206899</v>
      </c>
      <c r="AR396" s="388"/>
      <c r="AS396" s="133" t="s">
        <v>171</v>
      </c>
      <c r="AT396" s="167">
        <v>469</v>
      </c>
      <c r="AU396" s="176">
        <v>289</v>
      </c>
      <c r="AV396" s="176">
        <v>24235000</v>
      </c>
      <c r="AW396" s="177">
        <f t="shared" si="418"/>
        <v>0.1781750924784217</v>
      </c>
      <c r="AX396" s="177">
        <f t="shared" si="406"/>
        <v>0.61620469083155649</v>
      </c>
      <c r="AY396" s="176">
        <f t="shared" si="407"/>
        <v>83858.131487889274</v>
      </c>
      <c r="AZ396" s="388"/>
      <c r="BA396" s="133" t="s">
        <v>171</v>
      </c>
      <c r="BB396" s="167">
        <v>165</v>
      </c>
      <c r="BC396" s="176">
        <v>99</v>
      </c>
      <c r="BD396" s="176">
        <v>8842640</v>
      </c>
      <c r="BE396" s="177">
        <f t="shared" si="419"/>
        <v>0.15184049079754602</v>
      </c>
      <c r="BF396" s="177">
        <f t="shared" si="408"/>
        <v>0.6</v>
      </c>
      <c r="BG396" s="205">
        <f t="shared" si="409"/>
        <v>89319.595959595958</v>
      </c>
      <c r="BH396" s="388"/>
      <c r="BI396" s="133" t="s">
        <v>171</v>
      </c>
      <c r="BJ396" s="167">
        <f t="shared" si="410"/>
        <v>4595</v>
      </c>
      <c r="BK396" s="176">
        <f t="shared" si="394"/>
        <v>3162</v>
      </c>
      <c r="BL396" s="176">
        <f t="shared" si="395"/>
        <v>232994970</v>
      </c>
      <c r="BM396" s="177">
        <f t="shared" si="420"/>
        <v>0.19698479940194369</v>
      </c>
      <c r="BN396" s="177">
        <f t="shared" si="411"/>
        <v>0.68813928182807405</v>
      </c>
      <c r="BO396" s="176">
        <f t="shared" si="412"/>
        <v>73685.948766603411</v>
      </c>
      <c r="BP396" s="248"/>
    </row>
    <row r="397" spans="2:68" s="92" customFormat="1">
      <c r="B397" s="370"/>
      <c r="C397" s="370"/>
      <c r="D397" s="388"/>
      <c r="E397" s="133" t="s">
        <v>172</v>
      </c>
      <c r="F397" s="167">
        <v>3</v>
      </c>
      <c r="G397" s="176">
        <v>1</v>
      </c>
      <c r="H397" s="176">
        <v>64140</v>
      </c>
      <c r="I397" s="177">
        <f t="shared" si="413"/>
        <v>2.7777777777777776E-2</v>
      </c>
      <c r="J397" s="177">
        <f t="shared" si="396"/>
        <v>0.33333333333333331</v>
      </c>
      <c r="K397" s="205">
        <f t="shared" si="397"/>
        <v>64140</v>
      </c>
      <c r="L397" s="388"/>
      <c r="M397" s="133" t="s">
        <v>172</v>
      </c>
      <c r="N397" s="167">
        <v>10</v>
      </c>
      <c r="O397" s="176">
        <v>7</v>
      </c>
      <c r="P397" s="176">
        <v>406960</v>
      </c>
      <c r="Q397" s="177">
        <f t="shared" si="414"/>
        <v>0.15909090909090909</v>
      </c>
      <c r="R397" s="177">
        <f t="shared" si="398"/>
        <v>0.7</v>
      </c>
      <c r="S397" s="171">
        <f t="shared" si="399"/>
        <v>58137.142857142855</v>
      </c>
      <c r="T397" s="388"/>
      <c r="U397" s="133" t="s">
        <v>172</v>
      </c>
      <c r="V397" s="167">
        <v>620</v>
      </c>
      <c r="W397" s="176">
        <v>443</v>
      </c>
      <c r="X397" s="176">
        <v>29614180</v>
      </c>
      <c r="Y397" s="177">
        <f t="shared" si="415"/>
        <v>7.5429933594415119E-2</v>
      </c>
      <c r="Z397" s="177">
        <f t="shared" si="400"/>
        <v>0.71451612903225803</v>
      </c>
      <c r="AA397" s="176">
        <f t="shared" si="401"/>
        <v>66849.164785553046</v>
      </c>
      <c r="AB397" s="388"/>
      <c r="AC397" s="133" t="s">
        <v>172</v>
      </c>
      <c r="AD397" s="167">
        <v>623</v>
      </c>
      <c r="AE397" s="176">
        <v>449</v>
      </c>
      <c r="AF397" s="176">
        <v>32142270</v>
      </c>
      <c r="AG397" s="177">
        <f t="shared" si="416"/>
        <v>9.6042780748663098E-2</v>
      </c>
      <c r="AH397" s="177">
        <f t="shared" si="402"/>
        <v>0.7207062600321027</v>
      </c>
      <c r="AI397" s="171">
        <f t="shared" si="403"/>
        <v>71586.347438752782</v>
      </c>
      <c r="AJ397" s="388"/>
      <c r="AK397" s="133" t="s">
        <v>172</v>
      </c>
      <c r="AL397" s="167">
        <v>385</v>
      </c>
      <c r="AM397" s="176">
        <v>267</v>
      </c>
      <c r="AN397" s="176">
        <v>17653800</v>
      </c>
      <c r="AO397" s="177">
        <f t="shared" si="417"/>
        <v>8.4708121827411165E-2</v>
      </c>
      <c r="AP397" s="177">
        <f t="shared" si="404"/>
        <v>0.69350649350649352</v>
      </c>
      <c r="AQ397" s="171">
        <f t="shared" si="405"/>
        <v>66119.101123595508</v>
      </c>
      <c r="AR397" s="388"/>
      <c r="AS397" s="133" t="s">
        <v>172</v>
      </c>
      <c r="AT397" s="167">
        <v>147</v>
      </c>
      <c r="AU397" s="176">
        <v>89</v>
      </c>
      <c r="AV397" s="176">
        <v>7248610</v>
      </c>
      <c r="AW397" s="177">
        <f t="shared" si="418"/>
        <v>5.4870530209617754E-2</v>
      </c>
      <c r="AX397" s="177">
        <f t="shared" si="406"/>
        <v>0.60544217687074831</v>
      </c>
      <c r="AY397" s="176">
        <f t="shared" si="407"/>
        <v>81445.056179775274</v>
      </c>
      <c r="AZ397" s="388"/>
      <c r="BA397" s="133" t="s">
        <v>172</v>
      </c>
      <c r="BB397" s="167">
        <v>42</v>
      </c>
      <c r="BC397" s="176">
        <v>22</v>
      </c>
      <c r="BD397" s="176">
        <v>1522640</v>
      </c>
      <c r="BE397" s="177">
        <f t="shared" si="419"/>
        <v>3.3742331288343558E-2</v>
      </c>
      <c r="BF397" s="177">
        <f t="shared" si="408"/>
        <v>0.52380952380952384</v>
      </c>
      <c r="BG397" s="205">
        <f t="shared" si="409"/>
        <v>69210.909090909088</v>
      </c>
      <c r="BH397" s="388"/>
      <c r="BI397" s="133" t="s">
        <v>172</v>
      </c>
      <c r="BJ397" s="167">
        <f t="shared" si="410"/>
        <v>1830</v>
      </c>
      <c r="BK397" s="176">
        <f t="shared" si="394"/>
        <v>1278</v>
      </c>
      <c r="BL397" s="176">
        <f t="shared" si="395"/>
        <v>88652600</v>
      </c>
      <c r="BM397" s="177">
        <f t="shared" si="420"/>
        <v>7.961624719661102E-2</v>
      </c>
      <c r="BN397" s="177">
        <f t="shared" si="411"/>
        <v>0.69836065573770489</v>
      </c>
      <c r="BO397" s="176">
        <f t="shared" si="412"/>
        <v>69368.231611893585</v>
      </c>
      <c r="BP397" s="248"/>
    </row>
    <row r="398" spans="2:68" s="92" customFormat="1">
      <c r="B398" s="370"/>
      <c r="C398" s="370"/>
      <c r="D398" s="388"/>
      <c r="E398" s="133" t="s">
        <v>173</v>
      </c>
      <c r="F398" s="167">
        <v>7</v>
      </c>
      <c r="G398" s="176">
        <v>3</v>
      </c>
      <c r="H398" s="176">
        <v>230070</v>
      </c>
      <c r="I398" s="177">
        <f t="shared" si="413"/>
        <v>8.3333333333333329E-2</v>
      </c>
      <c r="J398" s="177">
        <f t="shared" si="396"/>
        <v>0.42857142857142855</v>
      </c>
      <c r="K398" s="205">
        <f t="shared" si="397"/>
        <v>76690</v>
      </c>
      <c r="L398" s="388"/>
      <c r="M398" s="133" t="s">
        <v>173</v>
      </c>
      <c r="N398" s="167">
        <v>11</v>
      </c>
      <c r="O398" s="176">
        <v>6</v>
      </c>
      <c r="P398" s="176">
        <v>769660</v>
      </c>
      <c r="Q398" s="177">
        <f t="shared" si="414"/>
        <v>0.13636363636363635</v>
      </c>
      <c r="R398" s="177">
        <f t="shared" si="398"/>
        <v>0.54545454545454541</v>
      </c>
      <c r="S398" s="171">
        <f t="shared" si="399"/>
        <v>128276.66666666667</v>
      </c>
      <c r="T398" s="388"/>
      <c r="U398" s="133" t="s">
        <v>173</v>
      </c>
      <c r="V398" s="167">
        <v>354</v>
      </c>
      <c r="W398" s="176">
        <v>226</v>
      </c>
      <c r="X398" s="176">
        <v>16001020</v>
      </c>
      <c r="Y398" s="177">
        <f t="shared" si="415"/>
        <v>3.8481185084284011E-2</v>
      </c>
      <c r="Z398" s="177">
        <f t="shared" si="400"/>
        <v>0.6384180790960452</v>
      </c>
      <c r="AA398" s="176">
        <f t="shared" si="401"/>
        <v>70800.973451327431</v>
      </c>
      <c r="AB398" s="388"/>
      <c r="AC398" s="133" t="s">
        <v>173</v>
      </c>
      <c r="AD398" s="167">
        <v>340</v>
      </c>
      <c r="AE398" s="176">
        <v>209</v>
      </c>
      <c r="AF398" s="176">
        <v>13416540</v>
      </c>
      <c r="AG398" s="177">
        <f t="shared" si="416"/>
        <v>4.4705882352941179E-2</v>
      </c>
      <c r="AH398" s="177">
        <f t="shared" si="402"/>
        <v>0.61470588235294121</v>
      </c>
      <c r="AI398" s="171">
        <f t="shared" si="403"/>
        <v>64193.97129186603</v>
      </c>
      <c r="AJ398" s="388"/>
      <c r="AK398" s="133" t="s">
        <v>173</v>
      </c>
      <c r="AL398" s="167">
        <v>346</v>
      </c>
      <c r="AM398" s="176">
        <v>221</v>
      </c>
      <c r="AN398" s="176">
        <v>17467430</v>
      </c>
      <c r="AO398" s="177">
        <f t="shared" si="417"/>
        <v>7.0114213197969538E-2</v>
      </c>
      <c r="AP398" s="177">
        <f t="shared" si="404"/>
        <v>0.63872832369942201</v>
      </c>
      <c r="AQ398" s="171">
        <f t="shared" si="405"/>
        <v>79038.144796380089</v>
      </c>
      <c r="AR398" s="388"/>
      <c r="AS398" s="133" t="s">
        <v>173</v>
      </c>
      <c r="AT398" s="167">
        <v>195</v>
      </c>
      <c r="AU398" s="176">
        <v>124</v>
      </c>
      <c r="AV398" s="176">
        <v>10034170</v>
      </c>
      <c r="AW398" s="177">
        <f t="shared" si="418"/>
        <v>7.6448828606658442E-2</v>
      </c>
      <c r="AX398" s="177">
        <f t="shared" si="406"/>
        <v>0.63589743589743586</v>
      </c>
      <c r="AY398" s="176">
        <f t="shared" si="407"/>
        <v>80920.725806451606</v>
      </c>
      <c r="AZ398" s="388"/>
      <c r="BA398" s="133" t="s">
        <v>173</v>
      </c>
      <c r="BB398" s="167">
        <v>71</v>
      </c>
      <c r="BC398" s="176">
        <v>39</v>
      </c>
      <c r="BD398" s="176">
        <v>3457690</v>
      </c>
      <c r="BE398" s="177">
        <f t="shared" si="419"/>
        <v>5.98159509202454E-2</v>
      </c>
      <c r="BF398" s="177">
        <f t="shared" si="408"/>
        <v>0.54929577464788737</v>
      </c>
      <c r="BG398" s="205">
        <f t="shared" si="409"/>
        <v>88658.717948717953</v>
      </c>
      <c r="BH398" s="388"/>
      <c r="BI398" s="133" t="s">
        <v>173</v>
      </c>
      <c r="BJ398" s="167">
        <f t="shared" si="410"/>
        <v>1324</v>
      </c>
      <c r="BK398" s="176">
        <f t="shared" si="394"/>
        <v>828</v>
      </c>
      <c r="BL398" s="176">
        <f t="shared" si="395"/>
        <v>61376580</v>
      </c>
      <c r="BM398" s="177">
        <f t="shared" si="420"/>
        <v>5.1582357338649389E-2</v>
      </c>
      <c r="BN398" s="177">
        <f t="shared" si="411"/>
        <v>0.62537764350453173</v>
      </c>
      <c r="BO398" s="176">
        <f t="shared" si="412"/>
        <v>74126.304347826081</v>
      </c>
      <c r="BP398" s="248"/>
    </row>
    <row r="399" spans="2:68" s="92" customFormat="1">
      <c r="B399" s="370"/>
      <c r="C399" s="370"/>
      <c r="D399" s="388"/>
      <c r="E399" s="133" t="s">
        <v>174</v>
      </c>
      <c r="F399" s="167">
        <v>3</v>
      </c>
      <c r="G399" s="176">
        <v>2</v>
      </c>
      <c r="H399" s="176">
        <v>292030</v>
      </c>
      <c r="I399" s="177">
        <f t="shared" si="413"/>
        <v>5.5555555555555552E-2</v>
      </c>
      <c r="J399" s="177">
        <f t="shared" si="396"/>
        <v>0.66666666666666663</v>
      </c>
      <c r="K399" s="205">
        <f t="shared" si="397"/>
        <v>146015</v>
      </c>
      <c r="L399" s="388"/>
      <c r="M399" s="133" t="s">
        <v>174</v>
      </c>
      <c r="N399" s="167">
        <v>7</v>
      </c>
      <c r="O399" s="176">
        <v>5</v>
      </c>
      <c r="P399" s="176">
        <v>306950</v>
      </c>
      <c r="Q399" s="177">
        <f t="shared" si="414"/>
        <v>0.11363636363636363</v>
      </c>
      <c r="R399" s="177">
        <f t="shared" si="398"/>
        <v>0.7142857142857143</v>
      </c>
      <c r="S399" s="171">
        <f t="shared" si="399"/>
        <v>61390</v>
      </c>
      <c r="T399" s="388"/>
      <c r="U399" s="133" t="s">
        <v>174</v>
      </c>
      <c r="V399" s="167">
        <v>347</v>
      </c>
      <c r="W399" s="176">
        <v>244</v>
      </c>
      <c r="X399" s="176">
        <v>16673450</v>
      </c>
      <c r="Y399" s="177">
        <f t="shared" si="415"/>
        <v>4.1546058232589819E-2</v>
      </c>
      <c r="Z399" s="177">
        <f t="shared" si="400"/>
        <v>0.70317002881844382</v>
      </c>
      <c r="AA399" s="176">
        <f t="shared" si="401"/>
        <v>68333.811475409835</v>
      </c>
      <c r="AB399" s="388"/>
      <c r="AC399" s="133" t="s">
        <v>174</v>
      </c>
      <c r="AD399" s="167">
        <v>404</v>
      </c>
      <c r="AE399" s="176">
        <v>275</v>
      </c>
      <c r="AF399" s="176">
        <v>21610510</v>
      </c>
      <c r="AG399" s="177">
        <f t="shared" si="416"/>
        <v>5.8823529411764705E-2</v>
      </c>
      <c r="AH399" s="177">
        <f t="shared" si="402"/>
        <v>0.68069306930693074</v>
      </c>
      <c r="AI399" s="171">
        <f t="shared" si="403"/>
        <v>78583.672727272729</v>
      </c>
      <c r="AJ399" s="388"/>
      <c r="AK399" s="133" t="s">
        <v>174</v>
      </c>
      <c r="AL399" s="167">
        <v>323</v>
      </c>
      <c r="AM399" s="176">
        <v>216</v>
      </c>
      <c r="AN399" s="176">
        <v>18299010</v>
      </c>
      <c r="AO399" s="177">
        <f t="shared" si="417"/>
        <v>6.8527918781725886E-2</v>
      </c>
      <c r="AP399" s="177">
        <f t="shared" si="404"/>
        <v>0.66873065015479871</v>
      </c>
      <c r="AQ399" s="171">
        <f t="shared" si="405"/>
        <v>84717.638888888891</v>
      </c>
      <c r="AR399" s="388"/>
      <c r="AS399" s="133" t="s">
        <v>174</v>
      </c>
      <c r="AT399" s="167">
        <v>162</v>
      </c>
      <c r="AU399" s="176">
        <v>108</v>
      </c>
      <c r="AV399" s="176">
        <v>10156740</v>
      </c>
      <c r="AW399" s="177">
        <f t="shared" si="418"/>
        <v>6.6584463625154133E-2</v>
      </c>
      <c r="AX399" s="177">
        <f t="shared" si="406"/>
        <v>0.66666666666666663</v>
      </c>
      <c r="AY399" s="176">
        <f t="shared" si="407"/>
        <v>94043.888888888891</v>
      </c>
      <c r="AZ399" s="388"/>
      <c r="BA399" s="133" t="s">
        <v>174</v>
      </c>
      <c r="BB399" s="167">
        <v>46</v>
      </c>
      <c r="BC399" s="176">
        <v>33</v>
      </c>
      <c r="BD399" s="176">
        <v>3627930</v>
      </c>
      <c r="BE399" s="177">
        <f t="shared" si="419"/>
        <v>5.0613496932515337E-2</v>
      </c>
      <c r="BF399" s="177">
        <f t="shared" si="408"/>
        <v>0.71739130434782605</v>
      </c>
      <c r="BG399" s="205">
        <f t="shared" si="409"/>
        <v>109937.27272727272</v>
      </c>
      <c r="BH399" s="388"/>
      <c r="BI399" s="133" t="s">
        <v>174</v>
      </c>
      <c r="BJ399" s="167">
        <f t="shared" si="410"/>
        <v>1292</v>
      </c>
      <c r="BK399" s="176">
        <f t="shared" si="394"/>
        <v>883</v>
      </c>
      <c r="BL399" s="176">
        <f t="shared" si="395"/>
        <v>70966620</v>
      </c>
      <c r="BM399" s="177">
        <f t="shared" si="420"/>
        <v>5.5008721654622478E-2</v>
      </c>
      <c r="BN399" s="177">
        <f t="shared" si="411"/>
        <v>0.68343653250773995</v>
      </c>
      <c r="BO399" s="176">
        <f t="shared" si="412"/>
        <v>80369.898074745186</v>
      </c>
      <c r="BP399" s="248"/>
    </row>
    <row r="400" spans="2:68" s="92" customFormat="1">
      <c r="B400" s="370"/>
      <c r="C400" s="370"/>
      <c r="D400" s="388"/>
      <c r="E400" s="133" t="s">
        <v>175</v>
      </c>
      <c r="F400" s="167">
        <v>11</v>
      </c>
      <c r="G400" s="176">
        <v>5</v>
      </c>
      <c r="H400" s="176">
        <v>319000</v>
      </c>
      <c r="I400" s="177">
        <f t="shared" si="413"/>
        <v>0.1388888888888889</v>
      </c>
      <c r="J400" s="177">
        <f t="shared" si="396"/>
        <v>0.45454545454545453</v>
      </c>
      <c r="K400" s="205">
        <f t="shared" si="397"/>
        <v>63800</v>
      </c>
      <c r="L400" s="388"/>
      <c r="M400" s="133" t="s">
        <v>175</v>
      </c>
      <c r="N400" s="167">
        <v>18</v>
      </c>
      <c r="O400" s="176">
        <v>13</v>
      </c>
      <c r="P400" s="176">
        <v>941080</v>
      </c>
      <c r="Q400" s="177">
        <f t="shared" si="414"/>
        <v>0.29545454545454547</v>
      </c>
      <c r="R400" s="177">
        <f t="shared" si="398"/>
        <v>0.72222222222222221</v>
      </c>
      <c r="S400" s="171">
        <f t="shared" si="399"/>
        <v>72390.769230769234</v>
      </c>
      <c r="T400" s="388"/>
      <c r="U400" s="133" t="s">
        <v>175</v>
      </c>
      <c r="V400" s="167">
        <v>2220</v>
      </c>
      <c r="W400" s="176">
        <v>1603</v>
      </c>
      <c r="X400" s="176">
        <v>109388670</v>
      </c>
      <c r="Y400" s="177">
        <f t="shared" si="415"/>
        <v>0.2729439809296782</v>
      </c>
      <c r="Z400" s="177">
        <f t="shared" si="400"/>
        <v>0.72207207207207202</v>
      </c>
      <c r="AA400" s="176">
        <f t="shared" si="401"/>
        <v>68239.968808484089</v>
      </c>
      <c r="AB400" s="388"/>
      <c r="AC400" s="133" t="s">
        <v>175</v>
      </c>
      <c r="AD400" s="167">
        <v>1860</v>
      </c>
      <c r="AE400" s="176">
        <v>1328</v>
      </c>
      <c r="AF400" s="176">
        <v>92409840</v>
      </c>
      <c r="AG400" s="177">
        <f t="shared" si="416"/>
        <v>0.28406417112299465</v>
      </c>
      <c r="AH400" s="177">
        <f t="shared" si="402"/>
        <v>0.71397849462365592</v>
      </c>
      <c r="AI400" s="171">
        <f t="shared" si="403"/>
        <v>69585.722891566271</v>
      </c>
      <c r="AJ400" s="388"/>
      <c r="AK400" s="133" t="s">
        <v>175</v>
      </c>
      <c r="AL400" s="167">
        <v>1137</v>
      </c>
      <c r="AM400" s="176">
        <v>775</v>
      </c>
      <c r="AN400" s="176">
        <v>55271190</v>
      </c>
      <c r="AO400" s="177">
        <f t="shared" si="417"/>
        <v>0.24587563451776651</v>
      </c>
      <c r="AP400" s="177">
        <f t="shared" si="404"/>
        <v>0.68161829375549687</v>
      </c>
      <c r="AQ400" s="171">
        <f t="shared" si="405"/>
        <v>71317.664516129036</v>
      </c>
      <c r="AR400" s="388"/>
      <c r="AS400" s="133" t="s">
        <v>175</v>
      </c>
      <c r="AT400" s="167">
        <v>484</v>
      </c>
      <c r="AU400" s="176">
        <v>296</v>
      </c>
      <c r="AV400" s="176">
        <v>20812950</v>
      </c>
      <c r="AW400" s="177">
        <f t="shared" si="418"/>
        <v>0.18249075215782984</v>
      </c>
      <c r="AX400" s="177">
        <f t="shared" si="406"/>
        <v>0.61157024793388426</v>
      </c>
      <c r="AY400" s="176">
        <f t="shared" si="407"/>
        <v>70314.020270270266</v>
      </c>
      <c r="AZ400" s="388"/>
      <c r="BA400" s="133" t="s">
        <v>175</v>
      </c>
      <c r="BB400" s="167">
        <v>135</v>
      </c>
      <c r="BC400" s="176">
        <v>86</v>
      </c>
      <c r="BD400" s="176">
        <v>7350660</v>
      </c>
      <c r="BE400" s="177">
        <f t="shared" si="419"/>
        <v>0.13190184049079753</v>
      </c>
      <c r="BF400" s="177">
        <f t="shared" si="408"/>
        <v>0.63703703703703707</v>
      </c>
      <c r="BG400" s="205">
        <f t="shared" si="409"/>
        <v>85472.790697674413</v>
      </c>
      <c r="BH400" s="388"/>
      <c r="BI400" s="133" t="s">
        <v>175</v>
      </c>
      <c r="BJ400" s="167">
        <f t="shared" si="410"/>
        <v>5865</v>
      </c>
      <c r="BK400" s="176">
        <f t="shared" si="394"/>
        <v>4106</v>
      </c>
      <c r="BL400" s="176">
        <f t="shared" si="395"/>
        <v>286493390</v>
      </c>
      <c r="BM400" s="177">
        <f t="shared" si="420"/>
        <v>0.25579367057064539</v>
      </c>
      <c r="BN400" s="177">
        <f t="shared" si="411"/>
        <v>0.70008525149190115</v>
      </c>
      <c r="BO400" s="176">
        <f t="shared" si="412"/>
        <v>69774.327812956646</v>
      </c>
      <c r="BP400" s="248"/>
    </row>
    <row r="401" spans="2:68" s="92" customFormat="1">
      <c r="B401" s="370"/>
      <c r="C401" s="370"/>
      <c r="D401" s="388"/>
      <c r="E401" s="133" t="s">
        <v>176</v>
      </c>
      <c r="F401" s="167">
        <v>4</v>
      </c>
      <c r="G401" s="176">
        <v>3</v>
      </c>
      <c r="H401" s="176">
        <v>115830</v>
      </c>
      <c r="I401" s="177">
        <f t="shared" si="413"/>
        <v>8.3333333333333329E-2</v>
      </c>
      <c r="J401" s="177">
        <f t="shared" si="396"/>
        <v>0.75</v>
      </c>
      <c r="K401" s="205">
        <f t="shared" si="397"/>
        <v>38610</v>
      </c>
      <c r="L401" s="388"/>
      <c r="M401" s="133" t="s">
        <v>176</v>
      </c>
      <c r="N401" s="167">
        <v>7</v>
      </c>
      <c r="O401" s="176">
        <v>3</v>
      </c>
      <c r="P401" s="176">
        <v>232770</v>
      </c>
      <c r="Q401" s="177">
        <f t="shared" si="414"/>
        <v>6.8181818181818177E-2</v>
      </c>
      <c r="R401" s="177">
        <f t="shared" si="398"/>
        <v>0.42857142857142855</v>
      </c>
      <c r="S401" s="171">
        <f t="shared" si="399"/>
        <v>77590</v>
      </c>
      <c r="T401" s="388"/>
      <c r="U401" s="133" t="s">
        <v>176</v>
      </c>
      <c r="V401" s="167">
        <v>423</v>
      </c>
      <c r="W401" s="176">
        <v>292</v>
      </c>
      <c r="X401" s="176">
        <v>20407180</v>
      </c>
      <c r="Y401" s="177">
        <f t="shared" si="415"/>
        <v>4.9719053294738635E-2</v>
      </c>
      <c r="Z401" s="177">
        <f t="shared" si="400"/>
        <v>0.69030732860520094</v>
      </c>
      <c r="AA401" s="176">
        <f t="shared" si="401"/>
        <v>69887.602739726033</v>
      </c>
      <c r="AB401" s="388"/>
      <c r="AC401" s="133" t="s">
        <v>176</v>
      </c>
      <c r="AD401" s="167">
        <v>503</v>
      </c>
      <c r="AE401" s="176">
        <v>336</v>
      </c>
      <c r="AF401" s="176">
        <v>26435450</v>
      </c>
      <c r="AG401" s="177">
        <f t="shared" si="416"/>
        <v>7.1871657754010693E-2</v>
      </c>
      <c r="AH401" s="177">
        <f t="shared" si="402"/>
        <v>0.66799204771371767</v>
      </c>
      <c r="AI401" s="171">
        <f t="shared" si="403"/>
        <v>78676.934523809527</v>
      </c>
      <c r="AJ401" s="388"/>
      <c r="AK401" s="133" t="s">
        <v>176</v>
      </c>
      <c r="AL401" s="167">
        <v>433</v>
      </c>
      <c r="AM401" s="176">
        <v>286</v>
      </c>
      <c r="AN401" s="176">
        <v>23624520</v>
      </c>
      <c r="AO401" s="177">
        <f t="shared" si="417"/>
        <v>9.073604060913705E-2</v>
      </c>
      <c r="AP401" s="177">
        <f t="shared" si="404"/>
        <v>0.66050808314087761</v>
      </c>
      <c r="AQ401" s="171">
        <f t="shared" si="405"/>
        <v>82603.216783216776</v>
      </c>
      <c r="AR401" s="388"/>
      <c r="AS401" s="133" t="s">
        <v>176</v>
      </c>
      <c r="AT401" s="167">
        <v>287</v>
      </c>
      <c r="AU401" s="176">
        <v>176</v>
      </c>
      <c r="AV401" s="176">
        <v>15561010</v>
      </c>
      <c r="AW401" s="177">
        <f t="shared" si="418"/>
        <v>0.10850801479654747</v>
      </c>
      <c r="AX401" s="177">
        <f t="shared" si="406"/>
        <v>0.61324041811846686</v>
      </c>
      <c r="AY401" s="176">
        <f t="shared" si="407"/>
        <v>88414.829545454544</v>
      </c>
      <c r="AZ401" s="388"/>
      <c r="BA401" s="133" t="s">
        <v>176</v>
      </c>
      <c r="BB401" s="167">
        <v>160</v>
      </c>
      <c r="BC401" s="176">
        <v>94</v>
      </c>
      <c r="BD401" s="176">
        <v>8427420</v>
      </c>
      <c r="BE401" s="177">
        <f t="shared" si="419"/>
        <v>0.14417177914110429</v>
      </c>
      <c r="BF401" s="177">
        <f t="shared" si="408"/>
        <v>0.58750000000000002</v>
      </c>
      <c r="BG401" s="205">
        <f t="shared" si="409"/>
        <v>89653.404255319154</v>
      </c>
      <c r="BH401" s="388"/>
      <c r="BI401" s="133" t="s">
        <v>176</v>
      </c>
      <c r="BJ401" s="167">
        <f t="shared" si="410"/>
        <v>1817</v>
      </c>
      <c r="BK401" s="176">
        <f t="shared" si="394"/>
        <v>1190</v>
      </c>
      <c r="BL401" s="176">
        <f t="shared" si="395"/>
        <v>94804180</v>
      </c>
      <c r="BM401" s="177">
        <f t="shared" si="420"/>
        <v>7.4134064291054069E-2</v>
      </c>
      <c r="BN401" s="177">
        <f t="shared" si="411"/>
        <v>0.65492570170610898</v>
      </c>
      <c r="BO401" s="176">
        <f t="shared" si="412"/>
        <v>79667.378151260506</v>
      </c>
      <c r="BP401" s="248"/>
    </row>
    <row r="402" spans="2:68" s="92" customFormat="1">
      <c r="B402" s="370"/>
      <c r="C402" s="370"/>
      <c r="D402" s="388"/>
      <c r="E402" s="130" t="s">
        <v>167</v>
      </c>
      <c r="F402" s="169">
        <v>7</v>
      </c>
      <c r="G402" s="180">
        <v>4</v>
      </c>
      <c r="H402" s="180">
        <v>526270</v>
      </c>
      <c r="I402" s="181">
        <f t="shared" si="413"/>
        <v>0.1111111111111111</v>
      </c>
      <c r="J402" s="181">
        <f t="shared" si="396"/>
        <v>0.5714285714285714</v>
      </c>
      <c r="K402" s="242">
        <f t="shared" si="397"/>
        <v>131567.5</v>
      </c>
      <c r="L402" s="388"/>
      <c r="M402" s="130" t="s">
        <v>167</v>
      </c>
      <c r="N402" s="169">
        <v>2</v>
      </c>
      <c r="O402" s="180">
        <v>1</v>
      </c>
      <c r="P402" s="180">
        <v>27200</v>
      </c>
      <c r="Q402" s="181">
        <f t="shared" si="414"/>
        <v>2.2727272727272728E-2</v>
      </c>
      <c r="R402" s="181">
        <f t="shared" si="398"/>
        <v>0.5</v>
      </c>
      <c r="S402" s="173">
        <f t="shared" si="399"/>
        <v>27200</v>
      </c>
      <c r="T402" s="388"/>
      <c r="U402" s="130" t="s">
        <v>167</v>
      </c>
      <c r="V402" s="169">
        <v>533</v>
      </c>
      <c r="W402" s="180">
        <v>340</v>
      </c>
      <c r="X402" s="180">
        <v>20783880</v>
      </c>
      <c r="Y402" s="181">
        <f t="shared" si="415"/>
        <v>5.7892048356887452E-2</v>
      </c>
      <c r="Z402" s="181">
        <f t="shared" si="400"/>
        <v>0.63789868667917449</v>
      </c>
      <c r="AA402" s="180">
        <f t="shared" si="401"/>
        <v>61129.058823529413</v>
      </c>
      <c r="AB402" s="388"/>
      <c r="AC402" s="130" t="s">
        <v>167</v>
      </c>
      <c r="AD402" s="169">
        <v>345</v>
      </c>
      <c r="AE402" s="180">
        <v>221</v>
      </c>
      <c r="AF402" s="180">
        <v>16070340</v>
      </c>
      <c r="AG402" s="181">
        <f t="shared" si="416"/>
        <v>4.7272727272727272E-2</v>
      </c>
      <c r="AH402" s="181">
        <f t="shared" si="402"/>
        <v>0.64057971014492754</v>
      </c>
      <c r="AI402" s="173">
        <f t="shared" si="403"/>
        <v>72716.470588235301</v>
      </c>
      <c r="AJ402" s="388"/>
      <c r="AK402" s="130" t="s">
        <v>167</v>
      </c>
      <c r="AL402" s="169">
        <v>170</v>
      </c>
      <c r="AM402" s="180">
        <v>97</v>
      </c>
      <c r="AN402" s="180">
        <v>7524550</v>
      </c>
      <c r="AO402" s="181">
        <f t="shared" si="417"/>
        <v>3.0774111675126902E-2</v>
      </c>
      <c r="AP402" s="181">
        <f t="shared" si="404"/>
        <v>0.57058823529411762</v>
      </c>
      <c r="AQ402" s="173">
        <f t="shared" si="405"/>
        <v>77572.680412371134</v>
      </c>
      <c r="AR402" s="388"/>
      <c r="AS402" s="130" t="s">
        <v>167</v>
      </c>
      <c r="AT402" s="169">
        <v>106</v>
      </c>
      <c r="AU402" s="180">
        <v>53</v>
      </c>
      <c r="AV402" s="180">
        <v>4810170</v>
      </c>
      <c r="AW402" s="181">
        <f t="shared" si="418"/>
        <v>3.2675709001233046E-2</v>
      </c>
      <c r="AX402" s="181">
        <f t="shared" si="406"/>
        <v>0.5</v>
      </c>
      <c r="AY402" s="180">
        <f t="shared" si="407"/>
        <v>90757.924528301883</v>
      </c>
      <c r="AZ402" s="388"/>
      <c r="BA402" s="130" t="s">
        <v>167</v>
      </c>
      <c r="BB402" s="169">
        <v>61</v>
      </c>
      <c r="BC402" s="180">
        <v>26</v>
      </c>
      <c r="BD402" s="180">
        <v>4035000</v>
      </c>
      <c r="BE402" s="181">
        <f t="shared" si="419"/>
        <v>3.9877300613496931E-2</v>
      </c>
      <c r="BF402" s="181">
        <f t="shared" si="408"/>
        <v>0.42622950819672129</v>
      </c>
      <c r="BG402" s="242">
        <f t="shared" si="409"/>
        <v>155192.30769230769</v>
      </c>
      <c r="BH402" s="388"/>
      <c r="BI402" s="130" t="s">
        <v>167</v>
      </c>
      <c r="BJ402" s="169">
        <f t="shared" si="410"/>
        <v>1224</v>
      </c>
      <c r="BK402" s="180">
        <f t="shared" si="394"/>
        <v>742</v>
      </c>
      <c r="BL402" s="180">
        <f t="shared" si="395"/>
        <v>53777410</v>
      </c>
      <c r="BM402" s="181">
        <f t="shared" si="420"/>
        <v>4.6224769499127835E-2</v>
      </c>
      <c r="BN402" s="181">
        <f t="shared" si="411"/>
        <v>0.60620915032679734</v>
      </c>
      <c r="BO402" s="180">
        <f t="shared" si="412"/>
        <v>72476.29380053909</v>
      </c>
      <c r="BP402" s="248"/>
    </row>
    <row r="403" spans="2:68" s="92" customFormat="1">
      <c r="B403" s="370">
        <v>37</v>
      </c>
      <c r="C403" s="370" t="s">
        <v>4</v>
      </c>
      <c r="D403" s="388">
        <f>BS44</f>
        <v>32</v>
      </c>
      <c r="E403" s="131" t="s">
        <v>144</v>
      </c>
      <c r="F403" s="166">
        <v>13</v>
      </c>
      <c r="G403" s="174">
        <v>10</v>
      </c>
      <c r="H403" s="174">
        <v>1435920</v>
      </c>
      <c r="I403" s="175">
        <f>IFERROR(G403/$D$403,"-")</f>
        <v>0.3125</v>
      </c>
      <c r="J403" s="175">
        <f t="shared" si="396"/>
        <v>0.76923076923076927</v>
      </c>
      <c r="K403" s="204">
        <f t="shared" si="397"/>
        <v>143592</v>
      </c>
      <c r="L403" s="388">
        <f>BT44</f>
        <v>140</v>
      </c>
      <c r="M403" s="131" t="s">
        <v>144</v>
      </c>
      <c r="N403" s="166">
        <v>73</v>
      </c>
      <c r="O403" s="174">
        <v>46</v>
      </c>
      <c r="P403" s="174">
        <v>5403850</v>
      </c>
      <c r="Q403" s="175">
        <f>IFERROR(O403/$L$403,"-")</f>
        <v>0.32857142857142857</v>
      </c>
      <c r="R403" s="175">
        <f t="shared" si="398"/>
        <v>0.63013698630136983</v>
      </c>
      <c r="S403" s="170">
        <f t="shared" si="399"/>
        <v>117475</v>
      </c>
      <c r="T403" s="388">
        <f>BU44</f>
        <v>18621</v>
      </c>
      <c r="U403" s="131" t="s">
        <v>144</v>
      </c>
      <c r="V403" s="166">
        <v>8167</v>
      </c>
      <c r="W403" s="174">
        <v>5488</v>
      </c>
      <c r="X403" s="174">
        <v>377500860</v>
      </c>
      <c r="Y403" s="175">
        <f>IFERROR(W403/$T$403,"-")</f>
        <v>0.29472101390902744</v>
      </c>
      <c r="Z403" s="175">
        <f t="shared" si="400"/>
        <v>0.67197257254805931</v>
      </c>
      <c r="AA403" s="174">
        <f t="shared" si="401"/>
        <v>68786.599854227403</v>
      </c>
      <c r="AB403" s="388">
        <f>BV44</f>
        <v>14329</v>
      </c>
      <c r="AC403" s="131" t="s">
        <v>144</v>
      </c>
      <c r="AD403" s="166">
        <v>6977</v>
      </c>
      <c r="AE403" s="174">
        <v>4684</v>
      </c>
      <c r="AF403" s="174">
        <v>358775220</v>
      </c>
      <c r="AG403" s="175">
        <f>IFERROR(AE403/$AB$403,"-")</f>
        <v>0.32688952474003768</v>
      </c>
      <c r="AH403" s="175">
        <f t="shared" si="402"/>
        <v>0.67134871721370215</v>
      </c>
      <c r="AI403" s="170">
        <f t="shared" si="403"/>
        <v>76595.905209222881</v>
      </c>
      <c r="AJ403" s="388">
        <f>BW44</f>
        <v>9393</v>
      </c>
      <c r="AK403" s="131" t="s">
        <v>144</v>
      </c>
      <c r="AL403" s="166">
        <v>4611</v>
      </c>
      <c r="AM403" s="174">
        <v>2979</v>
      </c>
      <c r="AN403" s="174">
        <v>237646300</v>
      </c>
      <c r="AO403" s="175">
        <f>IFERROR(AM403/$AJ$403,"-")</f>
        <v>0.31715106994570424</v>
      </c>
      <c r="AP403" s="175">
        <f t="shared" si="404"/>
        <v>0.64606376057254389</v>
      </c>
      <c r="AQ403" s="170">
        <f t="shared" si="405"/>
        <v>79773.850285330642</v>
      </c>
      <c r="AR403" s="388">
        <f>BX44</f>
        <v>4365</v>
      </c>
      <c r="AS403" s="131" t="s">
        <v>144</v>
      </c>
      <c r="AT403" s="166">
        <v>1875</v>
      </c>
      <c r="AU403" s="174">
        <v>1106</v>
      </c>
      <c r="AV403" s="174">
        <v>100470960</v>
      </c>
      <c r="AW403" s="175">
        <f>IFERROR(AU403/$AR$403,"-")</f>
        <v>0.2533791523482245</v>
      </c>
      <c r="AX403" s="175">
        <f t="shared" si="406"/>
        <v>0.58986666666666665</v>
      </c>
      <c r="AY403" s="174">
        <f t="shared" si="407"/>
        <v>90841.735985533451</v>
      </c>
      <c r="AZ403" s="388">
        <f>BY44</f>
        <v>1609</v>
      </c>
      <c r="BA403" s="131" t="s">
        <v>144</v>
      </c>
      <c r="BB403" s="166">
        <v>535</v>
      </c>
      <c r="BC403" s="174">
        <v>297</v>
      </c>
      <c r="BD403" s="174">
        <v>26138790</v>
      </c>
      <c r="BE403" s="175">
        <f>IFERROR(BC403/$AZ$403,"-")</f>
        <v>0.18458669981354878</v>
      </c>
      <c r="BF403" s="175">
        <f t="shared" si="408"/>
        <v>0.55514018691588785</v>
      </c>
      <c r="BG403" s="204">
        <f t="shared" si="409"/>
        <v>88009.393939393936</v>
      </c>
      <c r="BH403" s="388">
        <f>BZ44</f>
        <v>48477</v>
      </c>
      <c r="BI403" s="131" t="s">
        <v>144</v>
      </c>
      <c r="BJ403" s="166">
        <f t="shared" si="410"/>
        <v>22251</v>
      </c>
      <c r="BK403" s="174">
        <f t="shared" si="394"/>
        <v>14610</v>
      </c>
      <c r="BL403" s="174">
        <f t="shared" si="395"/>
        <v>1107371900</v>
      </c>
      <c r="BM403" s="175">
        <f>IFERROR(BK403/$BH$403,"-")</f>
        <v>0.30138003589331025</v>
      </c>
      <c r="BN403" s="175">
        <f t="shared" si="411"/>
        <v>0.65659970338411755</v>
      </c>
      <c r="BO403" s="174">
        <f t="shared" si="412"/>
        <v>75795.475701574265</v>
      </c>
      <c r="BP403" s="248"/>
    </row>
    <row r="404" spans="2:68" s="92" customFormat="1">
      <c r="B404" s="370"/>
      <c r="C404" s="370"/>
      <c r="D404" s="388"/>
      <c r="E404" s="132" t="s">
        <v>194</v>
      </c>
      <c r="F404" s="167">
        <v>13</v>
      </c>
      <c r="G404" s="176">
        <v>8</v>
      </c>
      <c r="H404" s="176">
        <v>669400</v>
      </c>
      <c r="I404" s="177">
        <f t="shared" ref="I404:I413" si="421">IFERROR(G404/$D$403,"-")</f>
        <v>0.25</v>
      </c>
      <c r="J404" s="177">
        <f t="shared" si="396"/>
        <v>0.61538461538461542</v>
      </c>
      <c r="K404" s="205">
        <f t="shared" si="397"/>
        <v>83675</v>
      </c>
      <c r="L404" s="388"/>
      <c r="M404" s="132" t="s">
        <v>194</v>
      </c>
      <c r="N404" s="167">
        <v>54</v>
      </c>
      <c r="O404" s="176">
        <v>36</v>
      </c>
      <c r="P404" s="176">
        <v>4194610</v>
      </c>
      <c r="Q404" s="177">
        <f t="shared" ref="Q404:Q413" si="422">IFERROR(O404/$L$403,"-")</f>
        <v>0.25714285714285712</v>
      </c>
      <c r="R404" s="177">
        <f t="shared" si="398"/>
        <v>0.66666666666666663</v>
      </c>
      <c r="S404" s="171">
        <f t="shared" si="399"/>
        <v>116516.94444444444</v>
      </c>
      <c r="T404" s="388"/>
      <c r="U404" s="132" t="s">
        <v>194</v>
      </c>
      <c r="V404" s="167">
        <v>8276</v>
      </c>
      <c r="W404" s="176">
        <v>5612</v>
      </c>
      <c r="X404" s="176">
        <v>364675420</v>
      </c>
      <c r="Y404" s="177">
        <f t="shared" ref="Y404:Y413" si="423">IFERROR(W404/$T$403,"-")</f>
        <v>0.30138016218248215</v>
      </c>
      <c r="Z404" s="177">
        <f t="shared" si="400"/>
        <v>0.67810536491058482</v>
      </c>
      <c r="AA404" s="176">
        <f t="shared" si="401"/>
        <v>64981.364932287957</v>
      </c>
      <c r="AB404" s="388"/>
      <c r="AC404" s="132" t="s">
        <v>194</v>
      </c>
      <c r="AD404" s="167">
        <v>6789</v>
      </c>
      <c r="AE404" s="176">
        <v>4576</v>
      </c>
      <c r="AF404" s="176">
        <v>329619930</v>
      </c>
      <c r="AG404" s="177">
        <f t="shared" ref="AG404:AG413" si="424">IFERROR(AE404/$AB$403,"-")</f>
        <v>0.3193523623421034</v>
      </c>
      <c r="AH404" s="177">
        <f t="shared" si="402"/>
        <v>0.67403152157902491</v>
      </c>
      <c r="AI404" s="171">
        <f t="shared" si="403"/>
        <v>72032.327360139854</v>
      </c>
      <c r="AJ404" s="388"/>
      <c r="AK404" s="132" t="s">
        <v>194</v>
      </c>
      <c r="AL404" s="167">
        <v>4067</v>
      </c>
      <c r="AM404" s="176">
        <v>2655</v>
      </c>
      <c r="AN404" s="176">
        <v>197916300</v>
      </c>
      <c r="AO404" s="177">
        <f t="shared" ref="AO404:AO413" si="425">IFERROR(AM404/$AJ$403,"-")</f>
        <v>0.28265729798786332</v>
      </c>
      <c r="AP404" s="177">
        <f t="shared" si="404"/>
        <v>0.6528153430046717</v>
      </c>
      <c r="AQ404" s="171">
        <f t="shared" si="405"/>
        <v>74544.745762711871</v>
      </c>
      <c r="AR404" s="388"/>
      <c r="AS404" s="132" t="s">
        <v>194</v>
      </c>
      <c r="AT404" s="167">
        <v>1505</v>
      </c>
      <c r="AU404" s="176">
        <v>840</v>
      </c>
      <c r="AV404" s="176">
        <v>65593070</v>
      </c>
      <c r="AW404" s="177">
        <f t="shared" ref="AW404:AW413" si="426">IFERROR(AU404/$AR$403,"-")</f>
        <v>0.19243986254295534</v>
      </c>
      <c r="AX404" s="177">
        <f t="shared" si="406"/>
        <v>0.55813953488372092</v>
      </c>
      <c r="AY404" s="176">
        <f t="shared" si="407"/>
        <v>78086.988095238092</v>
      </c>
      <c r="AZ404" s="388"/>
      <c r="BA404" s="132" t="s">
        <v>194</v>
      </c>
      <c r="BB404" s="167">
        <v>354</v>
      </c>
      <c r="BC404" s="176">
        <v>172</v>
      </c>
      <c r="BD404" s="176">
        <v>16883410</v>
      </c>
      <c r="BE404" s="177">
        <f t="shared" ref="BE404:BE413" si="427">IFERROR(BC404/$AZ$403,"-")</f>
        <v>0.10689869484151647</v>
      </c>
      <c r="BF404" s="177">
        <f t="shared" si="408"/>
        <v>0.48587570621468928</v>
      </c>
      <c r="BG404" s="205">
        <f t="shared" si="409"/>
        <v>98159.360465116275</v>
      </c>
      <c r="BH404" s="388"/>
      <c r="BI404" s="132" t="s">
        <v>194</v>
      </c>
      <c r="BJ404" s="167">
        <f t="shared" si="410"/>
        <v>21058</v>
      </c>
      <c r="BK404" s="176">
        <f t="shared" si="394"/>
        <v>13899</v>
      </c>
      <c r="BL404" s="176">
        <f t="shared" si="395"/>
        <v>979552140</v>
      </c>
      <c r="BM404" s="177">
        <f t="shared" ref="BM404:BM413" si="428">IFERROR(BK404/$BH$403,"-")</f>
        <v>0.28671328671328672</v>
      </c>
      <c r="BN404" s="177">
        <f t="shared" si="411"/>
        <v>0.66003419128122331</v>
      </c>
      <c r="BO404" s="176">
        <f t="shared" si="412"/>
        <v>70476.447226419172</v>
      </c>
      <c r="BP404" s="248"/>
    </row>
    <row r="405" spans="2:68" s="92" customFormat="1">
      <c r="B405" s="370"/>
      <c r="C405" s="370"/>
      <c r="D405" s="388"/>
      <c r="E405" s="133" t="s">
        <v>143</v>
      </c>
      <c r="F405" s="167">
        <v>20</v>
      </c>
      <c r="G405" s="176">
        <v>12</v>
      </c>
      <c r="H405" s="176">
        <v>1210490</v>
      </c>
      <c r="I405" s="177">
        <f t="shared" si="421"/>
        <v>0.375</v>
      </c>
      <c r="J405" s="177">
        <f t="shared" si="396"/>
        <v>0.6</v>
      </c>
      <c r="K405" s="205">
        <f t="shared" si="397"/>
        <v>100874.16666666667</v>
      </c>
      <c r="L405" s="388"/>
      <c r="M405" s="133" t="s">
        <v>143</v>
      </c>
      <c r="N405" s="167">
        <v>87</v>
      </c>
      <c r="O405" s="176">
        <v>61</v>
      </c>
      <c r="P405" s="176">
        <v>6673120</v>
      </c>
      <c r="Q405" s="177">
        <f t="shared" si="422"/>
        <v>0.43571428571428572</v>
      </c>
      <c r="R405" s="177">
        <f t="shared" si="398"/>
        <v>0.70114942528735635</v>
      </c>
      <c r="S405" s="171">
        <f t="shared" si="399"/>
        <v>109395.40983606558</v>
      </c>
      <c r="T405" s="388"/>
      <c r="U405" s="133" t="s">
        <v>143</v>
      </c>
      <c r="V405" s="167">
        <v>10611</v>
      </c>
      <c r="W405" s="176">
        <v>7019</v>
      </c>
      <c r="X405" s="176">
        <v>478076410</v>
      </c>
      <c r="Y405" s="177">
        <f t="shared" si="423"/>
        <v>0.37694001396273025</v>
      </c>
      <c r="Z405" s="177">
        <f t="shared" si="400"/>
        <v>0.66148336631797189</v>
      </c>
      <c r="AA405" s="176">
        <f t="shared" si="401"/>
        <v>68111.755235788572</v>
      </c>
      <c r="AB405" s="388"/>
      <c r="AC405" s="133" t="s">
        <v>143</v>
      </c>
      <c r="AD405" s="167">
        <v>9415</v>
      </c>
      <c r="AE405" s="176">
        <v>6208</v>
      </c>
      <c r="AF405" s="176">
        <v>472604530</v>
      </c>
      <c r="AG405" s="177">
        <f t="shared" si="424"/>
        <v>0.43324726079977666</v>
      </c>
      <c r="AH405" s="177">
        <f t="shared" si="402"/>
        <v>0.65937334041423257</v>
      </c>
      <c r="AI405" s="171">
        <f t="shared" si="403"/>
        <v>76128.30702319587</v>
      </c>
      <c r="AJ405" s="388"/>
      <c r="AK405" s="133" t="s">
        <v>143</v>
      </c>
      <c r="AL405" s="167">
        <v>6525</v>
      </c>
      <c r="AM405" s="176">
        <v>4118</v>
      </c>
      <c r="AN405" s="176">
        <v>333883850</v>
      </c>
      <c r="AO405" s="177">
        <f t="shared" si="425"/>
        <v>0.43841158309379324</v>
      </c>
      <c r="AP405" s="177">
        <f t="shared" si="404"/>
        <v>0.63111111111111107</v>
      </c>
      <c r="AQ405" s="171">
        <f t="shared" si="405"/>
        <v>81079.128217581354</v>
      </c>
      <c r="AR405" s="388"/>
      <c r="AS405" s="133" t="s">
        <v>143</v>
      </c>
      <c r="AT405" s="167">
        <v>2983</v>
      </c>
      <c r="AU405" s="176">
        <v>1715</v>
      </c>
      <c r="AV405" s="176">
        <v>160567970</v>
      </c>
      <c r="AW405" s="177">
        <f t="shared" si="426"/>
        <v>0.39289805269186712</v>
      </c>
      <c r="AX405" s="177">
        <f t="shared" si="406"/>
        <v>0.57492457257794172</v>
      </c>
      <c r="AY405" s="176">
        <f t="shared" si="407"/>
        <v>93625.638483965013</v>
      </c>
      <c r="AZ405" s="388"/>
      <c r="BA405" s="133" t="s">
        <v>143</v>
      </c>
      <c r="BB405" s="167">
        <v>1019</v>
      </c>
      <c r="BC405" s="176">
        <v>567</v>
      </c>
      <c r="BD405" s="176">
        <v>62079830</v>
      </c>
      <c r="BE405" s="177">
        <f t="shared" si="427"/>
        <v>0.3523927905531386</v>
      </c>
      <c r="BF405" s="177">
        <f t="shared" si="408"/>
        <v>0.55642787046123654</v>
      </c>
      <c r="BG405" s="205">
        <f t="shared" si="409"/>
        <v>109488.23633156967</v>
      </c>
      <c r="BH405" s="388"/>
      <c r="BI405" s="133" t="s">
        <v>143</v>
      </c>
      <c r="BJ405" s="167">
        <f t="shared" si="410"/>
        <v>30660</v>
      </c>
      <c r="BK405" s="176">
        <f t="shared" si="394"/>
        <v>19700</v>
      </c>
      <c r="BL405" s="176">
        <f t="shared" si="395"/>
        <v>1515096200</v>
      </c>
      <c r="BM405" s="177">
        <f t="shared" si="428"/>
        <v>0.40637828248447716</v>
      </c>
      <c r="BN405" s="177">
        <f t="shared" si="411"/>
        <v>0.64253098499673844</v>
      </c>
      <c r="BO405" s="176">
        <f t="shared" si="412"/>
        <v>76908.436548223355</v>
      </c>
      <c r="BP405" s="248"/>
    </row>
    <row r="406" spans="2:68" s="92" customFormat="1">
      <c r="B406" s="370"/>
      <c r="C406" s="370"/>
      <c r="D406" s="388"/>
      <c r="E406" s="133" t="s">
        <v>152</v>
      </c>
      <c r="F406" s="167">
        <v>9</v>
      </c>
      <c r="G406" s="176">
        <v>7</v>
      </c>
      <c r="H406" s="176">
        <v>758130</v>
      </c>
      <c r="I406" s="177">
        <f t="shared" si="421"/>
        <v>0.21875</v>
      </c>
      <c r="J406" s="177">
        <f t="shared" si="396"/>
        <v>0.77777777777777779</v>
      </c>
      <c r="K406" s="205">
        <f t="shared" si="397"/>
        <v>108304.28571428571</v>
      </c>
      <c r="L406" s="388"/>
      <c r="M406" s="133" t="s">
        <v>152</v>
      </c>
      <c r="N406" s="167">
        <v>39</v>
      </c>
      <c r="O406" s="176">
        <v>26</v>
      </c>
      <c r="P406" s="176">
        <v>3282420</v>
      </c>
      <c r="Q406" s="177">
        <f t="shared" si="422"/>
        <v>0.18571428571428572</v>
      </c>
      <c r="R406" s="177">
        <f t="shared" si="398"/>
        <v>0.66666666666666663</v>
      </c>
      <c r="S406" s="171">
        <f t="shared" si="399"/>
        <v>126246.92307692308</v>
      </c>
      <c r="T406" s="388"/>
      <c r="U406" s="133" t="s">
        <v>152</v>
      </c>
      <c r="V406" s="167">
        <v>3706</v>
      </c>
      <c r="W406" s="176">
        <v>2452</v>
      </c>
      <c r="X406" s="176">
        <v>166058190</v>
      </c>
      <c r="Y406" s="177">
        <f t="shared" si="423"/>
        <v>0.13167928682670105</v>
      </c>
      <c r="Z406" s="177">
        <f t="shared" si="400"/>
        <v>0.66162978953049112</v>
      </c>
      <c r="AA406" s="176">
        <f t="shared" si="401"/>
        <v>67723.568515497551</v>
      </c>
      <c r="AB406" s="388"/>
      <c r="AC406" s="133" t="s">
        <v>152</v>
      </c>
      <c r="AD406" s="167">
        <v>3693</v>
      </c>
      <c r="AE406" s="176">
        <v>2465</v>
      </c>
      <c r="AF406" s="176">
        <v>184478200</v>
      </c>
      <c r="AG406" s="177">
        <f t="shared" si="424"/>
        <v>0.17202875287877731</v>
      </c>
      <c r="AH406" s="177">
        <f t="shared" si="402"/>
        <v>0.66747901435147572</v>
      </c>
      <c r="AI406" s="171">
        <f t="shared" si="403"/>
        <v>74839.02636916835</v>
      </c>
      <c r="AJ406" s="388"/>
      <c r="AK406" s="133" t="s">
        <v>152</v>
      </c>
      <c r="AL406" s="167">
        <v>2707</v>
      </c>
      <c r="AM406" s="176">
        <v>1745</v>
      </c>
      <c r="AN406" s="176">
        <v>138340250</v>
      </c>
      <c r="AO406" s="177">
        <f t="shared" si="425"/>
        <v>0.18577664218034706</v>
      </c>
      <c r="AP406" s="177">
        <f t="shared" si="404"/>
        <v>0.64462504617657923</v>
      </c>
      <c r="AQ406" s="171">
        <f t="shared" si="405"/>
        <v>79278.080229226354</v>
      </c>
      <c r="AR406" s="388"/>
      <c r="AS406" s="133" t="s">
        <v>152</v>
      </c>
      <c r="AT406" s="167">
        <v>1295</v>
      </c>
      <c r="AU406" s="176">
        <v>758</v>
      </c>
      <c r="AV406" s="176">
        <v>69043520</v>
      </c>
      <c r="AW406" s="177">
        <f t="shared" si="426"/>
        <v>0.17365406643757159</v>
      </c>
      <c r="AX406" s="177">
        <f t="shared" si="406"/>
        <v>0.58532818532818531</v>
      </c>
      <c r="AY406" s="176">
        <f t="shared" si="407"/>
        <v>91086.437994722961</v>
      </c>
      <c r="AZ406" s="388"/>
      <c r="BA406" s="133" t="s">
        <v>152</v>
      </c>
      <c r="BB406" s="167">
        <v>433</v>
      </c>
      <c r="BC406" s="176">
        <v>233</v>
      </c>
      <c r="BD406" s="176">
        <v>23547680</v>
      </c>
      <c r="BE406" s="177">
        <f t="shared" si="427"/>
        <v>0.14481044126786824</v>
      </c>
      <c r="BF406" s="177">
        <f t="shared" si="408"/>
        <v>0.53810623556581982</v>
      </c>
      <c r="BG406" s="205">
        <f t="shared" si="409"/>
        <v>101063.0042918455</v>
      </c>
      <c r="BH406" s="388"/>
      <c r="BI406" s="133" t="s">
        <v>152</v>
      </c>
      <c r="BJ406" s="167">
        <f t="shared" si="410"/>
        <v>11882</v>
      </c>
      <c r="BK406" s="176">
        <f t="shared" si="394"/>
        <v>7686</v>
      </c>
      <c r="BL406" s="176">
        <f t="shared" si="395"/>
        <v>585508390</v>
      </c>
      <c r="BM406" s="177">
        <f t="shared" si="428"/>
        <v>0.15854941518658333</v>
      </c>
      <c r="BN406" s="177">
        <f t="shared" si="411"/>
        <v>0.64686079784548056</v>
      </c>
      <c r="BO406" s="176">
        <f t="shared" si="412"/>
        <v>76178.5571168358</v>
      </c>
      <c r="BP406" s="248"/>
    </row>
    <row r="407" spans="2:68" s="92" customFormat="1">
      <c r="B407" s="370"/>
      <c r="C407" s="370"/>
      <c r="D407" s="388"/>
      <c r="E407" s="133" t="s">
        <v>171</v>
      </c>
      <c r="F407" s="167">
        <v>12</v>
      </c>
      <c r="G407" s="176">
        <v>8</v>
      </c>
      <c r="H407" s="176">
        <v>1224110</v>
      </c>
      <c r="I407" s="177">
        <f t="shared" si="421"/>
        <v>0.25</v>
      </c>
      <c r="J407" s="177">
        <f t="shared" si="396"/>
        <v>0.66666666666666663</v>
      </c>
      <c r="K407" s="205">
        <f t="shared" si="397"/>
        <v>153013.75</v>
      </c>
      <c r="L407" s="388"/>
      <c r="M407" s="133" t="s">
        <v>171</v>
      </c>
      <c r="N407" s="167">
        <v>49</v>
      </c>
      <c r="O407" s="176">
        <v>35</v>
      </c>
      <c r="P407" s="176">
        <v>5228000</v>
      </c>
      <c r="Q407" s="177">
        <f t="shared" si="422"/>
        <v>0.25</v>
      </c>
      <c r="R407" s="177">
        <f t="shared" si="398"/>
        <v>0.7142857142857143</v>
      </c>
      <c r="S407" s="171">
        <f t="shared" si="399"/>
        <v>149371.42857142858</v>
      </c>
      <c r="T407" s="388"/>
      <c r="U407" s="133" t="s">
        <v>171</v>
      </c>
      <c r="V407" s="167">
        <v>4267</v>
      </c>
      <c r="W407" s="176">
        <v>2949</v>
      </c>
      <c r="X407" s="176">
        <v>213001030</v>
      </c>
      <c r="Y407" s="177">
        <f t="shared" si="423"/>
        <v>0.15836958272917673</v>
      </c>
      <c r="Z407" s="177">
        <f t="shared" si="400"/>
        <v>0.69111788141551445</v>
      </c>
      <c r="AA407" s="176">
        <f t="shared" si="401"/>
        <v>72228.223126483557</v>
      </c>
      <c r="AB407" s="388"/>
      <c r="AC407" s="133" t="s">
        <v>171</v>
      </c>
      <c r="AD407" s="167">
        <v>4253</v>
      </c>
      <c r="AE407" s="176">
        <v>2922</v>
      </c>
      <c r="AF407" s="176">
        <v>231949590</v>
      </c>
      <c r="AG407" s="177">
        <f t="shared" si="424"/>
        <v>0.20392211598855467</v>
      </c>
      <c r="AH407" s="177">
        <f t="shared" si="402"/>
        <v>0.68704443921937453</v>
      </c>
      <c r="AI407" s="171">
        <f t="shared" si="403"/>
        <v>79380.420944558515</v>
      </c>
      <c r="AJ407" s="388"/>
      <c r="AK407" s="133" t="s">
        <v>171</v>
      </c>
      <c r="AL407" s="167">
        <v>3144</v>
      </c>
      <c r="AM407" s="176">
        <v>2066</v>
      </c>
      <c r="AN407" s="176">
        <v>176260030</v>
      </c>
      <c r="AO407" s="177">
        <f t="shared" si="425"/>
        <v>0.21995102736080061</v>
      </c>
      <c r="AP407" s="177">
        <f t="shared" si="404"/>
        <v>0.65712468193384221</v>
      </c>
      <c r="AQ407" s="171">
        <f t="shared" si="405"/>
        <v>85314.632139399808</v>
      </c>
      <c r="AR407" s="388"/>
      <c r="AS407" s="133" t="s">
        <v>171</v>
      </c>
      <c r="AT407" s="167">
        <v>1421</v>
      </c>
      <c r="AU407" s="176">
        <v>861</v>
      </c>
      <c r="AV407" s="176">
        <v>83002370</v>
      </c>
      <c r="AW407" s="177">
        <f t="shared" si="426"/>
        <v>0.1972508591065292</v>
      </c>
      <c r="AX407" s="177">
        <f t="shared" si="406"/>
        <v>0.60591133004926112</v>
      </c>
      <c r="AY407" s="176">
        <f t="shared" si="407"/>
        <v>96402.288037166087</v>
      </c>
      <c r="AZ407" s="388"/>
      <c r="BA407" s="133" t="s">
        <v>171</v>
      </c>
      <c r="BB407" s="167">
        <v>446</v>
      </c>
      <c r="BC407" s="176">
        <v>255</v>
      </c>
      <c r="BD407" s="176">
        <v>27118700</v>
      </c>
      <c r="BE407" s="177">
        <f t="shared" si="427"/>
        <v>0.15848353014294592</v>
      </c>
      <c r="BF407" s="177">
        <f t="shared" si="408"/>
        <v>0.5717488789237668</v>
      </c>
      <c r="BG407" s="205">
        <f t="shared" si="409"/>
        <v>106347.84313725489</v>
      </c>
      <c r="BH407" s="388"/>
      <c r="BI407" s="133" t="s">
        <v>171</v>
      </c>
      <c r="BJ407" s="167">
        <f t="shared" si="410"/>
        <v>13592</v>
      </c>
      <c r="BK407" s="176">
        <f t="shared" si="394"/>
        <v>9096</v>
      </c>
      <c r="BL407" s="176">
        <f t="shared" si="395"/>
        <v>737783830</v>
      </c>
      <c r="BM407" s="177">
        <f t="shared" si="428"/>
        <v>0.18763537347608145</v>
      </c>
      <c r="BN407" s="177">
        <f t="shared" si="411"/>
        <v>0.66921718658034135</v>
      </c>
      <c r="BO407" s="176">
        <f t="shared" si="412"/>
        <v>81110.799252418641</v>
      </c>
      <c r="BP407" s="248"/>
    </row>
    <row r="408" spans="2:68" s="92" customFormat="1">
      <c r="B408" s="370"/>
      <c r="C408" s="370"/>
      <c r="D408" s="388"/>
      <c r="E408" s="133" t="s">
        <v>172</v>
      </c>
      <c r="F408" s="167">
        <v>6</v>
      </c>
      <c r="G408" s="176">
        <v>5</v>
      </c>
      <c r="H408" s="176">
        <v>651290</v>
      </c>
      <c r="I408" s="177">
        <f t="shared" si="421"/>
        <v>0.15625</v>
      </c>
      <c r="J408" s="177">
        <f t="shared" si="396"/>
        <v>0.83333333333333337</v>
      </c>
      <c r="K408" s="205">
        <f t="shared" si="397"/>
        <v>130258</v>
      </c>
      <c r="L408" s="388"/>
      <c r="M408" s="133" t="s">
        <v>172</v>
      </c>
      <c r="N408" s="167">
        <v>8</v>
      </c>
      <c r="O408" s="176">
        <v>6</v>
      </c>
      <c r="P408" s="176">
        <v>388700</v>
      </c>
      <c r="Q408" s="177">
        <f t="shared" si="422"/>
        <v>4.2857142857142858E-2</v>
      </c>
      <c r="R408" s="177">
        <f t="shared" si="398"/>
        <v>0.75</v>
      </c>
      <c r="S408" s="171">
        <f t="shared" si="399"/>
        <v>64783.333333333336</v>
      </c>
      <c r="T408" s="388"/>
      <c r="U408" s="133" t="s">
        <v>172</v>
      </c>
      <c r="V408" s="167">
        <v>1731</v>
      </c>
      <c r="W408" s="176">
        <v>1203</v>
      </c>
      <c r="X408" s="176">
        <v>82233900</v>
      </c>
      <c r="Y408" s="177">
        <f t="shared" si="423"/>
        <v>6.4604478814241986E-2</v>
      </c>
      <c r="Z408" s="177">
        <f t="shared" si="400"/>
        <v>0.69497400346620453</v>
      </c>
      <c r="AA408" s="176">
        <f t="shared" si="401"/>
        <v>68357.356608478804</v>
      </c>
      <c r="AB408" s="388"/>
      <c r="AC408" s="133" t="s">
        <v>172</v>
      </c>
      <c r="AD408" s="167">
        <v>1718</v>
      </c>
      <c r="AE408" s="176">
        <v>1200</v>
      </c>
      <c r="AF408" s="176">
        <v>84508230</v>
      </c>
      <c r="AG408" s="177">
        <f t="shared" si="424"/>
        <v>8.3746248865936207E-2</v>
      </c>
      <c r="AH408" s="177">
        <f t="shared" si="402"/>
        <v>0.69848661233993015</v>
      </c>
      <c r="AI408" s="171">
        <f t="shared" si="403"/>
        <v>70423.524999999994</v>
      </c>
      <c r="AJ408" s="388"/>
      <c r="AK408" s="133" t="s">
        <v>172</v>
      </c>
      <c r="AL408" s="167">
        <v>1118</v>
      </c>
      <c r="AM408" s="176">
        <v>738</v>
      </c>
      <c r="AN408" s="176">
        <v>53402680</v>
      </c>
      <c r="AO408" s="177">
        <f t="shared" si="425"/>
        <v>7.8569147237304376E-2</v>
      </c>
      <c r="AP408" s="177">
        <f t="shared" si="404"/>
        <v>0.66010733452593917</v>
      </c>
      <c r="AQ408" s="171">
        <f t="shared" si="405"/>
        <v>72361.355013550143</v>
      </c>
      <c r="AR408" s="388"/>
      <c r="AS408" s="133" t="s">
        <v>172</v>
      </c>
      <c r="AT408" s="167">
        <v>443</v>
      </c>
      <c r="AU408" s="176">
        <v>284</v>
      </c>
      <c r="AV408" s="176">
        <v>23592110</v>
      </c>
      <c r="AW408" s="177">
        <f t="shared" si="426"/>
        <v>6.5063001145475377E-2</v>
      </c>
      <c r="AX408" s="177">
        <f t="shared" si="406"/>
        <v>0.64108352144469527</v>
      </c>
      <c r="AY408" s="176">
        <f t="shared" si="407"/>
        <v>83070.809859154935</v>
      </c>
      <c r="AZ408" s="388"/>
      <c r="BA408" s="133" t="s">
        <v>172</v>
      </c>
      <c r="BB408" s="167">
        <v>117</v>
      </c>
      <c r="BC408" s="176">
        <v>69</v>
      </c>
      <c r="BD408" s="176">
        <v>7060030</v>
      </c>
      <c r="BE408" s="177">
        <f t="shared" si="427"/>
        <v>4.288377874456184E-2</v>
      </c>
      <c r="BF408" s="177">
        <f t="shared" si="408"/>
        <v>0.58974358974358976</v>
      </c>
      <c r="BG408" s="205">
        <f t="shared" si="409"/>
        <v>102319.27536231885</v>
      </c>
      <c r="BH408" s="388"/>
      <c r="BI408" s="133" t="s">
        <v>172</v>
      </c>
      <c r="BJ408" s="167">
        <f t="shared" si="410"/>
        <v>5141</v>
      </c>
      <c r="BK408" s="176">
        <f t="shared" si="394"/>
        <v>3505</v>
      </c>
      <c r="BL408" s="176">
        <f t="shared" si="395"/>
        <v>251836940</v>
      </c>
      <c r="BM408" s="177">
        <f t="shared" si="428"/>
        <v>7.2302328939497076E-2</v>
      </c>
      <c r="BN408" s="177">
        <f t="shared" si="411"/>
        <v>0.68177397393503214</v>
      </c>
      <c r="BO408" s="176">
        <f t="shared" si="412"/>
        <v>71850.767475035667</v>
      </c>
      <c r="BP408" s="248"/>
    </row>
    <row r="409" spans="2:68" s="92" customFormat="1">
      <c r="B409" s="370"/>
      <c r="C409" s="370"/>
      <c r="D409" s="388"/>
      <c r="E409" s="133" t="s">
        <v>173</v>
      </c>
      <c r="F409" s="167">
        <v>7</v>
      </c>
      <c r="G409" s="176">
        <v>4</v>
      </c>
      <c r="H409" s="176">
        <v>590410</v>
      </c>
      <c r="I409" s="177">
        <f t="shared" si="421"/>
        <v>0.125</v>
      </c>
      <c r="J409" s="177">
        <f t="shared" si="396"/>
        <v>0.5714285714285714</v>
      </c>
      <c r="K409" s="205">
        <f t="shared" si="397"/>
        <v>147602.5</v>
      </c>
      <c r="L409" s="388"/>
      <c r="M409" s="133" t="s">
        <v>173</v>
      </c>
      <c r="N409" s="167">
        <v>16</v>
      </c>
      <c r="O409" s="176">
        <v>10</v>
      </c>
      <c r="P409" s="176">
        <v>1648350</v>
      </c>
      <c r="Q409" s="177">
        <f t="shared" si="422"/>
        <v>7.1428571428571425E-2</v>
      </c>
      <c r="R409" s="177">
        <f t="shared" si="398"/>
        <v>0.625</v>
      </c>
      <c r="S409" s="171">
        <f t="shared" si="399"/>
        <v>164835</v>
      </c>
      <c r="T409" s="388"/>
      <c r="U409" s="133" t="s">
        <v>173</v>
      </c>
      <c r="V409" s="167">
        <v>1014</v>
      </c>
      <c r="W409" s="176">
        <v>648</v>
      </c>
      <c r="X409" s="176">
        <v>44106510</v>
      </c>
      <c r="Y409" s="177">
        <f t="shared" si="423"/>
        <v>3.4799420009666508E-2</v>
      </c>
      <c r="Z409" s="177">
        <f t="shared" si="400"/>
        <v>0.63905325443786987</v>
      </c>
      <c r="AA409" s="176">
        <f t="shared" si="401"/>
        <v>68065.601851851854</v>
      </c>
      <c r="AB409" s="388"/>
      <c r="AC409" s="133" t="s">
        <v>173</v>
      </c>
      <c r="AD409" s="167">
        <v>1176</v>
      </c>
      <c r="AE409" s="176">
        <v>746</v>
      </c>
      <c r="AF409" s="176">
        <v>53461510</v>
      </c>
      <c r="AG409" s="177">
        <f t="shared" si="424"/>
        <v>5.2062251378323682E-2</v>
      </c>
      <c r="AH409" s="177">
        <f t="shared" si="402"/>
        <v>0.63435374149659862</v>
      </c>
      <c r="AI409" s="171">
        <f t="shared" si="403"/>
        <v>71664.222520107243</v>
      </c>
      <c r="AJ409" s="388"/>
      <c r="AK409" s="133" t="s">
        <v>173</v>
      </c>
      <c r="AL409" s="167">
        <v>1035</v>
      </c>
      <c r="AM409" s="176">
        <v>641</v>
      </c>
      <c r="AN409" s="176">
        <v>49959140</v>
      </c>
      <c r="AO409" s="177">
        <f t="shared" si="425"/>
        <v>6.8242308101777921E-2</v>
      </c>
      <c r="AP409" s="177">
        <f t="shared" si="404"/>
        <v>0.61932367149758449</v>
      </c>
      <c r="AQ409" s="171">
        <f t="shared" si="405"/>
        <v>77939.375975039002</v>
      </c>
      <c r="AR409" s="388"/>
      <c r="AS409" s="133" t="s">
        <v>173</v>
      </c>
      <c r="AT409" s="167">
        <v>554</v>
      </c>
      <c r="AU409" s="176">
        <v>328</v>
      </c>
      <c r="AV409" s="176">
        <v>30120360</v>
      </c>
      <c r="AW409" s="177">
        <f t="shared" si="426"/>
        <v>7.5143184421534934E-2</v>
      </c>
      <c r="AX409" s="177">
        <f t="shared" si="406"/>
        <v>0.59205776173285196</v>
      </c>
      <c r="AY409" s="176">
        <f t="shared" si="407"/>
        <v>91830.365853658543</v>
      </c>
      <c r="AZ409" s="388"/>
      <c r="BA409" s="133" t="s">
        <v>173</v>
      </c>
      <c r="BB409" s="167">
        <v>205</v>
      </c>
      <c r="BC409" s="176">
        <v>101</v>
      </c>
      <c r="BD409" s="176">
        <v>9125910</v>
      </c>
      <c r="BE409" s="177">
        <f t="shared" si="427"/>
        <v>6.2771908017402109E-2</v>
      </c>
      <c r="BF409" s="177">
        <f t="shared" si="408"/>
        <v>0.49268292682926829</v>
      </c>
      <c r="BG409" s="205">
        <f t="shared" si="409"/>
        <v>90355.544554455439</v>
      </c>
      <c r="BH409" s="388"/>
      <c r="BI409" s="133" t="s">
        <v>173</v>
      </c>
      <c r="BJ409" s="167">
        <f t="shared" si="410"/>
        <v>4007</v>
      </c>
      <c r="BK409" s="176">
        <f t="shared" si="394"/>
        <v>2478</v>
      </c>
      <c r="BL409" s="176">
        <f t="shared" si="395"/>
        <v>189012190</v>
      </c>
      <c r="BM409" s="177">
        <f t="shared" si="428"/>
        <v>5.1117024568352001E-2</v>
      </c>
      <c r="BN409" s="177">
        <f t="shared" si="411"/>
        <v>0.61841776890441724</v>
      </c>
      <c r="BO409" s="176">
        <f t="shared" si="412"/>
        <v>76276.105730427764</v>
      </c>
      <c r="BP409" s="248"/>
    </row>
    <row r="410" spans="2:68" s="92" customFormat="1">
      <c r="B410" s="370"/>
      <c r="C410" s="370"/>
      <c r="D410" s="388"/>
      <c r="E410" s="133" t="s">
        <v>174</v>
      </c>
      <c r="F410" s="167">
        <v>2</v>
      </c>
      <c r="G410" s="176">
        <v>2</v>
      </c>
      <c r="H410" s="176">
        <v>218390</v>
      </c>
      <c r="I410" s="177">
        <f t="shared" si="421"/>
        <v>6.25E-2</v>
      </c>
      <c r="J410" s="177">
        <f t="shared" si="396"/>
        <v>1</v>
      </c>
      <c r="K410" s="205">
        <f t="shared" si="397"/>
        <v>109195</v>
      </c>
      <c r="L410" s="388"/>
      <c r="M410" s="133" t="s">
        <v>174</v>
      </c>
      <c r="N410" s="167">
        <v>15</v>
      </c>
      <c r="O410" s="176">
        <v>10</v>
      </c>
      <c r="P410" s="176">
        <v>1286960</v>
      </c>
      <c r="Q410" s="177">
        <f t="shared" si="422"/>
        <v>7.1428571428571425E-2</v>
      </c>
      <c r="R410" s="177">
        <f t="shared" si="398"/>
        <v>0.66666666666666663</v>
      </c>
      <c r="S410" s="171">
        <f t="shared" si="399"/>
        <v>128696</v>
      </c>
      <c r="T410" s="388"/>
      <c r="U410" s="133" t="s">
        <v>174</v>
      </c>
      <c r="V410" s="167">
        <v>1018</v>
      </c>
      <c r="W410" s="176">
        <v>701</v>
      </c>
      <c r="X410" s="176">
        <v>54428260</v>
      </c>
      <c r="Y410" s="177">
        <f t="shared" si="423"/>
        <v>3.7645668868481821E-2</v>
      </c>
      <c r="Z410" s="177">
        <f t="shared" si="400"/>
        <v>0.68860510805500985</v>
      </c>
      <c r="AA410" s="176">
        <f t="shared" si="401"/>
        <v>77643.737517831672</v>
      </c>
      <c r="AB410" s="388"/>
      <c r="AC410" s="133" t="s">
        <v>174</v>
      </c>
      <c r="AD410" s="167">
        <v>985</v>
      </c>
      <c r="AE410" s="176">
        <v>702</v>
      </c>
      <c r="AF410" s="176">
        <v>61176440</v>
      </c>
      <c r="AG410" s="177">
        <f t="shared" si="424"/>
        <v>4.8991555586572685E-2</v>
      </c>
      <c r="AH410" s="177">
        <f t="shared" si="402"/>
        <v>0.71269035532994929</v>
      </c>
      <c r="AI410" s="171">
        <f t="shared" si="403"/>
        <v>87145.925925925927</v>
      </c>
      <c r="AJ410" s="388"/>
      <c r="AK410" s="133" t="s">
        <v>174</v>
      </c>
      <c r="AL410" s="167">
        <v>683</v>
      </c>
      <c r="AM410" s="176">
        <v>467</v>
      </c>
      <c r="AN410" s="176">
        <v>43963450</v>
      </c>
      <c r="AO410" s="177">
        <f t="shared" si="425"/>
        <v>4.971787501330778E-2</v>
      </c>
      <c r="AP410" s="177">
        <f t="shared" si="404"/>
        <v>0.68374816983894582</v>
      </c>
      <c r="AQ410" s="171">
        <f t="shared" si="405"/>
        <v>94140.149892933623</v>
      </c>
      <c r="AR410" s="388"/>
      <c r="AS410" s="133" t="s">
        <v>174</v>
      </c>
      <c r="AT410" s="167">
        <v>348</v>
      </c>
      <c r="AU410" s="176">
        <v>214</v>
      </c>
      <c r="AV410" s="176">
        <v>21497830</v>
      </c>
      <c r="AW410" s="177">
        <f t="shared" si="426"/>
        <v>4.9026345933562428E-2</v>
      </c>
      <c r="AX410" s="177">
        <f t="shared" si="406"/>
        <v>0.61494252873563215</v>
      </c>
      <c r="AY410" s="176">
        <f t="shared" si="407"/>
        <v>100457.14953271027</v>
      </c>
      <c r="AZ410" s="388"/>
      <c r="BA410" s="133" t="s">
        <v>174</v>
      </c>
      <c r="BB410" s="167">
        <v>97</v>
      </c>
      <c r="BC410" s="176">
        <v>71</v>
      </c>
      <c r="BD410" s="176">
        <v>7515910</v>
      </c>
      <c r="BE410" s="177">
        <f t="shared" si="427"/>
        <v>4.4126786824114354E-2</v>
      </c>
      <c r="BF410" s="177">
        <f t="shared" si="408"/>
        <v>0.73195876288659789</v>
      </c>
      <c r="BG410" s="205">
        <f t="shared" si="409"/>
        <v>105857.88732394367</v>
      </c>
      <c r="BH410" s="388"/>
      <c r="BI410" s="133" t="s">
        <v>174</v>
      </c>
      <c r="BJ410" s="167">
        <f t="shared" si="410"/>
        <v>3148</v>
      </c>
      <c r="BK410" s="176">
        <f t="shared" si="394"/>
        <v>2167</v>
      </c>
      <c r="BL410" s="176">
        <f t="shared" si="395"/>
        <v>190087240</v>
      </c>
      <c r="BM410" s="177">
        <f t="shared" si="428"/>
        <v>4.4701611073292492E-2</v>
      </c>
      <c r="BN410" s="177">
        <f t="shared" si="411"/>
        <v>0.68837357052096571</v>
      </c>
      <c r="BO410" s="176">
        <f t="shared" si="412"/>
        <v>87719.077065066915</v>
      </c>
      <c r="BP410" s="248"/>
    </row>
    <row r="411" spans="2:68" s="92" customFormat="1">
      <c r="B411" s="370"/>
      <c r="C411" s="370"/>
      <c r="D411" s="388"/>
      <c r="E411" s="133" t="s">
        <v>175</v>
      </c>
      <c r="F411" s="167">
        <v>14</v>
      </c>
      <c r="G411" s="176">
        <v>12</v>
      </c>
      <c r="H411" s="176">
        <v>1168300</v>
      </c>
      <c r="I411" s="177">
        <f t="shared" si="421"/>
        <v>0.375</v>
      </c>
      <c r="J411" s="177">
        <f t="shared" si="396"/>
        <v>0.8571428571428571</v>
      </c>
      <c r="K411" s="205">
        <f t="shared" si="397"/>
        <v>97358.333333333328</v>
      </c>
      <c r="L411" s="388"/>
      <c r="M411" s="133" t="s">
        <v>175</v>
      </c>
      <c r="N411" s="167">
        <v>58</v>
      </c>
      <c r="O411" s="176">
        <v>41</v>
      </c>
      <c r="P411" s="176">
        <v>4411260</v>
      </c>
      <c r="Q411" s="177">
        <f t="shared" si="422"/>
        <v>0.29285714285714287</v>
      </c>
      <c r="R411" s="177">
        <f t="shared" si="398"/>
        <v>0.7068965517241379</v>
      </c>
      <c r="S411" s="171">
        <f t="shared" si="399"/>
        <v>107591.70731707317</v>
      </c>
      <c r="T411" s="388"/>
      <c r="U411" s="133" t="s">
        <v>175</v>
      </c>
      <c r="V411" s="167">
        <v>7477</v>
      </c>
      <c r="W411" s="176">
        <v>5329</v>
      </c>
      <c r="X411" s="176">
        <v>362004700</v>
      </c>
      <c r="Y411" s="177">
        <f t="shared" si="423"/>
        <v>0.28618226733258151</v>
      </c>
      <c r="Z411" s="177">
        <f t="shared" si="400"/>
        <v>0.71271900494850871</v>
      </c>
      <c r="AA411" s="176">
        <f t="shared" si="401"/>
        <v>67931.075248639521</v>
      </c>
      <c r="AB411" s="388"/>
      <c r="AC411" s="133" t="s">
        <v>175</v>
      </c>
      <c r="AD411" s="167">
        <v>6245</v>
      </c>
      <c r="AE411" s="176">
        <v>4308</v>
      </c>
      <c r="AF411" s="176">
        <v>328440920</v>
      </c>
      <c r="AG411" s="177">
        <f t="shared" si="424"/>
        <v>0.30064903342871102</v>
      </c>
      <c r="AH411" s="177">
        <f t="shared" si="402"/>
        <v>0.68983186549239395</v>
      </c>
      <c r="AI411" s="171">
        <f t="shared" si="403"/>
        <v>76239.767873723307</v>
      </c>
      <c r="AJ411" s="388"/>
      <c r="AK411" s="133" t="s">
        <v>175</v>
      </c>
      <c r="AL411" s="167">
        <v>3819</v>
      </c>
      <c r="AM411" s="176">
        <v>2590</v>
      </c>
      <c r="AN411" s="176">
        <v>199449060</v>
      </c>
      <c r="AO411" s="177">
        <f t="shared" si="425"/>
        <v>0.27573725114446929</v>
      </c>
      <c r="AP411" s="177">
        <f t="shared" si="404"/>
        <v>0.67818800733176221</v>
      </c>
      <c r="AQ411" s="171">
        <f t="shared" si="405"/>
        <v>77007.359073359068</v>
      </c>
      <c r="AR411" s="388"/>
      <c r="AS411" s="133" t="s">
        <v>175</v>
      </c>
      <c r="AT411" s="167">
        <v>1429</v>
      </c>
      <c r="AU411" s="176">
        <v>902</v>
      </c>
      <c r="AV411" s="176">
        <v>77905720</v>
      </c>
      <c r="AW411" s="177">
        <f t="shared" si="426"/>
        <v>0.20664375715922106</v>
      </c>
      <c r="AX411" s="177">
        <f t="shared" si="406"/>
        <v>0.63121063680895728</v>
      </c>
      <c r="AY411" s="176">
        <f t="shared" si="407"/>
        <v>86369.977827051</v>
      </c>
      <c r="AZ411" s="388"/>
      <c r="BA411" s="133" t="s">
        <v>175</v>
      </c>
      <c r="BB411" s="167">
        <v>385</v>
      </c>
      <c r="BC411" s="176">
        <v>218</v>
      </c>
      <c r="BD411" s="176">
        <v>21659240</v>
      </c>
      <c r="BE411" s="177">
        <f t="shared" si="427"/>
        <v>0.13548788067122436</v>
      </c>
      <c r="BF411" s="177">
        <f t="shared" si="408"/>
        <v>0.5662337662337662</v>
      </c>
      <c r="BG411" s="205">
        <f t="shared" si="409"/>
        <v>99354.3119266055</v>
      </c>
      <c r="BH411" s="388"/>
      <c r="BI411" s="133" t="s">
        <v>175</v>
      </c>
      <c r="BJ411" s="167">
        <f t="shared" si="410"/>
        <v>19427</v>
      </c>
      <c r="BK411" s="176">
        <f t="shared" si="394"/>
        <v>13400</v>
      </c>
      <c r="BL411" s="176">
        <f t="shared" si="395"/>
        <v>995039200</v>
      </c>
      <c r="BM411" s="177">
        <f t="shared" si="428"/>
        <v>0.27641974544629411</v>
      </c>
      <c r="BN411" s="177">
        <f t="shared" si="411"/>
        <v>0.68976167189993309</v>
      </c>
      <c r="BO411" s="176">
        <f t="shared" si="412"/>
        <v>74256.656716417914</v>
      </c>
      <c r="BP411" s="248"/>
    </row>
    <row r="412" spans="2:68" s="92" customFormat="1">
      <c r="B412" s="370"/>
      <c r="C412" s="370"/>
      <c r="D412" s="388"/>
      <c r="E412" s="133" t="s">
        <v>176</v>
      </c>
      <c r="F412" s="167">
        <v>7</v>
      </c>
      <c r="G412" s="176">
        <v>5</v>
      </c>
      <c r="H412" s="176">
        <v>565360</v>
      </c>
      <c r="I412" s="177">
        <f t="shared" si="421"/>
        <v>0.15625</v>
      </c>
      <c r="J412" s="177">
        <f t="shared" si="396"/>
        <v>0.7142857142857143</v>
      </c>
      <c r="K412" s="205">
        <f t="shared" si="397"/>
        <v>113072</v>
      </c>
      <c r="L412" s="388"/>
      <c r="M412" s="133" t="s">
        <v>176</v>
      </c>
      <c r="N412" s="167">
        <v>23</v>
      </c>
      <c r="O412" s="176">
        <v>14</v>
      </c>
      <c r="P412" s="176">
        <v>2136820</v>
      </c>
      <c r="Q412" s="177">
        <f t="shared" si="422"/>
        <v>0.1</v>
      </c>
      <c r="R412" s="177">
        <f t="shared" si="398"/>
        <v>0.60869565217391308</v>
      </c>
      <c r="S412" s="171">
        <f t="shared" si="399"/>
        <v>152630</v>
      </c>
      <c r="T412" s="388"/>
      <c r="U412" s="133" t="s">
        <v>176</v>
      </c>
      <c r="V412" s="167">
        <v>1407</v>
      </c>
      <c r="W412" s="176">
        <v>936</v>
      </c>
      <c r="X412" s="176">
        <v>68731290</v>
      </c>
      <c r="Y412" s="177">
        <f t="shared" si="423"/>
        <v>5.0265828902851618E-2</v>
      </c>
      <c r="Z412" s="177">
        <f t="shared" si="400"/>
        <v>0.6652452025586354</v>
      </c>
      <c r="AA412" s="176">
        <f t="shared" si="401"/>
        <v>73430.86538461539</v>
      </c>
      <c r="AB412" s="388"/>
      <c r="AC412" s="133" t="s">
        <v>176</v>
      </c>
      <c r="AD412" s="167">
        <v>1670</v>
      </c>
      <c r="AE412" s="176">
        <v>1087</v>
      </c>
      <c r="AF412" s="176">
        <v>89072810</v>
      </c>
      <c r="AG412" s="177">
        <f t="shared" si="424"/>
        <v>7.5860143764393886E-2</v>
      </c>
      <c r="AH412" s="177">
        <f t="shared" si="402"/>
        <v>0.65089820359281436</v>
      </c>
      <c r="AI412" s="171">
        <f t="shared" si="403"/>
        <v>81943.707451701935</v>
      </c>
      <c r="AJ412" s="388"/>
      <c r="AK412" s="133" t="s">
        <v>176</v>
      </c>
      <c r="AL412" s="167">
        <v>1508</v>
      </c>
      <c r="AM412" s="176">
        <v>952</v>
      </c>
      <c r="AN412" s="176">
        <v>89892970</v>
      </c>
      <c r="AO412" s="177">
        <f t="shared" si="425"/>
        <v>0.10135207069094006</v>
      </c>
      <c r="AP412" s="177">
        <f t="shared" si="404"/>
        <v>0.6312997347480106</v>
      </c>
      <c r="AQ412" s="171">
        <f t="shared" si="405"/>
        <v>94425.388655462186</v>
      </c>
      <c r="AR412" s="388"/>
      <c r="AS412" s="133" t="s">
        <v>176</v>
      </c>
      <c r="AT412" s="167">
        <v>876</v>
      </c>
      <c r="AU412" s="176">
        <v>539</v>
      </c>
      <c r="AV412" s="176">
        <v>58958260</v>
      </c>
      <c r="AW412" s="177">
        <f t="shared" si="426"/>
        <v>0.12348224513172967</v>
      </c>
      <c r="AX412" s="177">
        <f t="shared" si="406"/>
        <v>0.61529680365296802</v>
      </c>
      <c r="AY412" s="176">
        <f t="shared" si="407"/>
        <v>109384.52690166976</v>
      </c>
      <c r="AZ412" s="388"/>
      <c r="BA412" s="133" t="s">
        <v>176</v>
      </c>
      <c r="BB412" s="167">
        <v>364</v>
      </c>
      <c r="BC412" s="176">
        <v>212</v>
      </c>
      <c r="BD412" s="176">
        <v>22156050</v>
      </c>
      <c r="BE412" s="177">
        <f t="shared" si="427"/>
        <v>0.13175885643256682</v>
      </c>
      <c r="BF412" s="177">
        <f t="shared" si="408"/>
        <v>0.58241758241758246</v>
      </c>
      <c r="BG412" s="205">
        <f t="shared" si="409"/>
        <v>104509.66981132075</v>
      </c>
      <c r="BH412" s="388"/>
      <c r="BI412" s="133" t="s">
        <v>176</v>
      </c>
      <c r="BJ412" s="167">
        <f t="shared" si="410"/>
        <v>5855</v>
      </c>
      <c r="BK412" s="176">
        <f t="shared" si="394"/>
        <v>3745</v>
      </c>
      <c r="BL412" s="176">
        <f t="shared" si="395"/>
        <v>331513560</v>
      </c>
      <c r="BM412" s="177">
        <f t="shared" si="428"/>
        <v>7.7253130350475485E-2</v>
      </c>
      <c r="BN412" s="177">
        <f t="shared" si="411"/>
        <v>0.63962425277540569</v>
      </c>
      <c r="BO412" s="176">
        <f t="shared" si="412"/>
        <v>88521.644859813081</v>
      </c>
      <c r="BP412" s="248"/>
    </row>
    <row r="413" spans="2:68" s="92" customFormat="1">
      <c r="B413" s="370"/>
      <c r="C413" s="370"/>
      <c r="D413" s="388"/>
      <c r="E413" s="130" t="s">
        <v>167</v>
      </c>
      <c r="F413" s="167">
        <v>1</v>
      </c>
      <c r="G413" s="176">
        <v>1</v>
      </c>
      <c r="H413" s="176">
        <v>57630</v>
      </c>
      <c r="I413" s="177">
        <f t="shared" si="421"/>
        <v>3.125E-2</v>
      </c>
      <c r="J413" s="177">
        <f t="shared" si="396"/>
        <v>1</v>
      </c>
      <c r="K413" s="205">
        <f t="shared" si="397"/>
        <v>57630</v>
      </c>
      <c r="L413" s="388"/>
      <c r="M413" s="134" t="s">
        <v>167</v>
      </c>
      <c r="N413" s="167">
        <v>6</v>
      </c>
      <c r="O413" s="176">
        <v>2</v>
      </c>
      <c r="P413" s="176">
        <v>98030</v>
      </c>
      <c r="Q413" s="177">
        <f t="shared" si="422"/>
        <v>1.4285714285714285E-2</v>
      </c>
      <c r="R413" s="177">
        <f t="shared" si="398"/>
        <v>0.33333333333333331</v>
      </c>
      <c r="S413" s="171">
        <f t="shared" si="399"/>
        <v>49015</v>
      </c>
      <c r="T413" s="388"/>
      <c r="U413" s="134" t="s">
        <v>167</v>
      </c>
      <c r="V413" s="167">
        <v>1837</v>
      </c>
      <c r="W413" s="176">
        <v>1161</v>
      </c>
      <c r="X413" s="176">
        <v>75454860</v>
      </c>
      <c r="Y413" s="177">
        <f t="shared" si="423"/>
        <v>6.2348960850652488E-2</v>
      </c>
      <c r="Z413" s="177">
        <f t="shared" si="400"/>
        <v>0.63200870985302127</v>
      </c>
      <c r="AA413" s="176">
        <f t="shared" si="401"/>
        <v>64991.266149870804</v>
      </c>
      <c r="AB413" s="388"/>
      <c r="AC413" s="134" t="s">
        <v>167</v>
      </c>
      <c r="AD413" s="167">
        <v>956</v>
      </c>
      <c r="AE413" s="176">
        <v>597</v>
      </c>
      <c r="AF413" s="176">
        <v>47947350</v>
      </c>
      <c r="AG413" s="177">
        <f t="shared" si="424"/>
        <v>4.1663758810803267E-2</v>
      </c>
      <c r="AH413" s="177">
        <f t="shared" si="402"/>
        <v>0.62447698744769875</v>
      </c>
      <c r="AI413" s="171">
        <f t="shared" si="403"/>
        <v>80313.819095477389</v>
      </c>
      <c r="AJ413" s="388"/>
      <c r="AK413" s="134" t="s">
        <v>167</v>
      </c>
      <c r="AL413" s="167">
        <v>523</v>
      </c>
      <c r="AM413" s="176">
        <v>283</v>
      </c>
      <c r="AN413" s="176">
        <v>28674400</v>
      </c>
      <c r="AO413" s="177">
        <f t="shared" si="425"/>
        <v>3.0128819333546258E-2</v>
      </c>
      <c r="AP413" s="177">
        <f t="shared" si="404"/>
        <v>0.54110898661567874</v>
      </c>
      <c r="AQ413" s="171">
        <f t="shared" si="405"/>
        <v>101322.96819787986</v>
      </c>
      <c r="AR413" s="388"/>
      <c r="AS413" s="134" t="s">
        <v>167</v>
      </c>
      <c r="AT413" s="167">
        <v>271</v>
      </c>
      <c r="AU413" s="176">
        <v>136</v>
      </c>
      <c r="AV413" s="176">
        <v>17382200</v>
      </c>
      <c r="AW413" s="177">
        <f t="shared" si="426"/>
        <v>3.1156930126002291E-2</v>
      </c>
      <c r="AX413" s="177">
        <f t="shared" si="406"/>
        <v>0.50184501845018448</v>
      </c>
      <c r="AY413" s="176">
        <f t="shared" si="407"/>
        <v>127810.29411764706</v>
      </c>
      <c r="AZ413" s="388"/>
      <c r="BA413" s="134" t="s">
        <v>167</v>
      </c>
      <c r="BB413" s="167">
        <v>144</v>
      </c>
      <c r="BC413" s="176">
        <v>67</v>
      </c>
      <c r="BD413" s="176">
        <v>10330130</v>
      </c>
      <c r="BE413" s="177">
        <f t="shared" si="427"/>
        <v>4.1640770665009326E-2</v>
      </c>
      <c r="BF413" s="177">
        <f t="shared" si="408"/>
        <v>0.46527777777777779</v>
      </c>
      <c r="BG413" s="205">
        <f t="shared" si="409"/>
        <v>154181.04477611941</v>
      </c>
      <c r="BH413" s="388"/>
      <c r="BI413" s="134" t="s">
        <v>167</v>
      </c>
      <c r="BJ413" s="167">
        <f t="shared" si="410"/>
        <v>3738</v>
      </c>
      <c r="BK413" s="176">
        <f t="shared" si="394"/>
        <v>2247</v>
      </c>
      <c r="BL413" s="176">
        <f t="shared" si="395"/>
        <v>179944600</v>
      </c>
      <c r="BM413" s="177">
        <f t="shared" si="428"/>
        <v>4.6351878210285288E-2</v>
      </c>
      <c r="BN413" s="177">
        <f t="shared" si="411"/>
        <v>0.601123595505618</v>
      </c>
      <c r="BO413" s="176">
        <f t="shared" si="412"/>
        <v>80082.153983088559</v>
      </c>
      <c r="BP413" s="248"/>
    </row>
    <row r="414" spans="2:68" s="92" customFormat="1">
      <c r="B414" s="370">
        <v>38</v>
      </c>
      <c r="C414" s="407" t="s">
        <v>46</v>
      </c>
      <c r="D414" s="373">
        <f>BS45</f>
        <v>28</v>
      </c>
      <c r="E414" s="131" t="s">
        <v>144</v>
      </c>
      <c r="F414" s="166">
        <v>15</v>
      </c>
      <c r="G414" s="174">
        <v>8</v>
      </c>
      <c r="H414" s="174">
        <v>348390</v>
      </c>
      <c r="I414" s="175">
        <f>IFERROR(G414/$D$414,"-")</f>
        <v>0.2857142857142857</v>
      </c>
      <c r="J414" s="175">
        <f t="shared" si="396"/>
        <v>0.53333333333333333</v>
      </c>
      <c r="K414" s="204">
        <f t="shared" si="397"/>
        <v>43548.75</v>
      </c>
      <c r="L414" s="373">
        <f>BT45</f>
        <v>59</v>
      </c>
      <c r="M414" s="131" t="s">
        <v>144</v>
      </c>
      <c r="N414" s="166">
        <v>29</v>
      </c>
      <c r="O414" s="174">
        <v>13</v>
      </c>
      <c r="P414" s="174">
        <v>1423320</v>
      </c>
      <c r="Q414" s="175">
        <f>IFERROR(O414/$L$414,"-")</f>
        <v>0.22033898305084745</v>
      </c>
      <c r="R414" s="175">
        <f t="shared" si="398"/>
        <v>0.44827586206896552</v>
      </c>
      <c r="S414" s="170">
        <f t="shared" si="399"/>
        <v>109486.15384615384</v>
      </c>
      <c r="T414" s="373">
        <f>BU45</f>
        <v>4038</v>
      </c>
      <c r="U414" s="131" t="s">
        <v>144</v>
      </c>
      <c r="V414" s="166">
        <v>1991</v>
      </c>
      <c r="W414" s="174">
        <v>1239</v>
      </c>
      <c r="X414" s="174">
        <v>92972630</v>
      </c>
      <c r="Y414" s="175">
        <f>IFERROR(W414/$T$414,"-")</f>
        <v>0.30683506686478457</v>
      </c>
      <c r="Z414" s="175">
        <f t="shared" si="400"/>
        <v>0.62230035158211949</v>
      </c>
      <c r="AA414" s="174">
        <f t="shared" si="401"/>
        <v>75038.442292171108</v>
      </c>
      <c r="AB414" s="373">
        <f>BV45</f>
        <v>3028</v>
      </c>
      <c r="AC414" s="131" t="s">
        <v>144</v>
      </c>
      <c r="AD414" s="166">
        <v>1595</v>
      </c>
      <c r="AE414" s="174">
        <v>958</v>
      </c>
      <c r="AF414" s="174">
        <v>76651340</v>
      </c>
      <c r="AG414" s="175">
        <f>IFERROR(AE414/$AB$414,"-")</f>
        <v>0.31638044914134744</v>
      </c>
      <c r="AH414" s="175">
        <f t="shared" si="402"/>
        <v>0.60062695924764886</v>
      </c>
      <c r="AI414" s="170">
        <f t="shared" si="403"/>
        <v>80011.837160751573</v>
      </c>
      <c r="AJ414" s="373">
        <f>BW45</f>
        <v>1959</v>
      </c>
      <c r="AK414" s="131" t="s">
        <v>144</v>
      </c>
      <c r="AL414" s="166">
        <v>988</v>
      </c>
      <c r="AM414" s="174">
        <v>539</v>
      </c>
      <c r="AN414" s="174">
        <v>44832070</v>
      </c>
      <c r="AO414" s="175">
        <f>IFERROR(AM414/$AJ$414,"-")</f>
        <v>0.27514037774374683</v>
      </c>
      <c r="AP414" s="175">
        <f t="shared" si="404"/>
        <v>0.54554655870445345</v>
      </c>
      <c r="AQ414" s="170">
        <f t="shared" si="405"/>
        <v>83176.382189239332</v>
      </c>
      <c r="AR414" s="373">
        <f>BX45</f>
        <v>852</v>
      </c>
      <c r="AS414" s="131" t="s">
        <v>144</v>
      </c>
      <c r="AT414" s="166">
        <v>381</v>
      </c>
      <c r="AU414" s="174">
        <v>182</v>
      </c>
      <c r="AV414" s="174">
        <v>16238330</v>
      </c>
      <c r="AW414" s="175">
        <f>IFERROR(AU414/$AR$414,"-")</f>
        <v>0.21361502347417841</v>
      </c>
      <c r="AX414" s="175">
        <f t="shared" si="406"/>
        <v>0.47769028871391078</v>
      </c>
      <c r="AY414" s="174">
        <f t="shared" si="407"/>
        <v>89221.593406593413</v>
      </c>
      <c r="AZ414" s="373">
        <f>BY45</f>
        <v>334</v>
      </c>
      <c r="BA414" s="131" t="s">
        <v>144</v>
      </c>
      <c r="BB414" s="166">
        <v>104</v>
      </c>
      <c r="BC414" s="174">
        <v>50</v>
      </c>
      <c r="BD414" s="174">
        <v>6126130</v>
      </c>
      <c r="BE414" s="175">
        <f>IFERROR(BC414/$AZ$414,"-")</f>
        <v>0.1497005988023952</v>
      </c>
      <c r="BF414" s="175">
        <f t="shared" si="408"/>
        <v>0.48076923076923078</v>
      </c>
      <c r="BG414" s="204">
        <f t="shared" si="409"/>
        <v>122522.6</v>
      </c>
      <c r="BH414" s="373">
        <f>BZ45</f>
        <v>10298</v>
      </c>
      <c r="BI414" s="131" t="s">
        <v>144</v>
      </c>
      <c r="BJ414" s="166">
        <f t="shared" si="410"/>
        <v>5103</v>
      </c>
      <c r="BK414" s="174">
        <f t="shared" si="394"/>
        <v>2989</v>
      </c>
      <c r="BL414" s="174">
        <f t="shared" si="395"/>
        <v>238592210</v>
      </c>
      <c r="BM414" s="175">
        <f>IFERROR(BK414/$BH$414,"-")</f>
        <v>0.29025053408428819</v>
      </c>
      <c r="BN414" s="175">
        <f t="shared" si="411"/>
        <v>0.58573388203017829</v>
      </c>
      <c r="BO414" s="174">
        <f t="shared" si="412"/>
        <v>79823.422549347611</v>
      </c>
      <c r="BP414" s="248"/>
    </row>
    <row r="415" spans="2:68" s="92" customFormat="1">
      <c r="B415" s="370"/>
      <c r="C415" s="408"/>
      <c r="D415" s="374"/>
      <c r="E415" s="132" t="s">
        <v>194</v>
      </c>
      <c r="F415" s="167">
        <v>7</v>
      </c>
      <c r="G415" s="176">
        <v>2</v>
      </c>
      <c r="H415" s="176">
        <v>79080</v>
      </c>
      <c r="I415" s="177">
        <f t="shared" ref="I415:I424" si="429">IFERROR(G415/$D$414,"-")</f>
        <v>7.1428571428571425E-2</v>
      </c>
      <c r="J415" s="177">
        <f t="shared" si="396"/>
        <v>0.2857142857142857</v>
      </c>
      <c r="K415" s="205">
        <f t="shared" si="397"/>
        <v>39540</v>
      </c>
      <c r="L415" s="374"/>
      <c r="M415" s="132" t="s">
        <v>194</v>
      </c>
      <c r="N415" s="167">
        <v>23</v>
      </c>
      <c r="O415" s="176">
        <v>8</v>
      </c>
      <c r="P415" s="176">
        <v>449580</v>
      </c>
      <c r="Q415" s="177">
        <f t="shared" ref="Q415:Q424" si="430">IFERROR(O415/$L$414,"-")</f>
        <v>0.13559322033898305</v>
      </c>
      <c r="R415" s="177">
        <f t="shared" si="398"/>
        <v>0.34782608695652173</v>
      </c>
      <c r="S415" s="171">
        <f t="shared" si="399"/>
        <v>56197.5</v>
      </c>
      <c r="T415" s="374"/>
      <c r="U415" s="132" t="s">
        <v>194</v>
      </c>
      <c r="V415" s="167">
        <v>1801</v>
      </c>
      <c r="W415" s="176">
        <v>1125</v>
      </c>
      <c r="X415" s="176">
        <v>83283270</v>
      </c>
      <c r="Y415" s="177">
        <f t="shared" ref="Y415:Y424" si="431">IFERROR(W415/$T$414,"-")</f>
        <v>0.2786032689450223</v>
      </c>
      <c r="Z415" s="177">
        <f t="shared" si="400"/>
        <v>0.6246529705719045</v>
      </c>
      <c r="AA415" s="176">
        <f t="shared" si="401"/>
        <v>74029.573333333334</v>
      </c>
      <c r="AB415" s="374"/>
      <c r="AC415" s="132" t="s">
        <v>194</v>
      </c>
      <c r="AD415" s="167">
        <v>1398</v>
      </c>
      <c r="AE415" s="176">
        <v>848</v>
      </c>
      <c r="AF415" s="176">
        <v>67130290</v>
      </c>
      <c r="AG415" s="177">
        <f t="shared" ref="AG415:AG424" si="432">IFERROR(AE415/$AB$414,"-")</f>
        <v>0.2800528401585205</v>
      </c>
      <c r="AH415" s="177">
        <f t="shared" si="402"/>
        <v>0.60658082975679539</v>
      </c>
      <c r="AI415" s="171">
        <f t="shared" si="403"/>
        <v>79163.077830188675</v>
      </c>
      <c r="AJ415" s="374"/>
      <c r="AK415" s="132" t="s">
        <v>194</v>
      </c>
      <c r="AL415" s="167">
        <v>784</v>
      </c>
      <c r="AM415" s="176">
        <v>436</v>
      </c>
      <c r="AN415" s="176">
        <v>33311130</v>
      </c>
      <c r="AO415" s="177">
        <f t="shared" ref="AO415:AO424" si="433">IFERROR(AM415/$AJ$414,"-")</f>
        <v>0.22256253190403266</v>
      </c>
      <c r="AP415" s="177">
        <f t="shared" si="404"/>
        <v>0.55612244897959184</v>
      </c>
      <c r="AQ415" s="171">
        <f t="shared" si="405"/>
        <v>76401.674311926603</v>
      </c>
      <c r="AR415" s="374"/>
      <c r="AS415" s="132" t="s">
        <v>194</v>
      </c>
      <c r="AT415" s="167">
        <v>270</v>
      </c>
      <c r="AU415" s="176">
        <v>121</v>
      </c>
      <c r="AV415" s="176">
        <v>10714660</v>
      </c>
      <c r="AW415" s="177">
        <f t="shared" ref="AW415:AW424" si="434">IFERROR(AU415/$AR$414,"-")</f>
        <v>0.142018779342723</v>
      </c>
      <c r="AX415" s="177">
        <f t="shared" si="406"/>
        <v>0.44814814814814813</v>
      </c>
      <c r="AY415" s="176">
        <f t="shared" si="407"/>
        <v>88550.909090909088</v>
      </c>
      <c r="AZ415" s="374"/>
      <c r="BA415" s="132" t="s">
        <v>194</v>
      </c>
      <c r="BB415" s="167">
        <v>55</v>
      </c>
      <c r="BC415" s="176">
        <v>22</v>
      </c>
      <c r="BD415" s="176">
        <v>2727130</v>
      </c>
      <c r="BE415" s="177">
        <f t="shared" ref="BE415:BE424" si="435">IFERROR(BC415/$AZ$414,"-")</f>
        <v>6.5868263473053898E-2</v>
      </c>
      <c r="BF415" s="177">
        <f t="shared" si="408"/>
        <v>0.4</v>
      </c>
      <c r="BG415" s="205">
        <f t="shared" si="409"/>
        <v>123960.45454545454</v>
      </c>
      <c r="BH415" s="374"/>
      <c r="BI415" s="132" t="s">
        <v>194</v>
      </c>
      <c r="BJ415" s="167">
        <f t="shared" si="410"/>
        <v>4338</v>
      </c>
      <c r="BK415" s="176">
        <f t="shared" si="394"/>
        <v>2562</v>
      </c>
      <c r="BL415" s="176">
        <f t="shared" si="395"/>
        <v>197695140</v>
      </c>
      <c r="BM415" s="177">
        <f t="shared" ref="BM415:BM424" si="436">IFERROR(BK415/$BH$414,"-")</f>
        <v>0.24878617207224704</v>
      </c>
      <c r="BN415" s="177">
        <f t="shared" si="411"/>
        <v>0.59059474412171509</v>
      </c>
      <c r="BO415" s="176">
        <f t="shared" si="412"/>
        <v>77164.379391100709</v>
      </c>
      <c r="BP415" s="248"/>
    </row>
    <row r="416" spans="2:68" s="92" customFormat="1">
      <c r="B416" s="370"/>
      <c r="C416" s="408"/>
      <c r="D416" s="374"/>
      <c r="E416" s="133" t="s">
        <v>143</v>
      </c>
      <c r="F416" s="167">
        <v>11</v>
      </c>
      <c r="G416" s="176">
        <v>3</v>
      </c>
      <c r="H416" s="176">
        <v>83460</v>
      </c>
      <c r="I416" s="177">
        <f t="shared" si="429"/>
        <v>0.10714285714285714</v>
      </c>
      <c r="J416" s="177">
        <f t="shared" si="396"/>
        <v>0.27272727272727271</v>
      </c>
      <c r="K416" s="205">
        <f t="shared" si="397"/>
        <v>27820</v>
      </c>
      <c r="L416" s="374"/>
      <c r="M416" s="133" t="s">
        <v>143</v>
      </c>
      <c r="N416" s="167">
        <v>38</v>
      </c>
      <c r="O416" s="176">
        <v>20</v>
      </c>
      <c r="P416" s="176">
        <v>2125200</v>
      </c>
      <c r="Q416" s="177">
        <f t="shared" si="430"/>
        <v>0.33898305084745761</v>
      </c>
      <c r="R416" s="177">
        <f t="shared" si="398"/>
        <v>0.52631578947368418</v>
      </c>
      <c r="S416" s="171">
        <f t="shared" si="399"/>
        <v>106260</v>
      </c>
      <c r="T416" s="374"/>
      <c r="U416" s="133" t="s">
        <v>143</v>
      </c>
      <c r="V416" s="167">
        <v>2534</v>
      </c>
      <c r="W416" s="176">
        <v>1514</v>
      </c>
      <c r="X416" s="176">
        <v>109672480</v>
      </c>
      <c r="Y416" s="177">
        <f t="shared" si="431"/>
        <v>0.37493808816245666</v>
      </c>
      <c r="Z416" s="177">
        <f t="shared" si="400"/>
        <v>0.59747434885556427</v>
      </c>
      <c r="AA416" s="176">
        <f t="shared" si="401"/>
        <v>72438.890356671065</v>
      </c>
      <c r="AB416" s="374"/>
      <c r="AC416" s="133" t="s">
        <v>143</v>
      </c>
      <c r="AD416" s="167">
        <v>2093</v>
      </c>
      <c r="AE416" s="176">
        <v>1256</v>
      </c>
      <c r="AF416" s="176">
        <v>103922790</v>
      </c>
      <c r="AG416" s="177">
        <f t="shared" si="432"/>
        <v>0.41479524438573318</v>
      </c>
      <c r="AH416" s="177">
        <f t="shared" si="402"/>
        <v>0.60009555661729574</v>
      </c>
      <c r="AI416" s="171">
        <f t="shared" si="403"/>
        <v>82741.074840764326</v>
      </c>
      <c r="AJ416" s="374"/>
      <c r="AK416" s="133" t="s">
        <v>143</v>
      </c>
      <c r="AL416" s="167">
        <v>1377</v>
      </c>
      <c r="AM416" s="176">
        <v>729</v>
      </c>
      <c r="AN416" s="176">
        <v>62178750</v>
      </c>
      <c r="AO416" s="177">
        <f t="shared" si="433"/>
        <v>0.37212863705972438</v>
      </c>
      <c r="AP416" s="177">
        <f t="shared" si="404"/>
        <v>0.52941176470588236</v>
      </c>
      <c r="AQ416" s="171">
        <f t="shared" si="405"/>
        <v>85293.209876543217</v>
      </c>
      <c r="AR416" s="374"/>
      <c r="AS416" s="133" t="s">
        <v>143</v>
      </c>
      <c r="AT416" s="167">
        <v>582</v>
      </c>
      <c r="AU416" s="176">
        <v>267</v>
      </c>
      <c r="AV416" s="176">
        <v>26167370</v>
      </c>
      <c r="AW416" s="177">
        <f t="shared" si="434"/>
        <v>0.31338028169014087</v>
      </c>
      <c r="AX416" s="177">
        <f t="shared" si="406"/>
        <v>0.45876288659793812</v>
      </c>
      <c r="AY416" s="176">
        <f t="shared" si="407"/>
        <v>98005.131086142326</v>
      </c>
      <c r="AZ416" s="374"/>
      <c r="BA416" s="133" t="s">
        <v>143</v>
      </c>
      <c r="BB416" s="167">
        <v>195</v>
      </c>
      <c r="BC416" s="176">
        <v>84</v>
      </c>
      <c r="BD416" s="176">
        <v>10649010</v>
      </c>
      <c r="BE416" s="177">
        <f t="shared" si="435"/>
        <v>0.25149700598802394</v>
      </c>
      <c r="BF416" s="177">
        <f t="shared" si="408"/>
        <v>0.43076923076923079</v>
      </c>
      <c r="BG416" s="205">
        <f t="shared" si="409"/>
        <v>126773.92857142857</v>
      </c>
      <c r="BH416" s="374"/>
      <c r="BI416" s="133" t="s">
        <v>143</v>
      </c>
      <c r="BJ416" s="167">
        <f t="shared" si="410"/>
        <v>6830</v>
      </c>
      <c r="BK416" s="176">
        <f t="shared" si="394"/>
        <v>3873</v>
      </c>
      <c r="BL416" s="176">
        <f t="shared" si="395"/>
        <v>314799060</v>
      </c>
      <c r="BM416" s="177">
        <f t="shared" si="436"/>
        <v>0.37609244513497769</v>
      </c>
      <c r="BN416" s="177">
        <f t="shared" si="411"/>
        <v>0.56705710102489015</v>
      </c>
      <c r="BO416" s="176">
        <f t="shared" si="412"/>
        <v>81280.418280402795</v>
      </c>
      <c r="BP416" s="248"/>
    </row>
    <row r="417" spans="2:68" s="92" customFormat="1">
      <c r="B417" s="370"/>
      <c r="C417" s="408"/>
      <c r="D417" s="374"/>
      <c r="E417" s="133" t="s">
        <v>152</v>
      </c>
      <c r="F417" s="167">
        <v>7</v>
      </c>
      <c r="G417" s="176">
        <v>3</v>
      </c>
      <c r="H417" s="176">
        <v>221280</v>
      </c>
      <c r="I417" s="177">
        <f t="shared" si="429"/>
        <v>0.10714285714285714</v>
      </c>
      <c r="J417" s="177">
        <f t="shared" si="396"/>
        <v>0.42857142857142855</v>
      </c>
      <c r="K417" s="205">
        <f t="shared" si="397"/>
        <v>73760</v>
      </c>
      <c r="L417" s="374"/>
      <c r="M417" s="133" t="s">
        <v>152</v>
      </c>
      <c r="N417" s="167">
        <v>13</v>
      </c>
      <c r="O417" s="176">
        <v>6</v>
      </c>
      <c r="P417" s="176">
        <v>446420</v>
      </c>
      <c r="Q417" s="177">
        <f t="shared" si="430"/>
        <v>0.10169491525423729</v>
      </c>
      <c r="R417" s="177">
        <f t="shared" si="398"/>
        <v>0.46153846153846156</v>
      </c>
      <c r="S417" s="171">
        <f t="shared" si="399"/>
        <v>74403.333333333328</v>
      </c>
      <c r="T417" s="374"/>
      <c r="U417" s="133" t="s">
        <v>152</v>
      </c>
      <c r="V417" s="167">
        <v>837</v>
      </c>
      <c r="W417" s="176">
        <v>505</v>
      </c>
      <c r="X417" s="176">
        <v>38277180</v>
      </c>
      <c r="Y417" s="177">
        <f t="shared" si="431"/>
        <v>0.12506191183754334</v>
      </c>
      <c r="Z417" s="177">
        <f t="shared" si="400"/>
        <v>0.60334528076463556</v>
      </c>
      <c r="AA417" s="176">
        <f t="shared" si="401"/>
        <v>75796.396039603962</v>
      </c>
      <c r="AB417" s="374"/>
      <c r="AC417" s="133" t="s">
        <v>152</v>
      </c>
      <c r="AD417" s="167">
        <v>763</v>
      </c>
      <c r="AE417" s="176">
        <v>450</v>
      </c>
      <c r="AF417" s="176">
        <v>36037030</v>
      </c>
      <c r="AG417" s="177">
        <f t="shared" si="432"/>
        <v>0.14861294583883752</v>
      </c>
      <c r="AH417" s="177">
        <f t="shared" si="402"/>
        <v>0.58977719528178241</v>
      </c>
      <c r="AI417" s="171">
        <f t="shared" si="403"/>
        <v>80082.288888888885</v>
      </c>
      <c r="AJ417" s="374"/>
      <c r="AK417" s="133" t="s">
        <v>152</v>
      </c>
      <c r="AL417" s="167">
        <v>579</v>
      </c>
      <c r="AM417" s="176">
        <v>317</v>
      </c>
      <c r="AN417" s="176">
        <v>25616000</v>
      </c>
      <c r="AO417" s="177">
        <f t="shared" si="433"/>
        <v>0.1618172537008678</v>
      </c>
      <c r="AP417" s="177">
        <f t="shared" si="404"/>
        <v>0.5474956822107081</v>
      </c>
      <c r="AQ417" s="171">
        <f t="shared" si="405"/>
        <v>80807.570977917974</v>
      </c>
      <c r="AR417" s="374"/>
      <c r="AS417" s="133" t="s">
        <v>152</v>
      </c>
      <c r="AT417" s="167">
        <v>277</v>
      </c>
      <c r="AU417" s="176">
        <v>134</v>
      </c>
      <c r="AV417" s="176">
        <v>12536580</v>
      </c>
      <c r="AW417" s="177">
        <f t="shared" si="434"/>
        <v>0.15727699530516431</v>
      </c>
      <c r="AX417" s="177">
        <f t="shared" si="406"/>
        <v>0.48375451263537905</v>
      </c>
      <c r="AY417" s="176">
        <f t="shared" si="407"/>
        <v>93556.567164179098</v>
      </c>
      <c r="AZ417" s="374"/>
      <c r="BA417" s="133" t="s">
        <v>152</v>
      </c>
      <c r="BB417" s="167">
        <v>87</v>
      </c>
      <c r="BC417" s="176">
        <v>41</v>
      </c>
      <c r="BD417" s="176">
        <v>4030560</v>
      </c>
      <c r="BE417" s="177">
        <f t="shared" si="435"/>
        <v>0.12275449101796407</v>
      </c>
      <c r="BF417" s="177">
        <f t="shared" si="408"/>
        <v>0.47126436781609193</v>
      </c>
      <c r="BG417" s="205">
        <f t="shared" si="409"/>
        <v>98306.341463414632</v>
      </c>
      <c r="BH417" s="374"/>
      <c r="BI417" s="133" t="s">
        <v>152</v>
      </c>
      <c r="BJ417" s="167">
        <f t="shared" si="410"/>
        <v>2563</v>
      </c>
      <c r="BK417" s="176">
        <f t="shared" si="394"/>
        <v>1456</v>
      </c>
      <c r="BL417" s="176">
        <f t="shared" si="395"/>
        <v>117165050</v>
      </c>
      <c r="BM417" s="177">
        <f t="shared" si="436"/>
        <v>0.14138667702466498</v>
      </c>
      <c r="BN417" s="177">
        <f t="shared" si="411"/>
        <v>0.56808427623878266</v>
      </c>
      <c r="BO417" s="176">
        <f t="shared" si="412"/>
        <v>80470.501373626379</v>
      </c>
      <c r="BP417" s="248"/>
    </row>
    <row r="418" spans="2:68" s="92" customFormat="1">
      <c r="B418" s="370"/>
      <c r="C418" s="408"/>
      <c r="D418" s="374"/>
      <c r="E418" s="133" t="s">
        <v>171</v>
      </c>
      <c r="F418" s="167">
        <v>7</v>
      </c>
      <c r="G418" s="176">
        <v>3</v>
      </c>
      <c r="H418" s="176">
        <v>110070</v>
      </c>
      <c r="I418" s="177">
        <f t="shared" si="429"/>
        <v>0.10714285714285714</v>
      </c>
      <c r="J418" s="177">
        <f t="shared" si="396"/>
        <v>0.42857142857142855</v>
      </c>
      <c r="K418" s="205">
        <f t="shared" si="397"/>
        <v>36690</v>
      </c>
      <c r="L418" s="374"/>
      <c r="M418" s="133" t="s">
        <v>171</v>
      </c>
      <c r="N418" s="167">
        <v>27</v>
      </c>
      <c r="O418" s="176">
        <v>14</v>
      </c>
      <c r="P418" s="176">
        <v>1682400</v>
      </c>
      <c r="Q418" s="177">
        <f t="shared" si="430"/>
        <v>0.23728813559322035</v>
      </c>
      <c r="R418" s="177">
        <f t="shared" si="398"/>
        <v>0.51851851851851849</v>
      </c>
      <c r="S418" s="171">
        <f t="shared" si="399"/>
        <v>120171.42857142857</v>
      </c>
      <c r="T418" s="374"/>
      <c r="U418" s="133" t="s">
        <v>171</v>
      </c>
      <c r="V418" s="167">
        <v>1163</v>
      </c>
      <c r="W418" s="176">
        <v>753</v>
      </c>
      <c r="X418" s="176">
        <v>60481380</v>
      </c>
      <c r="Y418" s="177">
        <f t="shared" si="431"/>
        <v>0.18647845468053492</v>
      </c>
      <c r="Z418" s="177">
        <f t="shared" si="400"/>
        <v>0.64746345657781601</v>
      </c>
      <c r="AA418" s="176">
        <f t="shared" si="401"/>
        <v>80320.557768924307</v>
      </c>
      <c r="AB418" s="374"/>
      <c r="AC418" s="133" t="s">
        <v>171</v>
      </c>
      <c r="AD418" s="167">
        <v>1109</v>
      </c>
      <c r="AE418" s="176">
        <v>684</v>
      </c>
      <c r="AF418" s="176">
        <v>57546950</v>
      </c>
      <c r="AG418" s="177">
        <f t="shared" si="432"/>
        <v>0.22589167767503301</v>
      </c>
      <c r="AH418" s="177">
        <f t="shared" si="402"/>
        <v>0.61677186654643823</v>
      </c>
      <c r="AI418" s="171">
        <f t="shared" si="403"/>
        <v>84132.967836257303</v>
      </c>
      <c r="AJ418" s="374"/>
      <c r="AK418" s="133" t="s">
        <v>171</v>
      </c>
      <c r="AL418" s="167">
        <v>727</v>
      </c>
      <c r="AM418" s="176">
        <v>413</v>
      </c>
      <c r="AN418" s="176">
        <v>37745200</v>
      </c>
      <c r="AO418" s="177">
        <f t="shared" si="433"/>
        <v>0.21082184788157224</v>
      </c>
      <c r="AP418" s="177">
        <f t="shared" si="404"/>
        <v>0.56808803301237965</v>
      </c>
      <c r="AQ418" s="171">
        <f t="shared" si="405"/>
        <v>91392.736077481837</v>
      </c>
      <c r="AR418" s="374"/>
      <c r="AS418" s="133" t="s">
        <v>171</v>
      </c>
      <c r="AT418" s="167">
        <v>298</v>
      </c>
      <c r="AU418" s="176">
        <v>152</v>
      </c>
      <c r="AV418" s="176">
        <v>16802400</v>
      </c>
      <c r="AW418" s="177">
        <f t="shared" si="434"/>
        <v>0.17840375586854459</v>
      </c>
      <c r="AX418" s="177">
        <f t="shared" si="406"/>
        <v>0.51006711409395977</v>
      </c>
      <c r="AY418" s="176">
        <f t="shared" si="407"/>
        <v>110542.10526315789</v>
      </c>
      <c r="AZ418" s="374"/>
      <c r="BA418" s="133" t="s">
        <v>171</v>
      </c>
      <c r="BB418" s="167">
        <v>111</v>
      </c>
      <c r="BC418" s="176">
        <v>59</v>
      </c>
      <c r="BD418" s="176">
        <v>7520110</v>
      </c>
      <c r="BE418" s="177">
        <f t="shared" si="435"/>
        <v>0.17664670658682635</v>
      </c>
      <c r="BF418" s="177">
        <f t="shared" si="408"/>
        <v>0.53153153153153154</v>
      </c>
      <c r="BG418" s="205">
        <f t="shared" si="409"/>
        <v>127459.49152542373</v>
      </c>
      <c r="BH418" s="374"/>
      <c r="BI418" s="133" t="s">
        <v>171</v>
      </c>
      <c r="BJ418" s="167">
        <f t="shared" si="410"/>
        <v>3442</v>
      </c>
      <c r="BK418" s="176">
        <f t="shared" si="394"/>
        <v>2078</v>
      </c>
      <c r="BL418" s="176">
        <f t="shared" si="395"/>
        <v>181888510</v>
      </c>
      <c r="BM418" s="177">
        <f t="shared" si="436"/>
        <v>0.20178675470965235</v>
      </c>
      <c r="BN418" s="177">
        <f t="shared" si="411"/>
        <v>0.60371876815804759</v>
      </c>
      <c r="BO418" s="176">
        <f t="shared" si="412"/>
        <v>87530.563041385947</v>
      </c>
      <c r="BP418" s="248"/>
    </row>
    <row r="419" spans="2:68" s="92" customFormat="1">
      <c r="B419" s="370"/>
      <c r="C419" s="408"/>
      <c r="D419" s="374"/>
      <c r="E419" s="133" t="s">
        <v>172</v>
      </c>
      <c r="F419" s="167">
        <v>5</v>
      </c>
      <c r="G419" s="176">
        <v>3</v>
      </c>
      <c r="H419" s="176">
        <v>65370</v>
      </c>
      <c r="I419" s="177">
        <f t="shared" si="429"/>
        <v>0.10714285714285714</v>
      </c>
      <c r="J419" s="177">
        <f t="shared" si="396"/>
        <v>0.6</v>
      </c>
      <c r="K419" s="205">
        <f t="shared" si="397"/>
        <v>21790</v>
      </c>
      <c r="L419" s="374"/>
      <c r="M419" s="133" t="s">
        <v>172</v>
      </c>
      <c r="N419" s="167">
        <v>16</v>
      </c>
      <c r="O419" s="176">
        <v>10</v>
      </c>
      <c r="P419" s="176">
        <v>674210</v>
      </c>
      <c r="Q419" s="177">
        <f t="shared" si="430"/>
        <v>0.16949152542372881</v>
      </c>
      <c r="R419" s="177">
        <f t="shared" si="398"/>
        <v>0.625</v>
      </c>
      <c r="S419" s="171">
        <f t="shared" si="399"/>
        <v>67421</v>
      </c>
      <c r="T419" s="374"/>
      <c r="U419" s="133" t="s">
        <v>172</v>
      </c>
      <c r="V419" s="167">
        <v>642</v>
      </c>
      <c r="W419" s="176">
        <v>420</v>
      </c>
      <c r="X419" s="176">
        <v>30243700</v>
      </c>
      <c r="Y419" s="177">
        <f t="shared" si="431"/>
        <v>0.10401188707280833</v>
      </c>
      <c r="Z419" s="177">
        <f t="shared" si="400"/>
        <v>0.65420560747663548</v>
      </c>
      <c r="AA419" s="176">
        <f t="shared" si="401"/>
        <v>72008.809523809527</v>
      </c>
      <c r="AB419" s="374"/>
      <c r="AC419" s="133" t="s">
        <v>172</v>
      </c>
      <c r="AD419" s="167">
        <v>526</v>
      </c>
      <c r="AE419" s="176">
        <v>335</v>
      </c>
      <c r="AF419" s="176">
        <v>26504610</v>
      </c>
      <c r="AG419" s="177">
        <f t="shared" si="432"/>
        <v>0.1106340819022457</v>
      </c>
      <c r="AH419" s="177">
        <f t="shared" si="402"/>
        <v>0.63688212927756649</v>
      </c>
      <c r="AI419" s="171">
        <f t="shared" si="403"/>
        <v>79118.238805970148</v>
      </c>
      <c r="AJ419" s="374"/>
      <c r="AK419" s="133" t="s">
        <v>172</v>
      </c>
      <c r="AL419" s="167">
        <v>322</v>
      </c>
      <c r="AM419" s="176">
        <v>175</v>
      </c>
      <c r="AN419" s="176">
        <v>12476700</v>
      </c>
      <c r="AO419" s="177">
        <f t="shared" si="433"/>
        <v>8.9331291475242477E-2</v>
      </c>
      <c r="AP419" s="177">
        <f t="shared" si="404"/>
        <v>0.54347826086956519</v>
      </c>
      <c r="AQ419" s="171">
        <f t="shared" si="405"/>
        <v>71295.428571428565</v>
      </c>
      <c r="AR419" s="374"/>
      <c r="AS419" s="133" t="s">
        <v>172</v>
      </c>
      <c r="AT419" s="167">
        <v>121</v>
      </c>
      <c r="AU419" s="176">
        <v>66</v>
      </c>
      <c r="AV419" s="176">
        <v>4998410</v>
      </c>
      <c r="AW419" s="177">
        <f t="shared" si="434"/>
        <v>7.746478873239436E-2</v>
      </c>
      <c r="AX419" s="177">
        <f t="shared" si="406"/>
        <v>0.54545454545454541</v>
      </c>
      <c r="AY419" s="176">
        <f t="shared" si="407"/>
        <v>75733.484848484848</v>
      </c>
      <c r="AZ419" s="374"/>
      <c r="BA419" s="133" t="s">
        <v>172</v>
      </c>
      <c r="BB419" s="167">
        <v>21</v>
      </c>
      <c r="BC419" s="176">
        <v>7</v>
      </c>
      <c r="BD419" s="176">
        <v>458760</v>
      </c>
      <c r="BE419" s="177">
        <f t="shared" si="435"/>
        <v>2.0958083832335328E-2</v>
      </c>
      <c r="BF419" s="177">
        <f t="shared" si="408"/>
        <v>0.33333333333333331</v>
      </c>
      <c r="BG419" s="205">
        <f t="shared" si="409"/>
        <v>65537.142857142855</v>
      </c>
      <c r="BH419" s="374"/>
      <c r="BI419" s="133" t="s">
        <v>172</v>
      </c>
      <c r="BJ419" s="167">
        <f t="shared" si="410"/>
        <v>1653</v>
      </c>
      <c r="BK419" s="176">
        <f t="shared" si="394"/>
        <v>1016</v>
      </c>
      <c r="BL419" s="176">
        <f t="shared" si="395"/>
        <v>75421760</v>
      </c>
      <c r="BM419" s="177">
        <f t="shared" si="436"/>
        <v>9.8659933967760724E-2</v>
      </c>
      <c r="BN419" s="177">
        <f t="shared" si="411"/>
        <v>0.61464004839685416</v>
      </c>
      <c r="BO419" s="176">
        <f t="shared" si="412"/>
        <v>74234.015748031496</v>
      </c>
      <c r="BP419" s="248"/>
    </row>
    <row r="420" spans="2:68" s="92" customFormat="1">
      <c r="B420" s="370"/>
      <c r="C420" s="408"/>
      <c r="D420" s="374"/>
      <c r="E420" s="133" t="s">
        <v>173</v>
      </c>
      <c r="F420" s="167">
        <v>7</v>
      </c>
      <c r="G420" s="176">
        <v>3</v>
      </c>
      <c r="H420" s="176">
        <v>38760</v>
      </c>
      <c r="I420" s="177">
        <f t="shared" si="429"/>
        <v>0.10714285714285714</v>
      </c>
      <c r="J420" s="177">
        <f t="shared" si="396"/>
        <v>0.42857142857142855</v>
      </c>
      <c r="K420" s="205">
        <f t="shared" si="397"/>
        <v>12920</v>
      </c>
      <c r="L420" s="374"/>
      <c r="M420" s="133" t="s">
        <v>173</v>
      </c>
      <c r="N420" s="167">
        <v>8</v>
      </c>
      <c r="O420" s="176">
        <v>3</v>
      </c>
      <c r="P420" s="176">
        <v>709960</v>
      </c>
      <c r="Q420" s="177">
        <f t="shared" si="430"/>
        <v>5.0847457627118647E-2</v>
      </c>
      <c r="R420" s="177">
        <f t="shared" si="398"/>
        <v>0.375</v>
      </c>
      <c r="S420" s="171">
        <f t="shared" si="399"/>
        <v>236653.33333333334</v>
      </c>
      <c r="T420" s="374"/>
      <c r="U420" s="133" t="s">
        <v>173</v>
      </c>
      <c r="V420" s="167">
        <v>238</v>
      </c>
      <c r="W420" s="176">
        <v>122</v>
      </c>
      <c r="X420" s="176">
        <v>8816370</v>
      </c>
      <c r="Y420" s="177">
        <f t="shared" si="431"/>
        <v>3.0212976721149084E-2</v>
      </c>
      <c r="Z420" s="177">
        <f t="shared" si="400"/>
        <v>0.51260504201680668</v>
      </c>
      <c r="AA420" s="176">
        <f t="shared" si="401"/>
        <v>72265.327868852459</v>
      </c>
      <c r="AB420" s="374"/>
      <c r="AC420" s="133" t="s">
        <v>173</v>
      </c>
      <c r="AD420" s="167">
        <v>252</v>
      </c>
      <c r="AE420" s="176">
        <v>144</v>
      </c>
      <c r="AF420" s="176">
        <v>10910500</v>
      </c>
      <c r="AG420" s="177">
        <f t="shared" si="432"/>
        <v>4.7556142668428003E-2</v>
      </c>
      <c r="AH420" s="177">
        <f t="shared" si="402"/>
        <v>0.5714285714285714</v>
      </c>
      <c r="AI420" s="171">
        <f t="shared" si="403"/>
        <v>75767.361111111109</v>
      </c>
      <c r="AJ420" s="374"/>
      <c r="AK420" s="133" t="s">
        <v>173</v>
      </c>
      <c r="AL420" s="167">
        <v>242</v>
      </c>
      <c r="AM420" s="176">
        <v>124</v>
      </c>
      <c r="AN420" s="176">
        <v>9921020</v>
      </c>
      <c r="AO420" s="177">
        <f t="shared" si="433"/>
        <v>6.3297600816743238E-2</v>
      </c>
      <c r="AP420" s="177">
        <f t="shared" si="404"/>
        <v>0.51239669421487599</v>
      </c>
      <c r="AQ420" s="171">
        <f t="shared" si="405"/>
        <v>80008.225806451606</v>
      </c>
      <c r="AR420" s="374"/>
      <c r="AS420" s="133" t="s">
        <v>173</v>
      </c>
      <c r="AT420" s="167">
        <v>107</v>
      </c>
      <c r="AU420" s="176">
        <v>52</v>
      </c>
      <c r="AV420" s="176">
        <v>5873580</v>
      </c>
      <c r="AW420" s="177">
        <f t="shared" si="434"/>
        <v>6.1032863849765258E-2</v>
      </c>
      <c r="AX420" s="177">
        <f t="shared" si="406"/>
        <v>0.48598130841121495</v>
      </c>
      <c r="AY420" s="176">
        <f t="shared" si="407"/>
        <v>112953.46153846153</v>
      </c>
      <c r="AZ420" s="374"/>
      <c r="BA420" s="133" t="s">
        <v>173</v>
      </c>
      <c r="BB420" s="167">
        <v>53</v>
      </c>
      <c r="BC420" s="176">
        <v>26</v>
      </c>
      <c r="BD420" s="176">
        <v>2447640</v>
      </c>
      <c r="BE420" s="177">
        <f t="shared" si="435"/>
        <v>7.7844311377245512E-2</v>
      </c>
      <c r="BF420" s="177">
        <f t="shared" si="408"/>
        <v>0.49056603773584906</v>
      </c>
      <c r="BG420" s="205">
        <f t="shared" si="409"/>
        <v>94140</v>
      </c>
      <c r="BH420" s="374"/>
      <c r="BI420" s="133" t="s">
        <v>173</v>
      </c>
      <c r="BJ420" s="167">
        <f t="shared" si="410"/>
        <v>907</v>
      </c>
      <c r="BK420" s="176">
        <f t="shared" si="394"/>
        <v>474</v>
      </c>
      <c r="BL420" s="176">
        <f t="shared" si="395"/>
        <v>38717830</v>
      </c>
      <c r="BM420" s="177">
        <f t="shared" si="436"/>
        <v>4.6028355020392306E-2</v>
      </c>
      <c r="BN420" s="177">
        <f t="shared" si="411"/>
        <v>0.52260198456449836</v>
      </c>
      <c r="BO420" s="176">
        <f t="shared" si="412"/>
        <v>81683.185654008441</v>
      </c>
      <c r="BP420" s="248"/>
    </row>
    <row r="421" spans="2:68" s="92" customFormat="1">
      <c r="B421" s="370"/>
      <c r="C421" s="408"/>
      <c r="D421" s="374"/>
      <c r="E421" s="133" t="s">
        <v>174</v>
      </c>
      <c r="F421" s="167">
        <v>0</v>
      </c>
      <c r="G421" s="176">
        <v>0</v>
      </c>
      <c r="H421" s="176">
        <v>0</v>
      </c>
      <c r="I421" s="177">
        <f t="shared" si="429"/>
        <v>0</v>
      </c>
      <c r="J421" s="177" t="str">
        <f t="shared" si="396"/>
        <v>-</v>
      </c>
      <c r="K421" s="205" t="str">
        <f t="shared" si="397"/>
        <v>-</v>
      </c>
      <c r="L421" s="374"/>
      <c r="M421" s="133" t="s">
        <v>174</v>
      </c>
      <c r="N421" s="167">
        <v>5</v>
      </c>
      <c r="O421" s="176">
        <v>3</v>
      </c>
      <c r="P421" s="176">
        <v>279400</v>
      </c>
      <c r="Q421" s="177">
        <f t="shared" si="430"/>
        <v>5.0847457627118647E-2</v>
      </c>
      <c r="R421" s="177">
        <f t="shared" si="398"/>
        <v>0.6</v>
      </c>
      <c r="S421" s="171">
        <f t="shared" si="399"/>
        <v>93133.333333333328</v>
      </c>
      <c r="T421" s="374"/>
      <c r="U421" s="133" t="s">
        <v>174</v>
      </c>
      <c r="V421" s="167">
        <v>248</v>
      </c>
      <c r="W421" s="176">
        <v>164</v>
      </c>
      <c r="X421" s="176">
        <v>14865280</v>
      </c>
      <c r="Y421" s="177">
        <f t="shared" si="431"/>
        <v>4.0614165428429917E-2</v>
      </c>
      <c r="Z421" s="177">
        <f t="shared" si="400"/>
        <v>0.66129032258064513</v>
      </c>
      <c r="AA421" s="176">
        <f t="shared" si="401"/>
        <v>90641.951219512193</v>
      </c>
      <c r="AB421" s="374"/>
      <c r="AC421" s="133" t="s">
        <v>174</v>
      </c>
      <c r="AD421" s="167">
        <v>221</v>
      </c>
      <c r="AE421" s="176">
        <v>146</v>
      </c>
      <c r="AF421" s="176">
        <v>12647680</v>
      </c>
      <c r="AG421" s="177">
        <f t="shared" si="432"/>
        <v>4.821664464993395E-2</v>
      </c>
      <c r="AH421" s="177">
        <f t="shared" si="402"/>
        <v>0.66063348416289591</v>
      </c>
      <c r="AI421" s="171">
        <f t="shared" si="403"/>
        <v>86627.945205479453</v>
      </c>
      <c r="AJ421" s="374"/>
      <c r="AK421" s="133" t="s">
        <v>174</v>
      </c>
      <c r="AL421" s="167">
        <v>153</v>
      </c>
      <c r="AM421" s="176">
        <v>98</v>
      </c>
      <c r="AN421" s="176">
        <v>11148400</v>
      </c>
      <c r="AO421" s="177">
        <f t="shared" si="433"/>
        <v>5.0025523226135786E-2</v>
      </c>
      <c r="AP421" s="177">
        <f t="shared" si="404"/>
        <v>0.64052287581699341</v>
      </c>
      <c r="AQ421" s="171">
        <f t="shared" si="405"/>
        <v>113759.18367346939</v>
      </c>
      <c r="AR421" s="374"/>
      <c r="AS421" s="133" t="s">
        <v>174</v>
      </c>
      <c r="AT421" s="167">
        <v>66</v>
      </c>
      <c r="AU421" s="176">
        <v>37</v>
      </c>
      <c r="AV421" s="176">
        <v>3876630</v>
      </c>
      <c r="AW421" s="177">
        <f t="shared" si="434"/>
        <v>4.3427230046948359E-2</v>
      </c>
      <c r="AX421" s="177">
        <f t="shared" si="406"/>
        <v>0.56060606060606055</v>
      </c>
      <c r="AY421" s="176">
        <f t="shared" si="407"/>
        <v>104773.78378378379</v>
      </c>
      <c r="AZ421" s="374"/>
      <c r="BA421" s="133" t="s">
        <v>174</v>
      </c>
      <c r="BB421" s="167">
        <v>19</v>
      </c>
      <c r="BC421" s="176">
        <v>13</v>
      </c>
      <c r="BD421" s="176">
        <v>1638270</v>
      </c>
      <c r="BE421" s="177">
        <f t="shared" si="435"/>
        <v>3.8922155688622756E-2</v>
      </c>
      <c r="BF421" s="177">
        <f t="shared" si="408"/>
        <v>0.68421052631578949</v>
      </c>
      <c r="BG421" s="205">
        <f t="shared" si="409"/>
        <v>126020.76923076923</v>
      </c>
      <c r="BH421" s="374"/>
      <c r="BI421" s="133" t="s">
        <v>174</v>
      </c>
      <c r="BJ421" s="167">
        <f t="shared" si="410"/>
        <v>712</v>
      </c>
      <c r="BK421" s="176">
        <f t="shared" si="394"/>
        <v>461</v>
      </c>
      <c r="BL421" s="176">
        <f t="shared" si="395"/>
        <v>44455660</v>
      </c>
      <c r="BM421" s="177">
        <f t="shared" si="436"/>
        <v>4.4765973975529227E-2</v>
      </c>
      <c r="BN421" s="177">
        <f t="shared" si="411"/>
        <v>0.64747191011235961</v>
      </c>
      <c r="BO421" s="176">
        <f t="shared" si="412"/>
        <v>96433.101952277662</v>
      </c>
      <c r="BP421" s="248"/>
    </row>
    <row r="422" spans="2:68" s="92" customFormat="1">
      <c r="B422" s="370"/>
      <c r="C422" s="408"/>
      <c r="D422" s="374"/>
      <c r="E422" s="133" t="s">
        <v>175</v>
      </c>
      <c r="F422" s="167">
        <v>14</v>
      </c>
      <c r="G422" s="176">
        <v>7</v>
      </c>
      <c r="H422" s="176">
        <v>406660</v>
      </c>
      <c r="I422" s="177">
        <f t="shared" si="429"/>
        <v>0.25</v>
      </c>
      <c r="J422" s="177">
        <f t="shared" si="396"/>
        <v>0.5</v>
      </c>
      <c r="K422" s="205">
        <f t="shared" si="397"/>
        <v>58094.285714285717</v>
      </c>
      <c r="L422" s="374"/>
      <c r="M422" s="133" t="s">
        <v>175</v>
      </c>
      <c r="N422" s="167">
        <v>24</v>
      </c>
      <c r="O422" s="176">
        <v>12</v>
      </c>
      <c r="P422" s="176">
        <v>1389520</v>
      </c>
      <c r="Q422" s="177">
        <f t="shared" si="430"/>
        <v>0.20338983050847459</v>
      </c>
      <c r="R422" s="177">
        <f t="shared" si="398"/>
        <v>0.5</v>
      </c>
      <c r="S422" s="171">
        <f t="shared" si="399"/>
        <v>115793.33333333333</v>
      </c>
      <c r="T422" s="374"/>
      <c r="U422" s="133" t="s">
        <v>175</v>
      </c>
      <c r="V422" s="167">
        <v>1646</v>
      </c>
      <c r="W422" s="176">
        <v>1088</v>
      </c>
      <c r="X422" s="176">
        <v>78012650</v>
      </c>
      <c r="Y422" s="177">
        <f t="shared" si="431"/>
        <v>0.26944031698860821</v>
      </c>
      <c r="Z422" s="177">
        <f t="shared" si="400"/>
        <v>0.66099635479951402</v>
      </c>
      <c r="AA422" s="176">
        <f t="shared" si="401"/>
        <v>71702.803308823524</v>
      </c>
      <c r="AB422" s="374"/>
      <c r="AC422" s="133" t="s">
        <v>175</v>
      </c>
      <c r="AD422" s="167">
        <v>1256</v>
      </c>
      <c r="AE422" s="176">
        <v>803</v>
      </c>
      <c r="AF422" s="176">
        <v>64523540</v>
      </c>
      <c r="AG422" s="177">
        <f t="shared" si="432"/>
        <v>0.2651915455746367</v>
      </c>
      <c r="AH422" s="177">
        <f t="shared" si="402"/>
        <v>0.63933121019108285</v>
      </c>
      <c r="AI422" s="171">
        <f t="shared" si="403"/>
        <v>80353.100871731003</v>
      </c>
      <c r="AJ422" s="374"/>
      <c r="AK422" s="133" t="s">
        <v>175</v>
      </c>
      <c r="AL422" s="167">
        <v>774</v>
      </c>
      <c r="AM422" s="176">
        <v>442</v>
      </c>
      <c r="AN422" s="176">
        <v>35572950</v>
      </c>
      <c r="AO422" s="177">
        <f t="shared" si="433"/>
        <v>0.22562531904032671</v>
      </c>
      <c r="AP422" s="177">
        <f t="shared" si="404"/>
        <v>0.57105943152454786</v>
      </c>
      <c r="AQ422" s="171">
        <f t="shared" si="405"/>
        <v>80481.787330316743</v>
      </c>
      <c r="AR422" s="374"/>
      <c r="AS422" s="133" t="s">
        <v>175</v>
      </c>
      <c r="AT422" s="167">
        <v>269</v>
      </c>
      <c r="AU422" s="176">
        <v>147</v>
      </c>
      <c r="AV422" s="176">
        <v>15216320</v>
      </c>
      <c r="AW422" s="177">
        <f t="shared" si="434"/>
        <v>0.17253521126760563</v>
      </c>
      <c r="AX422" s="177">
        <f t="shared" si="406"/>
        <v>0.54646840148698883</v>
      </c>
      <c r="AY422" s="176">
        <f t="shared" si="407"/>
        <v>103512.38095238095</v>
      </c>
      <c r="AZ422" s="374"/>
      <c r="BA422" s="133" t="s">
        <v>175</v>
      </c>
      <c r="BB422" s="167">
        <v>62</v>
      </c>
      <c r="BC422" s="176">
        <v>34</v>
      </c>
      <c r="BD422" s="176">
        <v>4496140</v>
      </c>
      <c r="BE422" s="177">
        <f t="shared" si="435"/>
        <v>0.10179640718562874</v>
      </c>
      <c r="BF422" s="177">
        <f t="shared" si="408"/>
        <v>0.54838709677419351</v>
      </c>
      <c r="BG422" s="205">
        <f t="shared" si="409"/>
        <v>132239.41176470587</v>
      </c>
      <c r="BH422" s="374"/>
      <c r="BI422" s="133" t="s">
        <v>175</v>
      </c>
      <c r="BJ422" s="167">
        <f t="shared" si="410"/>
        <v>4045</v>
      </c>
      <c r="BK422" s="176">
        <f t="shared" si="394"/>
        <v>2533</v>
      </c>
      <c r="BL422" s="176">
        <f t="shared" si="395"/>
        <v>199617780</v>
      </c>
      <c r="BM422" s="177">
        <f t="shared" si="436"/>
        <v>0.24597009127986016</v>
      </c>
      <c r="BN422" s="177">
        <f t="shared" si="411"/>
        <v>0.62620519159456123</v>
      </c>
      <c r="BO422" s="176">
        <f t="shared" si="412"/>
        <v>78806.861429135417</v>
      </c>
      <c r="BP422" s="248"/>
    </row>
    <row r="423" spans="2:68" s="92" customFormat="1">
      <c r="B423" s="370"/>
      <c r="C423" s="408"/>
      <c r="D423" s="374"/>
      <c r="E423" s="133" t="s">
        <v>176</v>
      </c>
      <c r="F423" s="167">
        <v>4</v>
      </c>
      <c r="G423" s="176">
        <v>2</v>
      </c>
      <c r="H423" s="176">
        <v>161480</v>
      </c>
      <c r="I423" s="177">
        <f t="shared" si="429"/>
        <v>7.1428571428571425E-2</v>
      </c>
      <c r="J423" s="177">
        <f t="shared" si="396"/>
        <v>0.5</v>
      </c>
      <c r="K423" s="205">
        <f t="shared" si="397"/>
        <v>80740</v>
      </c>
      <c r="L423" s="374"/>
      <c r="M423" s="133" t="s">
        <v>176</v>
      </c>
      <c r="N423" s="167">
        <v>11</v>
      </c>
      <c r="O423" s="176">
        <v>6</v>
      </c>
      <c r="P423" s="176">
        <v>461070</v>
      </c>
      <c r="Q423" s="177">
        <f t="shared" si="430"/>
        <v>0.10169491525423729</v>
      </c>
      <c r="R423" s="177">
        <f t="shared" si="398"/>
        <v>0.54545454545454541</v>
      </c>
      <c r="S423" s="171">
        <f t="shared" si="399"/>
        <v>76845</v>
      </c>
      <c r="T423" s="374"/>
      <c r="U423" s="133" t="s">
        <v>176</v>
      </c>
      <c r="V423" s="167">
        <v>366</v>
      </c>
      <c r="W423" s="176">
        <v>238</v>
      </c>
      <c r="X423" s="176">
        <v>18246400</v>
      </c>
      <c r="Y423" s="177">
        <f t="shared" si="431"/>
        <v>5.8940069341258047E-2</v>
      </c>
      <c r="Z423" s="177">
        <f t="shared" si="400"/>
        <v>0.65027322404371579</v>
      </c>
      <c r="AA423" s="176">
        <f t="shared" si="401"/>
        <v>76665.54621848739</v>
      </c>
      <c r="AB423" s="374"/>
      <c r="AC423" s="133" t="s">
        <v>176</v>
      </c>
      <c r="AD423" s="167">
        <v>392</v>
      </c>
      <c r="AE423" s="176">
        <v>260</v>
      </c>
      <c r="AF423" s="176">
        <v>20732160</v>
      </c>
      <c r="AG423" s="177">
        <f t="shared" si="432"/>
        <v>8.5865257595772793E-2</v>
      </c>
      <c r="AH423" s="177">
        <f t="shared" si="402"/>
        <v>0.66326530612244894</v>
      </c>
      <c r="AI423" s="171">
        <f t="shared" si="403"/>
        <v>79739.076923076922</v>
      </c>
      <c r="AJ423" s="374"/>
      <c r="AK423" s="133" t="s">
        <v>176</v>
      </c>
      <c r="AL423" s="167">
        <v>327</v>
      </c>
      <c r="AM423" s="176">
        <v>196</v>
      </c>
      <c r="AN423" s="176">
        <v>16876190</v>
      </c>
      <c r="AO423" s="177">
        <f t="shared" si="433"/>
        <v>0.10005104645227157</v>
      </c>
      <c r="AP423" s="177">
        <f t="shared" si="404"/>
        <v>0.59938837920489296</v>
      </c>
      <c r="AQ423" s="171">
        <f t="shared" si="405"/>
        <v>86103.010204081627</v>
      </c>
      <c r="AR423" s="374"/>
      <c r="AS423" s="133" t="s">
        <v>176</v>
      </c>
      <c r="AT423" s="167">
        <v>166</v>
      </c>
      <c r="AU423" s="176">
        <v>82</v>
      </c>
      <c r="AV423" s="176">
        <v>9088970</v>
      </c>
      <c r="AW423" s="177">
        <f t="shared" si="434"/>
        <v>9.6244131455399062E-2</v>
      </c>
      <c r="AX423" s="177">
        <f t="shared" si="406"/>
        <v>0.49397590361445781</v>
      </c>
      <c r="AY423" s="176">
        <f t="shared" si="407"/>
        <v>110841.09756097561</v>
      </c>
      <c r="AZ423" s="374"/>
      <c r="BA423" s="133" t="s">
        <v>176</v>
      </c>
      <c r="BB423" s="167">
        <v>73</v>
      </c>
      <c r="BC423" s="176">
        <v>38</v>
      </c>
      <c r="BD423" s="176">
        <v>4431140</v>
      </c>
      <c r="BE423" s="177">
        <f t="shared" si="435"/>
        <v>0.11377245508982035</v>
      </c>
      <c r="BF423" s="177">
        <f t="shared" si="408"/>
        <v>0.52054794520547942</v>
      </c>
      <c r="BG423" s="205">
        <f t="shared" si="409"/>
        <v>116608.94736842105</v>
      </c>
      <c r="BH423" s="374"/>
      <c r="BI423" s="133" t="s">
        <v>176</v>
      </c>
      <c r="BJ423" s="167">
        <f t="shared" si="410"/>
        <v>1339</v>
      </c>
      <c r="BK423" s="176">
        <f t="shared" si="394"/>
        <v>822</v>
      </c>
      <c r="BL423" s="176">
        <f t="shared" si="395"/>
        <v>69997410</v>
      </c>
      <c r="BM423" s="177">
        <f t="shared" si="436"/>
        <v>7.9821324529034759E-2</v>
      </c>
      <c r="BN423" s="177">
        <f t="shared" si="411"/>
        <v>0.61389096340552651</v>
      </c>
      <c r="BO423" s="176">
        <f t="shared" si="412"/>
        <v>85155</v>
      </c>
      <c r="BP423" s="248"/>
    </row>
    <row r="424" spans="2:68" s="92" customFormat="1">
      <c r="B424" s="370"/>
      <c r="C424" s="408"/>
      <c r="D424" s="374"/>
      <c r="E424" s="130" t="s">
        <v>167</v>
      </c>
      <c r="F424" s="167">
        <v>5</v>
      </c>
      <c r="G424" s="176">
        <v>1</v>
      </c>
      <c r="H424" s="176">
        <v>38690</v>
      </c>
      <c r="I424" s="177">
        <f t="shared" si="429"/>
        <v>3.5714285714285712E-2</v>
      </c>
      <c r="J424" s="177">
        <f t="shared" si="396"/>
        <v>0.2</v>
      </c>
      <c r="K424" s="205">
        <f t="shared" si="397"/>
        <v>38690</v>
      </c>
      <c r="L424" s="374"/>
      <c r="M424" s="134" t="s">
        <v>167</v>
      </c>
      <c r="N424" s="167">
        <v>2</v>
      </c>
      <c r="O424" s="176">
        <v>2</v>
      </c>
      <c r="P424" s="176">
        <v>393680</v>
      </c>
      <c r="Q424" s="177">
        <f t="shared" si="430"/>
        <v>3.3898305084745763E-2</v>
      </c>
      <c r="R424" s="177">
        <f t="shared" si="398"/>
        <v>1</v>
      </c>
      <c r="S424" s="171">
        <f t="shared" si="399"/>
        <v>196840</v>
      </c>
      <c r="T424" s="374"/>
      <c r="U424" s="134" t="s">
        <v>167</v>
      </c>
      <c r="V424" s="167">
        <v>298</v>
      </c>
      <c r="W424" s="176">
        <v>171</v>
      </c>
      <c r="X424" s="176">
        <v>10634410</v>
      </c>
      <c r="Y424" s="177">
        <f t="shared" si="431"/>
        <v>4.234769687964339E-2</v>
      </c>
      <c r="Z424" s="177">
        <f t="shared" si="400"/>
        <v>0.5738255033557047</v>
      </c>
      <c r="AA424" s="176">
        <f t="shared" si="401"/>
        <v>62189.53216374269</v>
      </c>
      <c r="AB424" s="374"/>
      <c r="AC424" s="134" t="s">
        <v>167</v>
      </c>
      <c r="AD424" s="167">
        <v>143</v>
      </c>
      <c r="AE424" s="176">
        <v>73</v>
      </c>
      <c r="AF424" s="176">
        <v>7548440</v>
      </c>
      <c r="AG424" s="177">
        <f t="shared" si="432"/>
        <v>2.4108322324966975E-2</v>
      </c>
      <c r="AH424" s="177">
        <f t="shared" si="402"/>
        <v>0.51048951048951052</v>
      </c>
      <c r="AI424" s="171">
        <f t="shared" si="403"/>
        <v>103403.28767123287</v>
      </c>
      <c r="AJ424" s="374"/>
      <c r="AK424" s="134" t="s">
        <v>167</v>
      </c>
      <c r="AL424" s="167">
        <v>94</v>
      </c>
      <c r="AM424" s="176">
        <v>39</v>
      </c>
      <c r="AN424" s="176">
        <v>3548920</v>
      </c>
      <c r="AO424" s="177">
        <f t="shared" si="433"/>
        <v>1.9908116385911178E-2</v>
      </c>
      <c r="AP424" s="177">
        <f t="shared" si="404"/>
        <v>0.41489361702127658</v>
      </c>
      <c r="AQ424" s="171">
        <f t="shared" si="405"/>
        <v>90997.948717948719</v>
      </c>
      <c r="AR424" s="374"/>
      <c r="AS424" s="134" t="s">
        <v>167</v>
      </c>
      <c r="AT424" s="167">
        <v>44</v>
      </c>
      <c r="AU424" s="176">
        <v>15</v>
      </c>
      <c r="AV424" s="176">
        <v>2532950</v>
      </c>
      <c r="AW424" s="177">
        <f t="shared" si="434"/>
        <v>1.7605633802816902E-2</v>
      </c>
      <c r="AX424" s="177">
        <f t="shared" si="406"/>
        <v>0.34090909090909088</v>
      </c>
      <c r="AY424" s="176">
        <f t="shared" si="407"/>
        <v>168863.33333333334</v>
      </c>
      <c r="AZ424" s="374"/>
      <c r="BA424" s="134" t="s">
        <v>167</v>
      </c>
      <c r="BB424" s="167">
        <v>27</v>
      </c>
      <c r="BC424" s="176">
        <v>9</v>
      </c>
      <c r="BD424" s="176">
        <v>1296790</v>
      </c>
      <c r="BE424" s="177">
        <f t="shared" si="435"/>
        <v>2.6946107784431138E-2</v>
      </c>
      <c r="BF424" s="177">
        <f t="shared" si="408"/>
        <v>0.33333333333333331</v>
      </c>
      <c r="BG424" s="205">
        <f t="shared" si="409"/>
        <v>144087.77777777778</v>
      </c>
      <c r="BH424" s="374"/>
      <c r="BI424" s="134" t="s">
        <v>167</v>
      </c>
      <c r="BJ424" s="167">
        <f t="shared" si="410"/>
        <v>613</v>
      </c>
      <c r="BK424" s="176">
        <f t="shared" si="394"/>
        <v>310</v>
      </c>
      <c r="BL424" s="176">
        <f t="shared" si="395"/>
        <v>25993880</v>
      </c>
      <c r="BM424" s="177">
        <f t="shared" si="436"/>
        <v>3.0102932608273451E-2</v>
      </c>
      <c r="BN424" s="177">
        <f t="shared" si="411"/>
        <v>0.50570962479608483</v>
      </c>
      <c r="BO424" s="176">
        <f t="shared" si="412"/>
        <v>83851.225806451606</v>
      </c>
      <c r="BP424" s="248"/>
    </row>
    <row r="425" spans="2:68" s="92" customFormat="1">
      <c r="B425" s="370">
        <v>39</v>
      </c>
      <c r="C425" s="407" t="s">
        <v>9</v>
      </c>
      <c r="D425" s="373">
        <f>BS46</f>
        <v>74</v>
      </c>
      <c r="E425" s="131" t="s">
        <v>144</v>
      </c>
      <c r="F425" s="166">
        <v>40</v>
      </c>
      <c r="G425" s="174">
        <v>21</v>
      </c>
      <c r="H425" s="174">
        <v>1303330</v>
      </c>
      <c r="I425" s="175">
        <f>IFERROR(G425/$D$425,"-")</f>
        <v>0.28378378378378377</v>
      </c>
      <c r="J425" s="175">
        <f t="shared" si="396"/>
        <v>0.52500000000000002</v>
      </c>
      <c r="K425" s="204">
        <f t="shared" si="397"/>
        <v>62063.333333333336</v>
      </c>
      <c r="L425" s="373">
        <f>BT46</f>
        <v>155</v>
      </c>
      <c r="M425" s="131" t="s">
        <v>144</v>
      </c>
      <c r="N425" s="166">
        <v>91</v>
      </c>
      <c r="O425" s="174">
        <v>57</v>
      </c>
      <c r="P425" s="174">
        <v>4640780</v>
      </c>
      <c r="Q425" s="175">
        <f>IFERROR(O425/$L$425,"-")</f>
        <v>0.36774193548387096</v>
      </c>
      <c r="R425" s="175">
        <f t="shared" si="398"/>
        <v>0.62637362637362637</v>
      </c>
      <c r="S425" s="170">
        <f t="shared" si="399"/>
        <v>81417.192982456138</v>
      </c>
      <c r="T425" s="373">
        <f>BU46</f>
        <v>23750</v>
      </c>
      <c r="U425" s="131" t="s">
        <v>144</v>
      </c>
      <c r="V425" s="166">
        <v>11463</v>
      </c>
      <c r="W425" s="174">
        <v>7327</v>
      </c>
      <c r="X425" s="174">
        <v>470840660</v>
      </c>
      <c r="Y425" s="175">
        <f>IFERROR(W425/$T$425,"-")</f>
        <v>0.30850526315789473</v>
      </c>
      <c r="Z425" s="175">
        <f t="shared" si="400"/>
        <v>0.63918694931518805</v>
      </c>
      <c r="AA425" s="174">
        <f t="shared" si="401"/>
        <v>64261.042718711615</v>
      </c>
      <c r="AB425" s="373">
        <f>BV46</f>
        <v>16806</v>
      </c>
      <c r="AC425" s="131" t="s">
        <v>144</v>
      </c>
      <c r="AD425" s="166">
        <v>8775</v>
      </c>
      <c r="AE425" s="174">
        <v>5586</v>
      </c>
      <c r="AF425" s="174">
        <v>393554480</v>
      </c>
      <c r="AG425" s="175">
        <f>IFERROR(AE425/$AB$425,"-")</f>
        <v>0.33238129239557301</v>
      </c>
      <c r="AH425" s="175">
        <f t="shared" si="402"/>
        <v>0.63658119658119661</v>
      </c>
      <c r="AI425" s="170">
        <f t="shared" si="403"/>
        <v>70453.720014321516</v>
      </c>
      <c r="AJ425" s="373">
        <f>BW46</f>
        <v>10345</v>
      </c>
      <c r="AK425" s="131" t="s">
        <v>144</v>
      </c>
      <c r="AL425" s="166">
        <v>5340</v>
      </c>
      <c r="AM425" s="174">
        <v>3076</v>
      </c>
      <c r="AN425" s="174">
        <v>222712440</v>
      </c>
      <c r="AO425" s="175">
        <f>IFERROR(AM425/$AJ$425,"-")</f>
        <v>0.29734171097148382</v>
      </c>
      <c r="AP425" s="175">
        <f t="shared" si="404"/>
        <v>0.57602996254681649</v>
      </c>
      <c r="AQ425" s="170">
        <f t="shared" si="405"/>
        <v>72403.263979193754</v>
      </c>
      <c r="AR425" s="373">
        <f>BX46</f>
        <v>4692</v>
      </c>
      <c r="AS425" s="131" t="s">
        <v>144</v>
      </c>
      <c r="AT425" s="166">
        <v>2164</v>
      </c>
      <c r="AU425" s="174">
        <v>1128</v>
      </c>
      <c r="AV425" s="174">
        <v>80822720</v>
      </c>
      <c r="AW425" s="175">
        <f>IFERROR(AU425/$AR$425,"-")</f>
        <v>0.24040920716112532</v>
      </c>
      <c r="AX425" s="175">
        <f t="shared" si="406"/>
        <v>0.52125693160813313</v>
      </c>
      <c r="AY425" s="174">
        <f t="shared" si="407"/>
        <v>71651.347517730494</v>
      </c>
      <c r="AZ425" s="373">
        <f>BY46</f>
        <v>1582</v>
      </c>
      <c r="BA425" s="131" t="s">
        <v>144</v>
      </c>
      <c r="BB425" s="166">
        <v>588</v>
      </c>
      <c r="BC425" s="174">
        <v>277</v>
      </c>
      <c r="BD425" s="174">
        <v>22621430</v>
      </c>
      <c r="BE425" s="175">
        <f>IFERROR(BC425/$AZ$425,"-")</f>
        <v>0.17509481668773705</v>
      </c>
      <c r="BF425" s="175">
        <f t="shared" si="408"/>
        <v>0.47108843537414968</v>
      </c>
      <c r="BG425" s="204">
        <f t="shared" si="409"/>
        <v>81665.812274368232</v>
      </c>
      <c r="BH425" s="373">
        <f>BZ46</f>
        <v>57396</v>
      </c>
      <c r="BI425" s="131" t="s">
        <v>144</v>
      </c>
      <c r="BJ425" s="166">
        <f t="shared" si="410"/>
        <v>28461</v>
      </c>
      <c r="BK425" s="174">
        <f t="shared" si="394"/>
        <v>17472</v>
      </c>
      <c r="BL425" s="174">
        <f t="shared" si="395"/>
        <v>1196495840</v>
      </c>
      <c r="BM425" s="175">
        <f>IFERROR(BK425/$BH$425,"-")</f>
        <v>0.30441145724440727</v>
      </c>
      <c r="BN425" s="175">
        <f t="shared" si="411"/>
        <v>0.6138926952672078</v>
      </c>
      <c r="BO425" s="174">
        <f t="shared" si="412"/>
        <v>68480.760073260069</v>
      </c>
      <c r="BP425" s="248"/>
    </row>
    <row r="426" spans="2:68" s="92" customFormat="1">
      <c r="B426" s="370"/>
      <c r="C426" s="408"/>
      <c r="D426" s="374"/>
      <c r="E426" s="132" t="s">
        <v>194</v>
      </c>
      <c r="F426" s="167">
        <v>27</v>
      </c>
      <c r="G426" s="176">
        <v>12</v>
      </c>
      <c r="H426" s="176">
        <v>854360</v>
      </c>
      <c r="I426" s="177">
        <f t="shared" ref="I426:I435" si="437">IFERROR(G426/$D$425,"-")</f>
        <v>0.16216216216216217</v>
      </c>
      <c r="J426" s="177">
        <f t="shared" si="396"/>
        <v>0.44444444444444442</v>
      </c>
      <c r="K426" s="205">
        <f t="shared" si="397"/>
        <v>71196.666666666672</v>
      </c>
      <c r="L426" s="374"/>
      <c r="M426" s="132" t="s">
        <v>194</v>
      </c>
      <c r="N426" s="167">
        <v>75</v>
      </c>
      <c r="O426" s="176">
        <v>45</v>
      </c>
      <c r="P426" s="176">
        <v>3929770</v>
      </c>
      <c r="Q426" s="177">
        <f t="shared" ref="Q426:Q435" si="438">IFERROR(O426/$L$425,"-")</f>
        <v>0.29032258064516131</v>
      </c>
      <c r="R426" s="177">
        <f t="shared" si="398"/>
        <v>0.6</v>
      </c>
      <c r="S426" s="171">
        <f t="shared" si="399"/>
        <v>87328.222222222219</v>
      </c>
      <c r="T426" s="374"/>
      <c r="U426" s="132" t="s">
        <v>194</v>
      </c>
      <c r="V426" s="167">
        <v>10747</v>
      </c>
      <c r="W426" s="176">
        <v>6953</v>
      </c>
      <c r="X426" s="176">
        <v>434673530</v>
      </c>
      <c r="Y426" s="177">
        <f t="shared" ref="Y426:Y435" si="439">IFERROR(W426/$T$425,"-")</f>
        <v>0.29275789473684211</v>
      </c>
      <c r="Z426" s="177">
        <f t="shared" si="400"/>
        <v>0.64697124779008097</v>
      </c>
      <c r="AA426" s="176">
        <f t="shared" si="401"/>
        <v>62515.968646627356</v>
      </c>
      <c r="AB426" s="374"/>
      <c r="AC426" s="132" t="s">
        <v>194</v>
      </c>
      <c r="AD426" s="167">
        <v>7767</v>
      </c>
      <c r="AE426" s="176">
        <v>4965</v>
      </c>
      <c r="AF426" s="176">
        <v>341643200</v>
      </c>
      <c r="AG426" s="177">
        <f t="shared" ref="AG426:AG435" si="440">IFERROR(AE426/$AB$425,"-")</f>
        <v>0.29543020349875043</v>
      </c>
      <c r="AH426" s="177">
        <f t="shared" si="402"/>
        <v>0.63924295094631134</v>
      </c>
      <c r="AI426" s="171">
        <f t="shared" si="403"/>
        <v>68810.31218529708</v>
      </c>
      <c r="AJ426" s="374"/>
      <c r="AK426" s="132" t="s">
        <v>194</v>
      </c>
      <c r="AL426" s="167">
        <v>4387</v>
      </c>
      <c r="AM426" s="176">
        <v>2460</v>
      </c>
      <c r="AN426" s="176">
        <v>168545080</v>
      </c>
      <c r="AO426" s="177">
        <f t="shared" ref="AO426:AO435" si="441">IFERROR(AM426/$AJ$425,"-")</f>
        <v>0.23779603673272112</v>
      </c>
      <c r="AP426" s="177">
        <f t="shared" si="404"/>
        <v>0.56074766355140182</v>
      </c>
      <c r="AQ426" s="171">
        <f t="shared" si="405"/>
        <v>68514.260162601626</v>
      </c>
      <c r="AR426" s="374"/>
      <c r="AS426" s="132" t="s">
        <v>194</v>
      </c>
      <c r="AT426" s="167">
        <v>1575</v>
      </c>
      <c r="AU426" s="176">
        <v>795</v>
      </c>
      <c r="AV426" s="176">
        <v>53570170</v>
      </c>
      <c r="AW426" s="177">
        <f t="shared" ref="AW426:AW435" si="442">IFERROR(AU426/$AR$425,"-")</f>
        <v>0.16943734015345269</v>
      </c>
      <c r="AX426" s="177">
        <f t="shared" si="406"/>
        <v>0.50476190476190474</v>
      </c>
      <c r="AY426" s="176">
        <f t="shared" si="407"/>
        <v>67383.861635220121</v>
      </c>
      <c r="AZ426" s="374"/>
      <c r="BA426" s="132" t="s">
        <v>194</v>
      </c>
      <c r="BB426" s="167">
        <v>372</v>
      </c>
      <c r="BC426" s="176">
        <v>174</v>
      </c>
      <c r="BD426" s="176">
        <v>12052060</v>
      </c>
      <c r="BE426" s="177">
        <f t="shared" ref="BE426:BE435" si="443">IFERROR(BC426/$AZ$425,"-")</f>
        <v>0.10998735777496839</v>
      </c>
      <c r="BF426" s="177">
        <f t="shared" si="408"/>
        <v>0.46774193548387094</v>
      </c>
      <c r="BG426" s="205">
        <f t="shared" si="409"/>
        <v>69264.712643678155</v>
      </c>
      <c r="BH426" s="374"/>
      <c r="BI426" s="132" t="s">
        <v>194</v>
      </c>
      <c r="BJ426" s="167">
        <f t="shared" si="410"/>
        <v>24950</v>
      </c>
      <c r="BK426" s="176">
        <f t="shared" si="394"/>
        <v>15404</v>
      </c>
      <c r="BL426" s="176">
        <f t="shared" si="395"/>
        <v>1015268170</v>
      </c>
      <c r="BM426" s="177">
        <f t="shared" ref="BM426:BM435" si="444">IFERROR(BK426/$BH$425,"-")</f>
        <v>0.26838107185169696</v>
      </c>
      <c r="BN426" s="177">
        <f t="shared" si="411"/>
        <v>0.61739478957915828</v>
      </c>
      <c r="BO426" s="176">
        <f t="shared" si="412"/>
        <v>65909.385224616984</v>
      </c>
      <c r="BP426" s="248"/>
    </row>
    <row r="427" spans="2:68" s="92" customFormat="1">
      <c r="B427" s="370"/>
      <c r="C427" s="408"/>
      <c r="D427" s="374"/>
      <c r="E427" s="133" t="s">
        <v>143</v>
      </c>
      <c r="F427" s="167">
        <v>40</v>
      </c>
      <c r="G427" s="176">
        <v>24</v>
      </c>
      <c r="H427" s="176">
        <v>1616040</v>
      </c>
      <c r="I427" s="177">
        <f t="shared" si="437"/>
        <v>0.32432432432432434</v>
      </c>
      <c r="J427" s="177">
        <f t="shared" si="396"/>
        <v>0.6</v>
      </c>
      <c r="K427" s="205">
        <f t="shared" si="397"/>
        <v>67335</v>
      </c>
      <c r="L427" s="374"/>
      <c r="M427" s="133" t="s">
        <v>143</v>
      </c>
      <c r="N427" s="167">
        <v>104</v>
      </c>
      <c r="O427" s="176">
        <v>65</v>
      </c>
      <c r="P427" s="176">
        <v>5569570</v>
      </c>
      <c r="Q427" s="177">
        <f t="shared" si="438"/>
        <v>0.41935483870967744</v>
      </c>
      <c r="R427" s="177">
        <f t="shared" si="398"/>
        <v>0.625</v>
      </c>
      <c r="S427" s="171">
        <f t="shared" si="399"/>
        <v>85685.692307692312</v>
      </c>
      <c r="T427" s="374"/>
      <c r="U427" s="133" t="s">
        <v>143</v>
      </c>
      <c r="V427" s="167">
        <v>13716</v>
      </c>
      <c r="W427" s="176">
        <v>8571</v>
      </c>
      <c r="X427" s="176">
        <v>543118580</v>
      </c>
      <c r="Y427" s="177">
        <f t="shared" si="439"/>
        <v>0.36088421052631581</v>
      </c>
      <c r="Z427" s="177">
        <f t="shared" si="400"/>
        <v>0.62489063867016625</v>
      </c>
      <c r="AA427" s="176">
        <f t="shared" si="401"/>
        <v>63367.002683467508</v>
      </c>
      <c r="AB427" s="374"/>
      <c r="AC427" s="133" t="s">
        <v>143</v>
      </c>
      <c r="AD427" s="167">
        <v>11028</v>
      </c>
      <c r="AE427" s="176">
        <v>6873</v>
      </c>
      <c r="AF427" s="176">
        <v>485785320</v>
      </c>
      <c r="AG427" s="177">
        <f t="shared" si="440"/>
        <v>0.40896108532666903</v>
      </c>
      <c r="AH427" s="177">
        <f t="shared" si="402"/>
        <v>0.62323177366702942</v>
      </c>
      <c r="AI427" s="171">
        <f t="shared" si="403"/>
        <v>70680.244434744658</v>
      </c>
      <c r="AJ427" s="374"/>
      <c r="AK427" s="133" t="s">
        <v>143</v>
      </c>
      <c r="AL427" s="167">
        <v>7236</v>
      </c>
      <c r="AM427" s="176">
        <v>4071</v>
      </c>
      <c r="AN427" s="176">
        <v>299152690</v>
      </c>
      <c r="AO427" s="177">
        <f t="shared" si="441"/>
        <v>0.39352344127597871</v>
      </c>
      <c r="AP427" s="177">
        <f t="shared" si="404"/>
        <v>0.56260364842454391</v>
      </c>
      <c r="AQ427" s="171">
        <f t="shared" si="405"/>
        <v>73483.834438712845</v>
      </c>
      <c r="AR427" s="374"/>
      <c r="AS427" s="133" t="s">
        <v>143</v>
      </c>
      <c r="AT427" s="167">
        <v>3270</v>
      </c>
      <c r="AU427" s="176">
        <v>1708</v>
      </c>
      <c r="AV427" s="176">
        <v>124476720</v>
      </c>
      <c r="AW427" s="177">
        <f t="shared" si="442"/>
        <v>0.36402387041773232</v>
      </c>
      <c r="AX427" s="177">
        <f t="shared" si="406"/>
        <v>0.52232415902140672</v>
      </c>
      <c r="AY427" s="176">
        <f t="shared" si="407"/>
        <v>72878.641686182673</v>
      </c>
      <c r="AZ427" s="374"/>
      <c r="BA427" s="133" t="s">
        <v>143</v>
      </c>
      <c r="BB427" s="167">
        <v>1043</v>
      </c>
      <c r="BC427" s="176">
        <v>484</v>
      </c>
      <c r="BD427" s="176">
        <v>40351640</v>
      </c>
      <c r="BE427" s="177">
        <f t="shared" si="443"/>
        <v>0.30594184576485461</v>
      </c>
      <c r="BF427" s="177">
        <f t="shared" si="408"/>
        <v>0.46404602109300097</v>
      </c>
      <c r="BG427" s="205">
        <f t="shared" si="409"/>
        <v>83371.157024793385</v>
      </c>
      <c r="BH427" s="374"/>
      <c r="BI427" s="133" t="s">
        <v>143</v>
      </c>
      <c r="BJ427" s="167">
        <f t="shared" si="410"/>
        <v>36437</v>
      </c>
      <c r="BK427" s="176">
        <f t="shared" si="394"/>
        <v>21796</v>
      </c>
      <c r="BL427" s="176">
        <f t="shared" si="395"/>
        <v>1500070560</v>
      </c>
      <c r="BM427" s="177">
        <f t="shared" si="444"/>
        <v>0.37974771761098336</v>
      </c>
      <c r="BN427" s="177">
        <f t="shared" si="411"/>
        <v>0.598183165463677</v>
      </c>
      <c r="BO427" s="176">
        <f t="shared" si="412"/>
        <v>68823.204257661957</v>
      </c>
      <c r="BP427" s="248"/>
    </row>
    <row r="428" spans="2:68" s="92" customFormat="1">
      <c r="B428" s="370"/>
      <c r="C428" s="408"/>
      <c r="D428" s="374"/>
      <c r="E428" s="133" t="s">
        <v>152</v>
      </c>
      <c r="F428" s="167">
        <v>18</v>
      </c>
      <c r="G428" s="176">
        <v>9</v>
      </c>
      <c r="H428" s="176">
        <v>811300</v>
      </c>
      <c r="I428" s="177">
        <f t="shared" si="437"/>
        <v>0.12162162162162163</v>
      </c>
      <c r="J428" s="177">
        <f t="shared" si="396"/>
        <v>0.5</v>
      </c>
      <c r="K428" s="205">
        <f t="shared" si="397"/>
        <v>90144.444444444438</v>
      </c>
      <c r="L428" s="374"/>
      <c r="M428" s="133" t="s">
        <v>152</v>
      </c>
      <c r="N428" s="167">
        <v>43</v>
      </c>
      <c r="O428" s="176">
        <v>26</v>
      </c>
      <c r="P428" s="176">
        <v>1989010</v>
      </c>
      <c r="Q428" s="177">
        <f t="shared" si="438"/>
        <v>0.16774193548387098</v>
      </c>
      <c r="R428" s="177">
        <f t="shared" si="398"/>
        <v>0.60465116279069764</v>
      </c>
      <c r="S428" s="171">
        <f t="shared" si="399"/>
        <v>76500.38461538461</v>
      </c>
      <c r="T428" s="374"/>
      <c r="U428" s="133" t="s">
        <v>152</v>
      </c>
      <c r="V428" s="167">
        <v>5155</v>
      </c>
      <c r="W428" s="176">
        <v>3277</v>
      </c>
      <c r="X428" s="176">
        <v>212332230</v>
      </c>
      <c r="Y428" s="177">
        <f t="shared" si="439"/>
        <v>0.13797894736842106</v>
      </c>
      <c r="Z428" s="177">
        <f t="shared" si="400"/>
        <v>0.63569350145489811</v>
      </c>
      <c r="AA428" s="176">
        <f t="shared" si="401"/>
        <v>64794.699420201403</v>
      </c>
      <c r="AB428" s="374"/>
      <c r="AC428" s="133" t="s">
        <v>152</v>
      </c>
      <c r="AD428" s="167">
        <v>4641</v>
      </c>
      <c r="AE428" s="176">
        <v>2940</v>
      </c>
      <c r="AF428" s="176">
        <v>202282710</v>
      </c>
      <c r="AG428" s="177">
        <f t="shared" si="440"/>
        <v>0.17493752231345949</v>
      </c>
      <c r="AH428" s="177">
        <f t="shared" si="402"/>
        <v>0.63348416289592757</v>
      </c>
      <c r="AI428" s="171">
        <f t="shared" si="403"/>
        <v>68803.642857142855</v>
      </c>
      <c r="AJ428" s="374"/>
      <c r="AK428" s="133" t="s">
        <v>152</v>
      </c>
      <c r="AL428" s="167">
        <v>3210</v>
      </c>
      <c r="AM428" s="176">
        <v>1830</v>
      </c>
      <c r="AN428" s="176">
        <v>132854920</v>
      </c>
      <c r="AO428" s="177">
        <f t="shared" si="441"/>
        <v>0.17689705171580475</v>
      </c>
      <c r="AP428" s="177">
        <f t="shared" si="404"/>
        <v>0.57009345794392519</v>
      </c>
      <c r="AQ428" s="171">
        <f t="shared" si="405"/>
        <v>72598.316939890705</v>
      </c>
      <c r="AR428" s="374"/>
      <c r="AS428" s="133" t="s">
        <v>152</v>
      </c>
      <c r="AT428" s="167">
        <v>1482</v>
      </c>
      <c r="AU428" s="176">
        <v>799</v>
      </c>
      <c r="AV428" s="176">
        <v>58689970</v>
      </c>
      <c r="AW428" s="177">
        <f t="shared" si="442"/>
        <v>0.17028985507246377</v>
      </c>
      <c r="AX428" s="177">
        <f t="shared" si="406"/>
        <v>0.53913630229419707</v>
      </c>
      <c r="AY428" s="176">
        <f t="shared" si="407"/>
        <v>73454.280350438043</v>
      </c>
      <c r="AZ428" s="374"/>
      <c r="BA428" s="133" t="s">
        <v>152</v>
      </c>
      <c r="BB428" s="167">
        <v>473</v>
      </c>
      <c r="BC428" s="176">
        <v>229</v>
      </c>
      <c r="BD428" s="176">
        <v>18708000</v>
      </c>
      <c r="BE428" s="177">
        <f t="shared" si="443"/>
        <v>0.1447534766118837</v>
      </c>
      <c r="BF428" s="177">
        <f t="shared" si="408"/>
        <v>0.48414376321353064</v>
      </c>
      <c r="BG428" s="205">
        <f t="shared" si="409"/>
        <v>81694.323144104797</v>
      </c>
      <c r="BH428" s="374"/>
      <c r="BI428" s="133" t="s">
        <v>152</v>
      </c>
      <c r="BJ428" s="167">
        <f t="shared" si="410"/>
        <v>15022</v>
      </c>
      <c r="BK428" s="176">
        <f t="shared" si="394"/>
        <v>9110</v>
      </c>
      <c r="BL428" s="176">
        <f t="shared" si="395"/>
        <v>627668140</v>
      </c>
      <c r="BM428" s="177">
        <f t="shared" si="444"/>
        <v>0.15872186215067252</v>
      </c>
      <c r="BN428" s="177">
        <f t="shared" si="411"/>
        <v>0.60644388230595125</v>
      </c>
      <c r="BO428" s="176">
        <f t="shared" si="412"/>
        <v>68898.807903402849</v>
      </c>
      <c r="BP428" s="248"/>
    </row>
    <row r="429" spans="2:68" s="92" customFormat="1">
      <c r="B429" s="370"/>
      <c r="C429" s="408"/>
      <c r="D429" s="374"/>
      <c r="E429" s="133" t="s">
        <v>171</v>
      </c>
      <c r="F429" s="167">
        <v>32</v>
      </c>
      <c r="G429" s="176">
        <v>18</v>
      </c>
      <c r="H429" s="176">
        <v>1748360</v>
      </c>
      <c r="I429" s="177">
        <f t="shared" si="437"/>
        <v>0.24324324324324326</v>
      </c>
      <c r="J429" s="177">
        <f t="shared" si="396"/>
        <v>0.5625</v>
      </c>
      <c r="K429" s="205">
        <f t="shared" si="397"/>
        <v>97131.111111111109</v>
      </c>
      <c r="L429" s="374"/>
      <c r="M429" s="133" t="s">
        <v>171</v>
      </c>
      <c r="N429" s="167">
        <v>59</v>
      </c>
      <c r="O429" s="176">
        <v>32</v>
      </c>
      <c r="P429" s="176">
        <v>2870210</v>
      </c>
      <c r="Q429" s="177">
        <f t="shared" si="438"/>
        <v>0.20645161290322581</v>
      </c>
      <c r="R429" s="177">
        <f t="shared" si="398"/>
        <v>0.5423728813559322</v>
      </c>
      <c r="S429" s="171">
        <f t="shared" si="399"/>
        <v>89694.0625</v>
      </c>
      <c r="T429" s="374"/>
      <c r="U429" s="133" t="s">
        <v>171</v>
      </c>
      <c r="V429" s="167">
        <v>5729</v>
      </c>
      <c r="W429" s="176">
        <v>3690</v>
      </c>
      <c r="X429" s="176">
        <v>238540000</v>
      </c>
      <c r="Y429" s="177">
        <f t="shared" si="439"/>
        <v>0.15536842105263157</v>
      </c>
      <c r="Z429" s="177">
        <f t="shared" si="400"/>
        <v>0.6440914644789667</v>
      </c>
      <c r="AA429" s="176">
        <f t="shared" si="401"/>
        <v>64644.986449864497</v>
      </c>
      <c r="AB429" s="374"/>
      <c r="AC429" s="133" t="s">
        <v>171</v>
      </c>
      <c r="AD429" s="167">
        <v>5276</v>
      </c>
      <c r="AE429" s="176">
        <v>3342</v>
      </c>
      <c r="AF429" s="176">
        <v>240751710</v>
      </c>
      <c r="AG429" s="177">
        <f t="shared" si="440"/>
        <v>0.19885755087468762</v>
      </c>
      <c r="AH429" s="177">
        <f t="shared" si="402"/>
        <v>0.63343442001516304</v>
      </c>
      <c r="AI429" s="171">
        <f t="shared" si="403"/>
        <v>72038.213644524236</v>
      </c>
      <c r="AJ429" s="374"/>
      <c r="AK429" s="133" t="s">
        <v>171</v>
      </c>
      <c r="AL429" s="167">
        <v>3690</v>
      </c>
      <c r="AM429" s="176">
        <v>2198</v>
      </c>
      <c r="AN429" s="176">
        <v>160331700</v>
      </c>
      <c r="AO429" s="177">
        <f t="shared" si="441"/>
        <v>0.21246979217013051</v>
      </c>
      <c r="AP429" s="177">
        <f t="shared" si="404"/>
        <v>0.59566395663956639</v>
      </c>
      <c r="AQ429" s="171">
        <f t="shared" si="405"/>
        <v>72944.358507734301</v>
      </c>
      <c r="AR429" s="374"/>
      <c r="AS429" s="133" t="s">
        <v>171</v>
      </c>
      <c r="AT429" s="167">
        <v>1637</v>
      </c>
      <c r="AU429" s="176">
        <v>859</v>
      </c>
      <c r="AV429" s="176">
        <v>62667100</v>
      </c>
      <c r="AW429" s="177">
        <f t="shared" si="442"/>
        <v>0.18307757885763001</v>
      </c>
      <c r="AX429" s="177">
        <f t="shared" si="406"/>
        <v>0.52474037874160051</v>
      </c>
      <c r="AY429" s="176">
        <f t="shared" si="407"/>
        <v>72953.550640279398</v>
      </c>
      <c r="AZ429" s="374"/>
      <c r="BA429" s="133" t="s">
        <v>171</v>
      </c>
      <c r="BB429" s="167">
        <v>521</v>
      </c>
      <c r="BC429" s="176">
        <v>257</v>
      </c>
      <c r="BD429" s="176">
        <v>22062840</v>
      </c>
      <c r="BE429" s="177">
        <f t="shared" si="443"/>
        <v>0.16245259165613149</v>
      </c>
      <c r="BF429" s="177">
        <f t="shared" si="408"/>
        <v>0.49328214971209211</v>
      </c>
      <c r="BG429" s="205">
        <f t="shared" si="409"/>
        <v>85847.626459143969</v>
      </c>
      <c r="BH429" s="374"/>
      <c r="BI429" s="133" t="s">
        <v>171</v>
      </c>
      <c r="BJ429" s="167">
        <f t="shared" si="410"/>
        <v>16944</v>
      </c>
      <c r="BK429" s="176">
        <f t="shared" si="394"/>
        <v>10396</v>
      </c>
      <c r="BL429" s="176">
        <f t="shared" si="395"/>
        <v>728971920</v>
      </c>
      <c r="BM429" s="177">
        <f t="shared" si="444"/>
        <v>0.18112760471112971</v>
      </c>
      <c r="BN429" s="177">
        <f t="shared" si="411"/>
        <v>0.61355051935788485</v>
      </c>
      <c r="BO429" s="176">
        <f t="shared" si="412"/>
        <v>70120.423239707583</v>
      </c>
      <c r="BP429" s="248"/>
    </row>
    <row r="430" spans="2:68" s="92" customFormat="1">
      <c r="B430" s="370"/>
      <c r="C430" s="408"/>
      <c r="D430" s="374"/>
      <c r="E430" s="133" t="s">
        <v>172</v>
      </c>
      <c r="F430" s="167">
        <v>12</v>
      </c>
      <c r="G430" s="176">
        <v>8</v>
      </c>
      <c r="H430" s="176">
        <v>467940</v>
      </c>
      <c r="I430" s="177">
        <f t="shared" si="437"/>
        <v>0.10810810810810811</v>
      </c>
      <c r="J430" s="177">
        <f t="shared" si="396"/>
        <v>0.66666666666666663</v>
      </c>
      <c r="K430" s="205">
        <f t="shared" si="397"/>
        <v>58492.5</v>
      </c>
      <c r="L430" s="374"/>
      <c r="M430" s="133" t="s">
        <v>172</v>
      </c>
      <c r="N430" s="167">
        <v>28</v>
      </c>
      <c r="O430" s="176">
        <v>16</v>
      </c>
      <c r="P430" s="176">
        <v>1287590</v>
      </c>
      <c r="Q430" s="177">
        <f t="shared" si="438"/>
        <v>0.1032258064516129</v>
      </c>
      <c r="R430" s="177">
        <f t="shared" si="398"/>
        <v>0.5714285714285714</v>
      </c>
      <c r="S430" s="171">
        <f t="shared" si="399"/>
        <v>80474.375</v>
      </c>
      <c r="T430" s="374"/>
      <c r="U430" s="133" t="s">
        <v>172</v>
      </c>
      <c r="V430" s="167">
        <v>3094</v>
      </c>
      <c r="W430" s="176">
        <v>2138</v>
      </c>
      <c r="X430" s="176">
        <v>137381300</v>
      </c>
      <c r="Y430" s="177">
        <f t="shared" si="439"/>
        <v>9.0021052631578946E-2</v>
      </c>
      <c r="Z430" s="177">
        <f t="shared" si="400"/>
        <v>0.69101486748545571</v>
      </c>
      <c r="AA430" s="176">
        <f t="shared" si="401"/>
        <v>64256.922357343312</v>
      </c>
      <c r="AB430" s="374"/>
      <c r="AC430" s="133" t="s">
        <v>172</v>
      </c>
      <c r="AD430" s="167">
        <v>2551</v>
      </c>
      <c r="AE430" s="176">
        <v>1710</v>
      </c>
      <c r="AF430" s="176">
        <v>119223630</v>
      </c>
      <c r="AG430" s="177">
        <f t="shared" si="440"/>
        <v>0.1017493752231346</v>
      </c>
      <c r="AH430" s="177">
        <f t="shared" si="402"/>
        <v>0.67032536260290088</v>
      </c>
      <c r="AI430" s="171">
        <f t="shared" si="403"/>
        <v>69721.421052631573</v>
      </c>
      <c r="AJ430" s="374"/>
      <c r="AK430" s="133" t="s">
        <v>172</v>
      </c>
      <c r="AL430" s="167">
        <v>1498</v>
      </c>
      <c r="AM430" s="176">
        <v>901</v>
      </c>
      <c r="AN430" s="176">
        <v>63255610</v>
      </c>
      <c r="AO430" s="177">
        <f t="shared" si="441"/>
        <v>8.709521507974867E-2</v>
      </c>
      <c r="AP430" s="177">
        <f t="shared" si="404"/>
        <v>0.60146862483311081</v>
      </c>
      <c r="AQ430" s="171">
        <f t="shared" si="405"/>
        <v>70206.004439511657</v>
      </c>
      <c r="AR430" s="374"/>
      <c r="AS430" s="133" t="s">
        <v>172</v>
      </c>
      <c r="AT430" s="167">
        <v>541</v>
      </c>
      <c r="AU430" s="176">
        <v>307</v>
      </c>
      <c r="AV430" s="176">
        <v>19309150</v>
      </c>
      <c r="AW430" s="177">
        <f t="shared" si="442"/>
        <v>6.5430520034100603E-2</v>
      </c>
      <c r="AX430" s="177">
        <f t="shared" si="406"/>
        <v>0.56746765249537889</v>
      </c>
      <c r="AY430" s="176">
        <f t="shared" si="407"/>
        <v>62896.254071661235</v>
      </c>
      <c r="AZ430" s="374"/>
      <c r="BA430" s="133" t="s">
        <v>172</v>
      </c>
      <c r="BB430" s="167">
        <v>117</v>
      </c>
      <c r="BC430" s="176">
        <v>53</v>
      </c>
      <c r="BD430" s="176">
        <v>3978740</v>
      </c>
      <c r="BE430" s="177">
        <f t="shared" si="443"/>
        <v>3.3501896333754742E-2</v>
      </c>
      <c r="BF430" s="177">
        <f t="shared" si="408"/>
        <v>0.45299145299145299</v>
      </c>
      <c r="BG430" s="205">
        <f t="shared" si="409"/>
        <v>75070.566037735844</v>
      </c>
      <c r="BH430" s="374"/>
      <c r="BI430" s="133" t="s">
        <v>172</v>
      </c>
      <c r="BJ430" s="167">
        <f t="shared" si="410"/>
        <v>7841</v>
      </c>
      <c r="BK430" s="176">
        <f t="shared" si="394"/>
        <v>5133</v>
      </c>
      <c r="BL430" s="176">
        <f t="shared" si="395"/>
        <v>344903960</v>
      </c>
      <c r="BM430" s="177">
        <f t="shared" si="444"/>
        <v>8.9431319255697264E-2</v>
      </c>
      <c r="BN430" s="177">
        <f t="shared" si="411"/>
        <v>0.65463588827955621</v>
      </c>
      <c r="BO430" s="176">
        <f t="shared" si="412"/>
        <v>67193.446327683618</v>
      </c>
      <c r="BP430" s="248"/>
    </row>
    <row r="431" spans="2:68" s="92" customFormat="1">
      <c r="B431" s="370"/>
      <c r="C431" s="408"/>
      <c r="D431" s="374"/>
      <c r="E431" s="133" t="s">
        <v>173</v>
      </c>
      <c r="F431" s="167">
        <v>11</v>
      </c>
      <c r="G431" s="176">
        <v>6</v>
      </c>
      <c r="H431" s="176">
        <v>526300</v>
      </c>
      <c r="I431" s="177">
        <f t="shared" si="437"/>
        <v>8.1081081081081086E-2</v>
      </c>
      <c r="J431" s="177">
        <f t="shared" si="396"/>
        <v>0.54545454545454541</v>
      </c>
      <c r="K431" s="205">
        <f t="shared" si="397"/>
        <v>87716.666666666672</v>
      </c>
      <c r="L431" s="374"/>
      <c r="M431" s="133" t="s">
        <v>173</v>
      </c>
      <c r="N431" s="167">
        <v>21</v>
      </c>
      <c r="O431" s="176">
        <v>8</v>
      </c>
      <c r="P431" s="176">
        <v>782010</v>
      </c>
      <c r="Q431" s="177">
        <f t="shared" si="438"/>
        <v>5.1612903225806452E-2</v>
      </c>
      <c r="R431" s="177">
        <f t="shared" si="398"/>
        <v>0.38095238095238093</v>
      </c>
      <c r="S431" s="171">
        <f t="shared" si="399"/>
        <v>97751.25</v>
      </c>
      <c r="T431" s="374"/>
      <c r="U431" s="133" t="s">
        <v>173</v>
      </c>
      <c r="V431" s="167">
        <v>1057</v>
      </c>
      <c r="W431" s="176">
        <v>614</v>
      </c>
      <c r="X431" s="176">
        <v>39307230</v>
      </c>
      <c r="Y431" s="177">
        <f t="shared" si="439"/>
        <v>2.585263157894737E-2</v>
      </c>
      <c r="Z431" s="177">
        <f t="shared" si="400"/>
        <v>0.58088930936613059</v>
      </c>
      <c r="AA431" s="176">
        <f t="shared" si="401"/>
        <v>64018.289902280128</v>
      </c>
      <c r="AB431" s="374"/>
      <c r="AC431" s="133" t="s">
        <v>173</v>
      </c>
      <c r="AD431" s="167">
        <v>1152</v>
      </c>
      <c r="AE431" s="176">
        <v>665</v>
      </c>
      <c r="AF431" s="176">
        <v>47234910</v>
      </c>
      <c r="AG431" s="177">
        <f t="shared" si="440"/>
        <v>3.9569201475663451E-2</v>
      </c>
      <c r="AH431" s="177">
        <f t="shared" si="402"/>
        <v>0.57725694444444442</v>
      </c>
      <c r="AI431" s="171">
        <f t="shared" si="403"/>
        <v>71029.939849624061</v>
      </c>
      <c r="AJ431" s="374"/>
      <c r="AK431" s="133" t="s">
        <v>173</v>
      </c>
      <c r="AL431" s="167">
        <v>910</v>
      </c>
      <c r="AM431" s="176">
        <v>490</v>
      </c>
      <c r="AN431" s="176">
        <v>36152910</v>
      </c>
      <c r="AO431" s="177">
        <f t="shared" si="441"/>
        <v>4.7365877235379411E-2</v>
      </c>
      <c r="AP431" s="177">
        <f t="shared" si="404"/>
        <v>0.53846153846153844</v>
      </c>
      <c r="AQ431" s="171">
        <f t="shared" si="405"/>
        <v>73781.448979591834</v>
      </c>
      <c r="AR431" s="374"/>
      <c r="AS431" s="133" t="s">
        <v>173</v>
      </c>
      <c r="AT431" s="167">
        <v>516</v>
      </c>
      <c r="AU431" s="176">
        <v>262</v>
      </c>
      <c r="AV431" s="176">
        <v>17989720</v>
      </c>
      <c r="AW431" s="177">
        <f t="shared" si="442"/>
        <v>5.5839727195225917E-2</v>
      </c>
      <c r="AX431" s="177">
        <f t="shared" si="406"/>
        <v>0.50775193798449614</v>
      </c>
      <c r="AY431" s="176">
        <f t="shared" si="407"/>
        <v>68663.053435114503</v>
      </c>
      <c r="AZ431" s="374"/>
      <c r="BA431" s="133" t="s">
        <v>173</v>
      </c>
      <c r="BB431" s="167">
        <v>190</v>
      </c>
      <c r="BC431" s="176">
        <v>79</v>
      </c>
      <c r="BD431" s="176">
        <v>5929370</v>
      </c>
      <c r="BE431" s="177">
        <f t="shared" si="443"/>
        <v>4.9936788874841972E-2</v>
      </c>
      <c r="BF431" s="177">
        <f t="shared" si="408"/>
        <v>0.41578947368421054</v>
      </c>
      <c r="BG431" s="205">
        <f t="shared" si="409"/>
        <v>75055.3164556962</v>
      </c>
      <c r="BH431" s="374"/>
      <c r="BI431" s="133" t="s">
        <v>173</v>
      </c>
      <c r="BJ431" s="167">
        <f t="shared" si="410"/>
        <v>3857</v>
      </c>
      <c r="BK431" s="176">
        <f t="shared" si="394"/>
        <v>2124</v>
      </c>
      <c r="BL431" s="176">
        <f t="shared" si="395"/>
        <v>147922450</v>
      </c>
      <c r="BM431" s="177">
        <f t="shared" si="444"/>
        <v>3.7006063140288523E-2</v>
      </c>
      <c r="BN431" s="177">
        <f t="shared" si="411"/>
        <v>0.55068706248379573</v>
      </c>
      <c r="BO431" s="176">
        <f t="shared" si="412"/>
        <v>69643.338041431256</v>
      </c>
      <c r="BP431" s="248"/>
    </row>
    <row r="432" spans="2:68" s="92" customFormat="1">
      <c r="B432" s="370"/>
      <c r="C432" s="408"/>
      <c r="D432" s="374"/>
      <c r="E432" s="133" t="s">
        <v>174</v>
      </c>
      <c r="F432" s="167">
        <v>9</v>
      </c>
      <c r="G432" s="176">
        <v>6</v>
      </c>
      <c r="H432" s="176">
        <v>622940</v>
      </c>
      <c r="I432" s="177">
        <f t="shared" si="437"/>
        <v>8.1081081081081086E-2</v>
      </c>
      <c r="J432" s="177">
        <f t="shared" si="396"/>
        <v>0.66666666666666663</v>
      </c>
      <c r="K432" s="205">
        <f t="shared" si="397"/>
        <v>103823.33333333333</v>
      </c>
      <c r="L432" s="374"/>
      <c r="M432" s="133" t="s">
        <v>174</v>
      </c>
      <c r="N432" s="167">
        <v>17</v>
      </c>
      <c r="O432" s="176">
        <v>11</v>
      </c>
      <c r="P432" s="176">
        <v>830560</v>
      </c>
      <c r="Q432" s="177">
        <f t="shared" si="438"/>
        <v>7.0967741935483872E-2</v>
      </c>
      <c r="R432" s="177">
        <f t="shared" si="398"/>
        <v>0.6470588235294118</v>
      </c>
      <c r="S432" s="171">
        <f t="shared" si="399"/>
        <v>75505.454545454544</v>
      </c>
      <c r="T432" s="374"/>
      <c r="U432" s="133" t="s">
        <v>174</v>
      </c>
      <c r="V432" s="167">
        <v>1300</v>
      </c>
      <c r="W432" s="176">
        <v>904</v>
      </c>
      <c r="X432" s="176">
        <v>63485000</v>
      </c>
      <c r="Y432" s="177">
        <f t="shared" si="439"/>
        <v>3.806315789473684E-2</v>
      </c>
      <c r="Z432" s="177">
        <f t="shared" si="400"/>
        <v>0.69538461538461538</v>
      </c>
      <c r="AA432" s="176">
        <f t="shared" si="401"/>
        <v>70226.769911504423</v>
      </c>
      <c r="AB432" s="374"/>
      <c r="AC432" s="133" t="s">
        <v>174</v>
      </c>
      <c r="AD432" s="167">
        <v>1177</v>
      </c>
      <c r="AE432" s="176">
        <v>787</v>
      </c>
      <c r="AF432" s="176">
        <v>62259910</v>
      </c>
      <c r="AG432" s="177">
        <f t="shared" si="440"/>
        <v>4.6828513626085921E-2</v>
      </c>
      <c r="AH432" s="177">
        <f t="shared" si="402"/>
        <v>0.66864910790144438</v>
      </c>
      <c r="AI432" s="171">
        <f t="shared" si="403"/>
        <v>79110.432020330365</v>
      </c>
      <c r="AJ432" s="374"/>
      <c r="AK432" s="133" t="s">
        <v>174</v>
      </c>
      <c r="AL432" s="167">
        <v>908</v>
      </c>
      <c r="AM432" s="176">
        <v>562</v>
      </c>
      <c r="AN432" s="176">
        <v>49382810</v>
      </c>
      <c r="AO432" s="177">
        <f t="shared" si="441"/>
        <v>5.4325761237312711E-2</v>
      </c>
      <c r="AP432" s="177">
        <f t="shared" si="404"/>
        <v>0.61894273127753308</v>
      </c>
      <c r="AQ432" s="171">
        <f t="shared" si="405"/>
        <v>87869.768683274015</v>
      </c>
      <c r="AR432" s="374"/>
      <c r="AS432" s="133" t="s">
        <v>174</v>
      </c>
      <c r="AT432" s="167">
        <v>392</v>
      </c>
      <c r="AU432" s="176">
        <v>232</v>
      </c>
      <c r="AV432" s="176">
        <v>18065250</v>
      </c>
      <c r="AW432" s="177">
        <f t="shared" si="442"/>
        <v>4.9445865302642798E-2</v>
      </c>
      <c r="AX432" s="177">
        <f t="shared" si="406"/>
        <v>0.59183673469387754</v>
      </c>
      <c r="AY432" s="176">
        <f t="shared" si="407"/>
        <v>77867.456896551725</v>
      </c>
      <c r="AZ432" s="374"/>
      <c r="BA432" s="133" t="s">
        <v>174</v>
      </c>
      <c r="BB432" s="167">
        <v>88</v>
      </c>
      <c r="BC432" s="176">
        <v>55</v>
      </c>
      <c r="BD432" s="176">
        <v>5875770</v>
      </c>
      <c r="BE432" s="177">
        <f t="shared" si="443"/>
        <v>3.47661188369153E-2</v>
      </c>
      <c r="BF432" s="177">
        <f t="shared" si="408"/>
        <v>0.625</v>
      </c>
      <c r="BG432" s="205">
        <f t="shared" si="409"/>
        <v>106832.18181818182</v>
      </c>
      <c r="BH432" s="374"/>
      <c r="BI432" s="133" t="s">
        <v>174</v>
      </c>
      <c r="BJ432" s="167">
        <f t="shared" si="410"/>
        <v>3891</v>
      </c>
      <c r="BK432" s="176">
        <f t="shared" si="394"/>
        <v>2557</v>
      </c>
      <c r="BL432" s="176">
        <f t="shared" si="395"/>
        <v>200522240</v>
      </c>
      <c r="BM432" s="177">
        <f t="shared" si="444"/>
        <v>4.4550142867098755E-2</v>
      </c>
      <c r="BN432" s="177">
        <f t="shared" si="411"/>
        <v>0.65715754304805962</v>
      </c>
      <c r="BO432" s="176">
        <f t="shared" si="412"/>
        <v>78420.899491591714</v>
      </c>
      <c r="BP432" s="248"/>
    </row>
    <row r="433" spans="2:68" s="92" customFormat="1">
      <c r="B433" s="370"/>
      <c r="C433" s="408"/>
      <c r="D433" s="374"/>
      <c r="E433" s="133" t="s">
        <v>175</v>
      </c>
      <c r="F433" s="167">
        <v>27</v>
      </c>
      <c r="G433" s="176">
        <v>14</v>
      </c>
      <c r="H433" s="176">
        <v>1041620</v>
      </c>
      <c r="I433" s="177">
        <f t="shared" si="437"/>
        <v>0.1891891891891892</v>
      </c>
      <c r="J433" s="177">
        <f t="shared" si="396"/>
        <v>0.51851851851851849</v>
      </c>
      <c r="K433" s="205">
        <f t="shared" si="397"/>
        <v>74401.428571428565</v>
      </c>
      <c r="L433" s="374"/>
      <c r="M433" s="133" t="s">
        <v>175</v>
      </c>
      <c r="N433" s="167">
        <v>64</v>
      </c>
      <c r="O433" s="176">
        <v>40</v>
      </c>
      <c r="P433" s="176">
        <v>2820080</v>
      </c>
      <c r="Q433" s="177">
        <f t="shared" si="438"/>
        <v>0.25806451612903225</v>
      </c>
      <c r="R433" s="177">
        <f t="shared" si="398"/>
        <v>0.625</v>
      </c>
      <c r="S433" s="171">
        <f t="shared" si="399"/>
        <v>70502</v>
      </c>
      <c r="T433" s="374"/>
      <c r="U433" s="133" t="s">
        <v>175</v>
      </c>
      <c r="V433" s="167">
        <v>9601</v>
      </c>
      <c r="W433" s="176">
        <v>6504</v>
      </c>
      <c r="X433" s="176">
        <v>416115660</v>
      </c>
      <c r="Y433" s="177">
        <f t="shared" si="439"/>
        <v>0.27385263157894735</v>
      </c>
      <c r="Z433" s="177">
        <f t="shared" si="400"/>
        <v>0.67742943443391312</v>
      </c>
      <c r="AA433" s="176">
        <f t="shared" si="401"/>
        <v>63978.422509225093</v>
      </c>
      <c r="AB433" s="374"/>
      <c r="AC433" s="133" t="s">
        <v>175</v>
      </c>
      <c r="AD433" s="167">
        <v>7323</v>
      </c>
      <c r="AE433" s="176">
        <v>4895</v>
      </c>
      <c r="AF433" s="176">
        <v>342423710</v>
      </c>
      <c r="AG433" s="177">
        <f t="shared" si="440"/>
        <v>0.29126502439604901</v>
      </c>
      <c r="AH433" s="177">
        <f t="shared" si="402"/>
        <v>0.66844189539806087</v>
      </c>
      <c r="AI433" s="171">
        <f t="shared" si="403"/>
        <v>69953.771195097041</v>
      </c>
      <c r="AJ433" s="374"/>
      <c r="AK433" s="133" t="s">
        <v>175</v>
      </c>
      <c r="AL433" s="167">
        <v>4233</v>
      </c>
      <c r="AM433" s="176">
        <v>2543</v>
      </c>
      <c r="AN433" s="176">
        <v>176030770</v>
      </c>
      <c r="AO433" s="177">
        <f t="shared" si="441"/>
        <v>0.2458192363460609</v>
      </c>
      <c r="AP433" s="177">
        <f t="shared" si="404"/>
        <v>0.6007559650366171</v>
      </c>
      <c r="AQ433" s="171">
        <f t="shared" si="405"/>
        <v>69221.694848604006</v>
      </c>
      <c r="AR433" s="374"/>
      <c r="AS433" s="133" t="s">
        <v>175</v>
      </c>
      <c r="AT433" s="167">
        <v>1523</v>
      </c>
      <c r="AU433" s="176">
        <v>854</v>
      </c>
      <c r="AV433" s="176">
        <v>57513150</v>
      </c>
      <c r="AW433" s="177">
        <f t="shared" si="442"/>
        <v>0.18201193520886616</v>
      </c>
      <c r="AX433" s="177">
        <f t="shared" si="406"/>
        <v>0.56073539067629674</v>
      </c>
      <c r="AY433" s="176">
        <f t="shared" si="407"/>
        <v>67345.608899297426</v>
      </c>
      <c r="AZ433" s="374"/>
      <c r="BA433" s="133" t="s">
        <v>175</v>
      </c>
      <c r="BB433" s="167">
        <v>366</v>
      </c>
      <c r="BC433" s="176">
        <v>188</v>
      </c>
      <c r="BD433" s="176">
        <v>16462520</v>
      </c>
      <c r="BE433" s="177">
        <f t="shared" si="443"/>
        <v>0.11883691529709228</v>
      </c>
      <c r="BF433" s="177">
        <f t="shared" si="408"/>
        <v>0.51366120218579236</v>
      </c>
      <c r="BG433" s="205">
        <f t="shared" si="409"/>
        <v>87566.595744680846</v>
      </c>
      <c r="BH433" s="374"/>
      <c r="BI433" s="133" t="s">
        <v>175</v>
      </c>
      <c r="BJ433" s="167">
        <f t="shared" si="410"/>
        <v>23137</v>
      </c>
      <c r="BK433" s="176">
        <f t="shared" si="394"/>
        <v>15038</v>
      </c>
      <c r="BL433" s="176">
        <f t="shared" si="395"/>
        <v>1012407510</v>
      </c>
      <c r="BM433" s="177">
        <f t="shared" si="444"/>
        <v>0.26200432085859643</v>
      </c>
      <c r="BN433" s="177">
        <f t="shared" si="411"/>
        <v>0.64995461814409816</v>
      </c>
      <c r="BO433" s="176">
        <f t="shared" si="412"/>
        <v>67323.281686394461</v>
      </c>
      <c r="BP433" s="248"/>
    </row>
    <row r="434" spans="2:68" s="92" customFormat="1">
      <c r="B434" s="370"/>
      <c r="C434" s="408"/>
      <c r="D434" s="374"/>
      <c r="E434" s="133" t="s">
        <v>176</v>
      </c>
      <c r="F434" s="167">
        <v>9</v>
      </c>
      <c r="G434" s="176">
        <v>6</v>
      </c>
      <c r="H434" s="176">
        <v>547320</v>
      </c>
      <c r="I434" s="177">
        <f t="shared" si="437"/>
        <v>8.1081081081081086E-2</v>
      </c>
      <c r="J434" s="177">
        <f t="shared" si="396"/>
        <v>0.66666666666666663</v>
      </c>
      <c r="K434" s="205">
        <f t="shared" si="397"/>
        <v>91220</v>
      </c>
      <c r="L434" s="374"/>
      <c r="M434" s="133" t="s">
        <v>176</v>
      </c>
      <c r="N434" s="167">
        <v>25</v>
      </c>
      <c r="O434" s="176">
        <v>15</v>
      </c>
      <c r="P434" s="176">
        <v>902860</v>
      </c>
      <c r="Q434" s="177">
        <f t="shared" si="438"/>
        <v>9.6774193548387094E-2</v>
      </c>
      <c r="R434" s="177">
        <f t="shared" si="398"/>
        <v>0.6</v>
      </c>
      <c r="S434" s="171">
        <f t="shared" si="399"/>
        <v>60190.666666666664</v>
      </c>
      <c r="T434" s="374"/>
      <c r="U434" s="133" t="s">
        <v>176</v>
      </c>
      <c r="V434" s="167">
        <v>1675</v>
      </c>
      <c r="W434" s="176">
        <v>1072</v>
      </c>
      <c r="X434" s="176">
        <v>71596430</v>
      </c>
      <c r="Y434" s="177">
        <f t="shared" si="439"/>
        <v>4.5136842105263156E-2</v>
      </c>
      <c r="Z434" s="177">
        <f t="shared" si="400"/>
        <v>0.64</v>
      </c>
      <c r="AA434" s="176">
        <f t="shared" si="401"/>
        <v>66787.714552238802</v>
      </c>
      <c r="AB434" s="374"/>
      <c r="AC434" s="133" t="s">
        <v>176</v>
      </c>
      <c r="AD434" s="167">
        <v>1765</v>
      </c>
      <c r="AE434" s="176">
        <v>1104</v>
      </c>
      <c r="AF434" s="176">
        <v>81966340</v>
      </c>
      <c r="AG434" s="177">
        <f t="shared" si="440"/>
        <v>6.5690824705462336E-2</v>
      </c>
      <c r="AH434" s="177">
        <f t="shared" si="402"/>
        <v>0.62549575070821528</v>
      </c>
      <c r="AI434" s="171">
        <f t="shared" si="403"/>
        <v>74244.873188405792</v>
      </c>
      <c r="AJ434" s="374"/>
      <c r="AK434" s="133" t="s">
        <v>176</v>
      </c>
      <c r="AL434" s="167">
        <v>1446</v>
      </c>
      <c r="AM434" s="176">
        <v>835</v>
      </c>
      <c r="AN434" s="176">
        <v>59643440</v>
      </c>
      <c r="AO434" s="177">
        <f t="shared" si="441"/>
        <v>8.0715321411309812E-2</v>
      </c>
      <c r="AP434" s="177">
        <f t="shared" si="404"/>
        <v>0.5774550484094052</v>
      </c>
      <c r="AQ434" s="171">
        <f t="shared" si="405"/>
        <v>71429.269461077842</v>
      </c>
      <c r="AR434" s="374"/>
      <c r="AS434" s="133" t="s">
        <v>176</v>
      </c>
      <c r="AT434" s="167">
        <v>881</v>
      </c>
      <c r="AU434" s="176">
        <v>481</v>
      </c>
      <c r="AV434" s="176">
        <v>36521980</v>
      </c>
      <c r="AW434" s="177">
        <f t="shared" si="442"/>
        <v>0.1025149190110827</v>
      </c>
      <c r="AX434" s="177">
        <f t="shared" si="406"/>
        <v>0.54597048808172532</v>
      </c>
      <c r="AY434" s="176">
        <f t="shared" si="407"/>
        <v>75929.272349272345</v>
      </c>
      <c r="AZ434" s="374"/>
      <c r="BA434" s="133" t="s">
        <v>176</v>
      </c>
      <c r="BB434" s="167">
        <v>320</v>
      </c>
      <c r="BC434" s="176">
        <v>139</v>
      </c>
      <c r="BD434" s="176">
        <v>11512870</v>
      </c>
      <c r="BE434" s="177">
        <f t="shared" si="443"/>
        <v>8.7863463969658662E-2</v>
      </c>
      <c r="BF434" s="177">
        <f t="shared" si="408"/>
        <v>0.43437500000000001</v>
      </c>
      <c r="BG434" s="205">
        <f t="shared" si="409"/>
        <v>82826.402877697838</v>
      </c>
      <c r="BH434" s="374"/>
      <c r="BI434" s="133" t="s">
        <v>176</v>
      </c>
      <c r="BJ434" s="167">
        <f t="shared" si="410"/>
        <v>6121</v>
      </c>
      <c r="BK434" s="176">
        <f t="shared" si="394"/>
        <v>3652</v>
      </c>
      <c r="BL434" s="176">
        <f t="shared" si="395"/>
        <v>262691240</v>
      </c>
      <c r="BM434" s="177">
        <f t="shared" si="444"/>
        <v>6.3628127395637321E-2</v>
      </c>
      <c r="BN434" s="177">
        <f t="shared" si="411"/>
        <v>0.59663453684038559</v>
      </c>
      <c r="BO434" s="176">
        <f t="shared" si="412"/>
        <v>71930.788608981384</v>
      </c>
      <c r="BP434" s="248"/>
    </row>
    <row r="435" spans="2:68" s="92" customFormat="1">
      <c r="B435" s="370"/>
      <c r="C435" s="408"/>
      <c r="D435" s="374"/>
      <c r="E435" s="130" t="s">
        <v>167</v>
      </c>
      <c r="F435" s="167">
        <v>6</v>
      </c>
      <c r="G435" s="176">
        <v>5</v>
      </c>
      <c r="H435" s="176">
        <v>482410</v>
      </c>
      <c r="I435" s="177">
        <f t="shared" si="437"/>
        <v>6.7567567567567571E-2</v>
      </c>
      <c r="J435" s="177">
        <f t="shared" si="396"/>
        <v>0.83333333333333337</v>
      </c>
      <c r="K435" s="205">
        <f t="shared" si="397"/>
        <v>96482</v>
      </c>
      <c r="L435" s="374"/>
      <c r="M435" s="134" t="s">
        <v>167</v>
      </c>
      <c r="N435" s="167">
        <v>8</v>
      </c>
      <c r="O435" s="176">
        <v>6</v>
      </c>
      <c r="P435" s="176">
        <v>434390</v>
      </c>
      <c r="Q435" s="177">
        <f t="shared" si="438"/>
        <v>3.870967741935484E-2</v>
      </c>
      <c r="R435" s="177">
        <f t="shared" si="398"/>
        <v>0.75</v>
      </c>
      <c r="S435" s="171">
        <f t="shared" si="399"/>
        <v>72398.333333333328</v>
      </c>
      <c r="T435" s="374"/>
      <c r="U435" s="134" t="s">
        <v>167</v>
      </c>
      <c r="V435" s="167">
        <v>2242</v>
      </c>
      <c r="W435" s="176">
        <v>1303</v>
      </c>
      <c r="X435" s="176">
        <v>76209490</v>
      </c>
      <c r="Y435" s="177">
        <f t="shared" si="439"/>
        <v>5.4863157894736843E-2</v>
      </c>
      <c r="Z435" s="177">
        <f t="shared" si="400"/>
        <v>0.58117752007136481</v>
      </c>
      <c r="AA435" s="176">
        <f t="shared" si="401"/>
        <v>58487.712970069071</v>
      </c>
      <c r="AB435" s="374"/>
      <c r="AC435" s="134" t="s">
        <v>167</v>
      </c>
      <c r="AD435" s="167">
        <v>1115</v>
      </c>
      <c r="AE435" s="176">
        <v>590</v>
      </c>
      <c r="AF435" s="176">
        <v>47762950</v>
      </c>
      <c r="AG435" s="177">
        <f t="shared" si="440"/>
        <v>3.5106509579911939E-2</v>
      </c>
      <c r="AH435" s="177">
        <f t="shared" si="402"/>
        <v>0.52914798206278024</v>
      </c>
      <c r="AI435" s="171">
        <f t="shared" si="403"/>
        <v>80954.152542372874</v>
      </c>
      <c r="AJ435" s="374"/>
      <c r="AK435" s="134" t="s">
        <v>167</v>
      </c>
      <c r="AL435" s="167">
        <v>556</v>
      </c>
      <c r="AM435" s="176">
        <v>264</v>
      </c>
      <c r="AN435" s="176">
        <v>20011450</v>
      </c>
      <c r="AO435" s="177">
        <f t="shared" si="441"/>
        <v>2.5519574673755437E-2</v>
      </c>
      <c r="AP435" s="177">
        <f t="shared" si="404"/>
        <v>0.47482014388489208</v>
      </c>
      <c r="AQ435" s="171">
        <f t="shared" si="405"/>
        <v>75800.946969696975</v>
      </c>
      <c r="AR435" s="374"/>
      <c r="AS435" s="134" t="s">
        <v>167</v>
      </c>
      <c r="AT435" s="167">
        <v>297</v>
      </c>
      <c r="AU435" s="176">
        <v>120</v>
      </c>
      <c r="AV435" s="176">
        <v>12456110</v>
      </c>
      <c r="AW435" s="177">
        <f t="shared" si="442"/>
        <v>2.557544757033248E-2</v>
      </c>
      <c r="AX435" s="177">
        <f t="shared" si="406"/>
        <v>0.40404040404040403</v>
      </c>
      <c r="AY435" s="176">
        <f t="shared" si="407"/>
        <v>103800.91666666667</v>
      </c>
      <c r="AZ435" s="374"/>
      <c r="BA435" s="134" t="s">
        <v>167</v>
      </c>
      <c r="BB435" s="167">
        <v>124</v>
      </c>
      <c r="BC435" s="176">
        <v>46</v>
      </c>
      <c r="BD435" s="176">
        <v>5192590</v>
      </c>
      <c r="BE435" s="177">
        <f t="shared" si="443"/>
        <v>2.9077117572692796E-2</v>
      </c>
      <c r="BF435" s="177">
        <f t="shared" si="408"/>
        <v>0.37096774193548387</v>
      </c>
      <c r="BG435" s="205">
        <f t="shared" si="409"/>
        <v>112882.39130434782</v>
      </c>
      <c r="BH435" s="374"/>
      <c r="BI435" s="134" t="s">
        <v>167</v>
      </c>
      <c r="BJ435" s="167">
        <f t="shared" si="410"/>
        <v>4348</v>
      </c>
      <c r="BK435" s="176">
        <f t="shared" si="394"/>
        <v>2334</v>
      </c>
      <c r="BL435" s="176">
        <f t="shared" si="395"/>
        <v>162549390</v>
      </c>
      <c r="BM435" s="177">
        <f t="shared" si="444"/>
        <v>4.0664854693706877E-2</v>
      </c>
      <c r="BN435" s="177">
        <f t="shared" si="411"/>
        <v>0.53679852805887762</v>
      </c>
      <c r="BO435" s="176">
        <f t="shared" si="412"/>
        <v>69644.12596401028</v>
      </c>
      <c r="BP435" s="248"/>
    </row>
    <row r="436" spans="2:68" s="92" customFormat="1">
      <c r="B436" s="370">
        <v>40</v>
      </c>
      <c r="C436" s="407" t="s">
        <v>47</v>
      </c>
      <c r="D436" s="373">
        <f>BS47</f>
        <v>87</v>
      </c>
      <c r="E436" s="131" t="s">
        <v>144</v>
      </c>
      <c r="F436" s="166">
        <v>41</v>
      </c>
      <c r="G436" s="174">
        <v>19</v>
      </c>
      <c r="H436" s="174">
        <v>1450090</v>
      </c>
      <c r="I436" s="175">
        <f>IFERROR(G436/$D$436,"-")</f>
        <v>0.21839080459770116</v>
      </c>
      <c r="J436" s="175">
        <f t="shared" si="396"/>
        <v>0.46341463414634149</v>
      </c>
      <c r="K436" s="204">
        <f t="shared" si="397"/>
        <v>76320.526315789481</v>
      </c>
      <c r="L436" s="373">
        <f>BT47</f>
        <v>156</v>
      </c>
      <c r="M436" s="131" t="s">
        <v>144</v>
      </c>
      <c r="N436" s="166">
        <v>85</v>
      </c>
      <c r="O436" s="174">
        <v>45</v>
      </c>
      <c r="P436" s="174">
        <v>3668350</v>
      </c>
      <c r="Q436" s="175">
        <f>IFERROR(O436/$L$436,"-")</f>
        <v>0.28846153846153844</v>
      </c>
      <c r="R436" s="175">
        <f t="shared" si="398"/>
        <v>0.52941176470588236</v>
      </c>
      <c r="S436" s="170">
        <f t="shared" si="399"/>
        <v>81518.888888888891</v>
      </c>
      <c r="T436" s="373">
        <f>BU47</f>
        <v>4897</v>
      </c>
      <c r="U436" s="131" t="s">
        <v>144</v>
      </c>
      <c r="V436" s="166">
        <v>2455</v>
      </c>
      <c r="W436" s="174">
        <v>1423</v>
      </c>
      <c r="X436" s="174">
        <v>95247840</v>
      </c>
      <c r="Y436" s="175">
        <f>IFERROR(W436/$T$436,"-")</f>
        <v>0.29058607310598328</v>
      </c>
      <c r="Z436" s="175">
        <f t="shared" si="400"/>
        <v>0.57963340122199591</v>
      </c>
      <c r="AA436" s="174">
        <f t="shared" si="401"/>
        <v>66934.532677442025</v>
      </c>
      <c r="AB436" s="373">
        <f>BV47</f>
        <v>3675</v>
      </c>
      <c r="AC436" s="131" t="s">
        <v>144</v>
      </c>
      <c r="AD436" s="166">
        <v>1976</v>
      </c>
      <c r="AE436" s="174">
        <v>1081</v>
      </c>
      <c r="AF436" s="174">
        <v>78509240</v>
      </c>
      <c r="AG436" s="175">
        <f>IFERROR(AE436/$AB$436,"-")</f>
        <v>0.29414965986394559</v>
      </c>
      <c r="AH436" s="175">
        <f t="shared" si="402"/>
        <v>0.54706477732793524</v>
      </c>
      <c r="AI436" s="170">
        <f t="shared" si="403"/>
        <v>72626.493987049034</v>
      </c>
      <c r="AJ436" s="373">
        <f>BW47</f>
        <v>2419</v>
      </c>
      <c r="AK436" s="131" t="s">
        <v>144</v>
      </c>
      <c r="AL436" s="166">
        <v>1194</v>
      </c>
      <c r="AM436" s="174">
        <v>589</v>
      </c>
      <c r="AN436" s="174">
        <v>46643950</v>
      </c>
      <c r="AO436" s="175">
        <f>IFERROR(AM436/$AJ$436,"-")</f>
        <v>0.24348904505994212</v>
      </c>
      <c r="AP436" s="175">
        <f t="shared" si="404"/>
        <v>0.49329983249581238</v>
      </c>
      <c r="AQ436" s="170">
        <f t="shared" si="405"/>
        <v>79191.765704584046</v>
      </c>
      <c r="AR436" s="373">
        <f>BX47</f>
        <v>1060</v>
      </c>
      <c r="AS436" s="131" t="s">
        <v>144</v>
      </c>
      <c r="AT436" s="166">
        <v>459</v>
      </c>
      <c r="AU436" s="174">
        <v>186</v>
      </c>
      <c r="AV436" s="174">
        <v>13717530</v>
      </c>
      <c r="AW436" s="175">
        <f>IFERROR(AU436/$AR$436,"-")</f>
        <v>0.17547169811320754</v>
      </c>
      <c r="AX436" s="175">
        <f t="shared" si="406"/>
        <v>0.40522875816993464</v>
      </c>
      <c r="AY436" s="174">
        <f t="shared" si="407"/>
        <v>73750.161290322576</v>
      </c>
      <c r="AZ436" s="373">
        <f>BY47</f>
        <v>361</v>
      </c>
      <c r="BA436" s="131" t="s">
        <v>144</v>
      </c>
      <c r="BB436" s="166">
        <v>119</v>
      </c>
      <c r="BC436" s="174">
        <v>55</v>
      </c>
      <c r="BD436" s="174">
        <v>7001980</v>
      </c>
      <c r="BE436" s="175">
        <f>IFERROR(BC436/$AZ$436,"-")</f>
        <v>0.1523545706371191</v>
      </c>
      <c r="BF436" s="175">
        <f t="shared" si="408"/>
        <v>0.46218487394957986</v>
      </c>
      <c r="BG436" s="204">
        <f t="shared" si="409"/>
        <v>127308.72727272728</v>
      </c>
      <c r="BH436" s="373">
        <f>BZ47</f>
        <v>12654</v>
      </c>
      <c r="BI436" s="131" t="s">
        <v>144</v>
      </c>
      <c r="BJ436" s="166">
        <f t="shared" si="410"/>
        <v>6329</v>
      </c>
      <c r="BK436" s="174">
        <f t="shared" si="394"/>
        <v>3398</v>
      </c>
      <c r="BL436" s="174">
        <f t="shared" si="395"/>
        <v>246238980</v>
      </c>
      <c r="BM436" s="175">
        <f>IFERROR(BK436/$BH$436,"-")</f>
        <v>0.26853168958432116</v>
      </c>
      <c r="BN436" s="175">
        <f t="shared" si="411"/>
        <v>0.53689366408595351</v>
      </c>
      <c r="BO436" s="174">
        <f t="shared" si="412"/>
        <v>72465.856386109474</v>
      </c>
      <c r="BP436" s="248"/>
    </row>
    <row r="437" spans="2:68" s="92" customFormat="1">
      <c r="B437" s="370"/>
      <c r="C437" s="408"/>
      <c r="D437" s="374"/>
      <c r="E437" s="132" t="s">
        <v>194</v>
      </c>
      <c r="F437" s="167">
        <v>35</v>
      </c>
      <c r="G437" s="176">
        <v>21</v>
      </c>
      <c r="H437" s="176">
        <v>1446810</v>
      </c>
      <c r="I437" s="177">
        <f t="shared" ref="I437:I446" si="445">IFERROR(G437/$D$436,"-")</f>
        <v>0.2413793103448276</v>
      </c>
      <c r="J437" s="177">
        <f t="shared" si="396"/>
        <v>0.6</v>
      </c>
      <c r="K437" s="205">
        <f t="shared" si="397"/>
        <v>68895.71428571429</v>
      </c>
      <c r="L437" s="374"/>
      <c r="M437" s="132" t="s">
        <v>194</v>
      </c>
      <c r="N437" s="167">
        <v>76</v>
      </c>
      <c r="O437" s="176">
        <v>42</v>
      </c>
      <c r="P437" s="176">
        <v>3015490</v>
      </c>
      <c r="Q437" s="177">
        <f t="shared" ref="Q437:Q446" si="446">IFERROR(O437/$L$436,"-")</f>
        <v>0.26923076923076922</v>
      </c>
      <c r="R437" s="177">
        <f t="shared" si="398"/>
        <v>0.55263157894736847</v>
      </c>
      <c r="S437" s="171">
        <f t="shared" si="399"/>
        <v>71797.380952380947</v>
      </c>
      <c r="T437" s="374"/>
      <c r="U437" s="132" t="s">
        <v>194</v>
      </c>
      <c r="V437" s="167">
        <v>2176</v>
      </c>
      <c r="W437" s="176">
        <v>1247</v>
      </c>
      <c r="X437" s="176">
        <v>77496030</v>
      </c>
      <c r="Y437" s="177">
        <f t="shared" ref="Y437:Y446" si="447">IFERROR(W437/$T$436,"-")</f>
        <v>0.25464570144986726</v>
      </c>
      <c r="Z437" s="177">
        <f t="shared" si="400"/>
        <v>0.57306985294117652</v>
      </c>
      <c r="AA437" s="176">
        <f t="shared" si="401"/>
        <v>62145.97433841219</v>
      </c>
      <c r="AB437" s="374"/>
      <c r="AC437" s="132" t="s">
        <v>194</v>
      </c>
      <c r="AD437" s="167">
        <v>1610</v>
      </c>
      <c r="AE437" s="176">
        <v>896</v>
      </c>
      <c r="AF437" s="176">
        <v>61871790</v>
      </c>
      <c r="AG437" s="177">
        <f t="shared" ref="AG437:AG446" si="448">IFERROR(AE437/$AB$436,"-")</f>
        <v>0.24380952380952381</v>
      </c>
      <c r="AH437" s="177">
        <f t="shared" si="402"/>
        <v>0.55652173913043479</v>
      </c>
      <c r="AI437" s="171">
        <f t="shared" si="403"/>
        <v>69053.337053571435</v>
      </c>
      <c r="AJ437" s="374"/>
      <c r="AK437" s="132" t="s">
        <v>194</v>
      </c>
      <c r="AL437" s="167">
        <v>980</v>
      </c>
      <c r="AM437" s="176">
        <v>465</v>
      </c>
      <c r="AN437" s="176">
        <v>35291790</v>
      </c>
      <c r="AO437" s="177">
        <f t="shared" ref="AO437:AO446" si="449">IFERROR(AM437/$AJ$436,"-")</f>
        <v>0.19222819346837536</v>
      </c>
      <c r="AP437" s="177">
        <f t="shared" si="404"/>
        <v>0.47448979591836737</v>
      </c>
      <c r="AQ437" s="171">
        <f t="shared" si="405"/>
        <v>75896.322580645166</v>
      </c>
      <c r="AR437" s="374"/>
      <c r="AS437" s="132" t="s">
        <v>194</v>
      </c>
      <c r="AT437" s="167">
        <v>328</v>
      </c>
      <c r="AU437" s="176">
        <v>123</v>
      </c>
      <c r="AV437" s="176">
        <v>8983890</v>
      </c>
      <c r="AW437" s="177">
        <f t="shared" ref="AW437:AW446" si="450">IFERROR(AU437/$AR$436,"-")</f>
        <v>0.11603773584905661</v>
      </c>
      <c r="AX437" s="177">
        <f t="shared" si="406"/>
        <v>0.375</v>
      </c>
      <c r="AY437" s="176">
        <f t="shared" si="407"/>
        <v>73039.756097560981</v>
      </c>
      <c r="AZ437" s="374"/>
      <c r="BA437" s="132" t="s">
        <v>194</v>
      </c>
      <c r="BB437" s="167">
        <v>78</v>
      </c>
      <c r="BC437" s="176">
        <v>33</v>
      </c>
      <c r="BD437" s="176">
        <v>3558300</v>
      </c>
      <c r="BE437" s="177">
        <f t="shared" ref="BE437:BE446" si="451">IFERROR(BC437/$AZ$436,"-")</f>
        <v>9.141274238227147E-2</v>
      </c>
      <c r="BF437" s="177">
        <f t="shared" si="408"/>
        <v>0.42307692307692307</v>
      </c>
      <c r="BG437" s="205">
        <f t="shared" si="409"/>
        <v>107827.27272727272</v>
      </c>
      <c r="BH437" s="374"/>
      <c r="BI437" s="132" t="s">
        <v>194</v>
      </c>
      <c r="BJ437" s="167">
        <f t="shared" si="410"/>
        <v>5283</v>
      </c>
      <c r="BK437" s="176">
        <f t="shared" si="394"/>
        <v>2827</v>
      </c>
      <c r="BL437" s="176">
        <f t="shared" si="395"/>
        <v>191664100</v>
      </c>
      <c r="BM437" s="177">
        <f t="shared" ref="BM437:BM446" si="452">IFERROR(BK437/$BH$436,"-")</f>
        <v>0.22340761814446025</v>
      </c>
      <c r="BN437" s="177">
        <f t="shared" si="411"/>
        <v>0.53511262540223359</v>
      </c>
      <c r="BO437" s="176">
        <f t="shared" si="412"/>
        <v>67797.700742836925</v>
      </c>
      <c r="BP437" s="248"/>
    </row>
    <row r="438" spans="2:68" s="92" customFormat="1">
      <c r="B438" s="370"/>
      <c r="C438" s="408"/>
      <c r="D438" s="374"/>
      <c r="E438" s="133" t="s">
        <v>143</v>
      </c>
      <c r="F438" s="167">
        <v>45</v>
      </c>
      <c r="G438" s="176">
        <v>26</v>
      </c>
      <c r="H438" s="176">
        <v>2146830</v>
      </c>
      <c r="I438" s="177">
        <f t="shared" si="445"/>
        <v>0.2988505747126437</v>
      </c>
      <c r="J438" s="177">
        <f t="shared" si="396"/>
        <v>0.57777777777777772</v>
      </c>
      <c r="K438" s="205">
        <f t="shared" si="397"/>
        <v>82570.38461538461</v>
      </c>
      <c r="L438" s="374"/>
      <c r="M438" s="133" t="s">
        <v>143</v>
      </c>
      <c r="N438" s="167">
        <v>92</v>
      </c>
      <c r="O438" s="176">
        <v>48</v>
      </c>
      <c r="P438" s="176">
        <v>3015970</v>
      </c>
      <c r="Q438" s="177">
        <f t="shared" si="446"/>
        <v>0.30769230769230771</v>
      </c>
      <c r="R438" s="177">
        <f t="shared" si="398"/>
        <v>0.52173913043478259</v>
      </c>
      <c r="S438" s="171">
        <f t="shared" si="399"/>
        <v>62832.708333333336</v>
      </c>
      <c r="T438" s="374"/>
      <c r="U438" s="133" t="s">
        <v>143</v>
      </c>
      <c r="V438" s="167">
        <v>3162</v>
      </c>
      <c r="W438" s="176">
        <v>1750</v>
      </c>
      <c r="X438" s="176">
        <v>114387570</v>
      </c>
      <c r="Y438" s="177">
        <f t="shared" si="447"/>
        <v>0.35736164998978964</v>
      </c>
      <c r="Z438" s="177">
        <f t="shared" si="400"/>
        <v>0.55344718532574322</v>
      </c>
      <c r="AA438" s="176">
        <f t="shared" si="401"/>
        <v>65364.325714285711</v>
      </c>
      <c r="AB438" s="374"/>
      <c r="AC438" s="133" t="s">
        <v>143</v>
      </c>
      <c r="AD438" s="167">
        <v>2585</v>
      </c>
      <c r="AE438" s="176">
        <v>1386</v>
      </c>
      <c r="AF438" s="176">
        <v>99374340</v>
      </c>
      <c r="AG438" s="177">
        <f t="shared" si="448"/>
        <v>0.37714285714285717</v>
      </c>
      <c r="AH438" s="177">
        <f t="shared" si="402"/>
        <v>0.53617021276595744</v>
      </c>
      <c r="AI438" s="171">
        <f t="shared" si="403"/>
        <v>71698.658008658007</v>
      </c>
      <c r="AJ438" s="374"/>
      <c r="AK438" s="133" t="s">
        <v>143</v>
      </c>
      <c r="AL438" s="167">
        <v>1700</v>
      </c>
      <c r="AM438" s="176">
        <v>818</v>
      </c>
      <c r="AN438" s="176">
        <v>63144830</v>
      </c>
      <c r="AO438" s="177">
        <f t="shared" si="449"/>
        <v>0.33815626291856138</v>
      </c>
      <c r="AP438" s="177">
        <f t="shared" si="404"/>
        <v>0.48117647058823532</v>
      </c>
      <c r="AQ438" s="171">
        <f t="shared" si="405"/>
        <v>77194.168704156473</v>
      </c>
      <c r="AR438" s="374"/>
      <c r="AS438" s="133" t="s">
        <v>143</v>
      </c>
      <c r="AT438" s="167">
        <v>711</v>
      </c>
      <c r="AU438" s="176">
        <v>287</v>
      </c>
      <c r="AV438" s="176">
        <v>24326570</v>
      </c>
      <c r="AW438" s="177">
        <f t="shared" si="450"/>
        <v>0.27075471698113207</v>
      </c>
      <c r="AX438" s="177">
        <f t="shared" si="406"/>
        <v>0.40365682137834036</v>
      </c>
      <c r="AY438" s="176">
        <f t="shared" si="407"/>
        <v>84761.56794425087</v>
      </c>
      <c r="AZ438" s="374"/>
      <c r="BA438" s="133" t="s">
        <v>143</v>
      </c>
      <c r="BB438" s="167">
        <v>232</v>
      </c>
      <c r="BC438" s="176">
        <v>101</v>
      </c>
      <c r="BD438" s="176">
        <v>10623640</v>
      </c>
      <c r="BE438" s="177">
        <f t="shared" si="451"/>
        <v>0.27977839335180055</v>
      </c>
      <c r="BF438" s="177">
        <f t="shared" si="408"/>
        <v>0.43534482758620691</v>
      </c>
      <c r="BG438" s="205">
        <f t="shared" si="409"/>
        <v>105184.55445544554</v>
      </c>
      <c r="BH438" s="374"/>
      <c r="BI438" s="133" t="s">
        <v>143</v>
      </c>
      <c r="BJ438" s="167">
        <f t="shared" si="410"/>
        <v>8527</v>
      </c>
      <c r="BK438" s="176">
        <f t="shared" si="394"/>
        <v>4416</v>
      </c>
      <c r="BL438" s="176">
        <f t="shared" si="395"/>
        <v>317019750</v>
      </c>
      <c r="BM438" s="177">
        <f t="shared" si="452"/>
        <v>0.34898055950687529</v>
      </c>
      <c r="BN438" s="177">
        <f t="shared" si="411"/>
        <v>0.51788436730385834</v>
      </c>
      <c r="BO438" s="176">
        <f t="shared" si="412"/>
        <v>71788.892663043473</v>
      </c>
      <c r="BP438" s="248"/>
    </row>
    <row r="439" spans="2:68" s="92" customFormat="1">
      <c r="B439" s="370"/>
      <c r="C439" s="408"/>
      <c r="D439" s="374"/>
      <c r="E439" s="133" t="s">
        <v>152</v>
      </c>
      <c r="F439" s="167">
        <v>16</v>
      </c>
      <c r="G439" s="176">
        <v>9</v>
      </c>
      <c r="H439" s="176">
        <v>608050</v>
      </c>
      <c r="I439" s="177">
        <f t="shared" si="445"/>
        <v>0.10344827586206896</v>
      </c>
      <c r="J439" s="177">
        <f t="shared" si="396"/>
        <v>0.5625</v>
      </c>
      <c r="K439" s="205">
        <f t="shared" si="397"/>
        <v>67561.111111111109</v>
      </c>
      <c r="L439" s="374"/>
      <c r="M439" s="133" t="s">
        <v>152</v>
      </c>
      <c r="N439" s="167">
        <v>53</v>
      </c>
      <c r="O439" s="176">
        <v>28</v>
      </c>
      <c r="P439" s="176">
        <v>2240660</v>
      </c>
      <c r="Q439" s="177">
        <f t="shared" si="446"/>
        <v>0.17948717948717949</v>
      </c>
      <c r="R439" s="177">
        <f t="shared" si="398"/>
        <v>0.52830188679245282</v>
      </c>
      <c r="S439" s="171">
        <f t="shared" si="399"/>
        <v>80023.571428571435</v>
      </c>
      <c r="T439" s="374"/>
      <c r="U439" s="133" t="s">
        <v>152</v>
      </c>
      <c r="V439" s="167">
        <v>1015</v>
      </c>
      <c r="W439" s="176">
        <v>590</v>
      </c>
      <c r="X439" s="176">
        <v>39585870</v>
      </c>
      <c r="Y439" s="177">
        <f t="shared" si="447"/>
        <v>0.12048192771084337</v>
      </c>
      <c r="Z439" s="177">
        <f t="shared" si="400"/>
        <v>0.58128078817733986</v>
      </c>
      <c r="AA439" s="176">
        <f t="shared" si="401"/>
        <v>67094.694915254237</v>
      </c>
      <c r="AB439" s="374"/>
      <c r="AC439" s="133" t="s">
        <v>152</v>
      </c>
      <c r="AD439" s="167">
        <v>966</v>
      </c>
      <c r="AE439" s="176">
        <v>545</v>
      </c>
      <c r="AF439" s="176">
        <v>40565300</v>
      </c>
      <c r="AG439" s="177">
        <f t="shared" si="448"/>
        <v>0.14829931972789115</v>
      </c>
      <c r="AH439" s="177">
        <f t="shared" si="402"/>
        <v>0.56418219461697727</v>
      </c>
      <c r="AI439" s="171">
        <f t="shared" si="403"/>
        <v>74431.743119266059</v>
      </c>
      <c r="AJ439" s="374"/>
      <c r="AK439" s="133" t="s">
        <v>152</v>
      </c>
      <c r="AL439" s="167">
        <v>662</v>
      </c>
      <c r="AM439" s="176">
        <v>327</v>
      </c>
      <c r="AN439" s="176">
        <v>26780650</v>
      </c>
      <c r="AO439" s="177">
        <f t="shared" si="449"/>
        <v>0.13517982637453493</v>
      </c>
      <c r="AP439" s="177">
        <f t="shared" si="404"/>
        <v>0.49395770392749244</v>
      </c>
      <c r="AQ439" s="171">
        <f t="shared" si="405"/>
        <v>81898.012232415902</v>
      </c>
      <c r="AR439" s="374"/>
      <c r="AS439" s="133" t="s">
        <v>152</v>
      </c>
      <c r="AT439" s="167">
        <v>310</v>
      </c>
      <c r="AU439" s="176">
        <v>118</v>
      </c>
      <c r="AV439" s="176">
        <v>9504480</v>
      </c>
      <c r="AW439" s="177">
        <f t="shared" si="450"/>
        <v>0.11132075471698114</v>
      </c>
      <c r="AX439" s="177">
        <f t="shared" si="406"/>
        <v>0.38064516129032255</v>
      </c>
      <c r="AY439" s="176">
        <f t="shared" si="407"/>
        <v>80546.440677966108</v>
      </c>
      <c r="AZ439" s="374"/>
      <c r="BA439" s="133" t="s">
        <v>152</v>
      </c>
      <c r="BB439" s="167">
        <v>91</v>
      </c>
      <c r="BC439" s="176">
        <v>37</v>
      </c>
      <c r="BD439" s="176">
        <v>5020320</v>
      </c>
      <c r="BE439" s="177">
        <f t="shared" si="451"/>
        <v>0.10249307479224377</v>
      </c>
      <c r="BF439" s="177">
        <f t="shared" si="408"/>
        <v>0.40659340659340659</v>
      </c>
      <c r="BG439" s="205">
        <f t="shared" si="409"/>
        <v>135684.32432432432</v>
      </c>
      <c r="BH439" s="374"/>
      <c r="BI439" s="133" t="s">
        <v>152</v>
      </c>
      <c r="BJ439" s="167">
        <f t="shared" si="410"/>
        <v>3113</v>
      </c>
      <c r="BK439" s="176">
        <f t="shared" si="394"/>
        <v>1654</v>
      </c>
      <c r="BL439" s="176">
        <f t="shared" si="395"/>
        <v>124305330</v>
      </c>
      <c r="BM439" s="177">
        <f t="shared" si="452"/>
        <v>0.13070965702544651</v>
      </c>
      <c r="BN439" s="177">
        <f t="shared" si="411"/>
        <v>0.53132026983617087</v>
      </c>
      <c r="BO439" s="176">
        <f t="shared" si="412"/>
        <v>75154.371221281748</v>
      </c>
      <c r="BP439" s="248"/>
    </row>
    <row r="440" spans="2:68" s="92" customFormat="1">
      <c r="B440" s="370"/>
      <c r="C440" s="408"/>
      <c r="D440" s="374"/>
      <c r="E440" s="133" t="s">
        <v>171</v>
      </c>
      <c r="F440" s="167">
        <v>24</v>
      </c>
      <c r="G440" s="176">
        <v>13</v>
      </c>
      <c r="H440" s="176">
        <v>1000520</v>
      </c>
      <c r="I440" s="177">
        <f t="shared" si="445"/>
        <v>0.14942528735632185</v>
      </c>
      <c r="J440" s="177">
        <f t="shared" si="396"/>
        <v>0.54166666666666663</v>
      </c>
      <c r="K440" s="205">
        <f t="shared" si="397"/>
        <v>76963.076923076922</v>
      </c>
      <c r="L440" s="374"/>
      <c r="M440" s="133" t="s">
        <v>171</v>
      </c>
      <c r="N440" s="167">
        <v>49</v>
      </c>
      <c r="O440" s="176">
        <v>24</v>
      </c>
      <c r="P440" s="176">
        <v>2399430</v>
      </c>
      <c r="Q440" s="177">
        <f t="shared" si="446"/>
        <v>0.15384615384615385</v>
      </c>
      <c r="R440" s="177">
        <f t="shared" si="398"/>
        <v>0.48979591836734693</v>
      </c>
      <c r="S440" s="171">
        <f t="shared" si="399"/>
        <v>99976.25</v>
      </c>
      <c r="T440" s="374"/>
      <c r="U440" s="133" t="s">
        <v>171</v>
      </c>
      <c r="V440" s="167">
        <v>1095</v>
      </c>
      <c r="W440" s="176">
        <v>601</v>
      </c>
      <c r="X440" s="176">
        <v>39239150</v>
      </c>
      <c r="Y440" s="177">
        <f t="shared" si="447"/>
        <v>0.12272820093935062</v>
      </c>
      <c r="Z440" s="177">
        <f t="shared" si="400"/>
        <v>0.54885844748858448</v>
      </c>
      <c r="AA440" s="176">
        <f t="shared" si="401"/>
        <v>65289.767054908487</v>
      </c>
      <c r="AB440" s="374"/>
      <c r="AC440" s="133" t="s">
        <v>171</v>
      </c>
      <c r="AD440" s="167">
        <v>1104</v>
      </c>
      <c r="AE440" s="176">
        <v>579</v>
      </c>
      <c r="AF440" s="176">
        <v>44256740</v>
      </c>
      <c r="AG440" s="177">
        <f t="shared" si="448"/>
        <v>0.15755102040816327</v>
      </c>
      <c r="AH440" s="177">
        <f t="shared" si="402"/>
        <v>0.52445652173913049</v>
      </c>
      <c r="AI440" s="171">
        <f t="shared" si="403"/>
        <v>76436.511226252158</v>
      </c>
      <c r="AJ440" s="374"/>
      <c r="AK440" s="133" t="s">
        <v>171</v>
      </c>
      <c r="AL440" s="167">
        <v>712</v>
      </c>
      <c r="AM440" s="176">
        <v>341</v>
      </c>
      <c r="AN440" s="176">
        <v>28937190</v>
      </c>
      <c r="AO440" s="177">
        <f t="shared" si="449"/>
        <v>0.14096734187680859</v>
      </c>
      <c r="AP440" s="177">
        <f t="shared" si="404"/>
        <v>0.4789325842696629</v>
      </c>
      <c r="AQ440" s="171">
        <f t="shared" si="405"/>
        <v>84859.794721407627</v>
      </c>
      <c r="AR440" s="374"/>
      <c r="AS440" s="133" t="s">
        <v>171</v>
      </c>
      <c r="AT440" s="167">
        <v>322</v>
      </c>
      <c r="AU440" s="176">
        <v>130</v>
      </c>
      <c r="AV440" s="176">
        <v>10292840</v>
      </c>
      <c r="AW440" s="177">
        <f t="shared" si="450"/>
        <v>0.12264150943396226</v>
      </c>
      <c r="AX440" s="177">
        <f t="shared" si="406"/>
        <v>0.40372670807453415</v>
      </c>
      <c r="AY440" s="176">
        <f t="shared" si="407"/>
        <v>79175.692307692312</v>
      </c>
      <c r="AZ440" s="374"/>
      <c r="BA440" s="133" t="s">
        <v>171</v>
      </c>
      <c r="BB440" s="167">
        <v>103</v>
      </c>
      <c r="BC440" s="176">
        <v>41</v>
      </c>
      <c r="BD440" s="176">
        <v>4609120</v>
      </c>
      <c r="BE440" s="177">
        <f t="shared" si="451"/>
        <v>0.11357340720221606</v>
      </c>
      <c r="BF440" s="177">
        <f t="shared" si="408"/>
        <v>0.39805825242718446</v>
      </c>
      <c r="BG440" s="205">
        <f t="shared" si="409"/>
        <v>112417.56097560975</v>
      </c>
      <c r="BH440" s="374"/>
      <c r="BI440" s="133" t="s">
        <v>171</v>
      </c>
      <c r="BJ440" s="167">
        <f t="shared" si="410"/>
        <v>3409</v>
      </c>
      <c r="BK440" s="176">
        <f t="shared" si="394"/>
        <v>1729</v>
      </c>
      <c r="BL440" s="176">
        <f t="shared" si="395"/>
        <v>130734990</v>
      </c>
      <c r="BM440" s="177">
        <f t="shared" si="452"/>
        <v>0.13663663663663664</v>
      </c>
      <c r="BN440" s="177">
        <f t="shared" si="411"/>
        <v>0.50718685831622179</v>
      </c>
      <c r="BO440" s="176">
        <f t="shared" si="412"/>
        <v>75613.065355696934</v>
      </c>
      <c r="BP440" s="248"/>
    </row>
    <row r="441" spans="2:68" s="92" customFormat="1">
      <c r="B441" s="370"/>
      <c r="C441" s="408"/>
      <c r="D441" s="374"/>
      <c r="E441" s="133" t="s">
        <v>172</v>
      </c>
      <c r="F441" s="167">
        <v>10</v>
      </c>
      <c r="G441" s="176">
        <v>6</v>
      </c>
      <c r="H441" s="176">
        <v>313560</v>
      </c>
      <c r="I441" s="177">
        <f t="shared" si="445"/>
        <v>6.8965517241379309E-2</v>
      </c>
      <c r="J441" s="177">
        <f t="shared" si="396"/>
        <v>0.6</v>
      </c>
      <c r="K441" s="205">
        <f t="shared" si="397"/>
        <v>52260</v>
      </c>
      <c r="L441" s="374"/>
      <c r="M441" s="133" t="s">
        <v>172</v>
      </c>
      <c r="N441" s="167">
        <v>34</v>
      </c>
      <c r="O441" s="176">
        <v>20</v>
      </c>
      <c r="P441" s="176">
        <v>1067490</v>
      </c>
      <c r="Q441" s="177">
        <f t="shared" si="446"/>
        <v>0.12820512820512819</v>
      </c>
      <c r="R441" s="177">
        <f t="shared" si="398"/>
        <v>0.58823529411764708</v>
      </c>
      <c r="S441" s="171">
        <f t="shared" si="399"/>
        <v>53374.5</v>
      </c>
      <c r="T441" s="374"/>
      <c r="U441" s="133" t="s">
        <v>172</v>
      </c>
      <c r="V441" s="167">
        <v>630</v>
      </c>
      <c r="W441" s="176">
        <v>376</v>
      </c>
      <c r="X441" s="176">
        <v>24257280</v>
      </c>
      <c r="Y441" s="177">
        <f t="shared" si="447"/>
        <v>7.6781703083520517E-2</v>
      </c>
      <c r="Z441" s="177">
        <f t="shared" si="400"/>
        <v>0.59682539682539681</v>
      </c>
      <c r="AA441" s="176">
        <f t="shared" si="401"/>
        <v>64514.042553191488</v>
      </c>
      <c r="AB441" s="374"/>
      <c r="AC441" s="133" t="s">
        <v>172</v>
      </c>
      <c r="AD441" s="167">
        <v>490</v>
      </c>
      <c r="AE441" s="176">
        <v>290</v>
      </c>
      <c r="AF441" s="176">
        <v>21800620</v>
      </c>
      <c r="AG441" s="177">
        <f t="shared" si="448"/>
        <v>7.8911564625850333E-2</v>
      </c>
      <c r="AH441" s="177">
        <f t="shared" si="402"/>
        <v>0.59183673469387754</v>
      </c>
      <c r="AI441" s="171">
        <f t="shared" si="403"/>
        <v>75174.551724137928</v>
      </c>
      <c r="AJ441" s="374"/>
      <c r="AK441" s="133" t="s">
        <v>172</v>
      </c>
      <c r="AL441" s="167">
        <v>295</v>
      </c>
      <c r="AM441" s="176">
        <v>160</v>
      </c>
      <c r="AN441" s="176">
        <v>11830000</v>
      </c>
      <c r="AO441" s="177">
        <f t="shared" si="449"/>
        <v>6.6143034311699045E-2</v>
      </c>
      <c r="AP441" s="177">
        <f t="shared" si="404"/>
        <v>0.5423728813559322</v>
      </c>
      <c r="AQ441" s="171">
        <f t="shared" si="405"/>
        <v>73937.5</v>
      </c>
      <c r="AR441" s="374"/>
      <c r="AS441" s="133" t="s">
        <v>172</v>
      </c>
      <c r="AT441" s="167">
        <v>110</v>
      </c>
      <c r="AU441" s="176">
        <v>43</v>
      </c>
      <c r="AV441" s="176">
        <v>3272420</v>
      </c>
      <c r="AW441" s="177">
        <f t="shared" si="450"/>
        <v>4.0566037735849055E-2</v>
      </c>
      <c r="AX441" s="177">
        <f t="shared" si="406"/>
        <v>0.39090909090909093</v>
      </c>
      <c r="AY441" s="176">
        <f t="shared" si="407"/>
        <v>76102.790697674413</v>
      </c>
      <c r="AZ441" s="374"/>
      <c r="BA441" s="133" t="s">
        <v>172</v>
      </c>
      <c r="BB441" s="167">
        <v>22</v>
      </c>
      <c r="BC441" s="176">
        <v>9</v>
      </c>
      <c r="BD441" s="176">
        <v>728500</v>
      </c>
      <c r="BE441" s="177">
        <f t="shared" si="451"/>
        <v>2.4930747922437674E-2</v>
      </c>
      <c r="BF441" s="177">
        <f t="shared" si="408"/>
        <v>0.40909090909090912</v>
      </c>
      <c r="BG441" s="205">
        <f t="shared" si="409"/>
        <v>80944.444444444438</v>
      </c>
      <c r="BH441" s="374"/>
      <c r="BI441" s="133" t="s">
        <v>172</v>
      </c>
      <c r="BJ441" s="167">
        <f t="shared" si="410"/>
        <v>1591</v>
      </c>
      <c r="BK441" s="176">
        <f t="shared" si="394"/>
        <v>904</v>
      </c>
      <c r="BL441" s="176">
        <f t="shared" si="395"/>
        <v>63269870</v>
      </c>
      <c r="BM441" s="177">
        <f t="shared" si="452"/>
        <v>7.1439860913545122E-2</v>
      </c>
      <c r="BN441" s="177">
        <f t="shared" si="411"/>
        <v>0.56819610307982404</v>
      </c>
      <c r="BO441" s="176">
        <f t="shared" si="412"/>
        <v>69988.794247787606</v>
      </c>
      <c r="BP441" s="248"/>
    </row>
    <row r="442" spans="2:68" s="92" customFormat="1">
      <c r="B442" s="370"/>
      <c r="C442" s="408"/>
      <c r="D442" s="374"/>
      <c r="E442" s="133" t="s">
        <v>173</v>
      </c>
      <c r="F442" s="167">
        <v>8</v>
      </c>
      <c r="G442" s="176">
        <v>4</v>
      </c>
      <c r="H442" s="176">
        <v>120500</v>
      </c>
      <c r="I442" s="177">
        <f t="shared" si="445"/>
        <v>4.5977011494252873E-2</v>
      </c>
      <c r="J442" s="177">
        <f t="shared" si="396"/>
        <v>0.5</v>
      </c>
      <c r="K442" s="205">
        <f t="shared" si="397"/>
        <v>30125</v>
      </c>
      <c r="L442" s="374"/>
      <c r="M442" s="133" t="s">
        <v>173</v>
      </c>
      <c r="N442" s="167">
        <v>17</v>
      </c>
      <c r="O442" s="176">
        <v>5</v>
      </c>
      <c r="P442" s="176">
        <v>201880</v>
      </c>
      <c r="Q442" s="177">
        <f t="shared" si="446"/>
        <v>3.2051282051282048E-2</v>
      </c>
      <c r="R442" s="177">
        <f t="shared" si="398"/>
        <v>0.29411764705882354</v>
      </c>
      <c r="S442" s="171">
        <f t="shared" si="399"/>
        <v>40376</v>
      </c>
      <c r="T442" s="374"/>
      <c r="U442" s="133" t="s">
        <v>173</v>
      </c>
      <c r="V442" s="167">
        <v>330</v>
      </c>
      <c r="W442" s="176">
        <v>179</v>
      </c>
      <c r="X442" s="176">
        <v>13373320</v>
      </c>
      <c r="Y442" s="177">
        <f t="shared" si="447"/>
        <v>3.6552991627527058E-2</v>
      </c>
      <c r="Z442" s="177">
        <f t="shared" si="400"/>
        <v>0.54242424242424248</v>
      </c>
      <c r="AA442" s="176">
        <f t="shared" si="401"/>
        <v>74711.284916201112</v>
      </c>
      <c r="AB442" s="374"/>
      <c r="AC442" s="133" t="s">
        <v>173</v>
      </c>
      <c r="AD442" s="167">
        <v>363</v>
      </c>
      <c r="AE442" s="176">
        <v>180</v>
      </c>
      <c r="AF442" s="176">
        <v>13349580</v>
      </c>
      <c r="AG442" s="177">
        <f t="shared" si="448"/>
        <v>4.8979591836734691E-2</v>
      </c>
      <c r="AH442" s="177">
        <f t="shared" si="402"/>
        <v>0.49586776859504134</v>
      </c>
      <c r="AI442" s="171">
        <f t="shared" si="403"/>
        <v>74164.333333333328</v>
      </c>
      <c r="AJ442" s="374"/>
      <c r="AK442" s="133" t="s">
        <v>173</v>
      </c>
      <c r="AL442" s="167">
        <v>318</v>
      </c>
      <c r="AM442" s="176">
        <v>136</v>
      </c>
      <c r="AN442" s="176">
        <v>9707050</v>
      </c>
      <c r="AO442" s="177">
        <f t="shared" si="449"/>
        <v>5.6221579164944191E-2</v>
      </c>
      <c r="AP442" s="177">
        <f t="shared" si="404"/>
        <v>0.42767295597484278</v>
      </c>
      <c r="AQ442" s="171">
        <f t="shared" si="405"/>
        <v>71375.367647058825</v>
      </c>
      <c r="AR442" s="374"/>
      <c r="AS442" s="133" t="s">
        <v>173</v>
      </c>
      <c r="AT442" s="167">
        <v>155</v>
      </c>
      <c r="AU442" s="176">
        <v>52</v>
      </c>
      <c r="AV442" s="176">
        <v>5008810</v>
      </c>
      <c r="AW442" s="177">
        <f t="shared" si="450"/>
        <v>4.9056603773584909E-2</v>
      </c>
      <c r="AX442" s="177">
        <f t="shared" si="406"/>
        <v>0.33548387096774196</v>
      </c>
      <c r="AY442" s="176">
        <f t="shared" si="407"/>
        <v>96323.269230769234</v>
      </c>
      <c r="AZ442" s="374"/>
      <c r="BA442" s="133" t="s">
        <v>173</v>
      </c>
      <c r="BB442" s="167">
        <v>54</v>
      </c>
      <c r="BC442" s="176">
        <v>23</v>
      </c>
      <c r="BD442" s="176">
        <v>2647090</v>
      </c>
      <c r="BE442" s="177">
        <f t="shared" si="451"/>
        <v>6.3711911357340723E-2</v>
      </c>
      <c r="BF442" s="177">
        <f t="shared" si="408"/>
        <v>0.42592592592592593</v>
      </c>
      <c r="BG442" s="205">
        <f t="shared" si="409"/>
        <v>115090.86956521739</v>
      </c>
      <c r="BH442" s="374"/>
      <c r="BI442" s="133" t="s">
        <v>173</v>
      </c>
      <c r="BJ442" s="167">
        <f t="shared" si="410"/>
        <v>1245</v>
      </c>
      <c r="BK442" s="176">
        <f t="shared" si="394"/>
        <v>579</v>
      </c>
      <c r="BL442" s="176">
        <f t="shared" si="395"/>
        <v>44408230</v>
      </c>
      <c r="BM442" s="177">
        <f t="shared" si="452"/>
        <v>4.5756282598387862E-2</v>
      </c>
      <c r="BN442" s="177">
        <f t="shared" si="411"/>
        <v>0.4650602409638554</v>
      </c>
      <c r="BO442" s="176">
        <f t="shared" si="412"/>
        <v>76698.151986183075</v>
      </c>
      <c r="BP442" s="248"/>
    </row>
    <row r="443" spans="2:68" s="92" customFormat="1">
      <c r="B443" s="370"/>
      <c r="C443" s="408"/>
      <c r="D443" s="374"/>
      <c r="E443" s="133" t="s">
        <v>174</v>
      </c>
      <c r="F443" s="167">
        <v>3</v>
      </c>
      <c r="G443" s="176">
        <v>0</v>
      </c>
      <c r="H443" s="176">
        <v>0</v>
      </c>
      <c r="I443" s="177">
        <f t="shared" si="445"/>
        <v>0</v>
      </c>
      <c r="J443" s="177">
        <f t="shared" si="396"/>
        <v>0</v>
      </c>
      <c r="K443" s="205" t="str">
        <f t="shared" si="397"/>
        <v>-</v>
      </c>
      <c r="L443" s="374"/>
      <c r="M443" s="133" t="s">
        <v>174</v>
      </c>
      <c r="N443" s="167">
        <v>20</v>
      </c>
      <c r="O443" s="176">
        <v>11</v>
      </c>
      <c r="P443" s="176">
        <v>367900</v>
      </c>
      <c r="Q443" s="177">
        <f t="shared" si="446"/>
        <v>7.0512820512820512E-2</v>
      </c>
      <c r="R443" s="177">
        <f t="shared" si="398"/>
        <v>0.55000000000000004</v>
      </c>
      <c r="S443" s="171">
        <f t="shared" si="399"/>
        <v>33445.454545454544</v>
      </c>
      <c r="T443" s="374"/>
      <c r="U443" s="133" t="s">
        <v>174</v>
      </c>
      <c r="V443" s="167">
        <v>294</v>
      </c>
      <c r="W443" s="176">
        <v>179</v>
      </c>
      <c r="X443" s="176">
        <v>12253760</v>
      </c>
      <c r="Y443" s="177">
        <f t="shared" si="447"/>
        <v>3.6552991627527058E-2</v>
      </c>
      <c r="Z443" s="177">
        <f t="shared" si="400"/>
        <v>0.608843537414966</v>
      </c>
      <c r="AA443" s="176">
        <f t="shared" si="401"/>
        <v>68456.759776536317</v>
      </c>
      <c r="AB443" s="374"/>
      <c r="AC443" s="133" t="s">
        <v>174</v>
      </c>
      <c r="AD443" s="167">
        <v>274</v>
      </c>
      <c r="AE443" s="176">
        <v>149</v>
      </c>
      <c r="AF443" s="176">
        <v>12679210</v>
      </c>
      <c r="AG443" s="177">
        <f t="shared" si="448"/>
        <v>4.0544217687074828E-2</v>
      </c>
      <c r="AH443" s="177">
        <f t="shared" si="402"/>
        <v>0.54379562043795615</v>
      </c>
      <c r="AI443" s="171">
        <f t="shared" si="403"/>
        <v>85095.36912751678</v>
      </c>
      <c r="AJ443" s="374"/>
      <c r="AK443" s="133" t="s">
        <v>174</v>
      </c>
      <c r="AL443" s="167">
        <v>223</v>
      </c>
      <c r="AM443" s="176">
        <v>100</v>
      </c>
      <c r="AN443" s="176">
        <v>9060250</v>
      </c>
      <c r="AO443" s="177">
        <f t="shared" si="449"/>
        <v>4.1339396444811903E-2</v>
      </c>
      <c r="AP443" s="177">
        <f t="shared" si="404"/>
        <v>0.44843049327354262</v>
      </c>
      <c r="AQ443" s="171">
        <f t="shared" si="405"/>
        <v>90602.5</v>
      </c>
      <c r="AR443" s="374"/>
      <c r="AS443" s="133" t="s">
        <v>174</v>
      </c>
      <c r="AT443" s="167">
        <v>72</v>
      </c>
      <c r="AU443" s="176">
        <v>31</v>
      </c>
      <c r="AV443" s="176">
        <v>2483780</v>
      </c>
      <c r="AW443" s="177">
        <f t="shared" si="450"/>
        <v>2.9245283018867925E-2</v>
      </c>
      <c r="AX443" s="177">
        <f t="shared" si="406"/>
        <v>0.43055555555555558</v>
      </c>
      <c r="AY443" s="176">
        <f t="shared" si="407"/>
        <v>80121.93548387097</v>
      </c>
      <c r="AZ443" s="374"/>
      <c r="BA443" s="133" t="s">
        <v>174</v>
      </c>
      <c r="BB443" s="167">
        <v>20</v>
      </c>
      <c r="BC443" s="176">
        <v>10</v>
      </c>
      <c r="BD443" s="176">
        <v>953030</v>
      </c>
      <c r="BE443" s="177">
        <f t="shared" si="451"/>
        <v>2.7700831024930747E-2</v>
      </c>
      <c r="BF443" s="177">
        <f t="shared" si="408"/>
        <v>0.5</v>
      </c>
      <c r="BG443" s="205">
        <f t="shared" si="409"/>
        <v>95303</v>
      </c>
      <c r="BH443" s="374"/>
      <c r="BI443" s="133" t="s">
        <v>174</v>
      </c>
      <c r="BJ443" s="167">
        <f t="shared" si="410"/>
        <v>906</v>
      </c>
      <c r="BK443" s="176">
        <f t="shared" si="394"/>
        <v>480</v>
      </c>
      <c r="BL443" s="176">
        <f t="shared" si="395"/>
        <v>37797930</v>
      </c>
      <c r="BM443" s="177">
        <f t="shared" si="452"/>
        <v>3.7932669511616883E-2</v>
      </c>
      <c r="BN443" s="177">
        <f t="shared" si="411"/>
        <v>0.5298013245033113</v>
      </c>
      <c r="BO443" s="176">
        <f t="shared" si="412"/>
        <v>78745.6875</v>
      </c>
      <c r="BP443" s="248"/>
    </row>
    <row r="444" spans="2:68" s="92" customFormat="1">
      <c r="B444" s="370"/>
      <c r="C444" s="408"/>
      <c r="D444" s="374"/>
      <c r="E444" s="133" t="s">
        <v>175</v>
      </c>
      <c r="F444" s="167">
        <v>23</v>
      </c>
      <c r="G444" s="176">
        <v>11</v>
      </c>
      <c r="H444" s="176">
        <v>939470</v>
      </c>
      <c r="I444" s="177">
        <f t="shared" si="445"/>
        <v>0.12643678160919541</v>
      </c>
      <c r="J444" s="177">
        <f t="shared" si="396"/>
        <v>0.47826086956521741</v>
      </c>
      <c r="K444" s="205">
        <f t="shared" si="397"/>
        <v>85406.363636363632</v>
      </c>
      <c r="L444" s="374"/>
      <c r="M444" s="133" t="s">
        <v>175</v>
      </c>
      <c r="N444" s="167">
        <v>58</v>
      </c>
      <c r="O444" s="176">
        <v>26</v>
      </c>
      <c r="P444" s="176">
        <v>2268380</v>
      </c>
      <c r="Q444" s="177">
        <f t="shared" si="446"/>
        <v>0.16666666666666666</v>
      </c>
      <c r="R444" s="177">
        <f t="shared" si="398"/>
        <v>0.44827586206896552</v>
      </c>
      <c r="S444" s="171">
        <f t="shared" si="399"/>
        <v>87245.38461538461</v>
      </c>
      <c r="T444" s="374"/>
      <c r="U444" s="133" t="s">
        <v>175</v>
      </c>
      <c r="V444" s="167">
        <v>1965</v>
      </c>
      <c r="W444" s="176">
        <v>1192</v>
      </c>
      <c r="X444" s="176">
        <v>83367980</v>
      </c>
      <c r="Y444" s="177">
        <f t="shared" si="447"/>
        <v>0.24341433530733103</v>
      </c>
      <c r="Z444" s="177">
        <f t="shared" si="400"/>
        <v>0.60661577608142492</v>
      </c>
      <c r="AA444" s="176">
        <f t="shared" si="401"/>
        <v>69939.580536912748</v>
      </c>
      <c r="AB444" s="374"/>
      <c r="AC444" s="133" t="s">
        <v>175</v>
      </c>
      <c r="AD444" s="167">
        <v>1560</v>
      </c>
      <c r="AE444" s="176">
        <v>876</v>
      </c>
      <c r="AF444" s="176">
        <v>61572730</v>
      </c>
      <c r="AG444" s="177">
        <f t="shared" si="448"/>
        <v>0.23836734693877551</v>
      </c>
      <c r="AH444" s="177">
        <f t="shared" si="402"/>
        <v>0.56153846153846154</v>
      </c>
      <c r="AI444" s="171">
        <f t="shared" si="403"/>
        <v>70288.504566210046</v>
      </c>
      <c r="AJ444" s="374"/>
      <c r="AK444" s="133" t="s">
        <v>175</v>
      </c>
      <c r="AL444" s="167">
        <v>941</v>
      </c>
      <c r="AM444" s="176">
        <v>466</v>
      </c>
      <c r="AN444" s="176">
        <v>35974300</v>
      </c>
      <c r="AO444" s="177">
        <f t="shared" si="449"/>
        <v>0.19264158743282347</v>
      </c>
      <c r="AP444" s="177">
        <f t="shared" si="404"/>
        <v>0.49521785334750268</v>
      </c>
      <c r="AQ444" s="171">
        <f t="shared" si="405"/>
        <v>77198.0686695279</v>
      </c>
      <c r="AR444" s="374"/>
      <c r="AS444" s="133" t="s">
        <v>175</v>
      </c>
      <c r="AT444" s="167">
        <v>334</v>
      </c>
      <c r="AU444" s="176">
        <v>144</v>
      </c>
      <c r="AV444" s="176">
        <v>10806250</v>
      </c>
      <c r="AW444" s="177">
        <f t="shared" si="450"/>
        <v>0.13584905660377358</v>
      </c>
      <c r="AX444" s="177">
        <f t="shared" si="406"/>
        <v>0.43113772455089822</v>
      </c>
      <c r="AY444" s="176">
        <f t="shared" si="407"/>
        <v>75043.402777777781</v>
      </c>
      <c r="AZ444" s="374"/>
      <c r="BA444" s="133" t="s">
        <v>175</v>
      </c>
      <c r="BB444" s="167">
        <v>88</v>
      </c>
      <c r="BC444" s="176">
        <v>46</v>
      </c>
      <c r="BD444" s="176">
        <v>4732880</v>
      </c>
      <c r="BE444" s="177">
        <f t="shared" si="451"/>
        <v>0.12742382271468145</v>
      </c>
      <c r="BF444" s="177">
        <f t="shared" si="408"/>
        <v>0.52272727272727271</v>
      </c>
      <c r="BG444" s="205">
        <f t="shared" si="409"/>
        <v>102888.69565217392</v>
      </c>
      <c r="BH444" s="374"/>
      <c r="BI444" s="133" t="s">
        <v>175</v>
      </c>
      <c r="BJ444" s="167">
        <f t="shared" si="410"/>
        <v>4969</v>
      </c>
      <c r="BK444" s="176">
        <f t="shared" si="394"/>
        <v>2761</v>
      </c>
      <c r="BL444" s="176">
        <f t="shared" si="395"/>
        <v>199661990</v>
      </c>
      <c r="BM444" s="177">
        <f t="shared" si="452"/>
        <v>0.21819187608661292</v>
      </c>
      <c r="BN444" s="177">
        <f t="shared" si="411"/>
        <v>0.5556449989937613</v>
      </c>
      <c r="BO444" s="176">
        <f t="shared" si="412"/>
        <v>72315.099601593625</v>
      </c>
      <c r="BP444" s="248"/>
    </row>
    <row r="445" spans="2:68" s="92" customFormat="1">
      <c r="B445" s="370"/>
      <c r="C445" s="408"/>
      <c r="D445" s="374"/>
      <c r="E445" s="133" t="s">
        <v>176</v>
      </c>
      <c r="F445" s="167">
        <v>8</v>
      </c>
      <c r="G445" s="176">
        <v>4</v>
      </c>
      <c r="H445" s="176">
        <v>803240</v>
      </c>
      <c r="I445" s="177">
        <f t="shared" si="445"/>
        <v>4.5977011494252873E-2</v>
      </c>
      <c r="J445" s="177">
        <f t="shared" si="396"/>
        <v>0.5</v>
      </c>
      <c r="K445" s="205">
        <f t="shared" si="397"/>
        <v>200810</v>
      </c>
      <c r="L445" s="374"/>
      <c r="M445" s="133" t="s">
        <v>176</v>
      </c>
      <c r="N445" s="167">
        <v>23</v>
      </c>
      <c r="O445" s="176">
        <v>15</v>
      </c>
      <c r="P445" s="176">
        <v>1395330</v>
      </c>
      <c r="Q445" s="177">
        <f t="shared" si="446"/>
        <v>9.6153846153846159E-2</v>
      </c>
      <c r="R445" s="177">
        <f t="shared" si="398"/>
        <v>0.65217391304347827</v>
      </c>
      <c r="S445" s="171">
        <f t="shared" si="399"/>
        <v>93022</v>
      </c>
      <c r="T445" s="374"/>
      <c r="U445" s="133" t="s">
        <v>176</v>
      </c>
      <c r="V445" s="167">
        <v>442</v>
      </c>
      <c r="W445" s="176">
        <v>252</v>
      </c>
      <c r="X445" s="176">
        <v>18435150</v>
      </c>
      <c r="Y445" s="177">
        <f t="shared" si="447"/>
        <v>5.1460077598529712E-2</v>
      </c>
      <c r="Z445" s="177">
        <f t="shared" si="400"/>
        <v>0.57013574660633481</v>
      </c>
      <c r="AA445" s="176">
        <f t="shared" si="401"/>
        <v>73155.357142857145</v>
      </c>
      <c r="AB445" s="374"/>
      <c r="AC445" s="133" t="s">
        <v>176</v>
      </c>
      <c r="AD445" s="167">
        <v>507</v>
      </c>
      <c r="AE445" s="176">
        <v>269</v>
      </c>
      <c r="AF445" s="176">
        <v>19736490</v>
      </c>
      <c r="AG445" s="177">
        <f t="shared" si="448"/>
        <v>7.319727891156462E-2</v>
      </c>
      <c r="AH445" s="177">
        <f t="shared" si="402"/>
        <v>0.53057199211045369</v>
      </c>
      <c r="AI445" s="171">
        <f t="shared" si="403"/>
        <v>73369.851301115239</v>
      </c>
      <c r="AJ445" s="374"/>
      <c r="AK445" s="133" t="s">
        <v>176</v>
      </c>
      <c r="AL445" s="167">
        <v>404</v>
      </c>
      <c r="AM445" s="176">
        <v>182</v>
      </c>
      <c r="AN445" s="176">
        <v>15679280</v>
      </c>
      <c r="AO445" s="177">
        <f t="shared" si="449"/>
        <v>7.5237701529557666E-2</v>
      </c>
      <c r="AP445" s="177">
        <f t="shared" si="404"/>
        <v>0.45049504950495051</v>
      </c>
      <c r="AQ445" s="171">
        <f t="shared" si="405"/>
        <v>86149.890109890111</v>
      </c>
      <c r="AR445" s="374"/>
      <c r="AS445" s="133" t="s">
        <v>176</v>
      </c>
      <c r="AT445" s="167">
        <v>205</v>
      </c>
      <c r="AU445" s="176">
        <v>67</v>
      </c>
      <c r="AV445" s="176">
        <v>5368280</v>
      </c>
      <c r="AW445" s="177">
        <f t="shared" si="450"/>
        <v>6.3207547169811321E-2</v>
      </c>
      <c r="AX445" s="177">
        <f t="shared" si="406"/>
        <v>0.32682926829268294</v>
      </c>
      <c r="AY445" s="176">
        <f t="shared" si="407"/>
        <v>80123.582089552234</v>
      </c>
      <c r="AZ445" s="374"/>
      <c r="BA445" s="133" t="s">
        <v>176</v>
      </c>
      <c r="BB445" s="167">
        <v>98</v>
      </c>
      <c r="BC445" s="176">
        <v>40</v>
      </c>
      <c r="BD445" s="176">
        <v>4103380</v>
      </c>
      <c r="BE445" s="177">
        <f t="shared" si="451"/>
        <v>0.11080332409972299</v>
      </c>
      <c r="BF445" s="177">
        <f t="shared" si="408"/>
        <v>0.40816326530612246</v>
      </c>
      <c r="BG445" s="205">
        <f t="shared" si="409"/>
        <v>102584.5</v>
      </c>
      <c r="BH445" s="374"/>
      <c r="BI445" s="133" t="s">
        <v>176</v>
      </c>
      <c r="BJ445" s="167">
        <f t="shared" si="410"/>
        <v>1687</v>
      </c>
      <c r="BK445" s="176">
        <f t="shared" si="394"/>
        <v>829</v>
      </c>
      <c r="BL445" s="176">
        <f t="shared" si="395"/>
        <v>65521150</v>
      </c>
      <c r="BM445" s="177">
        <f t="shared" si="452"/>
        <v>6.5512881302354983E-2</v>
      </c>
      <c r="BN445" s="177">
        <f t="shared" si="411"/>
        <v>0.49140486069946648</v>
      </c>
      <c r="BO445" s="176">
        <f t="shared" si="412"/>
        <v>79036.369119420982</v>
      </c>
      <c r="BP445" s="248"/>
    </row>
    <row r="446" spans="2:68" s="92" customFormat="1">
      <c r="B446" s="370"/>
      <c r="C446" s="408"/>
      <c r="D446" s="374"/>
      <c r="E446" s="130" t="s">
        <v>167</v>
      </c>
      <c r="F446" s="167">
        <v>16</v>
      </c>
      <c r="G446" s="176">
        <v>12</v>
      </c>
      <c r="H446" s="176">
        <v>1951560</v>
      </c>
      <c r="I446" s="177">
        <f t="shared" si="445"/>
        <v>0.13793103448275862</v>
      </c>
      <c r="J446" s="177">
        <f t="shared" si="396"/>
        <v>0.75</v>
      </c>
      <c r="K446" s="205">
        <f t="shared" si="397"/>
        <v>162630</v>
      </c>
      <c r="L446" s="374"/>
      <c r="M446" s="134" t="s">
        <v>167</v>
      </c>
      <c r="N446" s="167">
        <v>21</v>
      </c>
      <c r="O446" s="176">
        <v>6</v>
      </c>
      <c r="P446" s="176">
        <v>876270</v>
      </c>
      <c r="Q446" s="177">
        <f t="shared" si="446"/>
        <v>3.8461538461538464E-2</v>
      </c>
      <c r="R446" s="177">
        <f t="shared" si="398"/>
        <v>0.2857142857142857</v>
      </c>
      <c r="S446" s="171">
        <f t="shared" si="399"/>
        <v>146045</v>
      </c>
      <c r="T446" s="374"/>
      <c r="U446" s="134" t="s">
        <v>167</v>
      </c>
      <c r="V446" s="167">
        <v>421</v>
      </c>
      <c r="W446" s="176">
        <v>193</v>
      </c>
      <c r="X446" s="176">
        <v>13571640</v>
      </c>
      <c r="Y446" s="177">
        <f t="shared" si="447"/>
        <v>3.9411884827445377E-2</v>
      </c>
      <c r="Z446" s="177">
        <f t="shared" si="400"/>
        <v>0.45843230403800472</v>
      </c>
      <c r="AA446" s="176">
        <f t="shared" si="401"/>
        <v>70319.378238341975</v>
      </c>
      <c r="AB446" s="374"/>
      <c r="AC446" s="134" t="s">
        <v>167</v>
      </c>
      <c r="AD446" s="167">
        <v>224</v>
      </c>
      <c r="AE446" s="176">
        <v>100</v>
      </c>
      <c r="AF446" s="176">
        <v>7925640</v>
      </c>
      <c r="AG446" s="177">
        <f t="shared" si="448"/>
        <v>2.7210884353741496E-2</v>
      </c>
      <c r="AH446" s="177">
        <f t="shared" si="402"/>
        <v>0.44642857142857145</v>
      </c>
      <c r="AI446" s="171">
        <f t="shared" si="403"/>
        <v>79256.399999999994</v>
      </c>
      <c r="AJ446" s="374"/>
      <c r="AK446" s="134" t="s">
        <v>167</v>
      </c>
      <c r="AL446" s="167">
        <v>182</v>
      </c>
      <c r="AM446" s="176">
        <v>61</v>
      </c>
      <c r="AN446" s="176">
        <v>4378470</v>
      </c>
      <c r="AO446" s="177">
        <f t="shared" si="449"/>
        <v>2.5217031831335262E-2</v>
      </c>
      <c r="AP446" s="177">
        <f t="shared" si="404"/>
        <v>0.33516483516483514</v>
      </c>
      <c r="AQ446" s="171">
        <f t="shared" si="405"/>
        <v>71778.196721311469</v>
      </c>
      <c r="AR446" s="374"/>
      <c r="AS446" s="134" t="s">
        <v>167</v>
      </c>
      <c r="AT446" s="167">
        <v>96</v>
      </c>
      <c r="AU446" s="176">
        <v>32</v>
      </c>
      <c r="AV446" s="176">
        <v>2905230</v>
      </c>
      <c r="AW446" s="177">
        <f t="shared" si="450"/>
        <v>3.0188679245283019E-2</v>
      </c>
      <c r="AX446" s="177">
        <f t="shared" si="406"/>
        <v>0.33333333333333331</v>
      </c>
      <c r="AY446" s="176">
        <f t="shared" si="407"/>
        <v>90788.4375</v>
      </c>
      <c r="AZ446" s="374"/>
      <c r="BA446" s="134" t="s">
        <v>167</v>
      </c>
      <c r="BB446" s="167">
        <v>29</v>
      </c>
      <c r="BC446" s="176">
        <v>1</v>
      </c>
      <c r="BD446" s="176">
        <v>37080</v>
      </c>
      <c r="BE446" s="177">
        <f t="shared" si="451"/>
        <v>2.7700831024930748E-3</v>
      </c>
      <c r="BF446" s="177">
        <f t="shared" si="408"/>
        <v>3.4482758620689655E-2</v>
      </c>
      <c r="BG446" s="205">
        <f t="shared" si="409"/>
        <v>37080</v>
      </c>
      <c r="BH446" s="374"/>
      <c r="BI446" s="134" t="s">
        <v>167</v>
      </c>
      <c r="BJ446" s="167">
        <f t="shared" si="410"/>
        <v>989</v>
      </c>
      <c r="BK446" s="176">
        <f t="shared" si="394"/>
        <v>405</v>
      </c>
      <c r="BL446" s="176">
        <f t="shared" si="395"/>
        <v>31645890</v>
      </c>
      <c r="BM446" s="177">
        <f t="shared" si="452"/>
        <v>3.2005689900426744E-2</v>
      </c>
      <c r="BN446" s="177">
        <f t="shared" si="411"/>
        <v>0.40950455005055614</v>
      </c>
      <c r="BO446" s="176">
        <f t="shared" si="412"/>
        <v>78138</v>
      </c>
      <c r="BP446" s="248"/>
    </row>
    <row r="447" spans="2:68" s="92" customFormat="1">
      <c r="B447" s="370">
        <v>41</v>
      </c>
      <c r="C447" s="407" t="s">
        <v>14</v>
      </c>
      <c r="D447" s="373">
        <f>BS48</f>
        <v>45</v>
      </c>
      <c r="E447" s="131" t="s">
        <v>144</v>
      </c>
      <c r="F447" s="166">
        <v>26</v>
      </c>
      <c r="G447" s="174">
        <v>12</v>
      </c>
      <c r="H447" s="174">
        <v>868740</v>
      </c>
      <c r="I447" s="175">
        <f>IFERROR(G447/$D$447,"-")</f>
        <v>0.26666666666666666</v>
      </c>
      <c r="J447" s="175">
        <f t="shared" si="396"/>
        <v>0.46153846153846156</v>
      </c>
      <c r="K447" s="204">
        <f t="shared" si="397"/>
        <v>72395</v>
      </c>
      <c r="L447" s="373">
        <f>BT48</f>
        <v>128</v>
      </c>
      <c r="M447" s="131" t="s">
        <v>144</v>
      </c>
      <c r="N447" s="166">
        <v>68</v>
      </c>
      <c r="O447" s="174">
        <v>41</v>
      </c>
      <c r="P447" s="174">
        <v>3292600</v>
      </c>
      <c r="Q447" s="175">
        <f>IFERROR(O447/$L$447,"-")</f>
        <v>0.3203125</v>
      </c>
      <c r="R447" s="175">
        <f t="shared" si="398"/>
        <v>0.6029411764705882</v>
      </c>
      <c r="S447" s="170">
        <f t="shared" si="399"/>
        <v>80307.317073170736</v>
      </c>
      <c r="T447" s="373">
        <f>BU48</f>
        <v>9469</v>
      </c>
      <c r="U447" s="131" t="s">
        <v>144</v>
      </c>
      <c r="V447" s="166">
        <v>4763</v>
      </c>
      <c r="W447" s="174">
        <v>2860</v>
      </c>
      <c r="X447" s="174">
        <v>211802150</v>
      </c>
      <c r="Y447" s="175">
        <f>IFERROR(W447/$T$447,"-")</f>
        <v>0.30203823001372904</v>
      </c>
      <c r="Z447" s="175">
        <f t="shared" si="400"/>
        <v>0.60046189376443415</v>
      </c>
      <c r="AA447" s="174">
        <f t="shared" si="401"/>
        <v>74056.695804195799</v>
      </c>
      <c r="AB447" s="373">
        <f>BV48</f>
        <v>7100</v>
      </c>
      <c r="AC447" s="131" t="s">
        <v>144</v>
      </c>
      <c r="AD447" s="166">
        <v>3921</v>
      </c>
      <c r="AE447" s="174">
        <v>2342</v>
      </c>
      <c r="AF447" s="174">
        <v>188270110</v>
      </c>
      <c r="AG447" s="175">
        <f>IFERROR(AE447/$AB$447,"-")</f>
        <v>0.32985915492957746</v>
      </c>
      <c r="AH447" s="175">
        <f t="shared" si="402"/>
        <v>0.5972966080081612</v>
      </c>
      <c r="AI447" s="170">
        <f t="shared" si="403"/>
        <v>80388.603757472243</v>
      </c>
      <c r="AJ447" s="373">
        <f>BW48</f>
        <v>4153</v>
      </c>
      <c r="AK447" s="131" t="s">
        <v>144</v>
      </c>
      <c r="AL447" s="166">
        <v>2209</v>
      </c>
      <c r="AM447" s="174">
        <v>1242</v>
      </c>
      <c r="AN447" s="174">
        <v>103767330</v>
      </c>
      <c r="AO447" s="175">
        <f>IFERROR(AM447/$AJ$447,"-")</f>
        <v>0.29906091981699978</v>
      </c>
      <c r="AP447" s="175">
        <f t="shared" si="404"/>
        <v>0.5622453598913536</v>
      </c>
      <c r="AQ447" s="170">
        <f t="shared" si="405"/>
        <v>83548.574879227046</v>
      </c>
      <c r="AR447" s="373">
        <f>BX48</f>
        <v>1826</v>
      </c>
      <c r="AS447" s="131" t="s">
        <v>144</v>
      </c>
      <c r="AT447" s="166">
        <v>866</v>
      </c>
      <c r="AU447" s="174">
        <v>441</v>
      </c>
      <c r="AV447" s="174">
        <v>40885880</v>
      </c>
      <c r="AW447" s="175">
        <f>IFERROR(AU447/$AR$447,"-")</f>
        <v>0.24151150054764511</v>
      </c>
      <c r="AX447" s="175">
        <f t="shared" si="406"/>
        <v>0.50923787528868358</v>
      </c>
      <c r="AY447" s="174">
        <f t="shared" si="407"/>
        <v>92711.746031746035</v>
      </c>
      <c r="AZ447" s="373">
        <f>BY48</f>
        <v>603</v>
      </c>
      <c r="BA447" s="131" t="s">
        <v>144</v>
      </c>
      <c r="BB447" s="166">
        <v>222</v>
      </c>
      <c r="BC447" s="174">
        <v>112</v>
      </c>
      <c r="BD447" s="174">
        <v>10885680</v>
      </c>
      <c r="BE447" s="175">
        <f>IFERROR(BC447/$AZ$447,"-")</f>
        <v>0.18573797678275289</v>
      </c>
      <c r="BF447" s="175">
        <f t="shared" si="408"/>
        <v>0.50450450450450446</v>
      </c>
      <c r="BG447" s="204">
        <f t="shared" si="409"/>
        <v>97193.571428571435</v>
      </c>
      <c r="BH447" s="373">
        <f>BZ48</f>
        <v>23319</v>
      </c>
      <c r="BI447" s="131" t="s">
        <v>144</v>
      </c>
      <c r="BJ447" s="166">
        <f t="shared" si="410"/>
        <v>12075</v>
      </c>
      <c r="BK447" s="174">
        <f t="shared" si="394"/>
        <v>7050</v>
      </c>
      <c r="BL447" s="174">
        <f t="shared" si="395"/>
        <v>559772490</v>
      </c>
      <c r="BM447" s="175">
        <f>IFERROR(BK447/$BH$447,"-")</f>
        <v>0.30232857326643509</v>
      </c>
      <c r="BN447" s="175">
        <f t="shared" si="411"/>
        <v>0.58385093167701863</v>
      </c>
      <c r="BO447" s="174">
        <f t="shared" si="412"/>
        <v>79400.353191489368</v>
      </c>
      <c r="BP447" s="248"/>
    </row>
    <row r="448" spans="2:68" s="92" customFormat="1">
      <c r="B448" s="370"/>
      <c r="C448" s="408"/>
      <c r="D448" s="374"/>
      <c r="E448" s="132" t="s">
        <v>194</v>
      </c>
      <c r="F448" s="167">
        <v>20</v>
      </c>
      <c r="G448" s="176">
        <v>9</v>
      </c>
      <c r="H448" s="176">
        <v>1486770</v>
      </c>
      <c r="I448" s="177">
        <f t="shared" ref="I448:I457" si="453">IFERROR(G448/$D$447,"-")</f>
        <v>0.2</v>
      </c>
      <c r="J448" s="177">
        <f t="shared" si="396"/>
        <v>0.45</v>
      </c>
      <c r="K448" s="205">
        <f t="shared" si="397"/>
        <v>165196.66666666666</v>
      </c>
      <c r="L448" s="374"/>
      <c r="M448" s="132" t="s">
        <v>194</v>
      </c>
      <c r="N448" s="167">
        <v>70</v>
      </c>
      <c r="O448" s="176">
        <v>37</v>
      </c>
      <c r="P448" s="176">
        <v>3116160</v>
      </c>
      <c r="Q448" s="177">
        <f t="shared" ref="Q448:Q457" si="454">IFERROR(O448/$L$447,"-")</f>
        <v>0.2890625</v>
      </c>
      <c r="R448" s="177">
        <f t="shared" si="398"/>
        <v>0.52857142857142858</v>
      </c>
      <c r="S448" s="171">
        <f t="shared" si="399"/>
        <v>84220.540540540547</v>
      </c>
      <c r="T448" s="374"/>
      <c r="U448" s="132" t="s">
        <v>194</v>
      </c>
      <c r="V448" s="167">
        <v>4260</v>
      </c>
      <c r="W448" s="176">
        <v>2596</v>
      </c>
      <c r="X448" s="176">
        <v>184358260</v>
      </c>
      <c r="Y448" s="177">
        <f t="shared" ref="Y448:Y457" si="455">IFERROR(W448/$T$447,"-")</f>
        <v>0.27415777801246172</v>
      </c>
      <c r="Z448" s="177">
        <f t="shared" si="400"/>
        <v>0.60938967136150235</v>
      </c>
      <c r="AA448" s="176">
        <f t="shared" si="401"/>
        <v>71016.278890600923</v>
      </c>
      <c r="AB448" s="374"/>
      <c r="AC448" s="132" t="s">
        <v>194</v>
      </c>
      <c r="AD448" s="167">
        <v>3216</v>
      </c>
      <c r="AE448" s="176">
        <v>1956</v>
      </c>
      <c r="AF448" s="176">
        <v>158093380</v>
      </c>
      <c r="AG448" s="177">
        <f t="shared" ref="AG448:AG457" si="456">IFERROR(AE448/$AB$447,"-")</f>
        <v>0.27549295774647886</v>
      </c>
      <c r="AH448" s="177">
        <f t="shared" si="402"/>
        <v>0.60820895522388063</v>
      </c>
      <c r="AI448" s="171">
        <f t="shared" si="403"/>
        <v>80824.836400817992</v>
      </c>
      <c r="AJ448" s="374"/>
      <c r="AK448" s="132" t="s">
        <v>194</v>
      </c>
      <c r="AL448" s="167">
        <v>1757</v>
      </c>
      <c r="AM448" s="176">
        <v>1014</v>
      </c>
      <c r="AN448" s="176">
        <v>79572750</v>
      </c>
      <c r="AO448" s="177">
        <f t="shared" ref="AO448:AO457" si="457">IFERROR(AM448/$AJ$447,"-")</f>
        <v>0.2441608475800626</v>
      </c>
      <c r="AP448" s="177">
        <f t="shared" si="404"/>
        <v>0.57712009106431417</v>
      </c>
      <c r="AQ448" s="171">
        <f t="shared" si="405"/>
        <v>78474.112426035499</v>
      </c>
      <c r="AR448" s="374"/>
      <c r="AS448" s="132" t="s">
        <v>194</v>
      </c>
      <c r="AT448" s="167">
        <v>552</v>
      </c>
      <c r="AU448" s="176">
        <v>285</v>
      </c>
      <c r="AV448" s="176">
        <v>24286020</v>
      </c>
      <c r="AW448" s="177">
        <f t="shared" ref="AW448:AW457" si="458">IFERROR(AU448/$AR$447,"-")</f>
        <v>0.15607886089813799</v>
      </c>
      <c r="AX448" s="177">
        <f t="shared" si="406"/>
        <v>0.51630434782608692</v>
      </c>
      <c r="AY448" s="176">
        <f t="shared" si="407"/>
        <v>85214.105263157893</v>
      </c>
      <c r="AZ448" s="374"/>
      <c r="BA448" s="132" t="s">
        <v>194</v>
      </c>
      <c r="BB448" s="167">
        <v>132</v>
      </c>
      <c r="BC448" s="176">
        <v>62</v>
      </c>
      <c r="BD448" s="176">
        <v>5567260</v>
      </c>
      <c r="BE448" s="177">
        <f t="shared" ref="BE448:BE457" si="459">IFERROR(BC448/$AZ$447,"-")</f>
        <v>0.10281923714759536</v>
      </c>
      <c r="BF448" s="177">
        <f t="shared" si="408"/>
        <v>0.46969696969696972</v>
      </c>
      <c r="BG448" s="205">
        <f t="shared" si="409"/>
        <v>89794.516129032258</v>
      </c>
      <c r="BH448" s="374"/>
      <c r="BI448" s="132" t="s">
        <v>194</v>
      </c>
      <c r="BJ448" s="167">
        <f t="shared" si="410"/>
        <v>10007</v>
      </c>
      <c r="BK448" s="176">
        <f t="shared" si="394"/>
        <v>5959</v>
      </c>
      <c r="BL448" s="176">
        <f t="shared" si="395"/>
        <v>456480600</v>
      </c>
      <c r="BM448" s="177">
        <f t="shared" ref="BM448:BM457" si="460">IFERROR(BK448/$BH$447,"-")</f>
        <v>0.25554269050988465</v>
      </c>
      <c r="BN448" s="177">
        <f t="shared" si="411"/>
        <v>0.59548316178674932</v>
      </c>
      <c r="BO448" s="176">
        <f t="shared" si="412"/>
        <v>76603.557643899985</v>
      </c>
      <c r="BP448" s="248"/>
    </row>
    <row r="449" spans="2:68" s="92" customFormat="1">
      <c r="B449" s="370"/>
      <c r="C449" s="408"/>
      <c r="D449" s="374"/>
      <c r="E449" s="133" t="s">
        <v>143</v>
      </c>
      <c r="F449" s="167">
        <v>30</v>
      </c>
      <c r="G449" s="176">
        <v>18</v>
      </c>
      <c r="H449" s="176">
        <v>2594000</v>
      </c>
      <c r="I449" s="177">
        <f t="shared" si="453"/>
        <v>0.4</v>
      </c>
      <c r="J449" s="177">
        <f t="shared" si="396"/>
        <v>0.6</v>
      </c>
      <c r="K449" s="205">
        <f t="shared" si="397"/>
        <v>144111.11111111112</v>
      </c>
      <c r="L449" s="374"/>
      <c r="M449" s="133" t="s">
        <v>143</v>
      </c>
      <c r="N449" s="167">
        <v>87</v>
      </c>
      <c r="O449" s="176">
        <v>48</v>
      </c>
      <c r="P449" s="176">
        <v>4071350</v>
      </c>
      <c r="Q449" s="177">
        <f t="shared" si="454"/>
        <v>0.375</v>
      </c>
      <c r="R449" s="177">
        <f t="shared" si="398"/>
        <v>0.55172413793103448</v>
      </c>
      <c r="S449" s="171">
        <f t="shared" si="399"/>
        <v>84819.791666666672</v>
      </c>
      <c r="T449" s="374"/>
      <c r="U449" s="133" t="s">
        <v>143</v>
      </c>
      <c r="V449" s="167">
        <v>5933</v>
      </c>
      <c r="W449" s="176">
        <v>3496</v>
      </c>
      <c r="X449" s="176">
        <v>263571260</v>
      </c>
      <c r="Y449" s="177">
        <f t="shared" si="455"/>
        <v>0.36920477347132746</v>
      </c>
      <c r="Z449" s="177">
        <f t="shared" si="400"/>
        <v>0.58924658688690379</v>
      </c>
      <c r="AA449" s="176">
        <f t="shared" si="401"/>
        <v>75392.236842105267</v>
      </c>
      <c r="AB449" s="374"/>
      <c r="AC449" s="133" t="s">
        <v>143</v>
      </c>
      <c r="AD449" s="167">
        <v>4853</v>
      </c>
      <c r="AE449" s="176">
        <v>2850</v>
      </c>
      <c r="AF449" s="176">
        <v>233109610</v>
      </c>
      <c r="AG449" s="177">
        <f t="shared" si="456"/>
        <v>0.40140845070422537</v>
      </c>
      <c r="AH449" s="177">
        <f t="shared" si="402"/>
        <v>0.58726560890171031</v>
      </c>
      <c r="AI449" s="171">
        <f t="shared" si="403"/>
        <v>81792.84561403509</v>
      </c>
      <c r="AJ449" s="374"/>
      <c r="AK449" s="133" t="s">
        <v>143</v>
      </c>
      <c r="AL449" s="167">
        <v>2972</v>
      </c>
      <c r="AM449" s="176">
        <v>1654</v>
      </c>
      <c r="AN449" s="176">
        <v>142756860</v>
      </c>
      <c r="AO449" s="177">
        <f t="shared" si="457"/>
        <v>0.39826631350830727</v>
      </c>
      <c r="AP449" s="177">
        <f t="shared" si="404"/>
        <v>0.55652759084791381</v>
      </c>
      <c r="AQ449" s="171">
        <f t="shared" si="405"/>
        <v>86310.072551390564</v>
      </c>
      <c r="AR449" s="374"/>
      <c r="AS449" s="133" t="s">
        <v>143</v>
      </c>
      <c r="AT449" s="167">
        <v>1269</v>
      </c>
      <c r="AU449" s="176">
        <v>647</v>
      </c>
      <c r="AV449" s="176">
        <v>63432900</v>
      </c>
      <c r="AW449" s="177">
        <f t="shared" si="458"/>
        <v>0.35432639649507119</v>
      </c>
      <c r="AX449" s="177">
        <f t="shared" si="406"/>
        <v>0.50985027580772257</v>
      </c>
      <c r="AY449" s="176">
        <f t="shared" si="407"/>
        <v>98041.576506955171</v>
      </c>
      <c r="AZ449" s="374"/>
      <c r="BA449" s="133" t="s">
        <v>143</v>
      </c>
      <c r="BB449" s="167">
        <v>393</v>
      </c>
      <c r="BC449" s="176">
        <v>207</v>
      </c>
      <c r="BD449" s="176">
        <v>21490560</v>
      </c>
      <c r="BE449" s="177">
        <f t="shared" si="459"/>
        <v>0.34328358208955223</v>
      </c>
      <c r="BF449" s="177">
        <f t="shared" si="408"/>
        <v>0.52671755725190839</v>
      </c>
      <c r="BG449" s="205">
        <f t="shared" si="409"/>
        <v>103819.13043478261</v>
      </c>
      <c r="BH449" s="374"/>
      <c r="BI449" s="133" t="s">
        <v>143</v>
      </c>
      <c r="BJ449" s="167">
        <f t="shared" si="410"/>
        <v>15537</v>
      </c>
      <c r="BK449" s="176">
        <f t="shared" si="394"/>
        <v>8920</v>
      </c>
      <c r="BL449" s="176">
        <f t="shared" si="395"/>
        <v>731026540</v>
      </c>
      <c r="BM449" s="177">
        <f t="shared" si="460"/>
        <v>0.38252069128178739</v>
      </c>
      <c r="BN449" s="177">
        <f t="shared" si="411"/>
        <v>0.57411340670657141</v>
      </c>
      <c r="BO449" s="176">
        <f t="shared" si="412"/>
        <v>81953.647982062786</v>
      </c>
      <c r="BP449" s="248"/>
    </row>
    <row r="450" spans="2:68" s="92" customFormat="1">
      <c r="B450" s="370"/>
      <c r="C450" s="408"/>
      <c r="D450" s="374"/>
      <c r="E450" s="133" t="s">
        <v>152</v>
      </c>
      <c r="F450" s="167">
        <v>12</v>
      </c>
      <c r="G450" s="176">
        <v>5</v>
      </c>
      <c r="H450" s="176">
        <v>449230</v>
      </c>
      <c r="I450" s="177">
        <f t="shared" si="453"/>
        <v>0.1111111111111111</v>
      </c>
      <c r="J450" s="177">
        <f t="shared" si="396"/>
        <v>0.41666666666666669</v>
      </c>
      <c r="K450" s="205">
        <f t="shared" si="397"/>
        <v>89846</v>
      </c>
      <c r="L450" s="374"/>
      <c r="M450" s="133" t="s">
        <v>152</v>
      </c>
      <c r="N450" s="167">
        <v>39</v>
      </c>
      <c r="O450" s="176">
        <v>17</v>
      </c>
      <c r="P450" s="176">
        <v>1100120</v>
      </c>
      <c r="Q450" s="177">
        <f t="shared" si="454"/>
        <v>0.1328125</v>
      </c>
      <c r="R450" s="177">
        <f t="shared" si="398"/>
        <v>0.4358974358974359</v>
      </c>
      <c r="S450" s="171">
        <f t="shared" si="399"/>
        <v>64712.941176470587</v>
      </c>
      <c r="T450" s="374"/>
      <c r="U450" s="133" t="s">
        <v>152</v>
      </c>
      <c r="V450" s="167">
        <v>2164</v>
      </c>
      <c r="W450" s="176">
        <v>1309</v>
      </c>
      <c r="X450" s="176">
        <v>99229920</v>
      </c>
      <c r="Y450" s="177">
        <f t="shared" si="455"/>
        <v>0.13824057450628366</v>
      </c>
      <c r="Z450" s="177">
        <f t="shared" si="400"/>
        <v>0.60489833641404811</v>
      </c>
      <c r="AA450" s="176">
        <f t="shared" si="401"/>
        <v>75805.897631779982</v>
      </c>
      <c r="AB450" s="374"/>
      <c r="AC450" s="133" t="s">
        <v>152</v>
      </c>
      <c r="AD450" s="167">
        <v>1900</v>
      </c>
      <c r="AE450" s="176">
        <v>1161</v>
      </c>
      <c r="AF450" s="176">
        <v>99369230</v>
      </c>
      <c r="AG450" s="177">
        <f t="shared" si="456"/>
        <v>0.16352112676056338</v>
      </c>
      <c r="AH450" s="177">
        <f t="shared" si="402"/>
        <v>0.6110526315789474</v>
      </c>
      <c r="AI450" s="171">
        <f t="shared" si="403"/>
        <v>85589.345391903538</v>
      </c>
      <c r="AJ450" s="374"/>
      <c r="AK450" s="133" t="s">
        <v>152</v>
      </c>
      <c r="AL450" s="167">
        <v>1244</v>
      </c>
      <c r="AM450" s="176">
        <v>704</v>
      </c>
      <c r="AN450" s="176">
        <v>54484600</v>
      </c>
      <c r="AO450" s="177">
        <f t="shared" si="457"/>
        <v>0.1695160125210691</v>
      </c>
      <c r="AP450" s="177">
        <f t="shared" si="404"/>
        <v>0.56591639871382637</v>
      </c>
      <c r="AQ450" s="171">
        <f t="shared" si="405"/>
        <v>77392.897727272721</v>
      </c>
      <c r="AR450" s="374"/>
      <c r="AS450" s="133" t="s">
        <v>152</v>
      </c>
      <c r="AT450" s="167">
        <v>535</v>
      </c>
      <c r="AU450" s="176">
        <v>263</v>
      </c>
      <c r="AV450" s="176">
        <v>25066550</v>
      </c>
      <c r="AW450" s="177">
        <f t="shared" si="458"/>
        <v>0.14403066812705367</v>
      </c>
      <c r="AX450" s="177">
        <f t="shared" si="406"/>
        <v>0.49158878504672898</v>
      </c>
      <c r="AY450" s="176">
        <f t="shared" si="407"/>
        <v>95310.076045627371</v>
      </c>
      <c r="AZ450" s="374"/>
      <c r="BA450" s="133" t="s">
        <v>152</v>
      </c>
      <c r="BB450" s="167">
        <v>145</v>
      </c>
      <c r="BC450" s="176">
        <v>73</v>
      </c>
      <c r="BD450" s="176">
        <v>7053860</v>
      </c>
      <c r="BE450" s="177">
        <f t="shared" si="459"/>
        <v>0.12106135986733002</v>
      </c>
      <c r="BF450" s="177">
        <f t="shared" si="408"/>
        <v>0.50344827586206897</v>
      </c>
      <c r="BG450" s="205">
        <f t="shared" si="409"/>
        <v>96628.219178082189</v>
      </c>
      <c r="BH450" s="374"/>
      <c r="BI450" s="133" t="s">
        <v>152</v>
      </c>
      <c r="BJ450" s="167">
        <f t="shared" si="410"/>
        <v>6039</v>
      </c>
      <c r="BK450" s="176">
        <f t="shared" si="394"/>
        <v>3532</v>
      </c>
      <c r="BL450" s="176">
        <f t="shared" si="395"/>
        <v>286753510</v>
      </c>
      <c r="BM450" s="177">
        <f t="shared" si="460"/>
        <v>0.15146447103220551</v>
      </c>
      <c r="BN450" s="177">
        <f t="shared" si="411"/>
        <v>0.58486504388143734</v>
      </c>
      <c r="BO450" s="176">
        <f t="shared" si="412"/>
        <v>81187.290486976213</v>
      </c>
      <c r="BP450" s="248"/>
    </row>
    <row r="451" spans="2:68" s="92" customFormat="1">
      <c r="B451" s="370"/>
      <c r="C451" s="408"/>
      <c r="D451" s="374"/>
      <c r="E451" s="133" t="s">
        <v>171</v>
      </c>
      <c r="F451" s="167">
        <v>19</v>
      </c>
      <c r="G451" s="176">
        <v>10</v>
      </c>
      <c r="H451" s="176">
        <v>1735300</v>
      </c>
      <c r="I451" s="177">
        <f t="shared" si="453"/>
        <v>0.22222222222222221</v>
      </c>
      <c r="J451" s="177">
        <f t="shared" si="396"/>
        <v>0.52631578947368418</v>
      </c>
      <c r="K451" s="205">
        <f t="shared" si="397"/>
        <v>173530</v>
      </c>
      <c r="L451" s="374"/>
      <c r="M451" s="133" t="s">
        <v>171</v>
      </c>
      <c r="N451" s="167">
        <v>50</v>
      </c>
      <c r="O451" s="176">
        <v>27</v>
      </c>
      <c r="P451" s="176">
        <v>2650960</v>
      </c>
      <c r="Q451" s="177">
        <f t="shared" si="454"/>
        <v>0.2109375</v>
      </c>
      <c r="R451" s="177">
        <f t="shared" si="398"/>
        <v>0.54</v>
      </c>
      <c r="S451" s="171">
        <f t="shared" si="399"/>
        <v>98183.703703703708</v>
      </c>
      <c r="T451" s="374"/>
      <c r="U451" s="133" t="s">
        <v>171</v>
      </c>
      <c r="V451" s="167">
        <v>2216</v>
      </c>
      <c r="W451" s="176">
        <v>1361</v>
      </c>
      <c r="X451" s="176">
        <v>107267370</v>
      </c>
      <c r="Y451" s="177">
        <f t="shared" si="455"/>
        <v>0.14373217868835148</v>
      </c>
      <c r="Z451" s="177">
        <f t="shared" si="400"/>
        <v>0.61416967509025266</v>
      </c>
      <c r="AA451" s="176">
        <f t="shared" si="401"/>
        <v>78815.113886847903</v>
      </c>
      <c r="AB451" s="374"/>
      <c r="AC451" s="133" t="s">
        <v>171</v>
      </c>
      <c r="AD451" s="167">
        <v>2068</v>
      </c>
      <c r="AE451" s="176">
        <v>1241</v>
      </c>
      <c r="AF451" s="176">
        <v>102991930</v>
      </c>
      <c r="AG451" s="177">
        <f t="shared" si="456"/>
        <v>0.17478873239436621</v>
      </c>
      <c r="AH451" s="177">
        <f t="shared" si="402"/>
        <v>0.6000967117988395</v>
      </c>
      <c r="AI451" s="171">
        <f t="shared" si="403"/>
        <v>82991.07977437551</v>
      </c>
      <c r="AJ451" s="374"/>
      <c r="AK451" s="133" t="s">
        <v>171</v>
      </c>
      <c r="AL451" s="167">
        <v>1365</v>
      </c>
      <c r="AM451" s="176">
        <v>800</v>
      </c>
      <c r="AN451" s="176">
        <v>70701330</v>
      </c>
      <c r="AO451" s="177">
        <f t="shared" si="457"/>
        <v>0.19263183241030579</v>
      </c>
      <c r="AP451" s="177">
        <f t="shared" si="404"/>
        <v>0.58608058608058611</v>
      </c>
      <c r="AQ451" s="171">
        <f t="shared" si="405"/>
        <v>88376.662500000006</v>
      </c>
      <c r="AR451" s="374"/>
      <c r="AS451" s="133" t="s">
        <v>171</v>
      </c>
      <c r="AT451" s="167">
        <v>573</v>
      </c>
      <c r="AU451" s="176">
        <v>311</v>
      </c>
      <c r="AV451" s="176">
        <v>31992350</v>
      </c>
      <c r="AW451" s="177">
        <f t="shared" si="458"/>
        <v>0.17031763417305587</v>
      </c>
      <c r="AX451" s="177">
        <f t="shared" si="406"/>
        <v>0.54275741710296688</v>
      </c>
      <c r="AY451" s="176">
        <f t="shared" si="407"/>
        <v>102869.29260450161</v>
      </c>
      <c r="AZ451" s="374"/>
      <c r="BA451" s="133" t="s">
        <v>171</v>
      </c>
      <c r="BB451" s="167">
        <v>183</v>
      </c>
      <c r="BC451" s="176">
        <v>91</v>
      </c>
      <c r="BD451" s="176">
        <v>8706350</v>
      </c>
      <c r="BE451" s="177">
        <f t="shared" si="459"/>
        <v>0.15091210613598674</v>
      </c>
      <c r="BF451" s="177">
        <f t="shared" si="408"/>
        <v>0.49726775956284153</v>
      </c>
      <c r="BG451" s="205">
        <f t="shared" si="409"/>
        <v>95674.175824175822</v>
      </c>
      <c r="BH451" s="374"/>
      <c r="BI451" s="133" t="s">
        <v>171</v>
      </c>
      <c r="BJ451" s="167">
        <f t="shared" si="410"/>
        <v>6474</v>
      </c>
      <c r="BK451" s="176">
        <f t="shared" si="394"/>
        <v>3841</v>
      </c>
      <c r="BL451" s="176">
        <f t="shared" si="395"/>
        <v>326045590</v>
      </c>
      <c r="BM451" s="177">
        <f t="shared" si="460"/>
        <v>0.164715468073245</v>
      </c>
      <c r="BN451" s="177">
        <f t="shared" si="411"/>
        <v>0.59329626197096075</v>
      </c>
      <c r="BO451" s="176">
        <f t="shared" si="412"/>
        <v>84885.60010413955</v>
      </c>
      <c r="BP451" s="248"/>
    </row>
    <row r="452" spans="2:68" s="92" customFormat="1">
      <c r="B452" s="370"/>
      <c r="C452" s="408"/>
      <c r="D452" s="374"/>
      <c r="E452" s="133" t="s">
        <v>172</v>
      </c>
      <c r="F452" s="167">
        <v>9</v>
      </c>
      <c r="G452" s="176">
        <v>4</v>
      </c>
      <c r="H452" s="176">
        <v>131270</v>
      </c>
      <c r="I452" s="177">
        <f t="shared" si="453"/>
        <v>8.8888888888888892E-2</v>
      </c>
      <c r="J452" s="177">
        <f t="shared" si="396"/>
        <v>0.44444444444444442</v>
      </c>
      <c r="K452" s="205">
        <f t="shared" si="397"/>
        <v>32817.5</v>
      </c>
      <c r="L452" s="374"/>
      <c r="M452" s="133" t="s">
        <v>172</v>
      </c>
      <c r="N452" s="167">
        <v>27</v>
      </c>
      <c r="O452" s="176">
        <v>9</v>
      </c>
      <c r="P452" s="176">
        <v>363540</v>
      </c>
      <c r="Q452" s="177">
        <f t="shared" si="454"/>
        <v>7.03125E-2</v>
      </c>
      <c r="R452" s="177">
        <f t="shared" si="398"/>
        <v>0.33333333333333331</v>
      </c>
      <c r="S452" s="171">
        <f t="shared" si="399"/>
        <v>40393.333333333336</v>
      </c>
      <c r="T452" s="374"/>
      <c r="U452" s="133" t="s">
        <v>172</v>
      </c>
      <c r="V452" s="167">
        <v>1883</v>
      </c>
      <c r="W452" s="176">
        <v>1200</v>
      </c>
      <c r="X452" s="176">
        <v>88266800</v>
      </c>
      <c r="Y452" s="177">
        <f t="shared" si="455"/>
        <v>0.12672932727848771</v>
      </c>
      <c r="Z452" s="177">
        <f t="shared" si="400"/>
        <v>0.63728093467870417</v>
      </c>
      <c r="AA452" s="176">
        <f t="shared" si="401"/>
        <v>73555.666666666672</v>
      </c>
      <c r="AB452" s="374"/>
      <c r="AC452" s="133" t="s">
        <v>172</v>
      </c>
      <c r="AD452" s="167">
        <v>1520</v>
      </c>
      <c r="AE452" s="176">
        <v>972</v>
      </c>
      <c r="AF452" s="176">
        <v>78741780</v>
      </c>
      <c r="AG452" s="177">
        <f t="shared" si="456"/>
        <v>0.13690140845070423</v>
      </c>
      <c r="AH452" s="177">
        <f t="shared" si="402"/>
        <v>0.63947368421052631</v>
      </c>
      <c r="AI452" s="171">
        <f t="shared" si="403"/>
        <v>81010.061728395056</v>
      </c>
      <c r="AJ452" s="374"/>
      <c r="AK452" s="133" t="s">
        <v>172</v>
      </c>
      <c r="AL452" s="167">
        <v>857</v>
      </c>
      <c r="AM452" s="176">
        <v>541</v>
      </c>
      <c r="AN452" s="176">
        <v>41352240</v>
      </c>
      <c r="AO452" s="177">
        <f t="shared" si="457"/>
        <v>0.13026727666746929</v>
      </c>
      <c r="AP452" s="177">
        <f t="shared" si="404"/>
        <v>0.63127187864644108</v>
      </c>
      <c r="AQ452" s="171">
        <f t="shared" si="405"/>
        <v>76436.672828096125</v>
      </c>
      <c r="AR452" s="374"/>
      <c r="AS452" s="133" t="s">
        <v>172</v>
      </c>
      <c r="AT452" s="167">
        <v>298</v>
      </c>
      <c r="AU452" s="176">
        <v>156</v>
      </c>
      <c r="AV452" s="176">
        <v>11797720</v>
      </c>
      <c r="AW452" s="177">
        <f t="shared" si="458"/>
        <v>8.5432639649507119E-2</v>
      </c>
      <c r="AX452" s="177">
        <f t="shared" si="406"/>
        <v>0.52348993288590606</v>
      </c>
      <c r="AY452" s="176">
        <f t="shared" si="407"/>
        <v>75626.41025641025</v>
      </c>
      <c r="AZ452" s="374"/>
      <c r="BA452" s="133" t="s">
        <v>172</v>
      </c>
      <c r="BB452" s="167">
        <v>86</v>
      </c>
      <c r="BC452" s="176">
        <v>44</v>
      </c>
      <c r="BD452" s="176">
        <v>2972210</v>
      </c>
      <c r="BE452" s="177">
        <f t="shared" si="459"/>
        <v>7.2968490878938641E-2</v>
      </c>
      <c r="BF452" s="177">
        <f t="shared" si="408"/>
        <v>0.51162790697674421</v>
      </c>
      <c r="BG452" s="205">
        <f t="shared" si="409"/>
        <v>67550.227272727279</v>
      </c>
      <c r="BH452" s="374"/>
      <c r="BI452" s="133" t="s">
        <v>172</v>
      </c>
      <c r="BJ452" s="167">
        <f t="shared" si="410"/>
        <v>4680</v>
      </c>
      <c r="BK452" s="176">
        <f t="shared" si="394"/>
        <v>2926</v>
      </c>
      <c r="BL452" s="176">
        <f t="shared" si="395"/>
        <v>223625560</v>
      </c>
      <c r="BM452" s="177">
        <f t="shared" si="460"/>
        <v>0.12547707877696299</v>
      </c>
      <c r="BN452" s="177">
        <f t="shared" si="411"/>
        <v>0.62521367521367521</v>
      </c>
      <c r="BO452" s="176">
        <f t="shared" si="412"/>
        <v>76427.053998632953</v>
      </c>
      <c r="BP452" s="248"/>
    </row>
    <row r="453" spans="2:68" s="92" customFormat="1">
      <c r="B453" s="370"/>
      <c r="C453" s="408"/>
      <c r="D453" s="374"/>
      <c r="E453" s="133" t="s">
        <v>173</v>
      </c>
      <c r="F453" s="167">
        <v>8</v>
      </c>
      <c r="G453" s="176">
        <v>5</v>
      </c>
      <c r="H453" s="176">
        <v>256880</v>
      </c>
      <c r="I453" s="177">
        <f t="shared" si="453"/>
        <v>0.1111111111111111</v>
      </c>
      <c r="J453" s="177">
        <f t="shared" si="396"/>
        <v>0.625</v>
      </c>
      <c r="K453" s="205">
        <f t="shared" si="397"/>
        <v>51376</v>
      </c>
      <c r="L453" s="374"/>
      <c r="M453" s="133" t="s">
        <v>173</v>
      </c>
      <c r="N453" s="167">
        <v>29</v>
      </c>
      <c r="O453" s="176">
        <v>12</v>
      </c>
      <c r="P453" s="176">
        <v>723690</v>
      </c>
      <c r="Q453" s="177">
        <f t="shared" si="454"/>
        <v>9.375E-2</v>
      </c>
      <c r="R453" s="177">
        <f t="shared" si="398"/>
        <v>0.41379310344827586</v>
      </c>
      <c r="S453" s="171">
        <f t="shared" si="399"/>
        <v>60307.5</v>
      </c>
      <c r="T453" s="374"/>
      <c r="U453" s="133" t="s">
        <v>173</v>
      </c>
      <c r="V453" s="167">
        <v>564</v>
      </c>
      <c r="W453" s="176">
        <v>307</v>
      </c>
      <c r="X453" s="176">
        <v>23744690</v>
      </c>
      <c r="Y453" s="177">
        <f t="shared" si="455"/>
        <v>3.2421586228746434E-2</v>
      </c>
      <c r="Z453" s="177">
        <f t="shared" si="400"/>
        <v>0.54432624113475181</v>
      </c>
      <c r="AA453" s="176">
        <f t="shared" si="401"/>
        <v>77344.267100977202</v>
      </c>
      <c r="AB453" s="374"/>
      <c r="AC453" s="133" t="s">
        <v>173</v>
      </c>
      <c r="AD453" s="167">
        <v>582</v>
      </c>
      <c r="AE453" s="176">
        <v>318</v>
      </c>
      <c r="AF453" s="176">
        <v>28820860</v>
      </c>
      <c r="AG453" s="177">
        <f t="shared" si="456"/>
        <v>4.4788732394366197E-2</v>
      </c>
      <c r="AH453" s="177">
        <f t="shared" si="402"/>
        <v>0.54639175257731953</v>
      </c>
      <c r="AI453" s="171">
        <f t="shared" si="403"/>
        <v>90631.635220125783</v>
      </c>
      <c r="AJ453" s="374"/>
      <c r="AK453" s="133" t="s">
        <v>173</v>
      </c>
      <c r="AL453" s="167">
        <v>489</v>
      </c>
      <c r="AM453" s="176">
        <v>273</v>
      </c>
      <c r="AN453" s="176">
        <v>23378050</v>
      </c>
      <c r="AO453" s="177">
        <f t="shared" si="457"/>
        <v>6.5735612810016858E-2</v>
      </c>
      <c r="AP453" s="177">
        <f t="shared" si="404"/>
        <v>0.55828220858895705</v>
      </c>
      <c r="AQ453" s="171">
        <f t="shared" si="405"/>
        <v>85633.882783882786</v>
      </c>
      <c r="AR453" s="374"/>
      <c r="AS453" s="133" t="s">
        <v>173</v>
      </c>
      <c r="AT453" s="167">
        <v>258</v>
      </c>
      <c r="AU453" s="176">
        <v>114</v>
      </c>
      <c r="AV453" s="176">
        <v>10352790</v>
      </c>
      <c r="AW453" s="177">
        <f t="shared" si="458"/>
        <v>6.2431544359255201E-2</v>
      </c>
      <c r="AX453" s="177">
        <f t="shared" si="406"/>
        <v>0.44186046511627908</v>
      </c>
      <c r="AY453" s="176">
        <f t="shared" si="407"/>
        <v>90813.947368421053</v>
      </c>
      <c r="AZ453" s="374"/>
      <c r="BA453" s="133" t="s">
        <v>173</v>
      </c>
      <c r="BB453" s="167">
        <v>84</v>
      </c>
      <c r="BC453" s="176">
        <v>43</v>
      </c>
      <c r="BD453" s="176">
        <v>3956050</v>
      </c>
      <c r="BE453" s="177">
        <f t="shared" si="459"/>
        <v>7.1310116086235484E-2</v>
      </c>
      <c r="BF453" s="177">
        <f t="shared" si="408"/>
        <v>0.51190476190476186</v>
      </c>
      <c r="BG453" s="205">
        <f t="shared" si="409"/>
        <v>92001.162790697679</v>
      </c>
      <c r="BH453" s="374"/>
      <c r="BI453" s="133" t="s">
        <v>173</v>
      </c>
      <c r="BJ453" s="167">
        <f t="shared" si="410"/>
        <v>2014</v>
      </c>
      <c r="BK453" s="176">
        <f t="shared" si="394"/>
        <v>1072</v>
      </c>
      <c r="BL453" s="176">
        <f t="shared" si="395"/>
        <v>91233010</v>
      </c>
      <c r="BM453" s="177">
        <f t="shared" si="460"/>
        <v>4.5971096530726015E-2</v>
      </c>
      <c r="BN453" s="177">
        <f t="shared" si="411"/>
        <v>0.53227408142999011</v>
      </c>
      <c r="BO453" s="176">
        <f t="shared" si="412"/>
        <v>85105.419776119408</v>
      </c>
      <c r="BP453" s="248"/>
    </row>
    <row r="454" spans="2:68" s="92" customFormat="1">
      <c r="B454" s="370"/>
      <c r="C454" s="408"/>
      <c r="D454" s="374"/>
      <c r="E454" s="133" t="s">
        <v>174</v>
      </c>
      <c r="F454" s="167">
        <v>4</v>
      </c>
      <c r="G454" s="176">
        <v>1</v>
      </c>
      <c r="H454" s="176">
        <v>491510</v>
      </c>
      <c r="I454" s="177">
        <f t="shared" si="453"/>
        <v>2.2222222222222223E-2</v>
      </c>
      <c r="J454" s="177">
        <f t="shared" si="396"/>
        <v>0.25</v>
      </c>
      <c r="K454" s="205">
        <f t="shared" si="397"/>
        <v>491510</v>
      </c>
      <c r="L454" s="374"/>
      <c r="M454" s="133" t="s">
        <v>174</v>
      </c>
      <c r="N454" s="167">
        <v>12</v>
      </c>
      <c r="O454" s="176">
        <v>8</v>
      </c>
      <c r="P454" s="176">
        <v>1053240</v>
      </c>
      <c r="Q454" s="177">
        <f t="shared" si="454"/>
        <v>6.25E-2</v>
      </c>
      <c r="R454" s="177">
        <f t="shared" si="398"/>
        <v>0.66666666666666663</v>
      </c>
      <c r="S454" s="171">
        <f t="shared" si="399"/>
        <v>131655</v>
      </c>
      <c r="T454" s="374"/>
      <c r="U454" s="133" t="s">
        <v>174</v>
      </c>
      <c r="V454" s="167">
        <v>531</v>
      </c>
      <c r="W454" s="176">
        <v>350</v>
      </c>
      <c r="X454" s="176">
        <v>28902080</v>
      </c>
      <c r="Y454" s="177">
        <f t="shared" si="455"/>
        <v>3.6962720456225576E-2</v>
      </c>
      <c r="Z454" s="177">
        <f t="shared" si="400"/>
        <v>0.6591337099811676</v>
      </c>
      <c r="AA454" s="176">
        <f t="shared" si="401"/>
        <v>82577.371428571423</v>
      </c>
      <c r="AB454" s="374"/>
      <c r="AC454" s="133" t="s">
        <v>174</v>
      </c>
      <c r="AD454" s="167">
        <v>450</v>
      </c>
      <c r="AE454" s="176">
        <v>289</v>
      </c>
      <c r="AF454" s="176">
        <v>28376330</v>
      </c>
      <c r="AG454" s="177">
        <f t="shared" si="456"/>
        <v>4.0704225352112676E-2</v>
      </c>
      <c r="AH454" s="177">
        <f t="shared" si="402"/>
        <v>0.64222222222222225</v>
      </c>
      <c r="AI454" s="171">
        <f t="shared" si="403"/>
        <v>98187.993079584776</v>
      </c>
      <c r="AJ454" s="374"/>
      <c r="AK454" s="133" t="s">
        <v>174</v>
      </c>
      <c r="AL454" s="167">
        <v>338</v>
      </c>
      <c r="AM454" s="176">
        <v>219</v>
      </c>
      <c r="AN454" s="176">
        <v>21886650</v>
      </c>
      <c r="AO454" s="177">
        <f t="shared" si="457"/>
        <v>5.2732964122321216E-2</v>
      </c>
      <c r="AP454" s="177">
        <f t="shared" si="404"/>
        <v>0.64792899408284022</v>
      </c>
      <c r="AQ454" s="171">
        <f t="shared" si="405"/>
        <v>99939.04109589041</v>
      </c>
      <c r="AR454" s="374"/>
      <c r="AS454" s="133" t="s">
        <v>174</v>
      </c>
      <c r="AT454" s="167">
        <v>135</v>
      </c>
      <c r="AU454" s="176">
        <v>81</v>
      </c>
      <c r="AV454" s="176">
        <v>8328380</v>
      </c>
      <c r="AW454" s="177">
        <f t="shared" si="458"/>
        <v>4.4359255202628699E-2</v>
      </c>
      <c r="AX454" s="177">
        <f t="shared" si="406"/>
        <v>0.6</v>
      </c>
      <c r="AY454" s="176">
        <f t="shared" si="407"/>
        <v>102819.50617283951</v>
      </c>
      <c r="AZ454" s="374"/>
      <c r="BA454" s="133" t="s">
        <v>174</v>
      </c>
      <c r="BB454" s="167">
        <v>47</v>
      </c>
      <c r="BC454" s="176">
        <v>29</v>
      </c>
      <c r="BD454" s="176">
        <v>2410440</v>
      </c>
      <c r="BE454" s="177">
        <f t="shared" si="459"/>
        <v>4.809286898839138E-2</v>
      </c>
      <c r="BF454" s="177">
        <f t="shared" si="408"/>
        <v>0.61702127659574468</v>
      </c>
      <c r="BG454" s="205">
        <f t="shared" si="409"/>
        <v>83118.620689655174</v>
      </c>
      <c r="BH454" s="374"/>
      <c r="BI454" s="133" t="s">
        <v>174</v>
      </c>
      <c r="BJ454" s="167">
        <f t="shared" si="410"/>
        <v>1517</v>
      </c>
      <c r="BK454" s="176">
        <f t="shared" si="394"/>
        <v>977</v>
      </c>
      <c r="BL454" s="176">
        <f t="shared" si="395"/>
        <v>91448630</v>
      </c>
      <c r="BM454" s="177">
        <f t="shared" si="460"/>
        <v>4.1897165401603841E-2</v>
      </c>
      <c r="BN454" s="177">
        <f t="shared" si="411"/>
        <v>0.64403427818061965</v>
      </c>
      <c r="BO454" s="176">
        <f t="shared" si="412"/>
        <v>93601.463664278403</v>
      </c>
      <c r="BP454" s="248"/>
    </row>
    <row r="455" spans="2:68" s="92" customFormat="1">
      <c r="B455" s="370"/>
      <c r="C455" s="408"/>
      <c r="D455" s="374"/>
      <c r="E455" s="133" t="s">
        <v>175</v>
      </c>
      <c r="F455" s="167">
        <v>15</v>
      </c>
      <c r="G455" s="176">
        <v>7</v>
      </c>
      <c r="H455" s="176">
        <v>951270</v>
      </c>
      <c r="I455" s="177">
        <f t="shared" si="453"/>
        <v>0.15555555555555556</v>
      </c>
      <c r="J455" s="177">
        <f t="shared" si="396"/>
        <v>0.46666666666666667</v>
      </c>
      <c r="K455" s="205">
        <f t="shared" si="397"/>
        <v>135895.71428571429</v>
      </c>
      <c r="L455" s="374"/>
      <c r="M455" s="133" t="s">
        <v>175</v>
      </c>
      <c r="N455" s="167">
        <v>53</v>
      </c>
      <c r="O455" s="176">
        <v>27</v>
      </c>
      <c r="P455" s="176">
        <v>1626530</v>
      </c>
      <c r="Q455" s="177">
        <f t="shared" si="454"/>
        <v>0.2109375</v>
      </c>
      <c r="R455" s="177">
        <f t="shared" si="398"/>
        <v>0.50943396226415094</v>
      </c>
      <c r="S455" s="171">
        <f t="shared" si="399"/>
        <v>60241.851851851854</v>
      </c>
      <c r="T455" s="374"/>
      <c r="U455" s="133" t="s">
        <v>175</v>
      </c>
      <c r="V455" s="167">
        <v>3874</v>
      </c>
      <c r="W455" s="176">
        <v>2475</v>
      </c>
      <c r="X455" s="176">
        <v>185904810</v>
      </c>
      <c r="Y455" s="177">
        <f t="shared" si="455"/>
        <v>0.26137923751188086</v>
      </c>
      <c r="Z455" s="177">
        <f t="shared" si="400"/>
        <v>0.63887454827052137</v>
      </c>
      <c r="AA455" s="176">
        <f t="shared" si="401"/>
        <v>75113.05454545455</v>
      </c>
      <c r="AB455" s="374"/>
      <c r="AC455" s="133" t="s">
        <v>175</v>
      </c>
      <c r="AD455" s="167">
        <v>3027</v>
      </c>
      <c r="AE455" s="176">
        <v>1880</v>
      </c>
      <c r="AF455" s="176">
        <v>152440170</v>
      </c>
      <c r="AG455" s="177">
        <f t="shared" si="456"/>
        <v>0.26478873239436618</v>
      </c>
      <c r="AH455" s="177">
        <f t="shared" si="402"/>
        <v>0.6210769739015527</v>
      </c>
      <c r="AI455" s="171">
        <f t="shared" si="403"/>
        <v>81085.196808510635</v>
      </c>
      <c r="AJ455" s="374"/>
      <c r="AK455" s="133" t="s">
        <v>175</v>
      </c>
      <c r="AL455" s="167">
        <v>1724</v>
      </c>
      <c r="AM455" s="176">
        <v>1047</v>
      </c>
      <c r="AN455" s="176">
        <v>85530600</v>
      </c>
      <c r="AO455" s="177">
        <f t="shared" si="457"/>
        <v>0.2521069106669877</v>
      </c>
      <c r="AP455" s="177">
        <f t="shared" si="404"/>
        <v>0.60730858468677495</v>
      </c>
      <c r="AQ455" s="171">
        <f t="shared" si="405"/>
        <v>81691.11747851003</v>
      </c>
      <c r="AR455" s="374"/>
      <c r="AS455" s="133" t="s">
        <v>175</v>
      </c>
      <c r="AT455" s="167">
        <v>604</v>
      </c>
      <c r="AU455" s="176">
        <v>326</v>
      </c>
      <c r="AV455" s="176">
        <v>27105090</v>
      </c>
      <c r="AW455" s="177">
        <f t="shared" si="458"/>
        <v>0.17853231106243153</v>
      </c>
      <c r="AX455" s="177">
        <f t="shared" si="406"/>
        <v>0.53973509933774833</v>
      </c>
      <c r="AY455" s="176">
        <f t="shared" si="407"/>
        <v>83144.447852760743</v>
      </c>
      <c r="AZ455" s="374"/>
      <c r="BA455" s="133" t="s">
        <v>175</v>
      </c>
      <c r="BB455" s="167">
        <v>180</v>
      </c>
      <c r="BC455" s="176">
        <v>98</v>
      </c>
      <c r="BD455" s="176">
        <v>9350970</v>
      </c>
      <c r="BE455" s="177">
        <f t="shared" si="459"/>
        <v>0.1625207296849088</v>
      </c>
      <c r="BF455" s="177">
        <f t="shared" si="408"/>
        <v>0.5444444444444444</v>
      </c>
      <c r="BG455" s="205">
        <f t="shared" si="409"/>
        <v>95418.061224489793</v>
      </c>
      <c r="BH455" s="374"/>
      <c r="BI455" s="133" t="s">
        <v>175</v>
      </c>
      <c r="BJ455" s="167">
        <f t="shared" si="410"/>
        <v>9477</v>
      </c>
      <c r="BK455" s="176">
        <f t="shared" ref="BK455:BK518" si="461">SUM(G455,O455,W455,AE455,AM455,AU455,BC455)</f>
        <v>5860</v>
      </c>
      <c r="BL455" s="176">
        <f t="shared" ref="BL455:BL518" si="462">SUM(H455,P455,X455,AF455,AN455,AV455,BD455)</f>
        <v>462909440</v>
      </c>
      <c r="BM455" s="177">
        <f t="shared" si="460"/>
        <v>0.25129722543848365</v>
      </c>
      <c r="BN455" s="177">
        <f t="shared" si="411"/>
        <v>0.6183391368576554</v>
      </c>
      <c r="BO455" s="176">
        <f t="shared" si="412"/>
        <v>78994.784982935147</v>
      </c>
      <c r="BP455" s="248"/>
    </row>
    <row r="456" spans="2:68" s="92" customFormat="1">
      <c r="B456" s="370"/>
      <c r="C456" s="408"/>
      <c r="D456" s="374"/>
      <c r="E456" s="133" t="s">
        <v>176</v>
      </c>
      <c r="F456" s="167">
        <v>6</v>
      </c>
      <c r="G456" s="176">
        <v>4</v>
      </c>
      <c r="H456" s="176">
        <v>690600</v>
      </c>
      <c r="I456" s="177">
        <f t="shared" si="453"/>
        <v>8.8888888888888892E-2</v>
      </c>
      <c r="J456" s="177">
        <f t="shared" ref="J456:J519" si="463">IFERROR(G456/F456,"-")</f>
        <v>0.66666666666666663</v>
      </c>
      <c r="K456" s="205">
        <f t="shared" ref="K456:K519" si="464">IFERROR(H456/G456,"-")</f>
        <v>172650</v>
      </c>
      <c r="L456" s="374"/>
      <c r="M456" s="133" t="s">
        <v>176</v>
      </c>
      <c r="N456" s="167">
        <v>19</v>
      </c>
      <c r="O456" s="176">
        <v>11</v>
      </c>
      <c r="P456" s="176">
        <v>1468370</v>
      </c>
      <c r="Q456" s="177">
        <f t="shared" si="454"/>
        <v>8.59375E-2</v>
      </c>
      <c r="R456" s="177">
        <f t="shared" ref="R456:R519" si="465">IFERROR(O456/N456,"-")</f>
        <v>0.57894736842105265</v>
      </c>
      <c r="S456" s="171">
        <f t="shared" ref="S456:S519" si="466">IFERROR(P456/O456,"-")</f>
        <v>133488.18181818182</v>
      </c>
      <c r="T456" s="374"/>
      <c r="U456" s="133" t="s">
        <v>176</v>
      </c>
      <c r="V456" s="167">
        <v>708</v>
      </c>
      <c r="W456" s="176">
        <v>461</v>
      </c>
      <c r="X456" s="176">
        <v>34728830</v>
      </c>
      <c r="Y456" s="177">
        <f t="shared" si="455"/>
        <v>4.8685183229485687E-2</v>
      </c>
      <c r="Z456" s="177">
        <f t="shared" ref="Z456:Z519" si="467">IFERROR(W456/V456,"-")</f>
        <v>0.65112994350282483</v>
      </c>
      <c r="AA456" s="176">
        <f t="shared" ref="AA456:AA519" si="468">IFERROR(X456/W456,"-")</f>
        <v>75333.687635574839</v>
      </c>
      <c r="AB456" s="374"/>
      <c r="AC456" s="133" t="s">
        <v>176</v>
      </c>
      <c r="AD456" s="167">
        <v>800</v>
      </c>
      <c r="AE456" s="176">
        <v>479</v>
      </c>
      <c r="AF456" s="176">
        <v>43810220</v>
      </c>
      <c r="AG456" s="177">
        <f t="shared" si="456"/>
        <v>6.7464788732394365E-2</v>
      </c>
      <c r="AH456" s="177">
        <f t="shared" ref="AH456:AH519" si="469">IFERROR(AE456/AD456,"-")</f>
        <v>0.59875</v>
      </c>
      <c r="AI456" s="171">
        <f t="shared" ref="AI456:AI519" si="470">IFERROR(AF456/AE456,"-")</f>
        <v>91461.837160751573</v>
      </c>
      <c r="AJ456" s="374"/>
      <c r="AK456" s="133" t="s">
        <v>176</v>
      </c>
      <c r="AL456" s="167">
        <v>671</v>
      </c>
      <c r="AM456" s="176">
        <v>383</v>
      </c>
      <c r="AN456" s="176">
        <v>37673880</v>
      </c>
      <c r="AO456" s="177">
        <f t="shared" si="457"/>
        <v>9.2222489766433907E-2</v>
      </c>
      <c r="AP456" s="177">
        <f t="shared" ref="AP456:AP519" si="471">IFERROR(AM456/AL456,"-")</f>
        <v>0.57078986587183311</v>
      </c>
      <c r="AQ456" s="171">
        <f t="shared" ref="AQ456:AQ519" si="472">IFERROR(AN456/AM456,"-")</f>
        <v>98365.221932114888</v>
      </c>
      <c r="AR456" s="374"/>
      <c r="AS456" s="133" t="s">
        <v>176</v>
      </c>
      <c r="AT456" s="167">
        <v>349</v>
      </c>
      <c r="AU456" s="176">
        <v>196</v>
      </c>
      <c r="AV456" s="176">
        <v>23152450</v>
      </c>
      <c r="AW456" s="177">
        <f t="shared" si="458"/>
        <v>0.10733844468784227</v>
      </c>
      <c r="AX456" s="177">
        <f t="shared" ref="AX456:AX519" si="473">IFERROR(AU456/AT456,"-")</f>
        <v>0.56160458452722062</v>
      </c>
      <c r="AY456" s="176">
        <f t="shared" ref="AY456:AY519" si="474">IFERROR(AV456/AU456,"-")</f>
        <v>118124.74489795919</v>
      </c>
      <c r="AZ456" s="374"/>
      <c r="BA456" s="133" t="s">
        <v>176</v>
      </c>
      <c r="BB456" s="167">
        <v>142</v>
      </c>
      <c r="BC456" s="176">
        <v>81</v>
      </c>
      <c r="BD456" s="176">
        <v>8866950</v>
      </c>
      <c r="BE456" s="177">
        <f t="shared" si="459"/>
        <v>0.13432835820895522</v>
      </c>
      <c r="BF456" s="177">
        <f t="shared" ref="BF456:BF519" si="475">IFERROR(BC456/BB456,"-")</f>
        <v>0.57042253521126762</v>
      </c>
      <c r="BG456" s="205">
        <f t="shared" ref="BG456:BG519" si="476">IFERROR(BD456/BC456,"-")</f>
        <v>109468.51851851853</v>
      </c>
      <c r="BH456" s="374"/>
      <c r="BI456" s="133" t="s">
        <v>176</v>
      </c>
      <c r="BJ456" s="167">
        <f t="shared" ref="BJ456:BJ519" si="477">SUM(F456,N456,V456,AD456,AL456,AT456,BB456)</f>
        <v>2695</v>
      </c>
      <c r="BK456" s="176">
        <f t="shared" si="461"/>
        <v>1615</v>
      </c>
      <c r="BL456" s="176">
        <f t="shared" si="462"/>
        <v>150391300</v>
      </c>
      <c r="BM456" s="177">
        <f t="shared" si="460"/>
        <v>6.9256829195076974E-2</v>
      </c>
      <c r="BN456" s="177">
        <f t="shared" ref="BN456:BN519" si="478">IFERROR(BK456/BJ456,"-")</f>
        <v>0.5992578849721707</v>
      </c>
      <c r="BO456" s="176">
        <f t="shared" ref="BO456:BO519" si="479">IFERROR(BL456/BK456,"-")</f>
        <v>93121.547987616097</v>
      </c>
      <c r="BP456" s="248"/>
    </row>
    <row r="457" spans="2:68" s="92" customFormat="1">
      <c r="B457" s="370"/>
      <c r="C457" s="408"/>
      <c r="D457" s="374"/>
      <c r="E457" s="130" t="s">
        <v>167</v>
      </c>
      <c r="F457" s="167">
        <v>0</v>
      </c>
      <c r="G457" s="176">
        <v>0</v>
      </c>
      <c r="H457" s="176">
        <v>0</v>
      </c>
      <c r="I457" s="177">
        <f t="shared" si="453"/>
        <v>0</v>
      </c>
      <c r="J457" s="177" t="str">
        <f t="shared" si="463"/>
        <v>-</v>
      </c>
      <c r="K457" s="205" t="str">
        <f t="shared" si="464"/>
        <v>-</v>
      </c>
      <c r="L457" s="374"/>
      <c r="M457" s="134" t="s">
        <v>167</v>
      </c>
      <c r="N457" s="167">
        <v>7</v>
      </c>
      <c r="O457" s="176">
        <v>2</v>
      </c>
      <c r="P457" s="176">
        <v>254160</v>
      </c>
      <c r="Q457" s="177">
        <f t="shared" si="454"/>
        <v>1.5625E-2</v>
      </c>
      <c r="R457" s="177">
        <f t="shared" si="465"/>
        <v>0.2857142857142857</v>
      </c>
      <c r="S457" s="171">
        <f t="shared" si="466"/>
        <v>127080</v>
      </c>
      <c r="T457" s="374"/>
      <c r="U457" s="134" t="s">
        <v>167</v>
      </c>
      <c r="V457" s="167">
        <v>706</v>
      </c>
      <c r="W457" s="176">
        <v>370</v>
      </c>
      <c r="X457" s="176">
        <v>27027390</v>
      </c>
      <c r="Y457" s="177">
        <f t="shared" si="455"/>
        <v>3.9074875910867037E-2</v>
      </c>
      <c r="Z457" s="177">
        <f t="shared" si="467"/>
        <v>0.52407932011331448</v>
      </c>
      <c r="AA457" s="176">
        <f t="shared" si="468"/>
        <v>73047</v>
      </c>
      <c r="AB457" s="374"/>
      <c r="AC457" s="134" t="s">
        <v>167</v>
      </c>
      <c r="AD457" s="167">
        <v>393</v>
      </c>
      <c r="AE457" s="176">
        <v>196</v>
      </c>
      <c r="AF457" s="176">
        <v>16194520</v>
      </c>
      <c r="AG457" s="177">
        <f t="shared" si="456"/>
        <v>2.7605633802816901E-2</v>
      </c>
      <c r="AH457" s="177">
        <f t="shared" si="469"/>
        <v>0.49872773536895676</v>
      </c>
      <c r="AI457" s="171">
        <f t="shared" si="470"/>
        <v>82625.102040816331</v>
      </c>
      <c r="AJ457" s="374"/>
      <c r="AK457" s="134" t="s">
        <v>167</v>
      </c>
      <c r="AL457" s="167">
        <v>169</v>
      </c>
      <c r="AM457" s="176">
        <v>75</v>
      </c>
      <c r="AN457" s="176">
        <v>7371690</v>
      </c>
      <c r="AO457" s="177">
        <f t="shared" si="457"/>
        <v>1.8059234288466168E-2</v>
      </c>
      <c r="AP457" s="177">
        <f t="shared" si="471"/>
        <v>0.4437869822485207</v>
      </c>
      <c r="AQ457" s="171">
        <f t="shared" si="472"/>
        <v>98289.2</v>
      </c>
      <c r="AR457" s="374"/>
      <c r="AS457" s="134" t="s">
        <v>167</v>
      </c>
      <c r="AT457" s="167">
        <v>75</v>
      </c>
      <c r="AU457" s="176">
        <v>30</v>
      </c>
      <c r="AV457" s="176">
        <v>3924770</v>
      </c>
      <c r="AW457" s="177">
        <f t="shared" si="458"/>
        <v>1.642935377875137E-2</v>
      </c>
      <c r="AX457" s="177">
        <f t="shared" si="473"/>
        <v>0.4</v>
      </c>
      <c r="AY457" s="176">
        <f t="shared" si="474"/>
        <v>130825.66666666667</v>
      </c>
      <c r="AZ457" s="374"/>
      <c r="BA457" s="134" t="s">
        <v>167</v>
      </c>
      <c r="BB457" s="167">
        <v>33</v>
      </c>
      <c r="BC457" s="176">
        <v>15</v>
      </c>
      <c r="BD457" s="176">
        <v>1419150</v>
      </c>
      <c r="BE457" s="177">
        <f t="shared" si="459"/>
        <v>2.4875621890547265E-2</v>
      </c>
      <c r="BF457" s="177">
        <f t="shared" si="475"/>
        <v>0.45454545454545453</v>
      </c>
      <c r="BG457" s="205">
        <f t="shared" si="476"/>
        <v>94610</v>
      </c>
      <c r="BH457" s="374"/>
      <c r="BI457" s="134" t="s">
        <v>167</v>
      </c>
      <c r="BJ457" s="167">
        <f t="shared" si="477"/>
        <v>1383</v>
      </c>
      <c r="BK457" s="176">
        <f t="shared" si="461"/>
        <v>688</v>
      </c>
      <c r="BL457" s="176">
        <f t="shared" si="462"/>
        <v>56191680</v>
      </c>
      <c r="BM457" s="177">
        <f t="shared" si="460"/>
        <v>2.9503838071958489E-2</v>
      </c>
      <c r="BN457" s="177">
        <f t="shared" si="478"/>
        <v>0.49746926970354305</v>
      </c>
      <c r="BO457" s="176">
        <f t="shared" si="479"/>
        <v>81673.953488372092</v>
      </c>
      <c r="BP457" s="248"/>
    </row>
    <row r="458" spans="2:68" s="92" customFormat="1">
      <c r="B458" s="370">
        <v>42</v>
      </c>
      <c r="C458" s="370" t="s">
        <v>15</v>
      </c>
      <c r="D458" s="388">
        <f>BS49</f>
        <v>185</v>
      </c>
      <c r="E458" s="131" t="s">
        <v>144</v>
      </c>
      <c r="F458" s="166">
        <v>97</v>
      </c>
      <c r="G458" s="174">
        <v>59</v>
      </c>
      <c r="H458" s="174">
        <v>4083790</v>
      </c>
      <c r="I458" s="175">
        <f>IFERROR(G458/$D$458,"-")</f>
        <v>0.31891891891891894</v>
      </c>
      <c r="J458" s="175">
        <f t="shared" si="463"/>
        <v>0.60824742268041232</v>
      </c>
      <c r="K458" s="204">
        <f t="shared" si="464"/>
        <v>69216.779661016946</v>
      </c>
      <c r="L458" s="388">
        <f>BT49</f>
        <v>391</v>
      </c>
      <c r="M458" s="131" t="s">
        <v>144</v>
      </c>
      <c r="N458" s="166">
        <v>221</v>
      </c>
      <c r="O458" s="174">
        <v>124</v>
      </c>
      <c r="P458" s="174">
        <v>13037480</v>
      </c>
      <c r="Q458" s="175">
        <f>IFERROR(O458/$L$458,"-")</f>
        <v>0.31713554987212278</v>
      </c>
      <c r="R458" s="175">
        <f t="shared" si="465"/>
        <v>0.56108597285067874</v>
      </c>
      <c r="S458" s="170">
        <f t="shared" si="466"/>
        <v>105140.96774193548</v>
      </c>
      <c r="T458" s="388">
        <f>BU49</f>
        <v>25227</v>
      </c>
      <c r="U458" s="131" t="s">
        <v>144</v>
      </c>
      <c r="V458" s="166">
        <v>12034</v>
      </c>
      <c r="W458" s="174">
        <v>7593</v>
      </c>
      <c r="X458" s="174">
        <v>476653390</v>
      </c>
      <c r="Y458" s="175">
        <f>IFERROR(W458/$T$458,"-")</f>
        <v>0.30098703769770485</v>
      </c>
      <c r="Z458" s="175">
        <f t="shared" si="467"/>
        <v>0.63096227355825163</v>
      </c>
      <c r="AA458" s="174">
        <f t="shared" si="468"/>
        <v>62775.370736204401</v>
      </c>
      <c r="AB458" s="388">
        <f>BV49</f>
        <v>16799</v>
      </c>
      <c r="AC458" s="131" t="s">
        <v>144</v>
      </c>
      <c r="AD458" s="166">
        <v>8991</v>
      </c>
      <c r="AE458" s="174">
        <v>5495</v>
      </c>
      <c r="AF458" s="174">
        <v>377069450</v>
      </c>
      <c r="AG458" s="175">
        <f>IFERROR(AE458/$AB$458,"-")</f>
        <v>0.32710280373831774</v>
      </c>
      <c r="AH458" s="175">
        <f t="shared" si="469"/>
        <v>0.61116672227783342</v>
      </c>
      <c r="AI458" s="170">
        <f t="shared" si="470"/>
        <v>68620.464058234764</v>
      </c>
      <c r="AJ458" s="388">
        <f>BW49</f>
        <v>10189</v>
      </c>
      <c r="AK458" s="131" t="s">
        <v>144</v>
      </c>
      <c r="AL458" s="166">
        <v>5252</v>
      </c>
      <c r="AM458" s="174">
        <v>2808</v>
      </c>
      <c r="AN458" s="174">
        <v>196616490</v>
      </c>
      <c r="AO458" s="175">
        <f>IFERROR(AM458/$AJ$458,"-")</f>
        <v>0.27559132397683778</v>
      </c>
      <c r="AP458" s="175">
        <f t="shared" si="471"/>
        <v>0.53465346534653468</v>
      </c>
      <c r="AQ458" s="170">
        <f t="shared" si="472"/>
        <v>70020.117521367516</v>
      </c>
      <c r="AR458" s="388">
        <f>BX49</f>
        <v>4779</v>
      </c>
      <c r="AS458" s="131" t="s">
        <v>144</v>
      </c>
      <c r="AT458" s="166">
        <v>2198</v>
      </c>
      <c r="AU458" s="174">
        <v>1054</v>
      </c>
      <c r="AV458" s="174">
        <v>78670510</v>
      </c>
      <c r="AW458" s="175">
        <f>IFERROR(AU458/$AR$458,"-")</f>
        <v>0.22054823184766686</v>
      </c>
      <c r="AX458" s="175">
        <f t="shared" si="473"/>
        <v>0.47952684258416745</v>
      </c>
      <c r="AY458" s="174">
        <f t="shared" si="474"/>
        <v>74639.952561669823</v>
      </c>
      <c r="AZ458" s="388">
        <f>BY49</f>
        <v>1709</v>
      </c>
      <c r="BA458" s="131" t="s">
        <v>144</v>
      </c>
      <c r="BB458" s="166">
        <v>635</v>
      </c>
      <c r="BC458" s="174">
        <v>271</v>
      </c>
      <c r="BD458" s="174">
        <v>19151450</v>
      </c>
      <c r="BE458" s="175">
        <f>IFERROR(BC458/$AZ$458,"-")</f>
        <v>0.15857226448215331</v>
      </c>
      <c r="BF458" s="175">
        <f t="shared" si="475"/>
        <v>0.42677165354330709</v>
      </c>
      <c r="BG458" s="204">
        <f t="shared" si="476"/>
        <v>70669.55719557195</v>
      </c>
      <c r="BH458" s="388">
        <f>BZ49</f>
        <v>59276</v>
      </c>
      <c r="BI458" s="131" t="s">
        <v>144</v>
      </c>
      <c r="BJ458" s="166">
        <f t="shared" si="477"/>
        <v>29428</v>
      </c>
      <c r="BK458" s="174">
        <f t="shared" si="461"/>
        <v>17404</v>
      </c>
      <c r="BL458" s="174">
        <f t="shared" si="462"/>
        <v>1165282560</v>
      </c>
      <c r="BM458" s="175">
        <f>IFERROR(BK458/$BH$458,"-")</f>
        <v>0.2936095553006276</v>
      </c>
      <c r="BN458" s="175">
        <f t="shared" si="478"/>
        <v>0.59140954193285311</v>
      </c>
      <c r="BO458" s="174">
        <f t="shared" si="479"/>
        <v>66954.870144794302</v>
      </c>
      <c r="BP458" s="248"/>
    </row>
    <row r="459" spans="2:68" s="92" customFormat="1">
      <c r="B459" s="370"/>
      <c r="C459" s="370"/>
      <c r="D459" s="388"/>
      <c r="E459" s="132" t="s">
        <v>194</v>
      </c>
      <c r="F459" s="167">
        <v>71</v>
      </c>
      <c r="G459" s="176">
        <v>43</v>
      </c>
      <c r="H459" s="176">
        <v>2639860</v>
      </c>
      <c r="I459" s="177">
        <f t="shared" ref="I459:I468" si="480">IFERROR(G459/$D$458,"-")</f>
        <v>0.23243243243243245</v>
      </c>
      <c r="J459" s="177">
        <f t="shared" si="463"/>
        <v>0.60563380281690138</v>
      </c>
      <c r="K459" s="205">
        <f t="shared" si="464"/>
        <v>61392.093023255817</v>
      </c>
      <c r="L459" s="388"/>
      <c r="M459" s="132" t="s">
        <v>194</v>
      </c>
      <c r="N459" s="167">
        <v>175</v>
      </c>
      <c r="O459" s="176">
        <v>103</v>
      </c>
      <c r="P459" s="176">
        <v>8761300</v>
      </c>
      <c r="Q459" s="177">
        <f t="shared" ref="Q459:Q468" si="481">IFERROR(O459/$L$458,"-")</f>
        <v>0.26342710997442453</v>
      </c>
      <c r="R459" s="177">
        <f t="shared" si="465"/>
        <v>0.58857142857142852</v>
      </c>
      <c r="S459" s="171">
        <f t="shared" si="466"/>
        <v>85061.165048543684</v>
      </c>
      <c r="T459" s="388"/>
      <c r="U459" s="132" t="s">
        <v>194</v>
      </c>
      <c r="V459" s="167">
        <v>11334</v>
      </c>
      <c r="W459" s="176">
        <v>7215</v>
      </c>
      <c r="X459" s="176">
        <v>438216000</v>
      </c>
      <c r="Y459" s="177">
        <f t="shared" ref="Y459:Y468" si="482">IFERROR(W459/$T$458,"-")</f>
        <v>0.28600309192531809</v>
      </c>
      <c r="Z459" s="177">
        <f t="shared" si="467"/>
        <v>0.63658020116463743</v>
      </c>
      <c r="AA459" s="176">
        <f t="shared" si="468"/>
        <v>60736.79833679834</v>
      </c>
      <c r="AB459" s="388"/>
      <c r="AC459" s="132" t="s">
        <v>194</v>
      </c>
      <c r="AD459" s="167">
        <v>7535</v>
      </c>
      <c r="AE459" s="176">
        <v>4698</v>
      </c>
      <c r="AF459" s="176">
        <v>314407750</v>
      </c>
      <c r="AG459" s="177">
        <f t="shared" ref="AG459:AG468" si="483">IFERROR(AE459/$AB$458,"-")</f>
        <v>0.27965950354187752</v>
      </c>
      <c r="AH459" s="177">
        <f t="shared" si="469"/>
        <v>0.62349037823490383</v>
      </c>
      <c r="AI459" s="171">
        <f t="shared" si="470"/>
        <v>66923.7441464453</v>
      </c>
      <c r="AJ459" s="388"/>
      <c r="AK459" s="132" t="s">
        <v>194</v>
      </c>
      <c r="AL459" s="167">
        <v>4150</v>
      </c>
      <c r="AM459" s="176">
        <v>2312</v>
      </c>
      <c r="AN459" s="176">
        <v>154821660</v>
      </c>
      <c r="AO459" s="177">
        <f t="shared" ref="AO459:AO468" si="484">IFERROR(AM459/$AJ$458,"-")</f>
        <v>0.22691137501226813</v>
      </c>
      <c r="AP459" s="177">
        <f t="shared" si="471"/>
        <v>0.55710843373493979</v>
      </c>
      <c r="AQ459" s="171">
        <f t="shared" si="472"/>
        <v>66964.385813148794</v>
      </c>
      <c r="AR459" s="388"/>
      <c r="AS459" s="132" t="s">
        <v>194</v>
      </c>
      <c r="AT459" s="167">
        <v>1515</v>
      </c>
      <c r="AU459" s="176">
        <v>692</v>
      </c>
      <c r="AV459" s="176">
        <v>48448770</v>
      </c>
      <c r="AW459" s="177">
        <f t="shared" ref="AW459:AW468" si="485">IFERROR(AU459/$AR$458,"-")</f>
        <v>0.14480016739903745</v>
      </c>
      <c r="AX459" s="177">
        <f t="shared" si="473"/>
        <v>0.45676567656765676</v>
      </c>
      <c r="AY459" s="176">
        <f t="shared" si="474"/>
        <v>70012.673410404619</v>
      </c>
      <c r="AZ459" s="388"/>
      <c r="BA459" s="132" t="s">
        <v>194</v>
      </c>
      <c r="BB459" s="167">
        <v>376</v>
      </c>
      <c r="BC459" s="176">
        <v>153</v>
      </c>
      <c r="BD459" s="176">
        <v>10437760</v>
      </c>
      <c r="BE459" s="177">
        <f t="shared" ref="BE459:BE468" si="486">IFERROR(BC459/$AZ$458,"-")</f>
        <v>8.9526038619075488E-2</v>
      </c>
      <c r="BF459" s="177">
        <f t="shared" si="475"/>
        <v>0.40691489361702127</v>
      </c>
      <c r="BG459" s="205">
        <f t="shared" si="476"/>
        <v>68220.65359477124</v>
      </c>
      <c r="BH459" s="388"/>
      <c r="BI459" s="132" t="s">
        <v>194</v>
      </c>
      <c r="BJ459" s="167">
        <f t="shared" si="477"/>
        <v>25156</v>
      </c>
      <c r="BK459" s="176">
        <f t="shared" si="461"/>
        <v>15216</v>
      </c>
      <c r="BL459" s="176">
        <f t="shared" si="462"/>
        <v>977733100</v>
      </c>
      <c r="BM459" s="177">
        <f t="shared" ref="BM459:BM468" si="487">IFERROR(BK459/$BH$458,"-")</f>
        <v>0.25669748296106348</v>
      </c>
      <c r="BN459" s="177">
        <f t="shared" si="478"/>
        <v>0.60486563841628238</v>
      </c>
      <c r="BO459" s="176">
        <f t="shared" si="479"/>
        <v>64256.907202944269</v>
      </c>
      <c r="BP459" s="248"/>
    </row>
    <row r="460" spans="2:68" s="92" customFormat="1">
      <c r="B460" s="370"/>
      <c r="C460" s="370"/>
      <c r="D460" s="388"/>
      <c r="E460" s="133" t="s">
        <v>143</v>
      </c>
      <c r="F460" s="167">
        <v>106</v>
      </c>
      <c r="G460" s="176">
        <v>65</v>
      </c>
      <c r="H460" s="176">
        <v>4986200</v>
      </c>
      <c r="I460" s="177">
        <f t="shared" si="480"/>
        <v>0.35135135135135137</v>
      </c>
      <c r="J460" s="177">
        <f t="shared" si="463"/>
        <v>0.6132075471698113</v>
      </c>
      <c r="K460" s="205">
        <f t="shared" si="464"/>
        <v>76710.769230769234</v>
      </c>
      <c r="L460" s="388"/>
      <c r="M460" s="133" t="s">
        <v>143</v>
      </c>
      <c r="N460" s="167">
        <v>254</v>
      </c>
      <c r="O460" s="176">
        <v>137</v>
      </c>
      <c r="P460" s="176">
        <v>11724960</v>
      </c>
      <c r="Q460" s="177">
        <f t="shared" si="481"/>
        <v>0.35038363171355497</v>
      </c>
      <c r="R460" s="177">
        <f t="shared" si="465"/>
        <v>0.53937007874015752</v>
      </c>
      <c r="S460" s="171">
        <f t="shared" si="466"/>
        <v>85583.649635036491</v>
      </c>
      <c r="T460" s="388"/>
      <c r="U460" s="133" t="s">
        <v>143</v>
      </c>
      <c r="V460" s="167">
        <v>14611</v>
      </c>
      <c r="W460" s="176">
        <v>8970</v>
      </c>
      <c r="X460" s="176">
        <v>562095080</v>
      </c>
      <c r="Y460" s="177">
        <f t="shared" si="482"/>
        <v>0.3555714115828279</v>
      </c>
      <c r="Z460" s="177">
        <f t="shared" si="467"/>
        <v>0.61392101841078639</v>
      </c>
      <c r="AA460" s="176">
        <f t="shared" si="468"/>
        <v>62663.888517279818</v>
      </c>
      <c r="AB460" s="388"/>
      <c r="AC460" s="133" t="s">
        <v>143</v>
      </c>
      <c r="AD460" s="167">
        <v>11059</v>
      </c>
      <c r="AE460" s="176">
        <v>6636</v>
      </c>
      <c r="AF460" s="176">
        <v>453733430</v>
      </c>
      <c r="AG460" s="177">
        <f t="shared" si="483"/>
        <v>0.39502351330436336</v>
      </c>
      <c r="AH460" s="177">
        <f t="shared" si="469"/>
        <v>0.60005425445338634</v>
      </c>
      <c r="AI460" s="171">
        <f t="shared" si="470"/>
        <v>68374.537371910788</v>
      </c>
      <c r="AJ460" s="388"/>
      <c r="AK460" s="133" t="s">
        <v>143</v>
      </c>
      <c r="AL460" s="167">
        <v>7181</v>
      </c>
      <c r="AM460" s="176">
        <v>3827</v>
      </c>
      <c r="AN460" s="176">
        <v>273405320</v>
      </c>
      <c r="AO460" s="177">
        <f t="shared" si="484"/>
        <v>0.3756011384826774</v>
      </c>
      <c r="AP460" s="177">
        <f t="shared" si="471"/>
        <v>0.53293413173652693</v>
      </c>
      <c r="AQ460" s="171">
        <f t="shared" si="472"/>
        <v>71441.160177684869</v>
      </c>
      <c r="AR460" s="388"/>
      <c r="AS460" s="133" t="s">
        <v>143</v>
      </c>
      <c r="AT460" s="167">
        <v>3341</v>
      </c>
      <c r="AU460" s="176">
        <v>1572</v>
      </c>
      <c r="AV460" s="176">
        <v>117898600</v>
      </c>
      <c r="AW460" s="177">
        <f t="shared" si="485"/>
        <v>0.32893910860012554</v>
      </c>
      <c r="AX460" s="177">
        <f t="shared" si="473"/>
        <v>0.47051780903920981</v>
      </c>
      <c r="AY460" s="176">
        <f t="shared" si="474"/>
        <v>74999.109414758263</v>
      </c>
      <c r="AZ460" s="388"/>
      <c r="BA460" s="133" t="s">
        <v>143</v>
      </c>
      <c r="BB460" s="167">
        <v>1119</v>
      </c>
      <c r="BC460" s="176">
        <v>445</v>
      </c>
      <c r="BD460" s="176">
        <v>34474700</v>
      </c>
      <c r="BE460" s="177">
        <f t="shared" si="486"/>
        <v>0.26038619075482738</v>
      </c>
      <c r="BF460" s="177">
        <f t="shared" si="475"/>
        <v>0.39767649687220735</v>
      </c>
      <c r="BG460" s="205">
        <f t="shared" si="476"/>
        <v>77471.235955056181</v>
      </c>
      <c r="BH460" s="388"/>
      <c r="BI460" s="133" t="s">
        <v>143</v>
      </c>
      <c r="BJ460" s="167">
        <f t="shared" si="477"/>
        <v>37671</v>
      </c>
      <c r="BK460" s="176">
        <f t="shared" si="461"/>
        <v>21652</v>
      </c>
      <c r="BL460" s="176">
        <f t="shared" si="462"/>
        <v>1458318290</v>
      </c>
      <c r="BM460" s="177">
        <f t="shared" si="487"/>
        <v>0.36527431000742289</v>
      </c>
      <c r="BN460" s="177">
        <f t="shared" si="478"/>
        <v>0.57476573491545224</v>
      </c>
      <c r="BO460" s="176">
        <f t="shared" si="479"/>
        <v>67352.590522815444</v>
      </c>
      <c r="BP460" s="248"/>
    </row>
    <row r="461" spans="2:68" s="92" customFormat="1">
      <c r="B461" s="370"/>
      <c r="C461" s="370"/>
      <c r="D461" s="388"/>
      <c r="E461" s="133" t="s">
        <v>152</v>
      </c>
      <c r="F461" s="167">
        <v>45</v>
      </c>
      <c r="G461" s="176">
        <v>30</v>
      </c>
      <c r="H461" s="176">
        <v>2175540</v>
      </c>
      <c r="I461" s="177">
        <f t="shared" si="480"/>
        <v>0.16216216216216217</v>
      </c>
      <c r="J461" s="177">
        <f t="shared" si="463"/>
        <v>0.66666666666666663</v>
      </c>
      <c r="K461" s="205">
        <f t="shared" si="464"/>
        <v>72518</v>
      </c>
      <c r="L461" s="388"/>
      <c r="M461" s="133" t="s">
        <v>152</v>
      </c>
      <c r="N461" s="167">
        <v>109</v>
      </c>
      <c r="O461" s="176">
        <v>57</v>
      </c>
      <c r="P461" s="176">
        <v>5152790</v>
      </c>
      <c r="Q461" s="177">
        <f t="shared" si="481"/>
        <v>0.14578005115089515</v>
      </c>
      <c r="R461" s="177">
        <f t="shared" si="465"/>
        <v>0.52293577981651373</v>
      </c>
      <c r="S461" s="171">
        <f t="shared" si="466"/>
        <v>90399.824561403511</v>
      </c>
      <c r="T461" s="388"/>
      <c r="U461" s="133" t="s">
        <v>152</v>
      </c>
      <c r="V461" s="167">
        <v>5538</v>
      </c>
      <c r="W461" s="176">
        <v>3499</v>
      </c>
      <c r="X461" s="176">
        <v>217319000</v>
      </c>
      <c r="Y461" s="177">
        <f t="shared" si="482"/>
        <v>0.13870059856502953</v>
      </c>
      <c r="Z461" s="177">
        <f t="shared" si="467"/>
        <v>0.63181654026724454</v>
      </c>
      <c r="AA461" s="176">
        <f t="shared" si="468"/>
        <v>62108.888253786798</v>
      </c>
      <c r="AB461" s="388"/>
      <c r="AC461" s="133" t="s">
        <v>152</v>
      </c>
      <c r="AD461" s="167">
        <v>4491</v>
      </c>
      <c r="AE461" s="176">
        <v>2780</v>
      </c>
      <c r="AF461" s="176">
        <v>190383370</v>
      </c>
      <c r="AG461" s="177">
        <f t="shared" si="483"/>
        <v>0.16548604083576404</v>
      </c>
      <c r="AH461" s="177">
        <f t="shared" si="469"/>
        <v>0.61901580939657097</v>
      </c>
      <c r="AI461" s="171">
        <f t="shared" si="470"/>
        <v>68483.226618705041</v>
      </c>
      <c r="AJ461" s="388"/>
      <c r="AK461" s="133" t="s">
        <v>152</v>
      </c>
      <c r="AL461" s="167">
        <v>3162</v>
      </c>
      <c r="AM461" s="176">
        <v>1751</v>
      </c>
      <c r="AN461" s="176">
        <v>123372390</v>
      </c>
      <c r="AO461" s="177">
        <f t="shared" si="484"/>
        <v>0.17185199725193837</v>
      </c>
      <c r="AP461" s="177">
        <f t="shared" si="471"/>
        <v>0.55376344086021501</v>
      </c>
      <c r="AQ461" s="171">
        <f t="shared" si="472"/>
        <v>70458.24671616219</v>
      </c>
      <c r="AR461" s="388"/>
      <c r="AS461" s="133" t="s">
        <v>152</v>
      </c>
      <c r="AT461" s="167">
        <v>1525</v>
      </c>
      <c r="AU461" s="176">
        <v>727</v>
      </c>
      <c r="AV461" s="176">
        <v>51716580</v>
      </c>
      <c r="AW461" s="177">
        <f t="shared" si="485"/>
        <v>0.15212387528771709</v>
      </c>
      <c r="AX461" s="177">
        <f t="shared" si="473"/>
        <v>0.47672131147540986</v>
      </c>
      <c r="AY461" s="176">
        <f t="shared" si="474"/>
        <v>71136.973865199456</v>
      </c>
      <c r="AZ461" s="388"/>
      <c r="BA461" s="133" t="s">
        <v>152</v>
      </c>
      <c r="BB461" s="167">
        <v>541</v>
      </c>
      <c r="BC461" s="176">
        <v>233</v>
      </c>
      <c r="BD461" s="176">
        <v>16912860</v>
      </c>
      <c r="BE461" s="177">
        <f t="shared" si="486"/>
        <v>0.136337039204213</v>
      </c>
      <c r="BF461" s="177">
        <f t="shared" si="475"/>
        <v>0.43068391866913125</v>
      </c>
      <c r="BG461" s="205">
        <f t="shared" si="476"/>
        <v>72587.381974248929</v>
      </c>
      <c r="BH461" s="388"/>
      <c r="BI461" s="133" t="s">
        <v>152</v>
      </c>
      <c r="BJ461" s="167">
        <f t="shared" si="477"/>
        <v>15411</v>
      </c>
      <c r="BK461" s="176">
        <f t="shared" si="461"/>
        <v>9077</v>
      </c>
      <c r="BL461" s="176">
        <f t="shared" si="462"/>
        <v>607032530</v>
      </c>
      <c r="BM461" s="177">
        <f t="shared" si="487"/>
        <v>0.15313111545988259</v>
      </c>
      <c r="BN461" s="177">
        <f t="shared" si="478"/>
        <v>0.58899487379144766</v>
      </c>
      <c r="BO461" s="176">
        <f t="shared" si="479"/>
        <v>66875.898424589628</v>
      </c>
      <c r="BP461" s="248"/>
    </row>
    <row r="462" spans="2:68" s="92" customFormat="1">
      <c r="B462" s="370"/>
      <c r="C462" s="370"/>
      <c r="D462" s="388"/>
      <c r="E462" s="133" t="s">
        <v>171</v>
      </c>
      <c r="F462" s="167">
        <v>49</v>
      </c>
      <c r="G462" s="176">
        <v>30</v>
      </c>
      <c r="H462" s="176">
        <v>2570950</v>
      </c>
      <c r="I462" s="177">
        <f t="shared" si="480"/>
        <v>0.16216216216216217</v>
      </c>
      <c r="J462" s="177">
        <f t="shared" si="463"/>
        <v>0.61224489795918369</v>
      </c>
      <c r="K462" s="205">
        <f t="shared" si="464"/>
        <v>85698.333333333328</v>
      </c>
      <c r="L462" s="388"/>
      <c r="M462" s="133" t="s">
        <v>171</v>
      </c>
      <c r="N462" s="167">
        <v>146</v>
      </c>
      <c r="O462" s="176">
        <v>81</v>
      </c>
      <c r="P462" s="176">
        <v>7759800</v>
      </c>
      <c r="Q462" s="177">
        <f t="shared" si="481"/>
        <v>0.20716112531969311</v>
      </c>
      <c r="R462" s="177">
        <f t="shared" si="465"/>
        <v>0.5547945205479452</v>
      </c>
      <c r="S462" s="171">
        <f t="shared" si="466"/>
        <v>95800</v>
      </c>
      <c r="T462" s="388"/>
      <c r="U462" s="133" t="s">
        <v>171</v>
      </c>
      <c r="V462" s="167">
        <v>5816</v>
      </c>
      <c r="W462" s="176">
        <v>3707</v>
      </c>
      <c r="X462" s="176">
        <v>249268020</v>
      </c>
      <c r="Y462" s="177">
        <f t="shared" si="482"/>
        <v>0.14694573274666031</v>
      </c>
      <c r="Z462" s="177">
        <f t="shared" si="467"/>
        <v>0.63737964236588718</v>
      </c>
      <c r="AA462" s="176">
        <f t="shared" si="468"/>
        <v>67242.51955759374</v>
      </c>
      <c r="AB462" s="388"/>
      <c r="AC462" s="133" t="s">
        <v>171</v>
      </c>
      <c r="AD462" s="167">
        <v>5092</v>
      </c>
      <c r="AE462" s="176">
        <v>3165</v>
      </c>
      <c r="AF462" s="176">
        <v>231815550</v>
      </c>
      <c r="AG462" s="177">
        <f t="shared" si="483"/>
        <v>0.18840407167093279</v>
      </c>
      <c r="AH462" s="177">
        <f t="shared" si="469"/>
        <v>0.62156323644933231</v>
      </c>
      <c r="AI462" s="171">
        <f t="shared" si="470"/>
        <v>73243.459715639809</v>
      </c>
      <c r="AJ462" s="388"/>
      <c r="AK462" s="133" t="s">
        <v>171</v>
      </c>
      <c r="AL462" s="167">
        <v>3443</v>
      </c>
      <c r="AM462" s="176">
        <v>1889</v>
      </c>
      <c r="AN462" s="176">
        <v>141825970</v>
      </c>
      <c r="AO462" s="177">
        <f t="shared" si="484"/>
        <v>0.1853960153106291</v>
      </c>
      <c r="AP462" s="177">
        <f t="shared" si="471"/>
        <v>0.54864943363345919</v>
      </c>
      <c r="AQ462" s="171">
        <f t="shared" si="472"/>
        <v>75079.920592906303</v>
      </c>
      <c r="AR462" s="388"/>
      <c r="AS462" s="133" t="s">
        <v>171</v>
      </c>
      <c r="AT462" s="167">
        <v>1641</v>
      </c>
      <c r="AU462" s="176">
        <v>833</v>
      </c>
      <c r="AV462" s="176">
        <v>73645040</v>
      </c>
      <c r="AW462" s="177">
        <f t="shared" si="485"/>
        <v>0.17430424775057543</v>
      </c>
      <c r="AX462" s="177">
        <f t="shared" si="473"/>
        <v>0.50761730652041437</v>
      </c>
      <c r="AY462" s="176">
        <f t="shared" si="474"/>
        <v>88409.411764705888</v>
      </c>
      <c r="AZ462" s="388"/>
      <c r="BA462" s="133" t="s">
        <v>171</v>
      </c>
      <c r="BB462" s="167">
        <v>555</v>
      </c>
      <c r="BC462" s="176">
        <v>256</v>
      </c>
      <c r="BD462" s="176">
        <v>22606460</v>
      </c>
      <c r="BE462" s="177">
        <f t="shared" si="486"/>
        <v>0.14979520187244003</v>
      </c>
      <c r="BF462" s="177">
        <f t="shared" si="475"/>
        <v>0.46126126126126127</v>
      </c>
      <c r="BG462" s="205">
        <f t="shared" si="476"/>
        <v>88306.484375</v>
      </c>
      <c r="BH462" s="388"/>
      <c r="BI462" s="133" t="s">
        <v>171</v>
      </c>
      <c r="BJ462" s="167">
        <f t="shared" si="477"/>
        <v>16742</v>
      </c>
      <c r="BK462" s="176">
        <f t="shared" si="461"/>
        <v>9961</v>
      </c>
      <c r="BL462" s="176">
        <f t="shared" si="462"/>
        <v>729491790</v>
      </c>
      <c r="BM462" s="177">
        <f t="shared" si="487"/>
        <v>0.16804440245630609</v>
      </c>
      <c r="BN462" s="177">
        <f t="shared" si="478"/>
        <v>0.59497073229004893</v>
      </c>
      <c r="BO462" s="176">
        <f t="shared" si="479"/>
        <v>73234.79469932738</v>
      </c>
      <c r="BP462" s="248"/>
    </row>
    <row r="463" spans="2:68" s="92" customFormat="1">
      <c r="B463" s="370"/>
      <c r="C463" s="370"/>
      <c r="D463" s="388"/>
      <c r="E463" s="133" t="s">
        <v>172</v>
      </c>
      <c r="F463" s="167">
        <v>29</v>
      </c>
      <c r="G463" s="176">
        <v>17</v>
      </c>
      <c r="H463" s="176">
        <v>715360</v>
      </c>
      <c r="I463" s="177">
        <f t="shared" si="480"/>
        <v>9.1891891891891897E-2</v>
      </c>
      <c r="J463" s="177">
        <f t="shared" si="463"/>
        <v>0.58620689655172409</v>
      </c>
      <c r="K463" s="205">
        <f t="shared" si="464"/>
        <v>42080</v>
      </c>
      <c r="L463" s="388"/>
      <c r="M463" s="133" t="s">
        <v>172</v>
      </c>
      <c r="N463" s="167">
        <v>79</v>
      </c>
      <c r="O463" s="176">
        <v>46</v>
      </c>
      <c r="P463" s="176">
        <v>3894630</v>
      </c>
      <c r="Q463" s="177">
        <f t="shared" si="481"/>
        <v>0.11764705882352941</v>
      </c>
      <c r="R463" s="177">
        <f t="shared" si="465"/>
        <v>0.58227848101265822</v>
      </c>
      <c r="S463" s="171">
        <f t="shared" si="466"/>
        <v>84665.869565217392</v>
      </c>
      <c r="T463" s="388"/>
      <c r="U463" s="133" t="s">
        <v>172</v>
      </c>
      <c r="V463" s="167">
        <v>2888</v>
      </c>
      <c r="W463" s="176">
        <v>1935</v>
      </c>
      <c r="X463" s="176">
        <v>123153260</v>
      </c>
      <c r="Y463" s="177">
        <f t="shared" si="482"/>
        <v>7.6703531930074925E-2</v>
      </c>
      <c r="Z463" s="177">
        <f t="shared" si="467"/>
        <v>0.67001385041551242</v>
      </c>
      <c r="AA463" s="176">
        <f t="shared" si="468"/>
        <v>63645.09560723514</v>
      </c>
      <c r="AB463" s="388"/>
      <c r="AC463" s="133" t="s">
        <v>172</v>
      </c>
      <c r="AD463" s="167">
        <v>2367</v>
      </c>
      <c r="AE463" s="176">
        <v>1522</v>
      </c>
      <c r="AF463" s="176">
        <v>104781810</v>
      </c>
      <c r="AG463" s="177">
        <f t="shared" si="483"/>
        <v>9.0600630989939882E-2</v>
      </c>
      <c r="AH463" s="177">
        <f t="shared" si="469"/>
        <v>0.64300802703844528</v>
      </c>
      <c r="AI463" s="171">
        <f t="shared" si="470"/>
        <v>68844.816031537455</v>
      </c>
      <c r="AJ463" s="388"/>
      <c r="AK463" s="133" t="s">
        <v>172</v>
      </c>
      <c r="AL463" s="167">
        <v>1394</v>
      </c>
      <c r="AM463" s="176">
        <v>786</v>
      </c>
      <c r="AN463" s="176">
        <v>54398890</v>
      </c>
      <c r="AO463" s="177">
        <f t="shared" si="484"/>
        <v>7.7142015899499455E-2</v>
      </c>
      <c r="AP463" s="177">
        <f t="shared" si="471"/>
        <v>0.56384505021520803</v>
      </c>
      <c r="AQ463" s="171">
        <f t="shared" si="472"/>
        <v>69209.783715012716</v>
      </c>
      <c r="AR463" s="388"/>
      <c r="AS463" s="133" t="s">
        <v>172</v>
      </c>
      <c r="AT463" s="167">
        <v>511</v>
      </c>
      <c r="AU463" s="176">
        <v>264</v>
      </c>
      <c r="AV463" s="176">
        <v>15676540</v>
      </c>
      <c r="AW463" s="177">
        <f t="shared" si="485"/>
        <v>5.5241682360326429E-2</v>
      </c>
      <c r="AX463" s="177">
        <f t="shared" si="473"/>
        <v>0.51663405088062619</v>
      </c>
      <c r="AY463" s="176">
        <f t="shared" si="474"/>
        <v>59380.833333333336</v>
      </c>
      <c r="AZ463" s="388"/>
      <c r="BA463" s="133" t="s">
        <v>172</v>
      </c>
      <c r="BB463" s="167">
        <v>141</v>
      </c>
      <c r="BC463" s="176">
        <v>60</v>
      </c>
      <c r="BD463" s="176">
        <v>4363010</v>
      </c>
      <c r="BE463" s="177">
        <f t="shared" si="486"/>
        <v>3.5108250438853128E-2</v>
      </c>
      <c r="BF463" s="177">
        <f t="shared" si="475"/>
        <v>0.42553191489361702</v>
      </c>
      <c r="BG463" s="205">
        <f t="shared" si="476"/>
        <v>72716.833333333328</v>
      </c>
      <c r="BH463" s="388"/>
      <c r="BI463" s="133" t="s">
        <v>172</v>
      </c>
      <c r="BJ463" s="167">
        <f t="shared" si="477"/>
        <v>7409</v>
      </c>
      <c r="BK463" s="176">
        <f t="shared" si="461"/>
        <v>4630</v>
      </c>
      <c r="BL463" s="176">
        <f t="shared" si="462"/>
        <v>306983500</v>
      </c>
      <c r="BM463" s="177">
        <f t="shared" si="487"/>
        <v>7.8109184155476075E-2</v>
      </c>
      <c r="BN463" s="177">
        <f t="shared" si="478"/>
        <v>0.62491564313672565</v>
      </c>
      <c r="BO463" s="176">
        <f t="shared" si="479"/>
        <v>66303.131749460037</v>
      </c>
      <c r="BP463" s="248"/>
    </row>
    <row r="464" spans="2:68" s="92" customFormat="1">
      <c r="B464" s="370"/>
      <c r="C464" s="370"/>
      <c r="D464" s="388"/>
      <c r="E464" s="133" t="s">
        <v>173</v>
      </c>
      <c r="F464" s="167">
        <v>28</v>
      </c>
      <c r="G464" s="176">
        <v>18</v>
      </c>
      <c r="H464" s="176">
        <v>1276060</v>
      </c>
      <c r="I464" s="177">
        <f t="shared" si="480"/>
        <v>9.7297297297297303E-2</v>
      </c>
      <c r="J464" s="177">
        <f t="shared" si="463"/>
        <v>0.6428571428571429</v>
      </c>
      <c r="K464" s="205">
        <f t="shared" si="464"/>
        <v>70892.222222222219</v>
      </c>
      <c r="L464" s="388"/>
      <c r="M464" s="133" t="s">
        <v>173</v>
      </c>
      <c r="N464" s="167">
        <v>71</v>
      </c>
      <c r="O464" s="176">
        <v>34</v>
      </c>
      <c r="P464" s="176">
        <v>2667190</v>
      </c>
      <c r="Q464" s="177">
        <f t="shared" si="481"/>
        <v>8.6956521739130432E-2</v>
      </c>
      <c r="R464" s="177">
        <f t="shared" si="465"/>
        <v>0.47887323943661969</v>
      </c>
      <c r="S464" s="171">
        <f t="shared" si="466"/>
        <v>78446.76470588235</v>
      </c>
      <c r="T464" s="388"/>
      <c r="U464" s="133" t="s">
        <v>173</v>
      </c>
      <c r="V464" s="167">
        <v>1233</v>
      </c>
      <c r="W464" s="176">
        <v>689</v>
      </c>
      <c r="X464" s="176">
        <v>45879310</v>
      </c>
      <c r="Y464" s="177">
        <f t="shared" si="482"/>
        <v>2.7312006976651999E-2</v>
      </c>
      <c r="Z464" s="177">
        <f t="shared" si="467"/>
        <v>0.5587996755879967</v>
      </c>
      <c r="AA464" s="176">
        <f t="shared" si="468"/>
        <v>66588.258345428156</v>
      </c>
      <c r="AB464" s="388"/>
      <c r="AC464" s="133" t="s">
        <v>173</v>
      </c>
      <c r="AD464" s="167">
        <v>1239</v>
      </c>
      <c r="AE464" s="176">
        <v>696</v>
      </c>
      <c r="AF464" s="176">
        <v>48899900</v>
      </c>
      <c r="AG464" s="177">
        <f t="shared" si="483"/>
        <v>4.1431037561759629E-2</v>
      </c>
      <c r="AH464" s="177">
        <f t="shared" si="469"/>
        <v>0.56174334140435833</v>
      </c>
      <c r="AI464" s="171">
        <f t="shared" si="470"/>
        <v>70258.477011494251</v>
      </c>
      <c r="AJ464" s="388"/>
      <c r="AK464" s="133" t="s">
        <v>173</v>
      </c>
      <c r="AL464" s="167">
        <v>1065</v>
      </c>
      <c r="AM464" s="176">
        <v>535</v>
      </c>
      <c r="AN464" s="176">
        <v>38161650</v>
      </c>
      <c r="AO464" s="177">
        <f t="shared" si="484"/>
        <v>5.2507606242025717E-2</v>
      </c>
      <c r="AP464" s="177">
        <f t="shared" si="471"/>
        <v>0.50234741784037562</v>
      </c>
      <c r="AQ464" s="171">
        <f t="shared" si="472"/>
        <v>71330.186915887854</v>
      </c>
      <c r="AR464" s="388"/>
      <c r="AS464" s="133" t="s">
        <v>173</v>
      </c>
      <c r="AT464" s="167">
        <v>662</v>
      </c>
      <c r="AU464" s="176">
        <v>306</v>
      </c>
      <c r="AV464" s="176">
        <v>25113370</v>
      </c>
      <c r="AW464" s="177">
        <f t="shared" si="485"/>
        <v>6.4030131826741998E-2</v>
      </c>
      <c r="AX464" s="177">
        <f t="shared" si="473"/>
        <v>0.46223564954682778</v>
      </c>
      <c r="AY464" s="176">
        <f t="shared" si="474"/>
        <v>82069.836601307194</v>
      </c>
      <c r="AZ464" s="388"/>
      <c r="BA464" s="133" t="s">
        <v>173</v>
      </c>
      <c r="BB464" s="167">
        <v>252</v>
      </c>
      <c r="BC464" s="176">
        <v>103</v>
      </c>
      <c r="BD464" s="176">
        <v>6213030</v>
      </c>
      <c r="BE464" s="177">
        <f t="shared" si="486"/>
        <v>6.0269163253364538E-2</v>
      </c>
      <c r="BF464" s="177">
        <f t="shared" si="475"/>
        <v>0.40873015873015872</v>
      </c>
      <c r="BG464" s="205">
        <f t="shared" si="476"/>
        <v>60320.679611650485</v>
      </c>
      <c r="BH464" s="388"/>
      <c r="BI464" s="133" t="s">
        <v>173</v>
      </c>
      <c r="BJ464" s="167">
        <f t="shared" si="477"/>
        <v>4550</v>
      </c>
      <c r="BK464" s="176">
        <f t="shared" si="461"/>
        <v>2381</v>
      </c>
      <c r="BL464" s="176">
        <f t="shared" si="462"/>
        <v>168210510</v>
      </c>
      <c r="BM464" s="177">
        <f t="shared" si="487"/>
        <v>4.016802753222215E-2</v>
      </c>
      <c r="BN464" s="177">
        <f t="shared" si="478"/>
        <v>0.5232967032967033</v>
      </c>
      <c r="BO464" s="176">
        <f t="shared" si="479"/>
        <v>70647.001259974801</v>
      </c>
      <c r="BP464" s="248"/>
    </row>
    <row r="465" spans="2:68" s="92" customFormat="1">
      <c r="B465" s="370"/>
      <c r="C465" s="370"/>
      <c r="D465" s="388"/>
      <c r="E465" s="133" t="s">
        <v>174</v>
      </c>
      <c r="F465" s="167">
        <v>21</v>
      </c>
      <c r="G465" s="176">
        <v>10</v>
      </c>
      <c r="H465" s="176">
        <v>723850</v>
      </c>
      <c r="I465" s="177">
        <f t="shared" si="480"/>
        <v>5.4054054054054057E-2</v>
      </c>
      <c r="J465" s="177">
        <f t="shared" si="463"/>
        <v>0.47619047619047616</v>
      </c>
      <c r="K465" s="205">
        <f t="shared" si="464"/>
        <v>72385</v>
      </c>
      <c r="L465" s="388"/>
      <c r="M465" s="133" t="s">
        <v>174</v>
      </c>
      <c r="N465" s="167">
        <v>42</v>
      </c>
      <c r="O465" s="176">
        <v>26</v>
      </c>
      <c r="P465" s="176">
        <v>3882490</v>
      </c>
      <c r="Q465" s="177">
        <f t="shared" si="481"/>
        <v>6.6496163682864456E-2</v>
      </c>
      <c r="R465" s="177">
        <f t="shared" si="465"/>
        <v>0.61904761904761907</v>
      </c>
      <c r="S465" s="171">
        <f t="shared" si="466"/>
        <v>149326.53846153847</v>
      </c>
      <c r="T465" s="388"/>
      <c r="U465" s="133" t="s">
        <v>174</v>
      </c>
      <c r="V465" s="167">
        <v>1201</v>
      </c>
      <c r="W465" s="176">
        <v>761</v>
      </c>
      <c r="X465" s="176">
        <v>52630040</v>
      </c>
      <c r="Y465" s="177">
        <f t="shared" si="482"/>
        <v>3.0166091885678044E-2</v>
      </c>
      <c r="Z465" s="177">
        <f t="shared" si="467"/>
        <v>0.63363863447127389</v>
      </c>
      <c r="AA465" s="176">
        <f t="shared" si="468"/>
        <v>69159.053876478312</v>
      </c>
      <c r="AB465" s="388"/>
      <c r="AC465" s="133" t="s">
        <v>174</v>
      </c>
      <c r="AD465" s="167">
        <v>1074</v>
      </c>
      <c r="AE465" s="176">
        <v>683</v>
      </c>
      <c r="AF465" s="176">
        <v>51156110</v>
      </c>
      <c r="AG465" s="177">
        <f t="shared" si="483"/>
        <v>4.0657181975117564E-2</v>
      </c>
      <c r="AH465" s="177">
        <f t="shared" si="469"/>
        <v>0.63594040968342647</v>
      </c>
      <c r="AI465" s="171">
        <f t="shared" si="470"/>
        <v>74899.136163982432</v>
      </c>
      <c r="AJ465" s="388"/>
      <c r="AK465" s="133" t="s">
        <v>174</v>
      </c>
      <c r="AL465" s="167">
        <v>757</v>
      </c>
      <c r="AM465" s="176">
        <v>434</v>
      </c>
      <c r="AN465" s="176">
        <v>36372710</v>
      </c>
      <c r="AO465" s="177">
        <f t="shared" si="484"/>
        <v>4.2594955343998431E-2</v>
      </c>
      <c r="AP465" s="177">
        <f t="shared" si="471"/>
        <v>0.5733157199471598</v>
      </c>
      <c r="AQ465" s="171">
        <f t="shared" si="472"/>
        <v>83808.087557603692</v>
      </c>
      <c r="AR465" s="388"/>
      <c r="AS465" s="133" t="s">
        <v>174</v>
      </c>
      <c r="AT465" s="167">
        <v>359</v>
      </c>
      <c r="AU465" s="176">
        <v>185</v>
      </c>
      <c r="AV465" s="176">
        <v>17956860</v>
      </c>
      <c r="AW465" s="177">
        <f t="shared" si="485"/>
        <v>3.871102741159238E-2</v>
      </c>
      <c r="AX465" s="177">
        <f t="shared" si="473"/>
        <v>0.51532033426183843</v>
      </c>
      <c r="AY465" s="176">
        <f t="shared" si="474"/>
        <v>97064.108108108107</v>
      </c>
      <c r="AZ465" s="388"/>
      <c r="BA465" s="133" t="s">
        <v>174</v>
      </c>
      <c r="BB465" s="167">
        <v>81</v>
      </c>
      <c r="BC465" s="176">
        <v>45</v>
      </c>
      <c r="BD465" s="176">
        <v>2987290</v>
      </c>
      <c r="BE465" s="177">
        <f t="shared" si="486"/>
        <v>2.6331187829139849E-2</v>
      </c>
      <c r="BF465" s="177">
        <f t="shared" si="475"/>
        <v>0.55555555555555558</v>
      </c>
      <c r="BG465" s="205">
        <f t="shared" si="476"/>
        <v>66384.222222222219</v>
      </c>
      <c r="BH465" s="388"/>
      <c r="BI465" s="133" t="s">
        <v>174</v>
      </c>
      <c r="BJ465" s="167">
        <f t="shared" si="477"/>
        <v>3535</v>
      </c>
      <c r="BK465" s="176">
        <f t="shared" si="461"/>
        <v>2144</v>
      </c>
      <c r="BL465" s="176">
        <f t="shared" si="462"/>
        <v>165709350</v>
      </c>
      <c r="BM465" s="177">
        <f t="shared" si="487"/>
        <v>3.6169782036574664E-2</v>
      </c>
      <c r="BN465" s="177">
        <f t="shared" si="478"/>
        <v>0.60650636492220655</v>
      </c>
      <c r="BO465" s="176">
        <f t="shared" si="479"/>
        <v>77289.808768656716</v>
      </c>
      <c r="BP465" s="248"/>
    </row>
    <row r="466" spans="2:68" s="92" customFormat="1">
      <c r="B466" s="370"/>
      <c r="C466" s="370"/>
      <c r="D466" s="388"/>
      <c r="E466" s="133" t="s">
        <v>175</v>
      </c>
      <c r="F466" s="167">
        <v>61</v>
      </c>
      <c r="G466" s="176">
        <v>36</v>
      </c>
      <c r="H466" s="176">
        <v>2816050</v>
      </c>
      <c r="I466" s="177">
        <f t="shared" si="480"/>
        <v>0.19459459459459461</v>
      </c>
      <c r="J466" s="177">
        <f t="shared" si="463"/>
        <v>0.5901639344262295</v>
      </c>
      <c r="K466" s="205">
        <f t="shared" si="464"/>
        <v>78223.611111111109</v>
      </c>
      <c r="L466" s="388"/>
      <c r="M466" s="133" t="s">
        <v>175</v>
      </c>
      <c r="N466" s="167">
        <v>155</v>
      </c>
      <c r="O466" s="176">
        <v>99</v>
      </c>
      <c r="P466" s="176">
        <v>8953480</v>
      </c>
      <c r="Q466" s="177">
        <f t="shared" si="481"/>
        <v>0.25319693094629159</v>
      </c>
      <c r="R466" s="177">
        <f t="shared" si="465"/>
        <v>0.6387096774193548</v>
      </c>
      <c r="S466" s="171">
        <f t="shared" si="466"/>
        <v>90439.191919191915</v>
      </c>
      <c r="T466" s="388"/>
      <c r="U466" s="133" t="s">
        <v>175</v>
      </c>
      <c r="V466" s="167">
        <v>9961</v>
      </c>
      <c r="W466" s="176">
        <v>6672</v>
      </c>
      <c r="X466" s="176">
        <v>418490660</v>
      </c>
      <c r="Y466" s="177">
        <f t="shared" si="482"/>
        <v>0.26447853490308004</v>
      </c>
      <c r="Z466" s="177">
        <f t="shared" si="467"/>
        <v>0.66981226784459391</v>
      </c>
      <c r="AA466" s="176">
        <f t="shared" si="468"/>
        <v>62723.420263788968</v>
      </c>
      <c r="AB466" s="388"/>
      <c r="AC466" s="133" t="s">
        <v>175</v>
      </c>
      <c r="AD466" s="167">
        <v>7169</v>
      </c>
      <c r="AE466" s="176">
        <v>4646</v>
      </c>
      <c r="AF466" s="176">
        <v>314889400</v>
      </c>
      <c r="AG466" s="177">
        <f t="shared" si="483"/>
        <v>0.27656408119530923</v>
      </c>
      <c r="AH466" s="177">
        <f t="shared" si="469"/>
        <v>0.64806807086064999</v>
      </c>
      <c r="AI466" s="171">
        <f t="shared" si="470"/>
        <v>67776.452862677572</v>
      </c>
      <c r="AJ466" s="388"/>
      <c r="AK466" s="133" t="s">
        <v>175</v>
      </c>
      <c r="AL466" s="167">
        <v>4091</v>
      </c>
      <c r="AM466" s="176">
        <v>2344</v>
      </c>
      <c r="AN466" s="176">
        <v>161931400</v>
      </c>
      <c r="AO466" s="177">
        <f t="shared" si="484"/>
        <v>0.23005201688095003</v>
      </c>
      <c r="AP466" s="177">
        <f t="shared" si="471"/>
        <v>0.57296504522121727</v>
      </c>
      <c r="AQ466" s="171">
        <f t="shared" si="472"/>
        <v>69083.361774744029</v>
      </c>
      <c r="AR466" s="388"/>
      <c r="AS466" s="133" t="s">
        <v>175</v>
      </c>
      <c r="AT466" s="167">
        <v>1650</v>
      </c>
      <c r="AU466" s="176">
        <v>829</v>
      </c>
      <c r="AV466" s="176">
        <v>65299190</v>
      </c>
      <c r="AW466" s="177">
        <f t="shared" si="485"/>
        <v>0.17346725256329776</v>
      </c>
      <c r="AX466" s="177">
        <f t="shared" si="473"/>
        <v>0.50242424242424244</v>
      </c>
      <c r="AY466" s="176">
        <f t="shared" si="474"/>
        <v>78768.624849215921</v>
      </c>
      <c r="AZ466" s="388"/>
      <c r="BA466" s="133" t="s">
        <v>175</v>
      </c>
      <c r="BB466" s="167">
        <v>442</v>
      </c>
      <c r="BC466" s="176">
        <v>205</v>
      </c>
      <c r="BD466" s="176">
        <v>15688690</v>
      </c>
      <c r="BE466" s="177">
        <f t="shared" si="486"/>
        <v>0.11995318899941486</v>
      </c>
      <c r="BF466" s="177">
        <f t="shared" si="475"/>
        <v>0.46380090497737558</v>
      </c>
      <c r="BG466" s="205">
        <f t="shared" si="476"/>
        <v>76530.195121951227</v>
      </c>
      <c r="BH466" s="388"/>
      <c r="BI466" s="133" t="s">
        <v>175</v>
      </c>
      <c r="BJ466" s="167">
        <f t="shared" si="477"/>
        <v>23529</v>
      </c>
      <c r="BK466" s="176">
        <f t="shared" si="461"/>
        <v>14831</v>
      </c>
      <c r="BL466" s="176">
        <f t="shared" si="462"/>
        <v>988068870</v>
      </c>
      <c r="BM466" s="177">
        <f t="shared" si="487"/>
        <v>0.25020244280990622</v>
      </c>
      <c r="BN466" s="177">
        <f t="shared" si="478"/>
        <v>0.63032853074928807</v>
      </c>
      <c r="BO466" s="176">
        <f t="shared" si="479"/>
        <v>66621.864338210507</v>
      </c>
      <c r="BP466" s="248"/>
    </row>
    <row r="467" spans="2:68" s="92" customFormat="1">
      <c r="B467" s="370"/>
      <c r="C467" s="370"/>
      <c r="D467" s="388"/>
      <c r="E467" s="133" t="s">
        <v>176</v>
      </c>
      <c r="F467" s="167">
        <v>13</v>
      </c>
      <c r="G467" s="176">
        <v>9</v>
      </c>
      <c r="H467" s="176">
        <v>825570</v>
      </c>
      <c r="I467" s="177">
        <f t="shared" si="480"/>
        <v>4.8648648648648651E-2</v>
      </c>
      <c r="J467" s="177">
        <f t="shared" si="463"/>
        <v>0.69230769230769229</v>
      </c>
      <c r="K467" s="205">
        <f t="shared" si="464"/>
        <v>91730</v>
      </c>
      <c r="L467" s="388"/>
      <c r="M467" s="133" t="s">
        <v>176</v>
      </c>
      <c r="N467" s="167">
        <v>38</v>
      </c>
      <c r="O467" s="176">
        <v>20</v>
      </c>
      <c r="P467" s="176">
        <v>3181310</v>
      </c>
      <c r="Q467" s="177">
        <f t="shared" si="481"/>
        <v>5.1150895140664961E-2</v>
      </c>
      <c r="R467" s="177">
        <f t="shared" si="465"/>
        <v>0.52631578947368418</v>
      </c>
      <c r="S467" s="171">
        <f t="shared" si="466"/>
        <v>159065.5</v>
      </c>
      <c r="T467" s="388"/>
      <c r="U467" s="133" t="s">
        <v>176</v>
      </c>
      <c r="V467" s="167">
        <v>1859</v>
      </c>
      <c r="W467" s="176">
        <v>1156</v>
      </c>
      <c r="X467" s="176">
        <v>79247200</v>
      </c>
      <c r="Y467" s="177">
        <f t="shared" si="482"/>
        <v>4.5823918817140367E-2</v>
      </c>
      <c r="Z467" s="177">
        <f t="shared" si="467"/>
        <v>0.62183969876277567</v>
      </c>
      <c r="AA467" s="176">
        <f t="shared" si="468"/>
        <v>68552.941176470587</v>
      </c>
      <c r="AB467" s="388"/>
      <c r="AC467" s="133" t="s">
        <v>176</v>
      </c>
      <c r="AD467" s="167">
        <v>1839</v>
      </c>
      <c r="AE467" s="176">
        <v>1083</v>
      </c>
      <c r="AF467" s="176">
        <v>82375990</v>
      </c>
      <c r="AG467" s="177">
        <f t="shared" si="483"/>
        <v>6.4468123102565625E-2</v>
      </c>
      <c r="AH467" s="177">
        <f t="shared" si="469"/>
        <v>0.58890701468189233</v>
      </c>
      <c r="AI467" s="171">
        <f t="shared" si="470"/>
        <v>76062.77931671284</v>
      </c>
      <c r="AJ467" s="388"/>
      <c r="AK467" s="133" t="s">
        <v>176</v>
      </c>
      <c r="AL467" s="167">
        <v>1540</v>
      </c>
      <c r="AM467" s="176">
        <v>822</v>
      </c>
      <c r="AN467" s="176">
        <v>67641520</v>
      </c>
      <c r="AO467" s="177">
        <f t="shared" si="484"/>
        <v>8.0675238001766611E-2</v>
      </c>
      <c r="AP467" s="177">
        <f t="shared" si="471"/>
        <v>0.53376623376623378</v>
      </c>
      <c r="AQ467" s="171">
        <f t="shared" si="472"/>
        <v>82288.95377128954</v>
      </c>
      <c r="AR467" s="388"/>
      <c r="AS467" s="133" t="s">
        <v>176</v>
      </c>
      <c r="AT467" s="167">
        <v>1018</v>
      </c>
      <c r="AU467" s="176">
        <v>505</v>
      </c>
      <c r="AV467" s="176">
        <v>46515820</v>
      </c>
      <c r="AW467" s="177">
        <f t="shared" si="485"/>
        <v>0.10567064239380623</v>
      </c>
      <c r="AX467" s="177">
        <f t="shared" si="473"/>
        <v>0.49607072691552062</v>
      </c>
      <c r="AY467" s="176">
        <f t="shared" si="474"/>
        <v>92110.534653465351</v>
      </c>
      <c r="AZ467" s="388"/>
      <c r="BA467" s="133" t="s">
        <v>176</v>
      </c>
      <c r="BB467" s="167">
        <v>409</v>
      </c>
      <c r="BC467" s="176">
        <v>185</v>
      </c>
      <c r="BD467" s="176">
        <v>15675410</v>
      </c>
      <c r="BE467" s="177">
        <f t="shared" si="486"/>
        <v>0.10825043885313049</v>
      </c>
      <c r="BF467" s="177">
        <f t="shared" si="475"/>
        <v>0.45232273838630804</v>
      </c>
      <c r="BG467" s="205">
        <f t="shared" si="476"/>
        <v>84731.945945945947</v>
      </c>
      <c r="BH467" s="388"/>
      <c r="BI467" s="133" t="s">
        <v>176</v>
      </c>
      <c r="BJ467" s="167">
        <f t="shared" si="477"/>
        <v>6716</v>
      </c>
      <c r="BK467" s="176">
        <f t="shared" si="461"/>
        <v>3780</v>
      </c>
      <c r="BL467" s="176">
        <f t="shared" si="462"/>
        <v>295462820</v>
      </c>
      <c r="BM467" s="177">
        <f t="shared" si="487"/>
        <v>6.3769485120453467E-2</v>
      </c>
      <c r="BN467" s="177">
        <f t="shared" si="478"/>
        <v>0.56283502084574155</v>
      </c>
      <c r="BO467" s="176">
        <f t="shared" si="479"/>
        <v>78164.767195767199</v>
      </c>
      <c r="BP467" s="248"/>
    </row>
    <row r="468" spans="2:68" s="92" customFormat="1">
      <c r="B468" s="370"/>
      <c r="C468" s="370"/>
      <c r="D468" s="388"/>
      <c r="E468" s="130" t="s">
        <v>167</v>
      </c>
      <c r="F468" s="169">
        <v>22</v>
      </c>
      <c r="G468" s="180">
        <v>9</v>
      </c>
      <c r="H468" s="180">
        <v>835590</v>
      </c>
      <c r="I468" s="181">
        <f t="shared" si="480"/>
        <v>4.8648648648648651E-2</v>
      </c>
      <c r="J468" s="181">
        <f t="shared" si="463"/>
        <v>0.40909090909090912</v>
      </c>
      <c r="K468" s="242">
        <f t="shared" si="464"/>
        <v>92843.333333333328</v>
      </c>
      <c r="L468" s="388"/>
      <c r="M468" s="130" t="s">
        <v>167</v>
      </c>
      <c r="N468" s="169">
        <v>26</v>
      </c>
      <c r="O468" s="180">
        <v>13</v>
      </c>
      <c r="P468" s="180">
        <v>1457880</v>
      </c>
      <c r="Q468" s="181">
        <f t="shared" si="481"/>
        <v>3.3248081841432228E-2</v>
      </c>
      <c r="R468" s="181">
        <f t="shared" si="465"/>
        <v>0.5</v>
      </c>
      <c r="S468" s="173">
        <f t="shared" si="466"/>
        <v>112144.61538461539</v>
      </c>
      <c r="T468" s="388"/>
      <c r="U468" s="130" t="s">
        <v>167</v>
      </c>
      <c r="V468" s="169">
        <v>2296</v>
      </c>
      <c r="W468" s="180">
        <v>1354</v>
      </c>
      <c r="X468" s="180">
        <v>78671840</v>
      </c>
      <c r="Y468" s="181">
        <f t="shared" si="482"/>
        <v>5.3672652316961986E-2</v>
      </c>
      <c r="Z468" s="181">
        <f t="shared" si="467"/>
        <v>0.58972125435540068</v>
      </c>
      <c r="AA468" s="180">
        <f t="shared" si="468"/>
        <v>58103.279172821269</v>
      </c>
      <c r="AB468" s="388"/>
      <c r="AC468" s="130" t="s">
        <v>167</v>
      </c>
      <c r="AD468" s="169">
        <v>1062</v>
      </c>
      <c r="AE468" s="180">
        <v>580</v>
      </c>
      <c r="AF468" s="180">
        <v>37583200</v>
      </c>
      <c r="AG468" s="181">
        <f t="shared" si="483"/>
        <v>3.4525864634799688E-2</v>
      </c>
      <c r="AH468" s="181">
        <f t="shared" si="469"/>
        <v>0.54613935969868177</v>
      </c>
      <c r="AI468" s="173">
        <f t="shared" si="470"/>
        <v>64798.620689655174</v>
      </c>
      <c r="AJ468" s="388"/>
      <c r="AK468" s="130" t="s">
        <v>167</v>
      </c>
      <c r="AL468" s="169">
        <v>545</v>
      </c>
      <c r="AM468" s="180">
        <v>243</v>
      </c>
      <c r="AN468" s="180">
        <v>20293560</v>
      </c>
      <c r="AO468" s="181">
        <f t="shared" si="484"/>
        <v>2.3849249190303269E-2</v>
      </c>
      <c r="AP468" s="181">
        <f t="shared" si="471"/>
        <v>0.44587155963302755</v>
      </c>
      <c r="AQ468" s="173">
        <f t="shared" si="472"/>
        <v>83512.592592592599</v>
      </c>
      <c r="AR468" s="388"/>
      <c r="AS468" s="130" t="s">
        <v>167</v>
      </c>
      <c r="AT468" s="169">
        <v>264</v>
      </c>
      <c r="AU468" s="180">
        <v>96</v>
      </c>
      <c r="AV468" s="180">
        <v>11479500</v>
      </c>
      <c r="AW468" s="181">
        <f t="shared" si="485"/>
        <v>2.0087884494664157E-2</v>
      </c>
      <c r="AX468" s="181">
        <f t="shared" si="473"/>
        <v>0.36363636363636365</v>
      </c>
      <c r="AY468" s="180">
        <f t="shared" si="474"/>
        <v>119578.125</v>
      </c>
      <c r="AZ468" s="388"/>
      <c r="BA468" s="130" t="s">
        <v>167</v>
      </c>
      <c r="BB468" s="169">
        <v>120</v>
      </c>
      <c r="BC468" s="180">
        <v>53</v>
      </c>
      <c r="BD468" s="180">
        <v>6190280</v>
      </c>
      <c r="BE468" s="181">
        <f t="shared" si="486"/>
        <v>3.1012287887653599E-2</v>
      </c>
      <c r="BF468" s="181">
        <f t="shared" si="475"/>
        <v>0.44166666666666665</v>
      </c>
      <c r="BG468" s="242">
        <f t="shared" si="476"/>
        <v>116797.7358490566</v>
      </c>
      <c r="BH468" s="388"/>
      <c r="BI468" s="130" t="s">
        <v>167</v>
      </c>
      <c r="BJ468" s="169">
        <f t="shared" si="477"/>
        <v>4335</v>
      </c>
      <c r="BK468" s="180">
        <f t="shared" si="461"/>
        <v>2348</v>
      </c>
      <c r="BL468" s="180">
        <f t="shared" si="462"/>
        <v>156511850</v>
      </c>
      <c r="BM468" s="181">
        <f t="shared" si="487"/>
        <v>3.9611309804980094E-2</v>
      </c>
      <c r="BN468" s="181">
        <f t="shared" si="478"/>
        <v>0.54163783160322954</v>
      </c>
      <c r="BO468" s="180">
        <f t="shared" si="479"/>
        <v>66657.517035775134</v>
      </c>
      <c r="BP468" s="248"/>
    </row>
    <row r="469" spans="2:68" s="92" customFormat="1">
      <c r="B469" s="370">
        <v>43</v>
      </c>
      <c r="C469" s="370" t="s">
        <v>10</v>
      </c>
      <c r="D469" s="388">
        <f>BS50</f>
        <v>139</v>
      </c>
      <c r="E469" s="131" t="s">
        <v>144</v>
      </c>
      <c r="F469" s="166">
        <v>66</v>
      </c>
      <c r="G469" s="174">
        <v>44</v>
      </c>
      <c r="H469" s="174">
        <v>4551850</v>
      </c>
      <c r="I469" s="175">
        <f>IFERROR(G469/$D$469,"-")</f>
        <v>0.31654676258992803</v>
      </c>
      <c r="J469" s="175">
        <f t="shared" si="463"/>
        <v>0.66666666666666663</v>
      </c>
      <c r="K469" s="204">
        <f t="shared" si="464"/>
        <v>103451.13636363637</v>
      </c>
      <c r="L469" s="388">
        <f>BT50</f>
        <v>237</v>
      </c>
      <c r="M469" s="131" t="s">
        <v>144</v>
      </c>
      <c r="N469" s="166">
        <v>115</v>
      </c>
      <c r="O469" s="174">
        <v>67</v>
      </c>
      <c r="P469" s="174">
        <v>7689180</v>
      </c>
      <c r="Q469" s="175">
        <f>IFERROR(O469/$L$469,"-")</f>
        <v>0.28270042194092826</v>
      </c>
      <c r="R469" s="175">
        <f t="shared" si="465"/>
        <v>0.58260869565217388</v>
      </c>
      <c r="S469" s="170">
        <f t="shared" si="466"/>
        <v>114763.88059701493</v>
      </c>
      <c r="T469" s="388">
        <f>BU50</f>
        <v>14998</v>
      </c>
      <c r="U469" s="131" t="s">
        <v>144</v>
      </c>
      <c r="V469" s="166">
        <v>7177</v>
      </c>
      <c r="W469" s="174">
        <v>4868</v>
      </c>
      <c r="X469" s="174">
        <v>331747420</v>
      </c>
      <c r="Y469" s="175">
        <f>IFERROR(W469/$T$469,"-")</f>
        <v>0.3245766102146953</v>
      </c>
      <c r="Z469" s="175">
        <f t="shared" si="467"/>
        <v>0.67827783196321578</v>
      </c>
      <c r="AA469" s="174">
        <f t="shared" si="468"/>
        <v>68148.60723089565</v>
      </c>
      <c r="AB469" s="388">
        <f>BV50</f>
        <v>10358</v>
      </c>
      <c r="AC469" s="131" t="s">
        <v>144</v>
      </c>
      <c r="AD469" s="166">
        <v>5541</v>
      </c>
      <c r="AE469" s="174">
        <v>3626</v>
      </c>
      <c r="AF469" s="174">
        <v>274345770</v>
      </c>
      <c r="AG469" s="175">
        <f>IFERROR(AE469/$AB$469,"-")</f>
        <v>0.35006758061401816</v>
      </c>
      <c r="AH469" s="175">
        <f t="shared" si="469"/>
        <v>0.65439451362569934</v>
      </c>
      <c r="AI469" s="170">
        <f t="shared" si="470"/>
        <v>75660.719801434083</v>
      </c>
      <c r="AJ469" s="388">
        <f>BW50</f>
        <v>6434</v>
      </c>
      <c r="AK469" s="131" t="s">
        <v>144</v>
      </c>
      <c r="AL469" s="166">
        <v>3339</v>
      </c>
      <c r="AM469" s="174">
        <v>1997</v>
      </c>
      <c r="AN469" s="174">
        <v>161838420</v>
      </c>
      <c r="AO469" s="175">
        <f>IFERROR(AM469/$AJ$469,"-")</f>
        <v>0.3103823437985701</v>
      </c>
      <c r="AP469" s="175">
        <f t="shared" si="471"/>
        <v>0.59808325846061694</v>
      </c>
      <c r="AQ469" s="170">
        <f t="shared" si="472"/>
        <v>81040.771156735107</v>
      </c>
      <c r="AR469" s="388">
        <f>BX50</f>
        <v>3041</v>
      </c>
      <c r="AS469" s="131" t="s">
        <v>144</v>
      </c>
      <c r="AT469" s="166">
        <v>1416</v>
      </c>
      <c r="AU469" s="174">
        <v>765</v>
      </c>
      <c r="AV469" s="174">
        <v>65304150</v>
      </c>
      <c r="AW469" s="175">
        <f>IFERROR(AU469/$AR$469,"-")</f>
        <v>0.25156198618875369</v>
      </c>
      <c r="AX469" s="175">
        <f t="shared" si="473"/>
        <v>0.5402542372881356</v>
      </c>
      <c r="AY469" s="174">
        <f t="shared" si="474"/>
        <v>85364.901960784307</v>
      </c>
      <c r="AZ469" s="388">
        <f>BY50</f>
        <v>1112</v>
      </c>
      <c r="BA469" s="131" t="s">
        <v>144</v>
      </c>
      <c r="BB469" s="166">
        <v>419</v>
      </c>
      <c r="BC469" s="174">
        <v>201</v>
      </c>
      <c r="BD469" s="174">
        <v>18024330</v>
      </c>
      <c r="BE469" s="175">
        <f>IFERROR(BC469/$AZ$469,"-")</f>
        <v>0.18075539568345322</v>
      </c>
      <c r="BF469" s="175">
        <f t="shared" si="475"/>
        <v>0.47971360381861577</v>
      </c>
      <c r="BG469" s="204">
        <f t="shared" si="476"/>
        <v>89673.283582089556</v>
      </c>
      <c r="BH469" s="388">
        <f>BZ50</f>
        <v>36315</v>
      </c>
      <c r="BI469" s="131" t="s">
        <v>144</v>
      </c>
      <c r="BJ469" s="166">
        <f t="shared" si="477"/>
        <v>18073</v>
      </c>
      <c r="BK469" s="174">
        <f t="shared" si="461"/>
        <v>11568</v>
      </c>
      <c r="BL469" s="174">
        <f t="shared" si="462"/>
        <v>863501120</v>
      </c>
      <c r="BM469" s="175">
        <f>IFERROR(BK469/$BH$469,"-")</f>
        <v>0.3185460553490293</v>
      </c>
      <c r="BN469" s="175">
        <f t="shared" si="478"/>
        <v>0.6400708238809274</v>
      </c>
      <c r="BO469" s="174">
        <f t="shared" si="479"/>
        <v>74645.670816044265</v>
      </c>
      <c r="BP469" s="248"/>
    </row>
    <row r="470" spans="2:68" s="92" customFormat="1">
      <c r="B470" s="370"/>
      <c r="C470" s="370"/>
      <c r="D470" s="388"/>
      <c r="E470" s="132" t="s">
        <v>194</v>
      </c>
      <c r="F470" s="167">
        <v>52</v>
      </c>
      <c r="G470" s="176">
        <v>32</v>
      </c>
      <c r="H470" s="176">
        <v>2803820</v>
      </c>
      <c r="I470" s="177">
        <f t="shared" ref="I470:I479" si="488">IFERROR(G470/$D$469,"-")</f>
        <v>0.23021582733812951</v>
      </c>
      <c r="J470" s="177">
        <f t="shared" si="463"/>
        <v>0.61538461538461542</v>
      </c>
      <c r="K470" s="205">
        <f t="shared" si="464"/>
        <v>87619.375</v>
      </c>
      <c r="L470" s="388"/>
      <c r="M470" s="132" t="s">
        <v>194</v>
      </c>
      <c r="N470" s="167">
        <v>82</v>
      </c>
      <c r="O470" s="176">
        <v>51</v>
      </c>
      <c r="P470" s="176">
        <v>4619930</v>
      </c>
      <c r="Q470" s="177">
        <f t="shared" ref="Q470:Q479" si="489">IFERROR(O470/$L$469,"-")</f>
        <v>0.21518987341772153</v>
      </c>
      <c r="R470" s="177">
        <f t="shared" si="465"/>
        <v>0.62195121951219512</v>
      </c>
      <c r="S470" s="171">
        <f t="shared" si="466"/>
        <v>90586.862745098042</v>
      </c>
      <c r="T470" s="388"/>
      <c r="U470" s="132" t="s">
        <v>194</v>
      </c>
      <c r="V470" s="167">
        <v>6575</v>
      </c>
      <c r="W470" s="176">
        <v>4566</v>
      </c>
      <c r="X470" s="176">
        <v>301852970</v>
      </c>
      <c r="Y470" s="177">
        <f t="shared" ref="Y470:Y479" si="490">IFERROR(W470/$T$469,"-")</f>
        <v>0.30444059207894386</v>
      </c>
      <c r="Z470" s="177">
        <f t="shared" si="467"/>
        <v>0.69444866920152093</v>
      </c>
      <c r="AA470" s="176">
        <f t="shared" si="468"/>
        <v>66108.84143670609</v>
      </c>
      <c r="AB470" s="388"/>
      <c r="AC470" s="132" t="s">
        <v>194</v>
      </c>
      <c r="AD470" s="167">
        <v>4718</v>
      </c>
      <c r="AE470" s="176">
        <v>3136</v>
      </c>
      <c r="AF470" s="176">
        <v>234110460</v>
      </c>
      <c r="AG470" s="177">
        <f t="shared" ref="AG470:AG479" si="491">IFERROR(AE470/$AB$469,"-")</f>
        <v>0.30276115080131299</v>
      </c>
      <c r="AH470" s="177">
        <f t="shared" si="469"/>
        <v>0.66468842729970323</v>
      </c>
      <c r="AI470" s="171">
        <f t="shared" si="470"/>
        <v>74652.570153061228</v>
      </c>
      <c r="AJ470" s="388"/>
      <c r="AK470" s="132" t="s">
        <v>194</v>
      </c>
      <c r="AL470" s="167">
        <v>2617</v>
      </c>
      <c r="AM470" s="176">
        <v>1638</v>
      </c>
      <c r="AN470" s="176">
        <v>128893170</v>
      </c>
      <c r="AO470" s="177">
        <f t="shared" ref="AO470:AO479" si="492">IFERROR(AM470/$AJ$469,"-")</f>
        <v>0.25458501709667392</v>
      </c>
      <c r="AP470" s="177">
        <f t="shared" si="471"/>
        <v>0.62590752770347724</v>
      </c>
      <c r="AQ470" s="171">
        <f t="shared" si="472"/>
        <v>78689.358974358969</v>
      </c>
      <c r="AR470" s="388"/>
      <c r="AS470" s="132" t="s">
        <v>194</v>
      </c>
      <c r="AT470" s="167">
        <v>971</v>
      </c>
      <c r="AU470" s="176">
        <v>522</v>
      </c>
      <c r="AV470" s="176">
        <v>46234150</v>
      </c>
      <c r="AW470" s="177">
        <f t="shared" ref="AW470:AW479" si="493">IFERROR(AU470/$AR$469,"-")</f>
        <v>0.17165406116409077</v>
      </c>
      <c r="AX470" s="177">
        <f t="shared" si="473"/>
        <v>0.53759011328527295</v>
      </c>
      <c r="AY470" s="176">
        <f t="shared" si="474"/>
        <v>88571.168582375481</v>
      </c>
      <c r="AZ470" s="388"/>
      <c r="BA470" s="132" t="s">
        <v>194</v>
      </c>
      <c r="BB470" s="167">
        <v>252</v>
      </c>
      <c r="BC470" s="176">
        <v>112</v>
      </c>
      <c r="BD470" s="176">
        <v>8990110</v>
      </c>
      <c r="BE470" s="177">
        <f t="shared" ref="BE470:BE479" si="494">IFERROR(BC470/$AZ$469,"-")</f>
        <v>0.10071942446043165</v>
      </c>
      <c r="BF470" s="177">
        <f t="shared" si="475"/>
        <v>0.44444444444444442</v>
      </c>
      <c r="BG470" s="205">
        <f t="shared" si="476"/>
        <v>80268.83928571429</v>
      </c>
      <c r="BH470" s="388"/>
      <c r="BI470" s="132" t="s">
        <v>194</v>
      </c>
      <c r="BJ470" s="167">
        <f t="shared" si="477"/>
        <v>15267</v>
      </c>
      <c r="BK470" s="176">
        <f t="shared" si="461"/>
        <v>10057</v>
      </c>
      <c r="BL470" s="176">
        <f t="shared" si="462"/>
        <v>727504610</v>
      </c>
      <c r="BM470" s="177">
        <f t="shared" ref="BM470:BM479" si="495">IFERROR(BK470/$BH$469,"-")</f>
        <v>0.27693790444719812</v>
      </c>
      <c r="BN470" s="177">
        <f t="shared" si="478"/>
        <v>0.65874107552236849</v>
      </c>
      <c r="BO470" s="176">
        <f t="shared" si="479"/>
        <v>72338.133638261905</v>
      </c>
      <c r="BP470" s="248"/>
    </row>
    <row r="471" spans="2:68" s="92" customFormat="1">
      <c r="B471" s="370"/>
      <c r="C471" s="370"/>
      <c r="D471" s="388"/>
      <c r="E471" s="133" t="s">
        <v>143</v>
      </c>
      <c r="F471" s="167">
        <v>79</v>
      </c>
      <c r="G471" s="176">
        <v>48</v>
      </c>
      <c r="H471" s="176">
        <v>4799230</v>
      </c>
      <c r="I471" s="177">
        <f t="shared" si="488"/>
        <v>0.34532374100719426</v>
      </c>
      <c r="J471" s="177">
        <f t="shared" si="463"/>
        <v>0.60759493670886078</v>
      </c>
      <c r="K471" s="205">
        <f t="shared" si="464"/>
        <v>99983.958333333328</v>
      </c>
      <c r="L471" s="388"/>
      <c r="M471" s="133" t="s">
        <v>143</v>
      </c>
      <c r="N471" s="167">
        <v>135</v>
      </c>
      <c r="O471" s="176">
        <v>78</v>
      </c>
      <c r="P471" s="176">
        <v>8203730</v>
      </c>
      <c r="Q471" s="177">
        <f t="shared" si="489"/>
        <v>0.32911392405063289</v>
      </c>
      <c r="R471" s="177">
        <f t="shared" si="465"/>
        <v>0.57777777777777772</v>
      </c>
      <c r="S471" s="171">
        <f t="shared" si="466"/>
        <v>105176.02564102564</v>
      </c>
      <c r="T471" s="388"/>
      <c r="U471" s="133" t="s">
        <v>143</v>
      </c>
      <c r="V471" s="167">
        <v>8314</v>
      </c>
      <c r="W471" s="176">
        <v>5512</v>
      </c>
      <c r="X471" s="176">
        <v>381948430</v>
      </c>
      <c r="Y471" s="177">
        <f t="shared" si="490"/>
        <v>0.36751566875583414</v>
      </c>
      <c r="Z471" s="177">
        <f t="shared" si="467"/>
        <v>0.66297810921337508</v>
      </c>
      <c r="AA471" s="176">
        <f t="shared" si="468"/>
        <v>69293.982220609585</v>
      </c>
      <c r="AB471" s="388"/>
      <c r="AC471" s="133" t="s">
        <v>143</v>
      </c>
      <c r="AD471" s="167">
        <v>6590</v>
      </c>
      <c r="AE471" s="176">
        <v>4274</v>
      </c>
      <c r="AF471" s="176">
        <v>331894440</v>
      </c>
      <c r="AG471" s="177">
        <f t="shared" si="491"/>
        <v>0.41262792044796293</v>
      </c>
      <c r="AH471" s="177">
        <f t="shared" si="469"/>
        <v>0.64855842185128987</v>
      </c>
      <c r="AI471" s="171">
        <f t="shared" si="470"/>
        <v>77654.291062236778</v>
      </c>
      <c r="AJ471" s="388"/>
      <c r="AK471" s="133" t="s">
        <v>143</v>
      </c>
      <c r="AL471" s="167">
        <v>4338</v>
      </c>
      <c r="AM471" s="176">
        <v>2610</v>
      </c>
      <c r="AN471" s="176">
        <v>214037060</v>
      </c>
      <c r="AO471" s="177">
        <f t="shared" si="492"/>
        <v>0.40565744482437055</v>
      </c>
      <c r="AP471" s="177">
        <f t="shared" si="471"/>
        <v>0.60165975103734437</v>
      </c>
      <c r="AQ471" s="171">
        <f t="shared" si="472"/>
        <v>82006.536398467433</v>
      </c>
      <c r="AR471" s="388"/>
      <c r="AS471" s="133" t="s">
        <v>143</v>
      </c>
      <c r="AT471" s="167">
        <v>2054</v>
      </c>
      <c r="AU471" s="176">
        <v>1057</v>
      </c>
      <c r="AV471" s="176">
        <v>93839440</v>
      </c>
      <c r="AW471" s="177">
        <f t="shared" si="493"/>
        <v>0.34758303189740219</v>
      </c>
      <c r="AX471" s="177">
        <f t="shared" si="473"/>
        <v>0.51460564751703997</v>
      </c>
      <c r="AY471" s="176">
        <f t="shared" si="474"/>
        <v>88779.035004730365</v>
      </c>
      <c r="AZ471" s="388"/>
      <c r="BA471" s="133" t="s">
        <v>143</v>
      </c>
      <c r="BB471" s="167">
        <v>714</v>
      </c>
      <c r="BC471" s="176">
        <v>346</v>
      </c>
      <c r="BD471" s="176">
        <v>32801550</v>
      </c>
      <c r="BE471" s="177">
        <f t="shared" si="494"/>
        <v>0.31115107913669066</v>
      </c>
      <c r="BF471" s="177">
        <f t="shared" si="475"/>
        <v>0.484593837535014</v>
      </c>
      <c r="BG471" s="205">
        <f t="shared" si="476"/>
        <v>94802.167630057796</v>
      </c>
      <c r="BH471" s="388"/>
      <c r="BI471" s="133" t="s">
        <v>143</v>
      </c>
      <c r="BJ471" s="167">
        <f t="shared" si="477"/>
        <v>22224</v>
      </c>
      <c r="BK471" s="176">
        <f t="shared" si="461"/>
        <v>13925</v>
      </c>
      <c r="BL471" s="176">
        <f t="shared" si="462"/>
        <v>1067523880</v>
      </c>
      <c r="BM471" s="177">
        <f t="shared" si="495"/>
        <v>0.38345036486300427</v>
      </c>
      <c r="BN471" s="177">
        <f t="shared" si="478"/>
        <v>0.62657487401007916</v>
      </c>
      <c r="BO471" s="176">
        <f t="shared" si="479"/>
        <v>76662.397127468575</v>
      </c>
      <c r="BP471" s="248"/>
    </row>
    <row r="472" spans="2:68" s="92" customFormat="1">
      <c r="B472" s="370"/>
      <c r="C472" s="370"/>
      <c r="D472" s="388"/>
      <c r="E472" s="133" t="s">
        <v>152</v>
      </c>
      <c r="F472" s="167">
        <v>30</v>
      </c>
      <c r="G472" s="176">
        <v>13</v>
      </c>
      <c r="H472" s="176">
        <v>1210250</v>
      </c>
      <c r="I472" s="177">
        <f t="shared" si="488"/>
        <v>9.3525179856115109E-2</v>
      </c>
      <c r="J472" s="177">
        <f t="shared" si="463"/>
        <v>0.43333333333333335</v>
      </c>
      <c r="K472" s="205">
        <f t="shared" si="464"/>
        <v>93096.153846153844</v>
      </c>
      <c r="L472" s="388"/>
      <c r="M472" s="133" t="s">
        <v>152</v>
      </c>
      <c r="N472" s="167">
        <v>65</v>
      </c>
      <c r="O472" s="176">
        <v>37</v>
      </c>
      <c r="P472" s="176">
        <v>4151780</v>
      </c>
      <c r="Q472" s="177">
        <f t="shared" si="489"/>
        <v>0.15611814345991562</v>
      </c>
      <c r="R472" s="177">
        <f t="shared" si="465"/>
        <v>0.56923076923076921</v>
      </c>
      <c r="S472" s="171">
        <f t="shared" si="466"/>
        <v>112210.27027027027</v>
      </c>
      <c r="T472" s="388"/>
      <c r="U472" s="133" t="s">
        <v>152</v>
      </c>
      <c r="V472" s="167">
        <v>2918</v>
      </c>
      <c r="W472" s="176">
        <v>1991</v>
      </c>
      <c r="X472" s="176">
        <v>142361450</v>
      </c>
      <c r="Y472" s="177">
        <f t="shared" si="490"/>
        <v>0.13275103347112949</v>
      </c>
      <c r="Z472" s="177">
        <f t="shared" si="467"/>
        <v>0.6823166552433173</v>
      </c>
      <c r="AA472" s="176">
        <f t="shared" si="468"/>
        <v>71502.486187845308</v>
      </c>
      <c r="AB472" s="388"/>
      <c r="AC472" s="133" t="s">
        <v>152</v>
      </c>
      <c r="AD472" s="167">
        <v>2569</v>
      </c>
      <c r="AE472" s="176">
        <v>1704</v>
      </c>
      <c r="AF472" s="176">
        <v>133585950</v>
      </c>
      <c r="AG472" s="177">
        <f t="shared" si="491"/>
        <v>0.16451052326703997</v>
      </c>
      <c r="AH472" s="177">
        <f t="shared" si="469"/>
        <v>0.66329311015959513</v>
      </c>
      <c r="AI472" s="171">
        <f t="shared" si="470"/>
        <v>78395.510563380289</v>
      </c>
      <c r="AJ472" s="388"/>
      <c r="AK472" s="133" t="s">
        <v>152</v>
      </c>
      <c r="AL472" s="167">
        <v>1736</v>
      </c>
      <c r="AM472" s="176">
        <v>1071</v>
      </c>
      <c r="AN472" s="176">
        <v>83036530</v>
      </c>
      <c r="AO472" s="177">
        <f t="shared" si="492"/>
        <v>0.16645943425551757</v>
      </c>
      <c r="AP472" s="177">
        <f t="shared" si="471"/>
        <v>0.61693548387096775</v>
      </c>
      <c r="AQ472" s="171">
        <f t="shared" si="472"/>
        <v>77531.774042950507</v>
      </c>
      <c r="AR472" s="388"/>
      <c r="AS472" s="133" t="s">
        <v>152</v>
      </c>
      <c r="AT472" s="167">
        <v>867</v>
      </c>
      <c r="AU472" s="176">
        <v>468</v>
      </c>
      <c r="AV472" s="176">
        <v>42820430</v>
      </c>
      <c r="AW472" s="177">
        <f t="shared" si="493"/>
        <v>0.15389674449194343</v>
      </c>
      <c r="AX472" s="177">
        <f t="shared" si="473"/>
        <v>0.53979238754325265</v>
      </c>
      <c r="AY472" s="176">
        <f t="shared" si="474"/>
        <v>91496.645299145297</v>
      </c>
      <c r="AZ472" s="388"/>
      <c r="BA472" s="133" t="s">
        <v>152</v>
      </c>
      <c r="BB472" s="167">
        <v>337</v>
      </c>
      <c r="BC472" s="176">
        <v>176</v>
      </c>
      <c r="BD472" s="176">
        <v>16823150</v>
      </c>
      <c r="BE472" s="177">
        <f t="shared" si="494"/>
        <v>0.15827338129496402</v>
      </c>
      <c r="BF472" s="177">
        <f t="shared" si="475"/>
        <v>0.52225519287833833</v>
      </c>
      <c r="BG472" s="205">
        <f t="shared" si="476"/>
        <v>95586.079545454544</v>
      </c>
      <c r="BH472" s="388"/>
      <c r="BI472" s="133" t="s">
        <v>152</v>
      </c>
      <c r="BJ472" s="167">
        <f t="shared" si="477"/>
        <v>8522</v>
      </c>
      <c r="BK472" s="176">
        <f t="shared" si="461"/>
        <v>5460</v>
      </c>
      <c r="BL472" s="176">
        <f t="shared" si="462"/>
        <v>423989540</v>
      </c>
      <c r="BM472" s="177">
        <f t="shared" si="495"/>
        <v>0.1503510945890128</v>
      </c>
      <c r="BN472" s="177">
        <f t="shared" si="478"/>
        <v>0.64069467261206292</v>
      </c>
      <c r="BO472" s="176">
        <f t="shared" si="479"/>
        <v>77653.761904761908</v>
      </c>
      <c r="BP472" s="248"/>
    </row>
    <row r="473" spans="2:68" s="92" customFormat="1">
      <c r="B473" s="370"/>
      <c r="C473" s="370"/>
      <c r="D473" s="388"/>
      <c r="E473" s="133" t="s">
        <v>171</v>
      </c>
      <c r="F473" s="167">
        <v>53</v>
      </c>
      <c r="G473" s="176">
        <v>35</v>
      </c>
      <c r="H473" s="176">
        <v>3811120</v>
      </c>
      <c r="I473" s="177">
        <f t="shared" si="488"/>
        <v>0.25179856115107913</v>
      </c>
      <c r="J473" s="177">
        <f t="shared" si="463"/>
        <v>0.660377358490566</v>
      </c>
      <c r="K473" s="205">
        <f t="shared" si="464"/>
        <v>108889.14285714286</v>
      </c>
      <c r="L473" s="388"/>
      <c r="M473" s="133" t="s">
        <v>171</v>
      </c>
      <c r="N473" s="167">
        <v>75</v>
      </c>
      <c r="O473" s="176">
        <v>49</v>
      </c>
      <c r="P473" s="176">
        <v>5422680</v>
      </c>
      <c r="Q473" s="177">
        <f t="shared" si="489"/>
        <v>0.20675105485232068</v>
      </c>
      <c r="R473" s="177">
        <f t="shared" si="465"/>
        <v>0.65333333333333332</v>
      </c>
      <c r="S473" s="171">
        <f t="shared" si="466"/>
        <v>110666.93877551021</v>
      </c>
      <c r="T473" s="388"/>
      <c r="U473" s="133" t="s">
        <v>171</v>
      </c>
      <c r="V473" s="167">
        <v>3982</v>
      </c>
      <c r="W473" s="176">
        <v>2759</v>
      </c>
      <c r="X473" s="176">
        <v>193915730</v>
      </c>
      <c r="Y473" s="177">
        <f t="shared" si="490"/>
        <v>0.18395786104813974</v>
      </c>
      <c r="Z473" s="177">
        <f t="shared" si="467"/>
        <v>0.69286790557508793</v>
      </c>
      <c r="AA473" s="176">
        <f t="shared" si="468"/>
        <v>70284.787966654578</v>
      </c>
      <c r="AB473" s="388"/>
      <c r="AC473" s="133" t="s">
        <v>171</v>
      </c>
      <c r="AD473" s="167">
        <v>3441</v>
      </c>
      <c r="AE473" s="176">
        <v>2275</v>
      </c>
      <c r="AF473" s="176">
        <v>182426660</v>
      </c>
      <c r="AG473" s="177">
        <f t="shared" si="491"/>
        <v>0.21963699555898822</v>
      </c>
      <c r="AH473" s="177">
        <f t="shared" si="469"/>
        <v>0.66114501598372566</v>
      </c>
      <c r="AI473" s="171">
        <f t="shared" si="470"/>
        <v>80187.542857142864</v>
      </c>
      <c r="AJ473" s="388"/>
      <c r="AK473" s="133" t="s">
        <v>171</v>
      </c>
      <c r="AL473" s="167">
        <v>2435</v>
      </c>
      <c r="AM473" s="176">
        <v>1493</v>
      </c>
      <c r="AN473" s="176">
        <v>129348340</v>
      </c>
      <c r="AO473" s="177">
        <f t="shared" si="492"/>
        <v>0.23204849238420888</v>
      </c>
      <c r="AP473" s="177">
        <f t="shared" si="471"/>
        <v>0.61314168377823408</v>
      </c>
      <c r="AQ473" s="171">
        <f t="shared" si="472"/>
        <v>86636.530475552572</v>
      </c>
      <c r="AR473" s="388"/>
      <c r="AS473" s="133" t="s">
        <v>171</v>
      </c>
      <c r="AT473" s="167">
        <v>1089</v>
      </c>
      <c r="AU473" s="176">
        <v>554</v>
      </c>
      <c r="AV473" s="176">
        <v>49306350</v>
      </c>
      <c r="AW473" s="177">
        <f t="shared" si="493"/>
        <v>0.18217691548832621</v>
      </c>
      <c r="AX473" s="177">
        <f t="shared" si="473"/>
        <v>0.50872359963269054</v>
      </c>
      <c r="AY473" s="176">
        <f t="shared" si="474"/>
        <v>89000.63176895307</v>
      </c>
      <c r="AZ473" s="388"/>
      <c r="BA473" s="133" t="s">
        <v>171</v>
      </c>
      <c r="BB473" s="167">
        <v>366</v>
      </c>
      <c r="BC473" s="176">
        <v>187</v>
      </c>
      <c r="BD473" s="176">
        <v>17085780</v>
      </c>
      <c r="BE473" s="177">
        <f t="shared" si="494"/>
        <v>0.16816546762589929</v>
      </c>
      <c r="BF473" s="177">
        <f t="shared" si="475"/>
        <v>0.51092896174863389</v>
      </c>
      <c r="BG473" s="205">
        <f t="shared" si="476"/>
        <v>91367.80748663102</v>
      </c>
      <c r="BH473" s="388"/>
      <c r="BI473" s="133" t="s">
        <v>171</v>
      </c>
      <c r="BJ473" s="167">
        <f t="shared" si="477"/>
        <v>11441</v>
      </c>
      <c r="BK473" s="176">
        <f t="shared" si="461"/>
        <v>7352</v>
      </c>
      <c r="BL473" s="176">
        <f t="shared" si="462"/>
        <v>581316660</v>
      </c>
      <c r="BM473" s="177">
        <f t="shared" si="495"/>
        <v>0.20245077791546193</v>
      </c>
      <c r="BN473" s="177">
        <f t="shared" si="478"/>
        <v>0.64260117122629146</v>
      </c>
      <c r="BO473" s="176">
        <f t="shared" si="479"/>
        <v>79069.186615886836</v>
      </c>
      <c r="BP473" s="248"/>
    </row>
    <row r="474" spans="2:68" s="92" customFormat="1">
      <c r="B474" s="370"/>
      <c r="C474" s="370"/>
      <c r="D474" s="388"/>
      <c r="E474" s="133" t="s">
        <v>172</v>
      </c>
      <c r="F474" s="167">
        <v>15</v>
      </c>
      <c r="G474" s="176">
        <v>12</v>
      </c>
      <c r="H474" s="176">
        <v>1225060</v>
      </c>
      <c r="I474" s="177">
        <f t="shared" si="488"/>
        <v>8.6330935251798566E-2</v>
      </c>
      <c r="J474" s="177">
        <f t="shared" si="463"/>
        <v>0.8</v>
      </c>
      <c r="K474" s="205">
        <f t="shared" si="464"/>
        <v>102088.33333333333</v>
      </c>
      <c r="L474" s="388"/>
      <c r="M474" s="133" t="s">
        <v>172</v>
      </c>
      <c r="N474" s="167">
        <v>33</v>
      </c>
      <c r="O474" s="176">
        <v>16</v>
      </c>
      <c r="P474" s="176">
        <v>2089230</v>
      </c>
      <c r="Q474" s="177">
        <f t="shared" si="489"/>
        <v>6.7510548523206745E-2</v>
      </c>
      <c r="R474" s="177">
        <f t="shared" si="465"/>
        <v>0.48484848484848486</v>
      </c>
      <c r="S474" s="171">
        <f t="shared" si="466"/>
        <v>130576.875</v>
      </c>
      <c r="T474" s="388"/>
      <c r="U474" s="133" t="s">
        <v>172</v>
      </c>
      <c r="V474" s="167">
        <v>1997</v>
      </c>
      <c r="W474" s="176">
        <v>1460</v>
      </c>
      <c r="X474" s="176">
        <v>103668570</v>
      </c>
      <c r="Y474" s="177">
        <f t="shared" si="490"/>
        <v>9.7346312841712232E-2</v>
      </c>
      <c r="Z474" s="177">
        <f t="shared" si="467"/>
        <v>0.73109664496745119</v>
      </c>
      <c r="AA474" s="176">
        <f t="shared" si="468"/>
        <v>71005.869863013693</v>
      </c>
      <c r="AB474" s="388"/>
      <c r="AC474" s="133" t="s">
        <v>172</v>
      </c>
      <c r="AD474" s="167">
        <v>1488</v>
      </c>
      <c r="AE474" s="176">
        <v>1030</v>
      </c>
      <c r="AF474" s="176">
        <v>83645500</v>
      </c>
      <c r="AG474" s="177">
        <f t="shared" si="491"/>
        <v>9.9440046340992475E-2</v>
      </c>
      <c r="AH474" s="177">
        <f t="shared" si="469"/>
        <v>0.69220430107526887</v>
      </c>
      <c r="AI474" s="171">
        <f t="shared" si="470"/>
        <v>81209.223300970873</v>
      </c>
      <c r="AJ474" s="388"/>
      <c r="AK474" s="133" t="s">
        <v>172</v>
      </c>
      <c r="AL474" s="167">
        <v>835</v>
      </c>
      <c r="AM474" s="176">
        <v>534</v>
      </c>
      <c r="AN474" s="176">
        <v>42911620</v>
      </c>
      <c r="AO474" s="177">
        <f t="shared" si="492"/>
        <v>8.2996580665216035E-2</v>
      </c>
      <c r="AP474" s="177">
        <f t="shared" si="471"/>
        <v>0.63952095808383236</v>
      </c>
      <c r="AQ474" s="171">
        <f t="shared" si="472"/>
        <v>80358.838951310856</v>
      </c>
      <c r="AR474" s="388"/>
      <c r="AS474" s="133" t="s">
        <v>172</v>
      </c>
      <c r="AT474" s="167">
        <v>274</v>
      </c>
      <c r="AU474" s="176">
        <v>161</v>
      </c>
      <c r="AV474" s="176">
        <v>14927820</v>
      </c>
      <c r="AW474" s="177">
        <f t="shared" si="493"/>
        <v>5.2943110818809605E-2</v>
      </c>
      <c r="AX474" s="177">
        <f t="shared" si="473"/>
        <v>0.58759124087591241</v>
      </c>
      <c r="AY474" s="176">
        <f t="shared" si="474"/>
        <v>92719.378881987577</v>
      </c>
      <c r="AZ474" s="388"/>
      <c r="BA474" s="133" t="s">
        <v>172</v>
      </c>
      <c r="BB474" s="167">
        <v>95</v>
      </c>
      <c r="BC474" s="176">
        <v>48</v>
      </c>
      <c r="BD474" s="176">
        <v>5071970</v>
      </c>
      <c r="BE474" s="177">
        <f t="shared" si="494"/>
        <v>4.3165467625899283E-2</v>
      </c>
      <c r="BF474" s="177">
        <f t="shared" si="475"/>
        <v>0.50526315789473686</v>
      </c>
      <c r="BG474" s="205">
        <f t="shared" si="476"/>
        <v>105666.04166666667</v>
      </c>
      <c r="BH474" s="388"/>
      <c r="BI474" s="133" t="s">
        <v>172</v>
      </c>
      <c r="BJ474" s="167">
        <f t="shared" si="477"/>
        <v>4737</v>
      </c>
      <c r="BK474" s="176">
        <f t="shared" si="461"/>
        <v>3261</v>
      </c>
      <c r="BL474" s="176">
        <f t="shared" si="462"/>
        <v>253539770</v>
      </c>
      <c r="BM474" s="177">
        <f t="shared" si="495"/>
        <v>8.9797604295745556E-2</v>
      </c>
      <c r="BN474" s="177">
        <f t="shared" si="478"/>
        <v>0.68841038632045604</v>
      </c>
      <c r="BO474" s="176">
        <f t="shared" si="479"/>
        <v>77749.086169886534</v>
      </c>
      <c r="BP474" s="248"/>
    </row>
    <row r="475" spans="2:68" s="92" customFormat="1">
      <c r="B475" s="370"/>
      <c r="C475" s="370"/>
      <c r="D475" s="388"/>
      <c r="E475" s="133" t="s">
        <v>173</v>
      </c>
      <c r="F475" s="167">
        <v>20</v>
      </c>
      <c r="G475" s="176">
        <v>15</v>
      </c>
      <c r="H475" s="176">
        <v>1586240</v>
      </c>
      <c r="I475" s="177">
        <f t="shared" si="488"/>
        <v>0.1079136690647482</v>
      </c>
      <c r="J475" s="177">
        <f t="shared" si="463"/>
        <v>0.75</v>
      </c>
      <c r="K475" s="205">
        <f t="shared" si="464"/>
        <v>105749.33333333333</v>
      </c>
      <c r="L475" s="388"/>
      <c r="M475" s="133" t="s">
        <v>173</v>
      </c>
      <c r="N475" s="167">
        <v>36</v>
      </c>
      <c r="O475" s="176">
        <v>20</v>
      </c>
      <c r="P475" s="176">
        <v>2511580</v>
      </c>
      <c r="Q475" s="177">
        <f t="shared" si="489"/>
        <v>8.4388185654008435E-2</v>
      </c>
      <c r="R475" s="177">
        <f t="shared" si="465"/>
        <v>0.55555555555555558</v>
      </c>
      <c r="S475" s="171">
        <f t="shared" si="466"/>
        <v>125579</v>
      </c>
      <c r="T475" s="388"/>
      <c r="U475" s="133" t="s">
        <v>173</v>
      </c>
      <c r="V475" s="167">
        <v>846</v>
      </c>
      <c r="W475" s="176">
        <v>526</v>
      </c>
      <c r="X475" s="176">
        <v>35843400</v>
      </c>
      <c r="Y475" s="177">
        <f t="shared" si="490"/>
        <v>3.5071342845712762E-2</v>
      </c>
      <c r="Z475" s="177">
        <f t="shared" si="467"/>
        <v>0.62174940898345155</v>
      </c>
      <c r="AA475" s="176">
        <f t="shared" si="468"/>
        <v>68143.346007604559</v>
      </c>
      <c r="AB475" s="388"/>
      <c r="AC475" s="133" t="s">
        <v>173</v>
      </c>
      <c r="AD475" s="167">
        <v>788</v>
      </c>
      <c r="AE475" s="176">
        <v>478</v>
      </c>
      <c r="AF475" s="176">
        <v>33559280</v>
      </c>
      <c r="AG475" s="177">
        <f t="shared" si="491"/>
        <v>4.6147905000965439E-2</v>
      </c>
      <c r="AH475" s="177">
        <f t="shared" si="469"/>
        <v>0.60659898477157359</v>
      </c>
      <c r="AI475" s="171">
        <f t="shared" si="470"/>
        <v>70207.698744769878</v>
      </c>
      <c r="AJ475" s="388"/>
      <c r="AK475" s="133" t="s">
        <v>173</v>
      </c>
      <c r="AL475" s="167">
        <v>656</v>
      </c>
      <c r="AM475" s="176">
        <v>366</v>
      </c>
      <c r="AN475" s="176">
        <v>29299020</v>
      </c>
      <c r="AO475" s="177">
        <f t="shared" si="492"/>
        <v>5.6885296860428973E-2</v>
      </c>
      <c r="AP475" s="177">
        <f t="shared" si="471"/>
        <v>0.55792682926829273</v>
      </c>
      <c r="AQ475" s="171">
        <f t="shared" si="472"/>
        <v>80051.967213114753</v>
      </c>
      <c r="AR475" s="388"/>
      <c r="AS475" s="133" t="s">
        <v>173</v>
      </c>
      <c r="AT475" s="167">
        <v>396</v>
      </c>
      <c r="AU475" s="176">
        <v>203</v>
      </c>
      <c r="AV475" s="176">
        <v>16483890</v>
      </c>
      <c r="AW475" s="177">
        <f t="shared" si="493"/>
        <v>6.6754357119368626E-2</v>
      </c>
      <c r="AX475" s="177">
        <f t="shared" si="473"/>
        <v>0.51262626262626265</v>
      </c>
      <c r="AY475" s="176">
        <f t="shared" si="474"/>
        <v>81201.428571428565</v>
      </c>
      <c r="AZ475" s="388"/>
      <c r="BA475" s="133" t="s">
        <v>173</v>
      </c>
      <c r="BB475" s="167">
        <v>159</v>
      </c>
      <c r="BC475" s="176">
        <v>72</v>
      </c>
      <c r="BD475" s="176">
        <v>7314250</v>
      </c>
      <c r="BE475" s="177">
        <f t="shared" si="494"/>
        <v>6.4748201438848921E-2</v>
      </c>
      <c r="BF475" s="177">
        <f t="shared" si="475"/>
        <v>0.45283018867924529</v>
      </c>
      <c r="BG475" s="205">
        <f t="shared" si="476"/>
        <v>101586.80555555556</v>
      </c>
      <c r="BH475" s="388"/>
      <c r="BI475" s="133" t="s">
        <v>173</v>
      </c>
      <c r="BJ475" s="167">
        <f t="shared" si="477"/>
        <v>2901</v>
      </c>
      <c r="BK475" s="176">
        <f t="shared" si="461"/>
        <v>1680</v>
      </c>
      <c r="BL475" s="176">
        <f t="shared" si="462"/>
        <v>126597660</v>
      </c>
      <c r="BM475" s="177">
        <f t="shared" si="495"/>
        <v>4.6261875258157788E-2</v>
      </c>
      <c r="BN475" s="177">
        <f t="shared" si="478"/>
        <v>0.57911065149948293</v>
      </c>
      <c r="BO475" s="176">
        <f t="shared" si="479"/>
        <v>75355.75</v>
      </c>
      <c r="BP475" s="248"/>
    </row>
    <row r="476" spans="2:68" s="92" customFormat="1">
      <c r="B476" s="370"/>
      <c r="C476" s="370"/>
      <c r="D476" s="388"/>
      <c r="E476" s="133" t="s">
        <v>174</v>
      </c>
      <c r="F476" s="167">
        <v>19</v>
      </c>
      <c r="G476" s="176">
        <v>15</v>
      </c>
      <c r="H476" s="176">
        <v>1310660</v>
      </c>
      <c r="I476" s="177">
        <f t="shared" si="488"/>
        <v>0.1079136690647482</v>
      </c>
      <c r="J476" s="177">
        <f t="shared" si="463"/>
        <v>0.78947368421052633</v>
      </c>
      <c r="K476" s="205">
        <f t="shared" si="464"/>
        <v>87377.333333333328</v>
      </c>
      <c r="L476" s="388"/>
      <c r="M476" s="133" t="s">
        <v>174</v>
      </c>
      <c r="N476" s="167">
        <v>27</v>
      </c>
      <c r="O476" s="176">
        <v>18</v>
      </c>
      <c r="P476" s="176">
        <v>1577130</v>
      </c>
      <c r="Q476" s="177">
        <f t="shared" si="489"/>
        <v>7.5949367088607597E-2</v>
      </c>
      <c r="R476" s="177">
        <f t="shared" si="465"/>
        <v>0.66666666666666663</v>
      </c>
      <c r="S476" s="171">
        <f t="shared" si="466"/>
        <v>87618.333333333328</v>
      </c>
      <c r="T476" s="388"/>
      <c r="U476" s="133" t="s">
        <v>174</v>
      </c>
      <c r="V476" s="167">
        <v>913</v>
      </c>
      <c r="W476" s="176">
        <v>632</v>
      </c>
      <c r="X476" s="176">
        <v>45076700</v>
      </c>
      <c r="Y476" s="177">
        <f t="shared" si="490"/>
        <v>4.2138951860248033E-2</v>
      </c>
      <c r="Z476" s="177">
        <f t="shared" si="467"/>
        <v>0.69222343921139107</v>
      </c>
      <c r="AA476" s="176">
        <f t="shared" si="468"/>
        <v>71323.892405063292</v>
      </c>
      <c r="AB476" s="388"/>
      <c r="AC476" s="133" t="s">
        <v>174</v>
      </c>
      <c r="AD476" s="167">
        <v>792</v>
      </c>
      <c r="AE476" s="176">
        <v>527</v>
      </c>
      <c r="AF476" s="176">
        <v>45992400</v>
      </c>
      <c r="AG476" s="177">
        <f t="shared" si="491"/>
        <v>5.0878547982235955E-2</v>
      </c>
      <c r="AH476" s="177">
        <f t="shared" si="469"/>
        <v>0.66540404040404044</v>
      </c>
      <c r="AI476" s="171">
        <f t="shared" si="470"/>
        <v>87272.10626185959</v>
      </c>
      <c r="AJ476" s="388"/>
      <c r="AK476" s="133" t="s">
        <v>174</v>
      </c>
      <c r="AL476" s="167">
        <v>647</v>
      </c>
      <c r="AM476" s="176">
        <v>419</v>
      </c>
      <c r="AN476" s="176">
        <v>34806330</v>
      </c>
      <c r="AO476" s="177">
        <f t="shared" si="492"/>
        <v>6.5122785203605843E-2</v>
      </c>
      <c r="AP476" s="177">
        <f t="shared" si="471"/>
        <v>0.6476043276661515</v>
      </c>
      <c r="AQ476" s="171">
        <f t="shared" si="472"/>
        <v>83070</v>
      </c>
      <c r="AR476" s="388"/>
      <c r="AS476" s="133" t="s">
        <v>174</v>
      </c>
      <c r="AT476" s="167">
        <v>293</v>
      </c>
      <c r="AU476" s="176">
        <v>161</v>
      </c>
      <c r="AV476" s="176">
        <v>15977380</v>
      </c>
      <c r="AW476" s="177">
        <f t="shared" si="493"/>
        <v>5.2943110818809605E-2</v>
      </c>
      <c r="AX476" s="177">
        <f t="shared" si="473"/>
        <v>0.54948805460750849</v>
      </c>
      <c r="AY476" s="176">
        <f t="shared" si="474"/>
        <v>99238.385093167701</v>
      </c>
      <c r="AZ476" s="388"/>
      <c r="BA476" s="133" t="s">
        <v>174</v>
      </c>
      <c r="BB476" s="167">
        <v>87</v>
      </c>
      <c r="BC476" s="176">
        <v>53</v>
      </c>
      <c r="BD476" s="176">
        <v>5356940</v>
      </c>
      <c r="BE476" s="177">
        <f t="shared" si="494"/>
        <v>4.7661870503597124E-2</v>
      </c>
      <c r="BF476" s="177">
        <f t="shared" si="475"/>
        <v>0.60919540229885061</v>
      </c>
      <c r="BG476" s="205">
        <f t="shared" si="476"/>
        <v>101074.33962264151</v>
      </c>
      <c r="BH476" s="388"/>
      <c r="BI476" s="133" t="s">
        <v>174</v>
      </c>
      <c r="BJ476" s="167">
        <f t="shared" si="477"/>
        <v>2778</v>
      </c>
      <c r="BK476" s="176">
        <f t="shared" si="461"/>
        <v>1825</v>
      </c>
      <c r="BL476" s="176">
        <f t="shared" si="462"/>
        <v>150097540</v>
      </c>
      <c r="BM476" s="177">
        <f t="shared" si="495"/>
        <v>5.0254715682224976E-2</v>
      </c>
      <c r="BN476" s="177">
        <f t="shared" si="478"/>
        <v>0.6569474442044636</v>
      </c>
      <c r="BO476" s="176">
        <f t="shared" si="479"/>
        <v>82245.227397260271</v>
      </c>
      <c r="BP476" s="248"/>
    </row>
    <row r="477" spans="2:68" s="92" customFormat="1">
      <c r="B477" s="370"/>
      <c r="C477" s="370"/>
      <c r="D477" s="388"/>
      <c r="E477" s="133" t="s">
        <v>175</v>
      </c>
      <c r="F477" s="167">
        <v>46</v>
      </c>
      <c r="G477" s="176">
        <v>29</v>
      </c>
      <c r="H477" s="176">
        <v>2855110</v>
      </c>
      <c r="I477" s="177">
        <f t="shared" si="488"/>
        <v>0.20863309352517986</v>
      </c>
      <c r="J477" s="177">
        <f t="shared" si="463"/>
        <v>0.63043478260869568</v>
      </c>
      <c r="K477" s="205">
        <f t="shared" si="464"/>
        <v>98452.068965517246</v>
      </c>
      <c r="L477" s="388"/>
      <c r="M477" s="133" t="s">
        <v>175</v>
      </c>
      <c r="N477" s="167">
        <v>96</v>
      </c>
      <c r="O477" s="176">
        <v>64</v>
      </c>
      <c r="P477" s="176">
        <v>7495000</v>
      </c>
      <c r="Q477" s="177">
        <f t="shared" si="489"/>
        <v>0.27004219409282698</v>
      </c>
      <c r="R477" s="177">
        <f t="shared" si="465"/>
        <v>0.66666666666666663</v>
      </c>
      <c r="S477" s="171">
        <f t="shared" si="466"/>
        <v>117109.375</v>
      </c>
      <c r="T477" s="388"/>
      <c r="U477" s="133" t="s">
        <v>175</v>
      </c>
      <c r="V477" s="167">
        <v>5805</v>
      </c>
      <c r="W477" s="176">
        <v>4142</v>
      </c>
      <c r="X477" s="176">
        <v>282248970</v>
      </c>
      <c r="Y477" s="177">
        <f t="shared" si="490"/>
        <v>0.27617015602080275</v>
      </c>
      <c r="Z477" s="177">
        <f t="shared" si="467"/>
        <v>0.71352282515073218</v>
      </c>
      <c r="AA477" s="176">
        <f t="shared" si="468"/>
        <v>68143.160309029452</v>
      </c>
      <c r="AB477" s="388"/>
      <c r="AC477" s="133" t="s">
        <v>175</v>
      </c>
      <c r="AD477" s="167">
        <v>4338</v>
      </c>
      <c r="AE477" s="176">
        <v>2985</v>
      </c>
      <c r="AF477" s="176">
        <v>232514010</v>
      </c>
      <c r="AG477" s="177">
        <f t="shared" si="491"/>
        <v>0.28818304692025487</v>
      </c>
      <c r="AH477" s="177">
        <f t="shared" si="469"/>
        <v>0.68810511756569848</v>
      </c>
      <c r="AI477" s="171">
        <f t="shared" si="470"/>
        <v>77894.140703517594</v>
      </c>
      <c r="AJ477" s="388"/>
      <c r="AK477" s="133" t="s">
        <v>175</v>
      </c>
      <c r="AL477" s="167">
        <v>2466</v>
      </c>
      <c r="AM477" s="176">
        <v>1586</v>
      </c>
      <c r="AN477" s="176">
        <v>127072230</v>
      </c>
      <c r="AO477" s="177">
        <f t="shared" si="492"/>
        <v>0.24650295306185888</v>
      </c>
      <c r="AP477" s="177">
        <f t="shared" si="471"/>
        <v>0.64314679643146799</v>
      </c>
      <c r="AQ477" s="171">
        <f t="shared" si="472"/>
        <v>80121.204287515764</v>
      </c>
      <c r="AR477" s="388"/>
      <c r="AS477" s="133" t="s">
        <v>175</v>
      </c>
      <c r="AT477" s="167">
        <v>981</v>
      </c>
      <c r="AU477" s="176">
        <v>525</v>
      </c>
      <c r="AV477" s="176">
        <v>45296460</v>
      </c>
      <c r="AW477" s="177">
        <f t="shared" si="493"/>
        <v>0.17264057875698782</v>
      </c>
      <c r="AX477" s="177">
        <f t="shared" si="473"/>
        <v>0.53516819571865448</v>
      </c>
      <c r="AY477" s="176">
        <f t="shared" si="474"/>
        <v>86278.971428571429</v>
      </c>
      <c r="AZ477" s="388"/>
      <c r="BA477" s="133" t="s">
        <v>175</v>
      </c>
      <c r="BB477" s="167">
        <v>269</v>
      </c>
      <c r="BC477" s="176">
        <v>124</v>
      </c>
      <c r="BD477" s="176">
        <v>11887380</v>
      </c>
      <c r="BE477" s="177">
        <f t="shared" si="494"/>
        <v>0.11151079136690648</v>
      </c>
      <c r="BF477" s="177">
        <f t="shared" si="475"/>
        <v>0.46096654275092935</v>
      </c>
      <c r="BG477" s="205">
        <f t="shared" si="476"/>
        <v>95865.967741935485</v>
      </c>
      <c r="BH477" s="388"/>
      <c r="BI477" s="133" t="s">
        <v>175</v>
      </c>
      <c r="BJ477" s="167">
        <f t="shared" si="477"/>
        <v>14001</v>
      </c>
      <c r="BK477" s="176">
        <f t="shared" si="461"/>
        <v>9455</v>
      </c>
      <c r="BL477" s="176">
        <f t="shared" si="462"/>
        <v>709369160</v>
      </c>
      <c r="BM477" s="177">
        <f t="shared" si="495"/>
        <v>0.2603607324796916</v>
      </c>
      <c r="BN477" s="177">
        <f t="shared" si="478"/>
        <v>0.67530890650667807</v>
      </c>
      <c r="BO477" s="176">
        <f t="shared" si="479"/>
        <v>75025.82337387625</v>
      </c>
      <c r="BP477" s="248"/>
    </row>
    <row r="478" spans="2:68" s="92" customFormat="1">
      <c r="B478" s="370"/>
      <c r="C478" s="370"/>
      <c r="D478" s="388"/>
      <c r="E478" s="133" t="s">
        <v>176</v>
      </c>
      <c r="F478" s="167">
        <v>21</v>
      </c>
      <c r="G478" s="176">
        <v>17</v>
      </c>
      <c r="H478" s="176">
        <v>1979780</v>
      </c>
      <c r="I478" s="177">
        <f t="shared" si="488"/>
        <v>0.1223021582733813</v>
      </c>
      <c r="J478" s="177">
        <f t="shared" si="463"/>
        <v>0.80952380952380953</v>
      </c>
      <c r="K478" s="205">
        <f t="shared" si="464"/>
        <v>116457.64705882352</v>
      </c>
      <c r="L478" s="388"/>
      <c r="M478" s="133" t="s">
        <v>176</v>
      </c>
      <c r="N478" s="167">
        <v>35</v>
      </c>
      <c r="O478" s="176">
        <v>20</v>
      </c>
      <c r="P478" s="176">
        <v>2851860</v>
      </c>
      <c r="Q478" s="177">
        <f t="shared" si="489"/>
        <v>8.4388185654008435E-2</v>
      </c>
      <c r="R478" s="177">
        <f t="shared" si="465"/>
        <v>0.5714285714285714</v>
      </c>
      <c r="S478" s="171">
        <f t="shared" si="466"/>
        <v>142593</v>
      </c>
      <c r="T478" s="388"/>
      <c r="U478" s="133" t="s">
        <v>176</v>
      </c>
      <c r="V478" s="167">
        <v>1128</v>
      </c>
      <c r="W478" s="176">
        <v>762</v>
      </c>
      <c r="X478" s="176">
        <v>59309330</v>
      </c>
      <c r="Y478" s="177">
        <f t="shared" si="490"/>
        <v>5.0806774236564878E-2</v>
      </c>
      <c r="Z478" s="177">
        <f t="shared" si="467"/>
        <v>0.67553191489361697</v>
      </c>
      <c r="AA478" s="176">
        <f t="shared" si="468"/>
        <v>77833.766404199472</v>
      </c>
      <c r="AB478" s="388"/>
      <c r="AC478" s="133" t="s">
        <v>176</v>
      </c>
      <c r="AD478" s="167">
        <v>1149</v>
      </c>
      <c r="AE478" s="176">
        <v>730</v>
      </c>
      <c r="AF478" s="176">
        <v>66652510</v>
      </c>
      <c r="AG478" s="177">
        <f t="shared" si="491"/>
        <v>7.0476926047499514E-2</v>
      </c>
      <c r="AH478" s="177">
        <f t="shared" si="469"/>
        <v>0.63533507397737166</v>
      </c>
      <c r="AI478" s="171">
        <f t="shared" si="470"/>
        <v>91304.808219178085</v>
      </c>
      <c r="AJ478" s="388"/>
      <c r="AK478" s="133" t="s">
        <v>176</v>
      </c>
      <c r="AL478" s="167">
        <v>1073</v>
      </c>
      <c r="AM478" s="176">
        <v>634</v>
      </c>
      <c r="AN478" s="176">
        <v>53322080</v>
      </c>
      <c r="AO478" s="177">
        <f t="shared" si="492"/>
        <v>9.8539011501398821E-2</v>
      </c>
      <c r="AP478" s="177">
        <f t="shared" si="471"/>
        <v>0.59086672879776325</v>
      </c>
      <c r="AQ478" s="171">
        <f t="shared" si="472"/>
        <v>84104.227129337538</v>
      </c>
      <c r="AR478" s="388"/>
      <c r="AS478" s="133" t="s">
        <v>176</v>
      </c>
      <c r="AT478" s="167">
        <v>645</v>
      </c>
      <c r="AU478" s="176">
        <v>349</v>
      </c>
      <c r="AV478" s="176">
        <v>30247210</v>
      </c>
      <c r="AW478" s="177">
        <f t="shared" si="493"/>
        <v>0.11476487997369286</v>
      </c>
      <c r="AX478" s="177">
        <f t="shared" si="473"/>
        <v>0.54108527131782946</v>
      </c>
      <c r="AY478" s="176">
        <f t="shared" si="474"/>
        <v>86668.223495702012</v>
      </c>
      <c r="AZ478" s="388"/>
      <c r="BA478" s="133" t="s">
        <v>176</v>
      </c>
      <c r="BB478" s="167">
        <v>279</v>
      </c>
      <c r="BC478" s="176">
        <v>116</v>
      </c>
      <c r="BD478" s="176">
        <v>12626200</v>
      </c>
      <c r="BE478" s="177">
        <f t="shared" si="494"/>
        <v>0.10431654676258993</v>
      </c>
      <c r="BF478" s="177">
        <f t="shared" si="475"/>
        <v>0.4157706093189964</v>
      </c>
      <c r="BG478" s="205">
        <f t="shared" si="476"/>
        <v>108846.55172413793</v>
      </c>
      <c r="BH478" s="388"/>
      <c r="BI478" s="133" t="s">
        <v>176</v>
      </c>
      <c r="BJ478" s="167">
        <f t="shared" si="477"/>
        <v>4330</v>
      </c>
      <c r="BK478" s="176">
        <f t="shared" si="461"/>
        <v>2628</v>
      </c>
      <c r="BL478" s="176">
        <f t="shared" si="462"/>
        <v>226988970</v>
      </c>
      <c r="BM478" s="177">
        <f t="shared" si="495"/>
        <v>7.2366790582403959E-2</v>
      </c>
      <c r="BN478" s="177">
        <f t="shared" si="478"/>
        <v>0.60692840646651269</v>
      </c>
      <c r="BO478" s="176">
        <f t="shared" si="479"/>
        <v>86373.276255707766</v>
      </c>
      <c r="BP478" s="248"/>
    </row>
    <row r="479" spans="2:68" s="92" customFormat="1">
      <c r="B479" s="370"/>
      <c r="C479" s="370"/>
      <c r="D479" s="388"/>
      <c r="E479" s="130" t="s">
        <v>167</v>
      </c>
      <c r="F479" s="167">
        <v>16</v>
      </c>
      <c r="G479" s="176">
        <v>11</v>
      </c>
      <c r="H479" s="176">
        <v>2094220</v>
      </c>
      <c r="I479" s="177">
        <f t="shared" si="488"/>
        <v>7.9136690647482008E-2</v>
      </c>
      <c r="J479" s="177">
        <f t="shared" si="463"/>
        <v>0.6875</v>
      </c>
      <c r="K479" s="205">
        <f t="shared" si="464"/>
        <v>190383.63636363635</v>
      </c>
      <c r="L479" s="388"/>
      <c r="M479" s="134" t="s">
        <v>167</v>
      </c>
      <c r="N479" s="167">
        <v>20</v>
      </c>
      <c r="O479" s="176">
        <v>10</v>
      </c>
      <c r="P479" s="176">
        <v>1621320</v>
      </c>
      <c r="Q479" s="177">
        <f t="shared" si="489"/>
        <v>4.2194092827004218E-2</v>
      </c>
      <c r="R479" s="177">
        <f t="shared" si="465"/>
        <v>0.5</v>
      </c>
      <c r="S479" s="171">
        <f t="shared" si="466"/>
        <v>162132</v>
      </c>
      <c r="T479" s="388"/>
      <c r="U479" s="134" t="s">
        <v>167</v>
      </c>
      <c r="V479" s="167">
        <v>1397</v>
      </c>
      <c r="W479" s="176">
        <v>828</v>
      </c>
      <c r="X479" s="176">
        <v>55752450</v>
      </c>
      <c r="Y479" s="177">
        <f t="shared" si="490"/>
        <v>5.5207360981464199E-2</v>
      </c>
      <c r="Z479" s="177">
        <f t="shared" si="467"/>
        <v>0.59269863994273442</v>
      </c>
      <c r="AA479" s="176">
        <f t="shared" si="468"/>
        <v>67333.876811594208</v>
      </c>
      <c r="AB479" s="388"/>
      <c r="AC479" s="134" t="s">
        <v>167</v>
      </c>
      <c r="AD479" s="167">
        <v>710</v>
      </c>
      <c r="AE479" s="176">
        <v>413</v>
      </c>
      <c r="AF479" s="176">
        <v>31408390</v>
      </c>
      <c r="AG479" s="177">
        <f t="shared" si="491"/>
        <v>3.9872562270708629E-2</v>
      </c>
      <c r="AH479" s="177">
        <f t="shared" si="469"/>
        <v>0.58169014084507042</v>
      </c>
      <c r="AI479" s="171">
        <f t="shared" si="470"/>
        <v>76049.37046004842</v>
      </c>
      <c r="AJ479" s="388"/>
      <c r="AK479" s="134" t="s">
        <v>167</v>
      </c>
      <c r="AL479" s="167">
        <v>382</v>
      </c>
      <c r="AM479" s="176">
        <v>188</v>
      </c>
      <c r="AN479" s="176">
        <v>19568830</v>
      </c>
      <c r="AO479" s="177">
        <f t="shared" si="492"/>
        <v>2.9219769972023624E-2</v>
      </c>
      <c r="AP479" s="177">
        <f t="shared" si="471"/>
        <v>0.49214659685863876</v>
      </c>
      <c r="AQ479" s="171">
        <f t="shared" si="472"/>
        <v>104089.52127659574</v>
      </c>
      <c r="AR479" s="388"/>
      <c r="AS479" s="134" t="s">
        <v>167</v>
      </c>
      <c r="AT479" s="167">
        <v>164</v>
      </c>
      <c r="AU479" s="176">
        <v>69</v>
      </c>
      <c r="AV479" s="176">
        <v>7277800</v>
      </c>
      <c r="AW479" s="177">
        <f t="shared" si="493"/>
        <v>2.2689904636632688E-2</v>
      </c>
      <c r="AX479" s="177">
        <f t="shared" si="473"/>
        <v>0.42073170731707316</v>
      </c>
      <c r="AY479" s="176">
        <f t="shared" si="474"/>
        <v>105475.36231884058</v>
      </c>
      <c r="AZ479" s="388"/>
      <c r="BA479" s="134" t="s">
        <v>167</v>
      </c>
      <c r="BB479" s="167">
        <v>90</v>
      </c>
      <c r="BC479" s="176">
        <v>42</v>
      </c>
      <c r="BD479" s="176">
        <v>4811940</v>
      </c>
      <c r="BE479" s="177">
        <f t="shared" si="494"/>
        <v>3.7769784172661872E-2</v>
      </c>
      <c r="BF479" s="177">
        <f t="shared" si="475"/>
        <v>0.46666666666666667</v>
      </c>
      <c r="BG479" s="205">
        <f t="shared" si="476"/>
        <v>114570</v>
      </c>
      <c r="BH479" s="388"/>
      <c r="BI479" s="134" t="s">
        <v>167</v>
      </c>
      <c r="BJ479" s="167">
        <f t="shared" si="477"/>
        <v>2779</v>
      </c>
      <c r="BK479" s="176">
        <f t="shared" si="461"/>
        <v>1561</v>
      </c>
      <c r="BL479" s="176">
        <f t="shared" si="462"/>
        <v>122534950</v>
      </c>
      <c r="BM479" s="177">
        <f t="shared" si="495"/>
        <v>4.298499242737161E-2</v>
      </c>
      <c r="BN479" s="177">
        <f t="shared" si="478"/>
        <v>0.5617128463476071</v>
      </c>
      <c r="BO479" s="176">
        <f t="shared" si="479"/>
        <v>78497.725816784106</v>
      </c>
      <c r="BP479" s="248"/>
    </row>
    <row r="480" spans="2:68" s="92" customFormat="1">
      <c r="B480" s="370">
        <v>44</v>
      </c>
      <c r="C480" s="407" t="s">
        <v>22</v>
      </c>
      <c r="D480" s="373">
        <f>BS51</f>
        <v>53</v>
      </c>
      <c r="E480" s="131" t="s">
        <v>144</v>
      </c>
      <c r="F480" s="166">
        <v>25</v>
      </c>
      <c r="G480" s="174">
        <v>13</v>
      </c>
      <c r="H480" s="174">
        <v>2285280</v>
      </c>
      <c r="I480" s="175">
        <f>IFERROR(G480/$D$480,"-")</f>
        <v>0.24528301886792453</v>
      </c>
      <c r="J480" s="175">
        <f t="shared" si="463"/>
        <v>0.52</v>
      </c>
      <c r="K480" s="204">
        <f t="shared" si="464"/>
        <v>175790.76923076922</v>
      </c>
      <c r="L480" s="373">
        <f>BT51</f>
        <v>119</v>
      </c>
      <c r="M480" s="131" t="s">
        <v>144</v>
      </c>
      <c r="N480" s="166">
        <v>80</v>
      </c>
      <c r="O480" s="174">
        <v>45</v>
      </c>
      <c r="P480" s="174">
        <v>6078790</v>
      </c>
      <c r="Q480" s="175">
        <f>IFERROR(O480/$L$480,"-")</f>
        <v>0.37815126050420167</v>
      </c>
      <c r="R480" s="175">
        <f t="shared" si="465"/>
        <v>0.5625</v>
      </c>
      <c r="S480" s="170">
        <f t="shared" si="466"/>
        <v>135084.22222222222</v>
      </c>
      <c r="T480" s="373">
        <f>BU51</f>
        <v>17090</v>
      </c>
      <c r="U480" s="131" t="s">
        <v>144</v>
      </c>
      <c r="V480" s="166">
        <v>8255</v>
      </c>
      <c r="W480" s="174">
        <v>5315</v>
      </c>
      <c r="X480" s="174">
        <v>418500580</v>
      </c>
      <c r="Y480" s="175">
        <f>IFERROR(W480/$T$480,"-")</f>
        <v>0.31100058513750733</v>
      </c>
      <c r="Z480" s="175">
        <f t="shared" si="467"/>
        <v>0.64385221078134469</v>
      </c>
      <c r="AA480" s="174">
        <f t="shared" si="468"/>
        <v>78739.525870178739</v>
      </c>
      <c r="AB480" s="373">
        <f>BV51</f>
        <v>12218</v>
      </c>
      <c r="AC480" s="131" t="s">
        <v>144</v>
      </c>
      <c r="AD480" s="166">
        <v>6610</v>
      </c>
      <c r="AE480" s="174">
        <v>4145</v>
      </c>
      <c r="AF480" s="174">
        <v>362248260</v>
      </c>
      <c r="AG480" s="175">
        <f>IFERROR(AE480/$AB$480,"-")</f>
        <v>0.33925356032083809</v>
      </c>
      <c r="AH480" s="175">
        <f t="shared" si="469"/>
        <v>0.62708018154311651</v>
      </c>
      <c r="AI480" s="170">
        <f t="shared" si="470"/>
        <v>87394.031363088056</v>
      </c>
      <c r="AJ480" s="373">
        <f>BW51</f>
        <v>7414</v>
      </c>
      <c r="AK480" s="131" t="s">
        <v>144</v>
      </c>
      <c r="AL480" s="166">
        <v>3898</v>
      </c>
      <c r="AM480" s="174">
        <v>2229</v>
      </c>
      <c r="AN480" s="174">
        <v>196883930</v>
      </c>
      <c r="AO480" s="175">
        <f>IFERROR(AM480/$AJ$480,"-")</f>
        <v>0.30064742379282439</v>
      </c>
      <c r="AP480" s="175">
        <f t="shared" si="471"/>
        <v>0.57183170856849663</v>
      </c>
      <c r="AQ480" s="170">
        <f t="shared" si="472"/>
        <v>88328.366980708844</v>
      </c>
      <c r="AR480" s="373">
        <f>BX51</f>
        <v>3233</v>
      </c>
      <c r="AS480" s="131" t="s">
        <v>144</v>
      </c>
      <c r="AT480" s="166">
        <v>1499</v>
      </c>
      <c r="AU480" s="174">
        <v>778</v>
      </c>
      <c r="AV480" s="174">
        <v>70809250</v>
      </c>
      <c r="AW480" s="175">
        <f>IFERROR(AU480/$AR$480,"-")</f>
        <v>0.24064336529539126</v>
      </c>
      <c r="AX480" s="175">
        <f t="shared" si="473"/>
        <v>0.51901267511674454</v>
      </c>
      <c r="AY480" s="174">
        <f t="shared" si="474"/>
        <v>91014.460154241649</v>
      </c>
      <c r="AZ480" s="373">
        <f>BY51</f>
        <v>1142</v>
      </c>
      <c r="BA480" s="131" t="s">
        <v>144</v>
      </c>
      <c r="BB480" s="166">
        <v>449</v>
      </c>
      <c r="BC480" s="174">
        <v>198</v>
      </c>
      <c r="BD480" s="174">
        <v>18504150</v>
      </c>
      <c r="BE480" s="175">
        <f>IFERROR(BC480/$AZ$480,"-")</f>
        <v>0.1733800350262697</v>
      </c>
      <c r="BF480" s="175">
        <f t="shared" si="475"/>
        <v>0.44097995545657015</v>
      </c>
      <c r="BG480" s="204">
        <f t="shared" si="476"/>
        <v>93455.303030303025</v>
      </c>
      <c r="BH480" s="373">
        <f>BZ51</f>
        <v>41260</v>
      </c>
      <c r="BI480" s="131" t="s">
        <v>144</v>
      </c>
      <c r="BJ480" s="166">
        <f t="shared" si="477"/>
        <v>20816</v>
      </c>
      <c r="BK480" s="174">
        <f t="shared" si="461"/>
        <v>12723</v>
      </c>
      <c r="BL480" s="174">
        <f t="shared" si="462"/>
        <v>1075310240</v>
      </c>
      <c r="BM480" s="175">
        <f>IFERROR(BK480/$BH$480,"-")</f>
        <v>0.30836160930683471</v>
      </c>
      <c r="BN480" s="175">
        <f t="shared" si="478"/>
        <v>0.61121252882398158</v>
      </c>
      <c r="BO480" s="174">
        <f t="shared" si="479"/>
        <v>84517.03529041892</v>
      </c>
      <c r="BP480" s="248"/>
    </row>
    <row r="481" spans="2:68" s="92" customFormat="1">
      <c r="B481" s="370"/>
      <c r="C481" s="408"/>
      <c r="D481" s="374"/>
      <c r="E481" s="132" t="s">
        <v>194</v>
      </c>
      <c r="F481" s="167">
        <v>21</v>
      </c>
      <c r="G481" s="176">
        <v>9</v>
      </c>
      <c r="H481" s="176">
        <v>1921460</v>
      </c>
      <c r="I481" s="177">
        <f t="shared" ref="I481:I490" si="496">IFERROR(G481/$D$480,"-")</f>
        <v>0.16981132075471697</v>
      </c>
      <c r="J481" s="177">
        <f t="shared" si="463"/>
        <v>0.42857142857142855</v>
      </c>
      <c r="K481" s="205">
        <f t="shared" si="464"/>
        <v>213495.55555555556</v>
      </c>
      <c r="L481" s="374"/>
      <c r="M481" s="132" t="s">
        <v>194</v>
      </c>
      <c r="N481" s="167">
        <v>49</v>
      </c>
      <c r="O481" s="176">
        <v>30</v>
      </c>
      <c r="P481" s="176">
        <v>3793250</v>
      </c>
      <c r="Q481" s="177">
        <f t="shared" ref="Q481:Q490" si="497">IFERROR(O481/$L$480,"-")</f>
        <v>0.25210084033613445</v>
      </c>
      <c r="R481" s="177">
        <f t="shared" si="465"/>
        <v>0.61224489795918369</v>
      </c>
      <c r="S481" s="171">
        <f t="shared" si="466"/>
        <v>126441.66666666667</v>
      </c>
      <c r="T481" s="374"/>
      <c r="U481" s="132" t="s">
        <v>194</v>
      </c>
      <c r="V481" s="167">
        <v>7177</v>
      </c>
      <c r="W481" s="176">
        <v>4669</v>
      </c>
      <c r="X481" s="176">
        <v>360798790</v>
      </c>
      <c r="Y481" s="177">
        <f t="shared" ref="Y481:Y490" si="498">IFERROR(W481/$T$480,"-")</f>
        <v>0.2732007021650088</v>
      </c>
      <c r="Z481" s="177">
        <f t="shared" si="467"/>
        <v>0.65055036923505638</v>
      </c>
      <c r="AA481" s="176">
        <f t="shared" si="468"/>
        <v>77275.388734204331</v>
      </c>
      <c r="AB481" s="374"/>
      <c r="AC481" s="132" t="s">
        <v>194</v>
      </c>
      <c r="AD481" s="167">
        <v>5249</v>
      </c>
      <c r="AE481" s="176">
        <v>3292</v>
      </c>
      <c r="AF481" s="176">
        <v>278740770</v>
      </c>
      <c r="AG481" s="177">
        <f t="shared" ref="AG481:AG490" si="499">IFERROR(AE481/$AB$480,"-")</f>
        <v>0.26943853331150763</v>
      </c>
      <c r="AH481" s="177">
        <f t="shared" si="469"/>
        <v>0.62716707944370353</v>
      </c>
      <c r="AI481" s="171">
        <f t="shared" si="470"/>
        <v>84672.165856622116</v>
      </c>
      <c r="AJ481" s="374"/>
      <c r="AK481" s="132" t="s">
        <v>194</v>
      </c>
      <c r="AL481" s="167">
        <v>2858</v>
      </c>
      <c r="AM481" s="176">
        <v>1654</v>
      </c>
      <c r="AN481" s="176">
        <v>142380910</v>
      </c>
      <c r="AO481" s="177">
        <f t="shared" ref="AO481:AO490" si="500">IFERROR(AM481/$AJ$480,"-")</f>
        <v>0.22309144861073643</v>
      </c>
      <c r="AP481" s="177">
        <f t="shared" si="471"/>
        <v>0.57872638208537441</v>
      </c>
      <c r="AQ481" s="171">
        <f t="shared" si="472"/>
        <v>86082.775090689232</v>
      </c>
      <c r="AR481" s="374"/>
      <c r="AS481" s="132" t="s">
        <v>194</v>
      </c>
      <c r="AT481" s="167">
        <v>922</v>
      </c>
      <c r="AU481" s="176">
        <v>481</v>
      </c>
      <c r="AV481" s="176">
        <v>44207350</v>
      </c>
      <c r="AW481" s="177">
        <f t="shared" ref="AW481:AW490" si="501">IFERROR(AU481/$AR$480,"-")</f>
        <v>0.14877822455923292</v>
      </c>
      <c r="AX481" s="177">
        <f t="shared" si="473"/>
        <v>0.52169197396963118</v>
      </c>
      <c r="AY481" s="176">
        <f t="shared" si="474"/>
        <v>91907.172557172555</v>
      </c>
      <c r="AZ481" s="374"/>
      <c r="BA481" s="132" t="s">
        <v>194</v>
      </c>
      <c r="BB481" s="167">
        <v>214</v>
      </c>
      <c r="BC481" s="176">
        <v>99</v>
      </c>
      <c r="BD481" s="176">
        <v>10469770</v>
      </c>
      <c r="BE481" s="177">
        <f t="shared" ref="BE481:BE490" si="502">IFERROR(BC481/$AZ$480,"-")</f>
        <v>8.6690017513134848E-2</v>
      </c>
      <c r="BF481" s="177">
        <f t="shared" si="475"/>
        <v>0.46261682242990654</v>
      </c>
      <c r="BG481" s="205">
        <f t="shared" si="476"/>
        <v>105755.25252525252</v>
      </c>
      <c r="BH481" s="374"/>
      <c r="BI481" s="132" t="s">
        <v>194</v>
      </c>
      <c r="BJ481" s="167">
        <f t="shared" si="477"/>
        <v>16490</v>
      </c>
      <c r="BK481" s="176">
        <f t="shared" si="461"/>
        <v>10234</v>
      </c>
      <c r="BL481" s="176">
        <f t="shared" si="462"/>
        <v>842312300</v>
      </c>
      <c r="BM481" s="177">
        <f t="shared" ref="BM481:BM490" si="503">IFERROR(BK481/$BH$480,"-")</f>
        <v>0.24803683955404751</v>
      </c>
      <c r="BN481" s="177">
        <f t="shared" si="478"/>
        <v>0.62061855670103094</v>
      </c>
      <c r="BO481" s="176">
        <f t="shared" si="479"/>
        <v>82305.286300566731</v>
      </c>
      <c r="BP481" s="248"/>
    </row>
    <row r="482" spans="2:68" s="92" customFormat="1">
      <c r="B482" s="370"/>
      <c r="C482" s="408"/>
      <c r="D482" s="374"/>
      <c r="E482" s="133" t="s">
        <v>143</v>
      </c>
      <c r="F482" s="167">
        <v>28</v>
      </c>
      <c r="G482" s="176">
        <v>17</v>
      </c>
      <c r="H482" s="176">
        <v>2822560</v>
      </c>
      <c r="I482" s="177">
        <f t="shared" si="496"/>
        <v>0.32075471698113206</v>
      </c>
      <c r="J482" s="177">
        <f t="shared" si="463"/>
        <v>0.6071428571428571</v>
      </c>
      <c r="K482" s="205">
        <f t="shared" si="464"/>
        <v>166032.9411764706</v>
      </c>
      <c r="L482" s="374"/>
      <c r="M482" s="133" t="s">
        <v>143</v>
      </c>
      <c r="N482" s="167">
        <v>80</v>
      </c>
      <c r="O482" s="176">
        <v>50</v>
      </c>
      <c r="P482" s="176">
        <v>5865320</v>
      </c>
      <c r="Q482" s="177">
        <f t="shared" si="497"/>
        <v>0.42016806722689076</v>
      </c>
      <c r="R482" s="177">
        <f t="shared" si="465"/>
        <v>0.625</v>
      </c>
      <c r="S482" s="171">
        <f t="shared" si="466"/>
        <v>117306.4</v>
      </c>
      <c r="T482" s="374"/>
      <c r="U482" s="133" t="s">
        <v>143</v>
      </c>
      <c r="V482" s="167">
        <v>10259</v>
      </c>
      <c r="W482" s="176">
        <v>6433</v>
      </c>
      <c r="X482" s="176">
        <v>505454190</v>
      </c>
      <c r="Y482" s="177">
        <f t="shared" si="498"/>
        <v>0.37641895845523698</v>
      </c>
      <c r="Z482" s="177">
        <f t="shared" si="467"/>
        <v>0.62705916756019109</v>
      </c>
      <c r="AA482" s="176">
        <f t="shared" si="468"/>
        <v>78572.079900512981</v>
      </c>
      <c r="AB482" s="374"/>
      <c r="AC482" s="133" t="s">
        <v>143</v>
      </c>
      <c r="AD482" s="167">
        <v>8200</v>
      </c>
      <c r="AE482" s="176">
        <v>5062</v>
      </c>
      <c r="AF482" s="176">
        <v>437329550</v>
      </c>
      <c r="AG482" s="177">
        <f t="shared" si="499"/>
        <v>0.41430676051726961</v>
      </c>
      <c r="AH482" s="177">
        <f t="shared" si="469"/>
        <v>0.6173170731707317</v>
      </c>
      <c r="AI482" s="171">
        <f t="shared" si="470"/>
        <v>86394.616752271832</v>
      </c>
      <c r="AJ482" s="374"/>
      <c r="AK482" s="133" t="s">
        <v>143</v>
      </c>
      <c r="AL482" s="167">
        <v>5265</v>
      </c>
      <c r="AM482" s="176">
        <v>2961</v>
      </c>
      <c r="AN482" s="176">
        <v>263667630</v>
      </c>
      <c r="AO482" s="177">
        <f t="shared" si="500"/>
        <v>0.39937955219854332</v>
      </c>
      <c r="AP482" s="177">
        <f t="shared" si="471"/>
        <v>0.56239316239316239</v>
      </c>
      <c r="AQ482" s="171">
        <f t="shared" si="472"/>
        <v>89046.818642350554</v>
      </c>
      <c r="AR482" s="374"/>
      <c r="AS482" s="133" t="s">
        <v>143</v>
      </c>
      <c r="AT482" s="167">
        <v>2287</v>
      </c>
      <c r="AU482" s="176">
        <v>1207</v>
      </c>
      <c r="AV482" s="176">
        <v>119498010</v>
      </c>
      <c r="AW482" s="177">
        <f t="shared" si="501"/>
        <v>0.37333745746984226</v>
      </c>
      <c r="AX482" s="177">
        <f t="shared" si="473"/>
        <v>0.52776563183209446</v>
      </c>
      <c r="AY482" s="176">
        <f t="shared" si="474"/>
        <v>99004.150787075399</v>
      </c>
      <c r="AZ482" s="374"/>
      <c r="BA482" s="133" t="s">
        <v>143</v>
      </c>
      <c r="BB482" s="167">
        <v>725</v>
      </c>
      <c r="BC482" s="176">
        <v>338</v>
      </c>
      <c r="BD482" s="176">
        <v>32349420</v>
      </c>
      <c r="BE482" s="177">
        <f t="shared" si="502"/>
        <v>0.29597197898423816</v>
      </c>
      <c r="BF482" s="177">
        <f t="shared" si="475"/>
        <v>0.46620689655172415</v>
      </c>
      <c r="BG482" s="205">
        <f t="shared" si="476"/>
        <v>95708.343195266265</v>
      </c>
      <c r="BH482" s="374"/>
      <c r="BI482" s="133" t="s">
        <v>143</v>
      </c>
      <c r="BJ482" s="167">
        <f t="shared" si="477"/>
        <v>26844</v>
      </c>
      <c r="BK482" s="176">
        <f t="shared" si="461"/>
        <v>16068</v>
      </c>
      <c r="BL482" s="176">
        <f t="shared" si="462"/>
        <v>1366986680</v>
      </c>
      <c r="BM482" s="177">
        <f t="shared" si="503"/>
        <v>0.38943286476005817</v>
      </c>
      <c r="BN482" s="177">
        <f t="shared" si="478"/>
        <v>0.59856951274027714</v>
      </c>
      <c r="BO482" s="176">
        <f t="shared" si="479"/>
        <v>85075.09833208863</v>
      </c>
      <c r="BP482" s="248"/>
    </row>
    <row r="483" spans="2:68" s="92" customFormat="1">
      <c r="B483" s="370"/>
      <c r="C483" s="408"/>
      <c r="D483" s="374"/>
      <c r="E483" s="133" t="s">
        <v>152</v>
      </c>
      <c r="F483" s="167">
        <v>12</v>
      </c>
      <c r="G483" s="176">
        <v>4</v>
      </c>
      <c r="H483" s="176">
        <v>884570</v>
      </c>
      <c r="I483" s="177">
        <f t="shared" si="496"/>
        <v>7.5471698113207544E-2</v>
      </c>
      <c r="J483" s="177">
        <f t="shared" si="463"/>
        <v>0.33333333333333331</v>
      </c>
      <c r="K483" s="205">
        <f t="shared" si="464"/>
        <v>221142.5</v>
      </c>
      <c r="L483" s="374"/>
      <c r="M483" s="133" t="s">
        <v>152</v>
      </c>
      <c r="N483" s="167">
        <v>40</v>
      </c>
      <c r="O483" s="176">
        <v>23</v>
      </c>
      <c r="P483" s="176">
        <v>3343760</v>
      </c>
      <c r="Q483" s="177">
        <f t="shared" si="497"/>
        <v>0.19327731092436976</v>
      </c>
      <c r="R483" s="177">
        <f t="shared" si="465"/>
        <v>0.57499999999999996</v>
      </c>
      <c r="S483" s="171">
        <f t="shared" si="466"/>
        <v>145380.86956521738</v>
      </c>
      <c r="T483" s="374"/>
      <c r="U483" s="133" t="s">
        <v>152</v>
      </c>
      <c r="V483" s="167">
        <v>3586</v>
      </c>
      <c r="W483" s="176">
        <v>2304</v>
      </c>
      <c r="X483" s="176">
        <v>183193830</v>
      </c>
      <c r="Y483" s="177">
        <f t="shared" si="498"/>
        <v>0.13481568168519603</v>
      </c>
      <c r="Z483" s="177">
        <f t="shared" si="467"/>
        <v>0.64249860568878969</v>
      </c>
      <c r="AA483" s="176">
        <f t="shared" si="468"/>
        <v>79511.2109375</v>
      </c>
      <c r="AB483" s="374"/>
      <c r="AC483" s="133" t="s">
        <v>152</v>
      </c>
      <c r="AD483" s="167">
        <v>3275</v>
      </c>
      <c r="AE483" s="176">
        <v>2079</v>
      </c>
      <c r="AF483" s="176">
        <v>181750080</v>
      </c>
      <c r="AG483" s="177">
        <f t="shared" si="499"/>
        <v>0.17015878212473401</v>
      </c>
      <c r="AH483" s="177">
        <f t="shared" si="469"/>
        <v>0.63480916030534351</v>
      </c>
      <c r="AI483" s="171">
        <f t="shared" si="470"/>
        <v>87421.875901875901</v>
      </c>
      <c r="AJ483" s="374"/>
      <c r="AK483" s="133" t="s">
        <v>152</v>
      </c>
      <c r="AL483" s="167">
        <v>2230</v>
      </c>
      <c r="AM483" s="176">
        <v>1257</v>
      </c>
      <c r="AN483" s="176">
        <v>111591390</v>
      </c>
      <c r="AO483" s="177">
        <f t="shared" si="500"/>
        <v>0.16954410574588616</v>
      </c>
      <c r="AP483" s="177">
        <f t="shared" si="471"/>
        <v>0.5636771300448431</v>
      </c>
      <c r="AQ483" s="171">
        <f t="shared" si="472"/>
        <v>88775.966587112169</v>
      </c>
      <c r="AR483" s="374"/>
      <c r="AS483" s="133" t="s">
        <v>152</v>
      </c>
      <c r="AT483" s="167">
        <v>976</v>
      </c>
      <c r="AU483" s="176">
        <v>504</v>
      </c>
      <c r="AV483" s="176">
        <v>47514580</v>
      </c>
      <c r="AW483" s="177">
        <f t="shared" si="501"/>
        <v>0.15589236003711723</v>
      </c>
      <c r="AX483" s="177">
        <f t="shared" si="473"/>
        <v>0.51639344262295084</v>
      </c>
      <c r="AY483" s="176">
        <f t="shared" si="474"/>
        <v>94274.960317460311</v>
      </c>
      <c r="AZ483" s="374"/>
      <c r="BA483" s="133" t="s">
        <v>152</v>
      </c>
      <c r="BB483" s="167">
        <v>293</v>
      </c>
      <c r="BC483" s="176">
        <v>131</v>
      </c>
      <c r="BD483" s="176">
        <v>11018360</v>
      </c>
      <c r="BE483" s="177">
        <f t="shared" si="502"/>
        <v>0.11471103327495621</v>
      </c>
      <c r="BF483" s="177">
        <f t="shared" si="475"/>
        <v>0.44709897610921501</v>
      </c>
      <c r="BG483" s="205">
        <f t="shared" si="476"/>
        <v>84109.61832061068</v>
      </c>
      <c r="BH483" s="374"/>
      <c r="BI483" s="133" t="s">
        <v>152</v>
      </c>
      <c r="BJ483" s="167">
        <f t="shared" si="477"/>
        <v>10412</v>
      </c>
      <c r="BK483" s="176">
        <f t="shared" si="461"/>
        <v>6302</v>
      </c>
      <c r="BL483" s="176">
        <f t="shared" si="462"/>
        <v>539296570</v>
      </c>
      <c r="BM483" s="177">
        <f t="shared" si="503"/>
        <v>0.15273873000484731</v>
      </c>
      <c r="BN483" s="177">
        <f t="shared" si="478"/>
        <v>0.60526315789473684</v>
      </c>
      <c r="BO483" s="176">
        <f t="shared" si="479"/>
        <v>85575.463344969845</v>
      </c>
      <c r="BP483" s="248"/>
    </row>
    <row r="484" spans="2:68" s="92" customFormat="1">
      <c r="B484" s="370"/>
      <c r="C484" s="408"/>
      <c r="D484" s="374"/>
      <c r="E484" s="133" t="s">
        <v>171</v>
      </c>
      <c r="F484" s="167">
        <v>21</v>
      </c>
      <c r="G484" s="176">
        <v>9</v>
      </c>
      <c r="H484" s="176">
        <v>2196750</v>
      </c>
      <c r="I484" s="177">
        <f t="shared" si="496"/>
        <v>0.16981132075471697</v>
      </c>
      <c r="J484" s="177">
        <f t="shared" si="463"/>
        <v>0.42857142857142855</v>
      </c>
      <c r="K484" s="205">
        <f t="shared" si="464"/>
        <v>244083.33333333334</v>
      </c>
      <c r="L484" s="374"/>
      <c r="M484" s="133" t="s">
        <v>171</v>
      </c>
      <c r="N484" s="167">
        <v>35</v>
      </c>
      <c r="O484" s="176">
        <v>21</v>
      </c>
      <c r="P484" s="176">
        <v>2529510</v>
      </c>
      <c r="Q484" s="177">
        <f t="shared" si="497"/>
        <v>0.17647058823529413</v>
      </c>
      <c r="R484" s="177">
        <f t="shared" si="465"/>
        <v>0.6</v>
      </c>
      <c r="S484" s="171">
        <f t="shared" si="466"/>
        <v>120452.85714285714</v>
      </c>
      <c r="T484" s="374"/>
      <c r="U484" s="133" t="s">
        <v>171</v>
      </c>
      <c r="V484" s="167">
        <v>3927</v>
      </c>
      <c r="W484" s="176">
        <v>2551</v>
      </c>
      <c r="X484" s="176">
        <v>215121600</v>
      </c>
      <c r="Y484" s="177">
        <f t="shared" si="498"/>
        <v>0.14926857811585723</v>
      </c>
      <c r="Z484" s="177">
        <f t="shared" si="467"/>
        <v>0.64960529666412015</v>
      </c>
      <c r="AA484" s="176">
        <f t="shared" si="468"/>
        <v>84328.341826734613</v>
      </c>
      <c r="AB484" s="374"/>
      <c r="AC484" s="133" t="s">
        <v>171</v>
      </c>
      <c r="AD484" s="167">
        <v>3510</v>
      </c>
      <c r="AE484" s="176">
        <v>2268</v>
      </c>
      <c r="AF484" s="176">
        <v>199105470</v>
      </c>
      <c r="AG484" s="177">
        <f t="shared" si="499"/>
        <v>0.18562776231789163</v>
      </c>
      <c r="AH484" s="177">
        <f t="shared" si="469"/>
        <v>0.64615384615384619</v>
      </c>
      <c r="AI484" s="171">
        <f t="shared" si="470"/>
        <v>87789.007936507944</v>
      </c>
      <c r="AJ484" s="374"/>
      <c r="AK484" s="133" t="s">
        <v>171</v>
      </c>
      <c r="AL484" s="167">
        <v>2316</v>
      </c>
      <c r="AM484" s="176">
        <v>1347</v>
      </c>
      <c r="AN484" s="176">
        <v>126039440</v>
      </c>
      <c r="AO484" s="177">
        <f t="shared" si="500"/>
        <v>0.1816833018613434</v>
      </c>
      <c r="AP484" s="177">
        <f t="shared" si="471"/>
        <v>0.58160621761658027</v>
      </c>
      <c r="AQ484" s="171">
        <f t="shared" si="472"/>
        <v>93570.482553823313</v>
      </c>
      <c r="AR484" s="374"/>
      <c r="AS484" s="133" t="s">
        <v>171</v>
      </c>
      <c r="AT484" s="167">
        <v>1028</v>
      </c>
      <c r="AU484" s="176">
        <v>579</v>
      </c>
      <c r="AV484" s="176">
        <v>59574790</v>
      </c>
      <c r="AW484" s="177">
        <f t="shared" si="501"/>
        <v>0.17909062789978347</v>
      </c>
      <c r="AX484" s="177">
        <f t="shared" si="473"/>
        <v>0.5632295719844358</v>
      </c>
      <c r="AY484" s="176">
        <f t="shared" si="474"/>
        <v>102892.55613126079</v>
      </c>
      <c r="AZ484" s="374"/>
      <c r="BA484" s="133" t="s">
        <v>171</v>
      </c>
      <c r="BB484" s="167">
        <v>326</v>
      </c>
      <c r="BC484" s="176">
        <v>155</v>
      </c>
      <c r="BD484" s="176">
        <v>15374160</v>
      </c>
      <c r="BE484" s="177">
        <f t="shared" si="502"/>
        <v>0.13572679509632224</v>
      </c>
      <c r="BF484" s="177">
        <f t="shared" si="475"/>
        <v>0.47546012269938648</v>
      </c>
      <c r="BG484" s="205">
        <f t="shared" si="476"/>
        <v>99188.129032258061</v>
      </c>
      <c r="BH484" s="374"/>
      <c r="BI484" s="133" t="s">
        <v>171</v>
      </c>
      <c r="BJ484" s="167">
        <f t="shared" si="477"/>
        <v>11163</v>
      </c>
      <c r="BK484" s="176">
        <f t="shared" si="461"/>
        <v>6930</v>
      </c>
      <c r="BL484" s="176">
        <f t="shared" si="462"/>
        <v>619941720</v>
      </c>
      <c r="BM484" s="177">
        <f t="shared" si="503"/>
        <v>0.16795928259815801</v>
      </c>
      <c r="BN484" s="177">
        <f t="shared" si="478"/>
        <v>0.62080085998387535</v>
      </c>
      <c r="BO484" s="176">
        <f t="shared" si="479"/>
        <v>89457.679653679646</v>
      </c>
      <c r="BP484" s="248"/>
    </row>
    <row r="485" spans="2:68" s="92" customFormat="1">
      <c r="B485" s="370"/>
      <c r="C485" s="408"/>
      <c r="D485" s="374"/>
      <c r="E485" s="133" t="s">
        <v>172</v>
      </c>
      <c r="F485" s="167">
        <v>15</v>
      </c>
      <c r="G485" s="176">
        <v>5</v>
      </c>
      <c r="H485" s="176">
        <v>381600</v>
      </c>
      <c r="I485" s="177">
        <f t="shared" si="496"/>
        <v>9.4339622641509441E-2</v>
      </c>
      <c r="J485" s="177">
        <f t="shared" si="463"/>
        <v>0.33333333333333331</v>
      </c>
      <c r="K485" s="205">
        <f t="shared" si="464"/>
        <v>76320</v>
      </c>
      <c r="L485" s="374"/>
      <c r="M485" s="133" t="s">
        <v>172</v>
      </c>
      <c r="N485" s="167">
        <v>19</v>
      </c>
      <c r="O485" s="176">
        <v>12</v>
      </c>
      <c r="P485" s="176">
        <v>1200960</v>
      </c>
      <c r="Q485" s="177">
        <f t="shared" si="497"/>
        <v>0.10084033613445378</v>
      </c>
      <c r="R485" s="177">
        <f t="shared" si="465"/>
        <v>0.63157894736842102</v>
      </c>
      <c r="S485" s="171">
        <f t="shared" si="466"/>
        <v>100080</v>
      </c>
      <c r="T485" s="374"/>
      <c r="U485" s="133" t="s">
        <v>172</v>
      </c>
      <c r="V485" s="167">
        <v>2382</v>
      </c>
      <c r="W485" s="176">
        <v>1667</v>
      </c>
      <c r="X485" s="176">
        <v>130360690</v>
      </c>
      <c r="Y485" s="177">
        <f t="shared" si="498"/>
        <v>9.7542422469280285E-2</v>
      </c>
      <c r="Z485" s="177">
        <f t="shared" si="467"/>
        <v>0.69983207388748947</v>
      </c>
      <c r="AA485" s="176">
        <f t="shared" si="468"/>
        <v>78200.773845230957</v>
      </c>
      <c r="AB485" s="374"/>
      <c r="AC485" s="133" t="s">
        <v>172</v>
      </c>
      <c r="AD485" s="167">
        <v>1917</v>
      </c>
      <c r="AE485" s="176">
        <v>1300</v>
      </c>
      <c r="AF485" s="176">
        <v>106529400</v>
      </c>
      <c r="AG485" s="177">
        <f t="shared" si="499"/>
        <v>0.10640039286298904</v>
      </c>
      <c r="AH485" s="177">
        <f t="shared" si="469"/>
        <v>0.67814293166405848</v>
      </c>
      <c r="AI485" s="171">
        <f t="shared" si="470"/>
        <v>81945.692307692312</v>
      </c>
      <c r="AJ485" s="374"/>
      <c r="AK485" s="133" t="s">
        <v>172</v>
      </c>
      <c r="AL485" s="167">
        <v>1165</v>
      </c>
      <c r="AM485" s="176">
        <v>685</v>
      </c>
      <c r="AN485" s="176">
        <v>62033120</v>
      </c>
      <c r="AO485" s="177">
        <f t="shared" si="500"/>
        <v>9.2392770434313459E-2</v>
      </c>
      <c r="AP485" s="177">
        <f t="shared" si="471"/>
        <v>0.58798283261802575</v>
      </c>
      <c r="AQ485" s="171">
        <f t="shared" si="472"/>
        <v>90559.299270072996</v>
      </c>
      <c r="AR485" s="374"/>
      <c r="AS485" s="133" t="s">
        <v>172</v>
      </c>
      <c r="AT485" s="167">
        <v>419</v>
      </c>
      <c r="AU485" s="176">
        <v>234</v>
      </c>
      <c r="AV485" s="176">
        <v>20786860</v>
      </c>
      <c r="AW485" s="177">
        <f t="shared" si="501"/>
        <v>7.2378595731518711E-2</v>
      </c>
      <c r="AX485" s="177">
        <f t="shared" si="473"/>
        <v>0.55847255369928406</v>
      </c>
      <c r="AY485" s="176">
        <f t="shared" si="474"/>
        <v>88832.735042735047</v>
      </c>
      <c r="AZ485" s="374"/>
      <c r="BA485" s="133" t="s">
        <v>172</v>
      </c>
      <c r="BB485" s="167">
        <v>93</v>
      </c>
      <c r="BC485" s="176">
        <v>45</v>
      </c>
      <c r="BD485" s="176">
        <v>3805240</v>
      </c>
      <c r="BE485" s="177">
        <f t="shared" si="502"/>
        <v>3.9404553415061293E-2</v>
      </c>
      <c r="BF485" s="177">
        <f t="shared" si="475"/>
        <v>0.4838709677419355</v>
      </c>
      <c r="BG485" s="205">
        <f t="shared" si="476"/>
        <v>84560.888888888891</v>
      </c>
      <c r="BH485" s="374"/>
      <c r="BI485" s="133" t="s">
        <v>172</v>
      </c>
      <c r="BJ485" s="167">
        <f t="shared" si="477"/>
        <v>6010</v>
      </c>
      <c r="BK485" s="176">
        <f t="shared" si="461"/>
        <v>3948</v>
      </c>
      <c r="BL485" s="176">
        <f t="shared" si="462"/>
        <v>325097870</v>
      </c>
      <c r="BM485" s="177">
        <f t="shared" si="503"/>
        <v>9.5685894328647603E-2</v>
      </c>
      <c r="BN485" s="177">
        <f t="shared" si="478"/>
        <v>0.65690515806988348</v>
      </c>
      <c r="BO485" s="176">
        <f t="shared" si="479"/>
        <v>82344.951874366772</v>
      </c>
      <c r="BP485" s="248"/>
    </row>
    <row r="486" spans="2:68" s="92" customFormat="1">
      <c r="B486" s="370"/>
      <c r="C486" s="408"/>
      <c r="D486" s="374"/>
      <c r="E486" s="133" t="s">
        <v>173</v>
      </c>
      <c r="F486" s="167">
        <v>11</v>
      </c>
      <c r="G486" s="176">
        <v>6</v>
      </c>
      <c r="H486" s="176">
        <v>721360</v>
      </c>
      <c r="I486" s="177">
        <f t="shared" si="496"/>
        <v>0.11320754716981132</v>
      </c>
      <c r="J486" s="177">
        <f t="shared" si="463"/>
        <v>0.54545454545454541</v>
      </c>
      <c r="K486" s="205">
        <f t="shared" si="464"/>
        <v>120226.66666666667</v>
      </c>
      <c r="L486" s="374"/>
      <c r="M486" s="133" t="s">
        <v>173</v>
      </c>
      <c r="N486" s="167">
        <v>18</v>
      </c>
      <c r="O486" s="176">
        <v>9</v>
      </c>
      <c r="P486" s="176">
        <v>1008140</v>
      </c>
      <c r="Q486" s="177">
        <f t="shared" si="497"/>
        <v>7.5630252100840331E-2</v>
      </c>
      <c r="R486" s="177">
        <f t="shared" si="465"/>
        <v>0.5</v>
      </c>
      <c r="S486" s="171">
        <f t="shared" si="466"/>
        <v>112015.55555555556</v>
      </c>
      <c r="T486" s="374"/>
      <c r="U486" s="133" t="s">
        <v>173</v>
      </c>
      <c r="V486" s="167">
        <v>959</v>
      </c>
      <c r="W486" s="176">
        <v>576</v>
      </c>
      <c r="X486" s="176">
        <v>47223450</v>
      </c>
      <c r="Y486" s="177">
        <f t="shared" si="498"/>
        <v>3.3703920421299008E-2</v>
      </c>
      <c r="Z486" s="177">
        <f t="shared" si="467"/>
        <v>0.60062565172054228</v>
      </c>
      <c r="AA486" s="176">
        <f t="shared" si="468"/>
        <v>81985.15625</v>
      </c>
      <c r="AB486" s="374"/>
      <c r="AC486" s="133" t="s">
        <v>173</v>
      </c>
      <c r="AD486" s="167">
        <v>964</v>
      </c>
      <c r="AE486" s="176">
        <v>563</v>
      </c>
      <c r="AF486" s="176">
        <v>47895050</v>
      </c>
      <c r="AG486" s="177">
        <f t="shared" si="499"/>
        <v>4.6079554755279098E-2</v>
      </c>
      <c r="AH486" s="177">
        <f t="shared" si="469"/>
        <v>0.5840248962655602</v>
      </c>
      <c r="AI486" s="171">
        <f t="shared" si="470"/>
        <v>85071.136767317934</v>
      </c>
      <c r="AJ486" s="374"/>
      <c r="AK486" s="133" t="s">
        <v>173</v>
      </c>
      <c r="AL486" s="167">
        <v>846</v>
      </c>
      <c r="AM486" s="176">
        <v>467</v>
      </c>
      <c r="AN486" s="176">
        <v>44546650</v>
      </c>
      <c r="AO486" s="177">
        <f t="shared" si="500"/>
        <v>6.2988939843539246E-2</v>
      </c>
      <c r="AP486" s="177">
        <f t="shared" si="471"/>
        <v>0.55200945626477538</v>
      </c>
      <c r="AQ486" s="171">
        <f t="shared" si="472"/>
        <v>95388.972162740902</v>
      </c>
      <c r="AR486" s="374"/>
      <c r="AS486" s="133" t="s">
        <v>173</v>
      </c>
      <c r="AT486" s="167">
        <v>460</v>
      </c>
      <c r="AU486" s="176">
        <v>220</v>
      </c>
      <c r="AV486" s="176">
        <v>21056480</v>
      </c>
      <c r="AW486" s="177">
        <f t="shared" si="501"/>
        <v>6.8048252397154341E-2</v>
      </c>
      <c r="AX486" s="177">
        <f t="shared" si="473"/>
        <v>0.47826086956521741</v>
      </c>
      <c r="AY486" s="176">
        <f t="shared" si="474"/>
        <v>95711.272727272721</v>
      </c>
      <c r="AZ486" s="374"/>
      <c r="BA486" s="133" t="s">
        <v>173</v>
      </c>
      <c r="BB486" s="167">
        <v>174</v>
      </c>
      <c r="BC486" s="176">
        <v>81</v>
      </c>
      <c r="BD486" s="176">
        <v>6492800</v>
      </c>
      <c r="BE486" s="177">
        <f t="shared" si="502"/>
        <v>7.0928196147110337E-2</v>
      </c>
      <c r="BF486" s="177">
        <f t="shared" si="475"/>
        <v>0.46551724137931033</v>
      </c>
      <c r="BG486" s="205">
        <f t="shared" si="476"/>
        <v>80158.024691358019</v>
      </c>
      <c r="BH486" s="374"/>
      <c r="BI486" s="133" t="s">
        <v>173</v>
      </c>
      <c r="BJ486" s="167">
        <f t="shared" si="477"/>
        <v>3432</v>
      </c>
      <c r="BK486" s="176">
        <f t="shared" si="461"/>
        <v>1922</v>
      </c>
      <c r="BL486" s="176">
        <f t="shared" si="462"/>
        <v>168943930</v>
      </c>
      <c r="BM486" s="177">
        <f t="shared" si="503"/>
        <v>4.6582646631119731E-2</v>
      </c>
      <c r="BN486" s="177">
        <f t="shared" si="478"/>
        <v>0.56002331002331007</v>
      </c>
      <c r="BO486" s="176">
        <f t="shared" si="479"/>
        <v>87900.067637877204</v>
      </c>
      <c r="BP486" s="248"/>
    </row>
    <row r="487" spans="2:68" s="92" customFormat="1">
      <c r="B487" s="370"/>
      <c r="C487" s="408"/>
      <c r="D487" s="374"/>
      <c r="E487" s="133" t="s">
        <v>174</v>
      </c>
      <c r="F487" s="167">
        <v>4</v>
      </c>
      <c r="G487" s="176">
        <v>2</v>
      </c>
      <c r="H487" s="176">
        <v>393130</v>
      </c>
      <c r="I487" s="177">
        <f t="shared" si="496"/>
        <v>3.7735849056603772E-2</v>
      </c>
      <c r="J487" s="177">
        <f t="shared" si="463"/>
        <v>0.5</v>
      </c>
      <c r="K487" s="205">
        <f t="shared" si="464"/>
        <v>196565</v>
      </c>
      <c r="L487" s="374"/>
      <c r="M487" s="133" t="s">
        <v>174</v>
      </c>
      <c r="N487" s="167">
        <v>12</v>
      </c>
      <c r="O487" s="176">
        <v>9</v>
      </c>
      <c r="P487" s="176">
        <v>699320</v>
      </c>
      <c r="Q487" s="177">
        <f t="shared" si="497"/>
        <v>7.5630252100840331E-2</v>
      </c>
      <c r="R487" s="177">
        <f t="shared" si="465"/>
        <v>0.75</v>
      </c>
      <c r="S487" s="171">
        <f t="shared" si="466"/>
        <v>77702.222222222219</v>
      </c>
      <c r="T487" s="374"/>
      <c r="U487" s="133" t="s">
        <v>174</v>
      </c>
      <c r="V487" s="167">
        <v>790</v>
      </c>
      <c r="W487" s="176">
        <v>525</v>
      </c>
      <c r="X487" s="176">
        <v>43609050</v>
      </c>
      <c r="Y487" s="177">
        <f t="shared" si="498"/>
        <v>3.071971913399649E-2</v>
      </c>
      <c r="Z487" s="177">
        <f t="shared" si="467"/>
        <v>0.66455696202531644</v>
      </c>
      <c r="AA487" s="176">
        <f t="shared" si="468"/>
        <v>83064.857142857145</v>
      </c>
      <c r="AB487" s="374"/>
      <c r="AC487" s="133" t="s">
        <v>174</v>
      </c>
      <c r="AD487" s="167">
        <v>770</v>
      </c>
      <c r="AE487" s="176">
        <v>536</v>
      </c>
      <c r="AF487" s="176">
        <v>47353930</v>
      </c>
      <c r="AG487" s="177">
        <f t="shared" si="499"/>
        <v>4.386970044197086E-2</v>
      </c>
      <c r="AH487" s="177">
        <f t="shared" si="469"/>
        <v>0.69610389610389611</v>
      </c>
      <c r="AI487" s="171">
        <f t="shared" si="470"/>
        <v>88346.88432835821</v>
      </c>
      <c r="AJ487" s="374"/>
      <c r="AK487" s="133" t="s">
        <v>174</v>
      </c>
      <c r="AL487" s="167">
        <v>467</v>
      </c>
      <c r="AM487" s="176">
        <v>291</v>
      </c>
      <c r="AN487" s="176">
        <v>31595260</v>
      </c>
      <c r="AO487" s="177">
        <f t="shared" si="500"/>
        <v>3.9250067439978421E-2</v>
      </c>
      <c r="AP487" s="177">
        <f t="shared" si="471"/>
        <v>0.6231263383297645</v>
      </c>
      <c r="AQ487" s="171">
        <f t="shared" si="472"/>
        <v>108574.77663230241</v>
      </c>
      <c r="AR487" s="374"/>
      <c r="AS487" s="133" t="s">
        <v>174</v>
      </c>
      <c r="AT487" s="167">
        <v>201</v>
      </c>
      <c r="AU487" s="176">
        <v>128</v>
      </c>
      <c r="AV487" s="176">
        <v>14453580</v>
      </c>
      <c r="AW487" s="177">
        <f t="shared" si="501"/>
        <v>3.9591710485617077E-2</v>
      </c>
      <c r="AX487" s="177">
        <f t="shared" si="473"/>
        <v>0.63681592039800994</v>
      </c>
      <c r="AY487" s="176">
        <f t="shared" si="474"/>
        <v>112918.59375</v>
      </c>
      <c r="AZ487" s="374"/>
      <c r="BA487" s="133" t="s">
        <v>174</v>
      </c>
      <c r="BB487" s="167">
        <v>50</v>
      </c>
      <c r="BC487" s="176">
        <v>26</v>
      </c>
      <c r="BD487" s="176">
        <v>3388890</v>
      </c>
      <c r="BE487" s="177">
        <f t="shared" si="502"/>
        <v>2.276707530647986E-2</v>
      </c>
      <c r="BF487" s="177">
        <f t="shared" si="475"/>
        <v>0.52</v>
      </c>
      <c r="BG487" s="205">
        <f t="shared" si="476"/>
        <v>130341.92307692308</v>
      </c>
      <c r="BH487" s="374"/>
      <c r="BI487" s="133" t="s">
        <v>174</v>
      </c>
      <c r="BJ487" s="167">
        <f t="shared" si="477"/>
        <v>2294</v>
      </c>
      <c r="BK487" s="176">
        <f t="shared" si="461"/>
        <v>1517</v>
      </c>
      <c r="BL487" s="176">
        <f t="shared" si="462"/>
        <v>141493160</v>
      </c>
      <c r="BM487" s="177">
        <f t="shared" si="503"/>
        <v>3.6766844401357246E-2</v>
      </c>
      <c r="BN487" s="177">
        <f t="shared" si="478"/>
        <v>0.66129032258064513</v>
      </c>
      <c r="BO487" s="176">
        <f t="shared" si="479"/>
        <v>93271.694133157551</v>
      </c>
      <c r="BP487" s="248"/>
    </row>
    <row r="488" spans="2:68" s="92" customFormat="1">
      <c r="B488" s="370"/>
      <c r="C488" s="408"/>
      <c r="D488" s="374"/>
      <c r="E488" s="133" t="s">
        <v>175</v>
      </c>
      <c r="F488" s="167">
        <v>18</v>
      </c>
      <c r="G488" s="176">
        <v>10</v>
      </c>
      <c r="H488" s="176">
        <v>1836740</v>
      </c>
      <c r="I488" s="177">
        <f t="shared" si="496"/>
        <v>0.18867924528301888</v>
      </c>
      <c r="J488" s="177">
        <f t="shared" si="463"/>
        <v>0.55555555555555558</v>
      </c>
      <c r="K488" s="205">
        <f t="shared" si="464"/>
        <v>183674</v>
      </c>
      <c r="L488" s="374"/>
      <c r="M488" s="133" t="s">
        <v>175</v>
      </c>
      <c r="N488" s="167">
        <v>51</v>
      </c>
      <c r="O488" s="176">
        <v>31</v>
      </c>
      <c r="P488" s="176">
        <v>4672580</v>
      </c>
      <c r="Q488" s="177">
        <f t="shared" si="497"/>
        <v>0.26050420168067229</v>
      </c>
      <c r="R488" s="177">
        <f t="shared" si="465"/>
        <v>0.60784313725490191</v>
      </c>
      <c r="S488" s="171">
        <f t="shared" si="466"/>
        <v>150728.38709677418</v>
      </c>
      <c r="T488" s="374"/>
      <c r="U488" s="133" t="s">
        <v>175</v>
      </c>
      <c r="V488" s="167">
        <v>6564</v>
      </c>
      <c r="W488" s="176">
        <v>4430</v>
      </c>
      <c r="X488" s="176">
        <v>354667320</v>
      </c>
      <c r="Y488" s="177">
        <f t="shared" si="498"/>
        <v>0.25921591574019892</v>
      </c>
      <c r="Z488" s="177">
        <f t="shared" si="467"/>
        <v>0.67489335770871417</v>
      </c>
      <c r="AA488" s="176">
        <f t="shared" si="468"/>
        <v>80060.343115124153</v>
      </c>
      <c r="AB488" s="374"/>
      <c r="AC488" s="133" t="s">
        <v>175</v>
      </c>
      <c r="AD488" s="167">
        <v>4989</v>
      </c>
      <c r="AE488" s="176">
        <v>3301</v>
      </c>
      <c r="AF488" s="176">
        <v>294859070</v>
      </c>
      <c r="AG488" s="177">
        <f t="shared" si="499"/>
        <v>0.27017515141594367</v>
      </c>
      <c r="AH488" s="177">
        <f t="shared" si="469"/>
        <v>0.66165564241330932</v>
      </c>
      <c r="AI488" s="171">
        <f t="shared" si="470"/>
        <v>89324.165404422907</v>
      </c>
      <c r="AJ488" s="374"/>
      <c r="AK488" s="133" t="s">
        <v>175</v>
      </c>
      <c r="AL488" s="167">
        <v>2829</v>
      </c>
      <c r="AM488" s="176">
        <v>1664</v>
      </c>
      <c r="AN488" s="176">
        <v>149022790</v>
      </c>
      <c r="AO488" s="177">
        <f t="shared" si="500"/>
        <v>0.22444024817912059</v>
      </c>
      <c r="AP488" s="177">
        <f t="shared" si="471"/>
        <v>0.58819370802403681</v>
      </c>
      <c r="AQ488" s="171">
        <f t="shared" si="472"/>
        <v>89556.965144230766</v>
      </c>
      <c r="AR488" s="374"/>
      <c r="AS488" s="133" t="s">
        <v>175</v>
      </c>
      <c r="AT488" s="167">
        <v>1062</v>
      </c>
      <c r="AU488" s="176">
        <v>586</v>
      </c>
      <c r="AV488" s="176">
        <v>53025470</v>
      </c>
      <c r="AW488" s="177">
        <f t="shared" si="501"/>
        <v>0.18125579956696566</v>
      </c>
      <c r="AX488" s="177">
        <f t="shared" si="473"/>
        <v>0.55178907721280601</v>
      </c>
      <c r="AY488" s="176">
        <f t="shared" si="474"/>
        <v>90487.150170648471</v>
      </c>
      <c r="AZ488" s="374"/>
      <c r="BA488" s="133" t="s">
        <v>175</v>
      </c>
      <c r="BB488" s="167">
        <v>287</v>
      </c>
      <c r="BC488" s="176">
        <v>145</v>
      </c>
      <c r="BD488" s="176">
        <v>15573510</v>
      </c>
      <c r="BE488" s="177">
        <f t="shared" si="502"/>
        <v>0.12697022767075306</v>
      </c>
      <c r="BF488" s="177">
        <f t="shared" si="475"/>
        <v>0.50522648083623689</v>
      </c>
      <c r="BG488" s="205">
        <f t="shared" si="476"/>
        <v>107403.5172413793</v>
      </c>
      <c r="BH488" s="374"/>
      <c r="BI488" s="133" t="s">
        <v>175</v>
      </c>
      <c r="BJ488" s="167">
        <f t="shared" si="477"/>
        <v>15800</v>
      </c>
      <c r="BK488" s="176">
        <f t="shared" si="461"/>
        <v>10167</v>
      </c>
      <c r="BL488" s="176">
        <f t="shared" si="462"/>
        <v>873657480</v>
      </c>
      <c r="BM488" s="177">
        <f t="shared" si="503"/>
        <v>0.24641299079011147</v>
      </c>
      <c r="BN488" s="177">
        <f t="shared" si="478"/>
        <v>0.64348101265822788</v>
      </c>
      <c r="BO488" s="176">
        <f t="shared" si="479"/>
        <v>85930.705222779579</v>
      </c>
      <c r="BP488" s="248"/>
    </row>
    <row r="489" spans="2:68" s="92" customFormat="1">
      <c r="B489" s="370"/>
      <c r="C489" s="408"/>
      <c r="D489" s="374"/>
      <c r="E489" s="133" t="s">
        <v>176</v>
      </c>
      <c r="F489" s="167">
        <v>8</v>
      </c>
      <c r="G489" s="176">
        <v>4</v>
      </c>
      <c r="H489" s="176">
        <v>415130</v>
      </c>
      <c r="I489" s="177">
        <f t="shared" si="496"/>
        <v>7.5471698113207544E-2</v>
      </c>
      <c r="J489" s="177">
        <f t="shared" si="463"/>
        <v>0.5</v>
      </c>
      <c r="K489" s="205">
        <f t="shared" si="464"/>
        <v>103782.5</v>
      </c>
      <c r="L489" s="374"/>
      <c r="M489" s="133" t="s">
        <v>176</v>
      </c>
      <c r="N489" s="167">
        <v>14</v>
      </c>
      <c r="O489" s="176">
        <v>6</v>
      </c>
      <c r="P489" s="176">
        <v>884710</v>
      </c>
      <c r="Q489" s="177">
        <f t="shared" si="497"/>
        <v>5.0420168067226892E-2</v>
      </c>
      <c r="R489" s="177">
        <f t="shared" si="465"/>
        <v>0.42857142857142855</v>
      </c>
      <c r="S489" s="171">
        <f t="shared" si="466"/>
        <v>147451.66666666666</v>
      </c>
      <c r="T489" s="374"/>
      <c r="U489" s="133" t="s">
        <v>176</v>
      </c>
      <c r="V489" s="167">
        <v>1508</v>
      </c>
      <c r="W489" s="176">
        <v>979</v>
      </c>
      <c r="X489" s="176">
        <v>81799460</v>
      </c>
      <c r="Y489" s="177">
        <f t="shared" si="498"/>
        <v>5.7284961966062024E-2</v>
      </c>
      <c r="Z489" s="177">
        <f t="shared" si="467"/>
        <v>0.64920424403183019</v>
      </c>
      <c r="AA489" s="176">
        <f t="shared" si="468"/>
        <v>83554.096016343203</v>
      </c>
      <c r="AB489" s="374"/>
      <c r="AC489" s="133" t="s">
        <v>176</v>
      </c>
      <c r="AD489" s="167">
        <v>1370</v>
      </c>
      <c r="AE489" s="176">
        <v>853</v>
      </c>
      <c r="AF489" s="176">
        <v>77940800</v>
      </c>
      <c r="AG489" s="177">
        <f t="shared" si="499"/>
        <v>6.9815027009330496E-2</v>
      </c>
      <c r="AH489" s="177">
        <f t="shared" si="469"/>
        <v>0.6226277372262774</v>
      </c>
      <c r="AI489" s="171">
        <f t="shared" si="470"/>
        <v>91372.567409144191</v>
      </c>
      <c r="AJ489" s="374"/>
      <c r="AK489" s="133" t="s">
        <v>176</v>
      </c>
      <c r="AL489" s="167">
        <v>1145</v>
      </c>
      <c r="AM489" s="176">
        <v>689</v>
      </c>
      <c r="AN489" s="176">
        <v>61144590</v>
      </c>
      <c r="AO489" s="177">
        <f t="shared" si="500"/>
        <v>9.2932290261667119E-2</v>
      </c>
      <c r="AP489" s="177">
        <f t="shared" si="471"/>
        <v>0.6017467248908297</v>
      </c>
      <c r="AQ489" s="171">
        <f t="shared" si="472"/>
        <v>88743.962264150949</v>
      </c>
      <c r="AR489" s="374"/>
      <c r="AS489" s="133" t="s">
        <v>176</v>
      </c>
      <c r="AT489" s="167">
        <v>632</v>
      </c>
      <c r="AU489" s="176">
        <v>358</v>
      </c>
      <c r="AV489" s="176">
        <v>33165880</v>
      </c>
      <c r="AW489" s="177">
        <f t="shared" si="501"/>
        <v>0.11073306526446025</v>
      </c>
      <c r="AX489" s="177">
        <f t="shared" si="473"/>
        <v>0.56645569620253167</v>
      </c>
      <c r="AY489" s="176">
        <f t="shared" si="474"/>
        <v>92642.122905027936</v>
      </c>
      <c r="AZ489" s="374"/>
      <c r="BA489" s="133" t="s">
        <v>176</v>
      </c>
      <c r="BB489" s="167">
        <v>236</v>
      </c>
      <c r="BC489" s="176">
        <v>102</v>
      </c>
      <c r="BD489" s="176">
        <v>10016120</v>
      </c>
      <c r="BE489" s="177">
        <f t="shared" si="502"/>
        <v>8.9316987740805598E-2</v>
      </c>
      <c r="BF489" s="177">
        <f t="shared" si="475"/>
        <v>0.43220338983050849</v>
      </c>
      <c r="BG489" s="205">
        <f t="shared" si="476"/>
        <v>98197.254901960783</v>
      </c>
      <c r="BH489" s="374"/>
      <c r="BI489" s="133" t="s">
        <v>176</v>
      </c>
      <c r="BJ489" s="167">
        <f t="shared" si="477"/>
        <v>4913</v>
      </c>
      <c r="BK489" s="176">
        <f t="shared" si="461"/>
        <v>2991</v>
      </c>
      <c r="BL489" s="176">
        <f t="shared" si="462"/>
        <v>265366690</v>
      </c>
      <c r="BM489" s="177">
        <f t="shared" si="503"/>
        <v>7.2491517207949593E-2</v>
      </c>
      <c r="BN489" s="177">
        <f t="shared" si="478"/>
        <v>0.60879299816812538</v>
      </c>
      <c r="BO489" s="176">
        <f t="shared" si="479"/>
        <v>88721.728518889999</v>
      </c>
      <c r="BP489" s="248"/>
    </row>
    <row r="490" spans="2:68" s="92" customFormat="1">
      <c r="B490" s="370"/>
      <c r="C490" s="408"/>
      <c r="D490" s="374"/>
      <c r="E490" s="130" t="s">
        <v>167</v>
      </c>
      <c r="F490" s="167">
        <v>4</v>
      </c>
      <c r="G490" s="176">
        <v>3</v>
      </c>
      <c r="H490" s="176">
        <v>144330</v>
      </c>
      <c r="I490" s="177">
        <f t="shared" si="496"/>
        <v>5.6603773584905662E-2</v>
      </c>
      <c r="J490" s="177">
        <f t="shared" si="463"/>
        <v>0.75</v>
      </c>
      <c r="K490" s="205">
        <f t="shared" si="464"/>
        <v>48110</v>
      </c>
      <c r="L490" s="374"/>
      <c r="M490" s="134" t="s">
        <v>167</v>
      </c>
      <c r="N490" s="167">
        <v>4</v>
      </c>
      <c r="O490" s="176">
        <v>2</v>
      </c>
      <c r="P490" s="176">
        <v>74660</v>
      </c>
      <c r="Q490" s="177">
        <f t="shared" si="497"/>
        <v>1.680672268907563E-2</v>
      </c>
      <c r="R490" s="177">
        <f t="shared" si="465"/>
        <v>0.5</v>
      </c>
      <c r="S490" s="171">
        <f t="shared" si="466"/>
        <v>37330</v>
      </c>
      <c r="T490" s="374"/>
      <c r="U490" s="134" t="s">
        <v>167</v>
      </c>
      <c r="V490" s="167">
        <v>1566</v>
      </c>
      <c r="W490" s="176">
        <v>920</v>
      </c>
      <c r="X490" s="176">
        <v>70770650</v>
      </c>
      <c r="Y490" s="177">
        <f t="shared" si="498"/>
        <v>5.3832650672908135E-2</v>
      </c>
      <c r="Z490" s="177">
        <f t="shared" si="467"/>
        <v>0.58748403575989783</v>
      </c>
      <c r="AA490" s="176">
        <f t="shared" si="468"/>
        <v>76924.619565217392</v>
      </c>
      <c r="AB490" s="374"/>
      <c r="AC490" s="134" t="s">
        <v>167</v>
      </c>
      <c r="AD490" s="167">
        <v>823</v>
      </c>
      <c r="AE490" s="176">
        <v>468</v>
      </c>
      <c r="AF490" s="176">
        <v>39783870</v>
      </c>
      <c r="AG490" s="177">
        <f t="shared" si="499"/>
        <v>3.830414143067605E-2</v>
      </c>
      <c r="AH490" s="177">
        <f t="shared" si="469"/>
        <v>0.56865127582017005</v>
      </c>
      <c r="AI490" s="171">
        <f t="shared" si="470"/>
        <v>85008.269230769234</v>
      </c>
      <c r="AJ490" s="374"/>
      <c r="AK490" s="134" t="s">
        <v>167</v>
      </c>
      <c r="AL490" s="167">
        <v>398</v>
      </c>
      <c r="AM490" s="176">
        <v>212</v>
      </c>
      <c r="AN490" s="176">
        <v>21034800</v>
      </c>
      <c r="AO490" s="177">
        <f t="shared" si="500"/>
        <v>2.8594550849743727E-2</v>
      </c>
      <c r="AP490" s="177">
        <f t="shared" si="471"/>
        <v>0.53266331658291455</v>
      </c>
      <c r="AQ490" s="171">
        <f t="shared" si="472"/>
        <v>99220.75471698113</v>
      </c>
      <c r="AR490" s="374"/>
      <c r="AS490" s="134" t="s">
        <v>167</v>
      </c>
      <c r="AT490" s="167">
        <v>204</v>
      </c>
      <c r="AU490" s="176">
        <v>92</v>
      </c>
      <c r="AV490" s="176">
        <v>11480700</v>
      </c>
      <c r="AW490" s="177">
        <f t="shared" si="501"/>
        <v>2.8456541911537271E-2</v>
      </c>
      <c r="AX490" s="177">
        <f t="shared" si="473"/>
        <v>0.45098039215686275</v>
      </c>
      <c r="AY490" s="176">
        <f t="shared" si="474"/>
        <v>124790.21739130435</v>
      </c>
      <c r="AZ490" s="374"/>
      <c r="BA490" s="134" t="s">
        <v>167</v>
      </c>
      <c r="BB490" s="167">
        <v>105</v>
      </c>
      <c r="BC490" s="176">
        <v>42</v>
      </c>
      <c r="BD490" s="176">
        <v>4969980</v>
      </c>
      <c r="BE490" s="177">
        <f t="shared" si="502"/>
        <v>3.6777583187390543E-2</v>
      </c>
      <c r="BF490" s="177">
        <f t="shared" si="475"/>
        <v>0.4</v>
      </c>
      <c r="BG490" s="205">
        <f t="shared" si="476"/>
        <v>118332.85714285714</v>
      </c>
      <c r="BH490" s="374"/>
      <c r="BI490" s="134" t="s">
        <v>167</v>
      </c>
      <c r="BJ490" s="167">
        <f t="shared" si="477"/>
        <v>3104</v>
      </c>
      <c r="BK490" s="176">
        <f t="shared" si="461"/>
        <v>1739</v>
      </c>
      <c r="BL490" s="176">
        <f t="shared" si="462"/>
        <v>148258990</v>
      </c>
      <c r="BM490" s="177">
        <f t="shared" si="503"/>
        <v>4.2147358216190013E-2</v>
      </c>
      <c r="BN490" s="177">
        <f t="shared" si="478"/>
        <v>0.56024484536082475</v>
      </c>
      <c r="BO490" s="176">
        <f t="shared" si="479"/>
        <v>85255.313398504892</v>
      </c>
      <c r="BP490" s="248"/>
    </row>
    <row r="491" spans="2:68" s="92" customFormat="1">
      <c r="B491" s="370">
        <v>45</v>
      </c>
      <c r="C491" s="407" t="s">
        <v>48</v>
      </c>
      <c r="D491" s="373">
        <f>BS52</f>
        <v>97</v>
      </c>
      <c r="E491" s="131" t="s">
        <v>144</v>
      </c>
      <c r="F491" s="166">
        <v>54</v>
      </c>
      <c r="G491" s="174">
        <v>24</v>
      </c>
      <c r="H491" s="174">
        <v>2235090</v>
      </c>
      <c r="I491" s="175">
        <f>IFERROR(G491/$D$491,"-")</f>
        <v>0.24742268041237114</v>
      </c>
      <c r="J491" s="175">
        <f t="shared" si="463"/>
        <v>0.44444444444444442</v>
      </c>
      <c r="K491" s="204">
        <f t="shared" si="464"/>
        <v>93128.75</v>
      </c>
      <c r="L491" s="373">
        <f>BT52</f>
        <v>181</v>
      </c>
      <c r="M491" s="131" t="s">
        <v>144</v>
      </c>
      <c r="N491" s="166">
        <v>97</v>
      </c>
      <c r="O491" s="174">
        <v>45</v>
      </c>
      <c r="P491" s="174">
        <v>4245560</v>
      </c>
      <c r="Q491" s="175">
        <f>IFERROR(O491/$L$491,"-")</f>
        <v>0.24861878453038674</v>
      </c>
      <c r="R491" s="175">
        <f t="shared" si="465"/>
        <v>0.46391752577319589</v>
      </c>
      <c r="S491" s="170">
        <f t="shared" si="466"/>
        <v>94345.777777777781</v>
      </c>
      <c r="T491" s="373">
        <f>BU52</f>
        <v>5549</v>
      </c>
      <c r="U491" s="131" t="s">
        <v>144</v>
      </c>
      <c r="V491" s="166">
        <v>2764</v>
      </c>
      <c r="W491" s="174">
        <v>1575</v>
      </c>
      <c r="X491" s="174">
        <v>104386850</v>
      </c>
      <c r="Y491" s="175">
        <f>IFERROR(W491/$T$491,"-")</f>
        <v>0.28383492521174986</v>
      </c>
      <c r="Z491" s="175">
        <f t="shared" si="467"/>
        <v>0.56982633863965271</v>
      </c>
      <c r="AA491" s="174">
        <f t="shared" si="468"/>
        <v>66277.365079365074</v>
      </c>
      <c r="AB491" s="373">
        <f>BV52</f>
        <v>4270</v>
      </c>
      <c r="AC491" s="131" t="s">
        <v>144</v>
      </c>
      <c r="AD491" s="166">
        <v>2293</v>
      </c>
      <c r="AE491" s="174">
        <v>1313</v>
      </c>
      <c r="AF491" s="174">
        <v>99014790</v>
      </c>
      <c r="AG491" s="175">
        <f>IFERROR(AE491/$AB$491,"-")</f>
        <v>0.30749414519906321</v>
      </c>
      <c r="AH491" s="175">
        <f t="shared" si="469"/>
        <v>0.57261229829917137</v>
      </c>
      <c r="AI491" s="170">
        <f t="shared" si="470"/>
        <v>75411.111957349582</v>
      </c>
      <c r="AJ491" s="373">
        <f>BW52</f>
        <v>2698</v>
      </c>
      <c r="AK491" s="131" t="s">
        <v>144</v>
      </c>
      <c r="AL491" s="166">
        <v>1395</v>
      </c>
      <c r="AM491" s="174">
        <v>720</v>
      </c>
      <c r="AN491" s="174">
        <v>53690000</v>
      </c>
      <c r="AO491" s="175">
        <f>IFERROR(AM491/$AJ$491,"-")</f>
        <v>0.26686434395848779</v>
      </c>
      <c r="AP491" s="175">
        <f t="shared" si="471"/>
        <v>0.5161290322580645</v>
      </c>
      <c r="AQ491" s="170">
        <f t="shared" si="472"/>
        <v>74569.444444444438</v>
      </c>
      <c r="AR491" s="373">
        <f>BX52</f>
        <v>1268</v>
      </c>
      <c r="AS491" s="131" t="s">
        <v>144</v>
      </c>
      <c r="AT491" s="166">
        <v>541</v>
      </c>
      <c r="AU491" s="174">
        <v>254</v>
      </c>
      <c r="AV491" s="174">
        <v>21081090</v>
      </c>
      <c r="AW491" s="175">
        <f>IFERROR(AU491/$AR$491,"-")</f>
        <v>0.20031545741324921</v>
      </c>
      <c r="AX491" s="175">
        <f t="shared" si="473"/>
        <v>0.46950092421441775</v>
      </c>
      <c r="AY491" s="174">
        <f t="shared" si="474"/>
        <v>82996.417322834648</v>
      </c>
      <c r="AZ491" s="373">
        <f>BY52</f>
        <v>397</v>
      </c>
      <c r="BA491" s="131" t="s">
        <v>144</v>
      </c>
      <c r="BB491" s="166">
        <v>147</v>
      </c>
      <c r="BC491" s="174">
        <v>65</v>
      </c>
      <c r="BD491" s="174">
        <v>7690420</v>
      </c>
      <c r="BE491" s="175">
        <f>IFERROR(BC491/$AZ$491,"-")</f>
        <v>0.16372795969773299</v>
      </c>
      <c r="BF491" s="175">
        <f t="shared" si="475"/>
        <v>0.44217687074829931</v>
      </c>
      <c r="BG491" s="204">
        <f t="shared" si="476"/>
        <v>118314.15384615384</v>
      </c>
      <c r="BH491" s="373">
        <f>BZ52</f>
        <v>14459</v>
      </c>
      <c r="BI491" s="131" t="s">
        <v>144</v>
      </c>
      <c r="BJ491" s="166">
        <f t="shared" si="477"/>
        <v>7291</v>
      </c>
      <c r="BK491" s="174">
        <f t="shared" si="461"/>
        <v>3996</v>
      </c>
      <c r="BL491" s="174">
        <f t="shared" si="462"/>
        <v>292343800</v>
      </c>
      <c r="BM491" s="175">
        <f>IFERROR(BK491/$BH$491,"-")</f>
        <v>0.27636766028079396</v>
      </c>
      <c r="BN491" s="175">
        <f t="shared" si="478"/>
        <v>0.5480729666712385</v>
      </c>
      <c r="BO491" s="174">
        <f t="shared" si="479"/>
        <v>73159.109109109108</v>
      </c>
      <c r="BP491" s="248"/>
    </row>
    <row r="492" spans="2:68" s="92" customFormat="1">
      <c r="B492" s="370"/>
      <c r="C492" s="408"/>
      <c r="D492" s="374"/>
      <c r="E492" s="132" t="s">
        <v>194</v>
      </c>
      <c r="F492" s="167">
        <v>41</v>
      </c>
      <c r="G492" s="176">
        <v>18</v>
      </c>
      <c r="H492" s="176">
        <v>1337920</v>
      </c>
      <c r="I492" s="177">
        <f t="shared" ref="I492:I501" si="504">IFERROR(G492/$D$491,"-")</f>
        <v>0.18556701030927836</v>
      </c>
      <c r="J492" s="177">
        <f t="shared" si="463"/>
        <v>0.43902439024390244</v>
      </c>
      <c r="K492" s="205">
        <f t="shared" si="464"/>
        <v>74328.888888888891</v>
      </c>
      <c r="L492" s="374"/>
      <c r="M492" s="132" t="s">
        <v>194</v>
      </c>
      <c r="N492" s="167">
        <v>77</v>
      </c>
      <c r="O492" s="176">
        <v>36</v>
      </c>
      <c r="P492" s="176">
        <v>2794460</v>
      </c>
      <c r="Q492" s="177">
        <f t="shared" ref="Q492:Q501" si="505">IFERROR(O492/$L$491,"-")</f>
        <v>0.19889502762430938</v>
      </c>
      <c r="R492" s="177">
        <f t="shared" si="465"/>
        <v>0.46753246753246752</v>
      </c>
      <c r="S492" s="171">
        <f t="shared" si="466"/>
        <v>77623.888888888891</v>
      </c>
      <c r="T492" s="374"/>
      <c r="U492" s="132" t="s">
        <v>194</v>
      </c>
      <c r="V492" s="167">
        <v>2699</v>
      </c>
      <c r="W492" s="176">
        <v>1620</v>
      </c>
      <c r="X492" s="176">
        <v>107095320</v>
      </c>
      <c r="Y492" s="177">
        <f t="shared" ref="Y492:Y501" si="506">IFERROR(W492/$T$491,"-")</f>
        <v>0.29194449450351417</v>
      </c>
      <c r="Z492" s="177">
        <f t="shared" si="467"/>
        <v>0.60022230455724346</v>
      </c>
      <c r="AA492" s="176">
        <f t="shared" si="468"/>
        <v>66108.222222222219</v>
      </c>
      <c r="AB492" s="374"/>
      <c r="AC492" s="132" t="s">
        <v>194</v>
      </c>
      <c r="AD492" s="167">
        <v>2018</v>
      </c>
      <c r="AE492" s="176">
        <v>1174</v>
      </c>
      <c r="AF492" s="176">
        <v>82805660</v>
      </c>
      <c r="AG492" s="177">
        <f t="shared" ref="AG492:AG501" si="507">IFERROR(AE492/$AB$491,"-")</f>
        <v>0.2749414519906323</v>
      </c>
      <c r="AH492" s="177">
        <f t="shared" si="469"/>
        <v>0.58176412289395441</v>
      </c>
      <c r="AI492" s="171">
        <f t="shared" si="470"/>
        <v>70532.93015332197</v>
      </c>
      <c r="AJ492" s="374"/>
      <c r="AK492" s="132" t="s">
        <v>194</v>
      </c>
      <c r="AL492" s="167">
        <v>1137</v>
      </c>
      <c r="AM492" s="176">
        <v>609</v>
      </c>
      <c r="AN492" s="176">
        <v>43326160</v>
      </c>
      <c r="AO492" s="177">
        <f t="shared" ref="AO492:AO501" si="508">IFERROR(AM492/$AJ$491,"-")</f>
        <v>0.22572275759822091</v>
      </c>
      <c r="AP492" s="177">
        <f t="shared" si="471"/>
        <v>0.53562005277044855</v>
      </c>
      <c r="AQ492" s="171">
        <f t="shared" si="472"/>
        <v>71143.119868637106</v>
      </c>
      <c r="AR492" s="374"/>
      <c r="AS492" s="132" t="s">
        <v>194</v>
      </c>
      <c r="AT492" s="167">
        <v>363</v>
      </c>
      <c r="AU492" s="176">
        <v>170</v>
      </c>
      <c r="AV492" s="176">
        <v>14654990</v>
      </c>
      <c r="AW492" s="177">
        <f t="shared" ref="AW492:AW501" si="509">IFERROR(AU492/$AR$491,"-")</f>
        <v>0.13406940063091483</v>
      </c>
      <c r="AX492" s="177">
        <f t="shared" si="473"/>
        <v>0.46831955922865015</v>
      </c>
      <c r="AY492" s="176">
        <f t="shared" si="474"/>
        <v>86205.823529411762</v>
      </c>
      <c r="AZ492" s="374"/>
      <c r="BA492" s="132" t="s">
        <v>194</v>
      </c>
      <c r="BB492" s="167">
        <v>76</v>
      </c>
      <c r="BC492" s="176">
        <v>35</v>
      </c>
      <c r="BD492" s="176">
        <v>3774010</v>
      </c>
      <c r="BE492" s="177">
        <f t="shared" ref="BE492:BE501" si="510">IFERROR(BC492/$AZ$491,"-")</f>
        <v>8.8161209068010074E-2</v>
      </c>
      <c r="BF492" s="177">
        <f t="shared" si="475"/>
        <v>0.46052631578947367</v>
      </c>
      <c r="BG492" s="205">
        <f t="shared" si="476"/>
        <v>107828.85714285714</v>
      </c>
      <c r="BH492" s="374"/>
      <c r="BI492" s="132" t="s">
        <v>194</v>
      </c>
      <c r="BJ492" s="167">
        <f t="shared" si="477"/>
        <v>6411</v>
      </c>
      <c r="BK492" s="176">
        <f t="shared" si="461"/>
        <v>3662</v>
      </c>
      <c r="BL492" s="176">
        <f t="shared" si="462"/>
        <v>255788520</v>
      </c>
      <c r="BM492" s="177">
        <f t="shared" ref="BM492:BM501" si="511">IFERROR(BK492/$BH$491,"-")</f>
        <v>0.25326786084791481</v>
      </c>
      <c r="BN492" s="177">
        <f t="shared" si="478"/>
        <v>0.57120574013414449</v>
      </c>
      <c r="BO492" s="176">
        <f t="shared" si="479"/>
        <v>69849.404696886952</v>
      </c>
      <c r="BP492" s="248"/>
    </row>
    <row r="493" spans="2:68" s="92" customFormat="1">
      <c r="B493" s="370"/>
      <c r="C493" s="408"/>
      <c r="D493" s="374"/>
      <c r="E493" s="133" t="s">
        <v>143</v>
      </c>
      <c r="F493" s="167">
        <v>55</v>
      </c>
      <c r="G493" s="176">
        <v>25</v>
      </c>
      <c r="H493" s="176">
        <v>1721520</v>
      </c>
      <c r="I493" s="177">
        <f t="shared" si="504"/>
        <v>0.25773195876288657</v>
      </c>
      <c r="J493" s="177">
        <f t="shared" si="463"/>
        <v>0.45454545454545453</v>
      </c>
      <c r="K493" s="205">
        <f t="shared" si="464"/>
        <v>68860.800000000003</v>
      </c>
      <c r="L493" s="374"/>
      <c r="M493" s="133" t="s">
        <v>143</v>
      </c>
      <c r="N493" s="167">
        <v>120</v>
      </c>
      <c r="O493" s="176">
        <v>49</v>
      </c>
      <c r="P493" s="176">
        <v>4856980</v>
      </c>
      <c r="Q493" s="177">
        <f t="shared" si="505"/>
        <v>0.27071823204419887</v>
      </c>
      <c r="R493" s="177">
        <f t="shared" si="465"/>
        <v>0.40833333333333333</v>
      </c>
      <c r="S493" s="171">
        <f t="shared" si="466"/>
        <v>99122.040816326524</v>
      </c>
      <c r="T493" s="374"/>
      <c r="U493" s="133" t="s">
        <v>143</v>
      </c>
      <c r="V493" s="167">
        <v>3560</v>
      </c>
      <c r="W493" s="176">
        <v>2069</v>
      </c>
      <c r="X493" s="176">
        <v>136520050</v>
      </c>
      <c r="Y493" s="177">
        <f t="shared" si="506"/>
        <v>0.37285997477022886</v>
      </c>
      <c r="Z493" s="177">
        <f t="shared" si="467"/>
        <v>0.58117977528089892</v>
      </c>
      <c r="AA493" s="176">
        <f t="shared" si="468"/>
        <v>65983.591106814885</v>
      </c>
      <c r="AB493" s="374"/>
      <c r="AC493" s="133" t="s">
        <v>143</v>
      </c>
      <c r="AD493" s="167">
        <v>3020</v>
      </c>
      <c r="AE493" s="176">
        <v>1702</v>
      </c>
      <c r="AF493" s="176">
        <v>128045140</v>
      </c>
      <c r="AG493" s="177">
        <f t="shared" si="507"/>
        <v>0.39859484777517562</v>
      </c>
      <c r="AH493" s="177">
        <f t="shared" si="469"/>
        <v>0.56357615894039736</v>
      </c>
      <c r="AI493" s="171">
        <f t="shared" si="470"/>
        <v>75232.16216216216</v>
      </c>
      <c r="AJ493" s="374"/>
      <c r="AK493" s="133" t="s">
        <v>143</v>
      </c>
      <c r="AL493" s="167">
        <v>1905</v>
      </c>
      <c r="AM493" s="176">
        <v>980</v>
      </c>
      <c r="AN493" s="176">
        <v>76502590</v>
      </c>
      <c r="AO493" s="177">
        <f t="shared" si="508"/>
        <v>0.363232023721275</v>
      </c>
      <c r="AP493" s="177">
        <f t="shared" si="471"/>
        <v>0.51443569553805779</v>
      </c>
      <c r="AQ493" s="171">
        <f t="shared" si="472"/>
        <v>78063.867346938772</v>
      </c>
      <c r="AR493" s="374"/>
      <c r="AS493" s="133" t="s">
        <v>143</v>
      </c>
      <c r="AT493" s="167">
        <v>853</v>
      </c>
      <c r="AU493" s="176">
        <v>392</v>
      </c>
      <c r="AV493" s="176">
        <v>34324680</v>
      </c>
      <c r="AW493" s="177">
        <f t="shared" si="509"/>
        <v>0.30914826498422715</v>
      </c>
      <c r="AX493" s="177">
        <f t="shared" si="473"/>
        <v>0.45955451348182885</v>
      </c>
      <c r="AY493" s="176">
        <f t="shared" si="474"/>
        <v>87562.959183673476</v>
      </c>
      <c r="AZ493" s="374"/>
      <c r="BA493" s="133" t="s">
        <v>143</v>
      </c>
      <c r="BB493" s="167">
        <v>235</v>
      </c>
      <c r="BC493" s="176">
        <v>103</v>
      </c>
      <c r="BD493" s="176">
        <v>12205540</v>
      </c>
      <c r="BE493" s="177">
        <f t="shared" si="510"/>
        <v>0.25944584382871538</v>
      </c>
      <c r="BF493" s="177">
        <f t="shared" si="475"/>
        <v>0.43829787234042555</v>
      </c>
      <c r="BG493" s="205">
        <f t="shared" si="476"/>
        <v>118500.38834951456</v>
      </c>
      <c r="BH493" s="374"/>
      <c r="BI493" s="133" t="s">
        <v>143</v>
      </c>
      <c r="BJ493" s="167">
        <f t="shared" si="477"/>
        <v>9748</v>
      </c>
      <c r="BK493" s="176">
        <f t="shared" si="461"/>
        <v>5320</v>
      </c>
      <c r="BL493" s="176">
        <f t="shared" si="462"/>
        <v>394176500</v>
      </c>
      <c r="BM493" s="177">
        <f t="shared" si="511"/>
        <v>0.36793692509855452</v>
      </c>
      <c r="BN493" s="177">
        <f t="shared" si="478"/>
        <v>0.54575297496922448</v>
      </c>
      <c r="BO493" s="176">
        <f t="shared" si="479"/>
        <v>74093.327067669175</v>
      </c>
      <c r="BP493" s="248"/>
    </row>
    <row r="494" spans="2:68" s="92" customFormat="1">
      <c r="B494" s="370"/>
      <c r="C494" s="408"/>
      <c r="D494" s="374"/>
      <c r="E494" s="133" t="s">
        <v>152</v>
      </c>
      <c r="F494" s="167">
        <v>28</v>
      </c>
      <c r="G494" s="176">
        <v>12</v>
      </c>
      <c r="H494" s="176">
        <v>877770</v>
      </c>
      <c r="I494" s="177">
        <f t="shared" si="504"/>
        <v>0.12371134020618557</v>
      </c>
      <c r="J494" s="177">
        <f t="shared" si="463"/>
        <v>0.42857142857142855</v>
      </c>
      <c r="K494" s="205">
        <f t="shared" si="464"/>
        <v>73147.5</v>
      </c>
      <c r="L494" s="374"/>
      <c r="M494" s="133" t="s">
        <v>152</v>
      </c>
      <c r="N494" s="167">
        <v>55</v>
      </c>
      <c r="O494" s="176">
        <v>21</v>
      </c>
      <c r="P494" s="176">
        <v>1752390</v>
      </c>
      <c r="Q494" s="177">
        <f t="shared" si="505"/>
        <v>0.11602209944751381</v>
      </c>
      <c r="R494" s="177">
        <f t="shared" si="465"/>
        <v>0.38181818181818183</v>
      </c>
      <c r="S494" s="171">
        <f t="shared" si="466"/>
        <v>83447.142857142855</v>
      </c>
      <c r="T494" s="374"/>
      <c r="U494" s="133" t="s">
        <v>152</v>
      </c>
      <c r="V494" s="167">
        <v>1255</v>
      </c>
      <c r="W494" s="176">
        <v>740</v>
      </c>
      <c r="X494" s="176">
        <v>48514980</v>
      </c>
      <c r="Y494" s="177">
        <f t="shared" si="506"/>
        <v>0.13335736168679041</v>
      </c>
      <c r="Z494" s="177">
        <f t="shared" si="467"/>
        <v>0.58964143426294824</v>
      </c>
      <c r="AA494" s="176">
        <f t="shared" si="468"/>
        <v>65560.783783783787</v>
      </c>
      <c r="AB494" s="374"/>
      <c r="AC494" s="133" t="s">
        <v>152</v>
      </c>
      <c r="AD494" s="167">
        <v>1170</v>
      </c>
      <c r="AE494" s="176">
        <v>672</v>
      </c>
      <c r="AF494" s="176">
        <v>46358730</v>
      </c>
      <c r="AG494" s="177">
        <f t="shared" si="507"/>
        <v>0.15737704918032788</v>
      </c>
      <c r="AH494" s="177">
        <f t="shared" si="469"/>
        <v>0.57435897435897432</v>
      </c>
      <c r="AI494" s="171">
        <f t="shared" si="470"/>
        <v>68986.205357142855</v>
      </c>
      <c r="AJ494" s="374"/>
      <c r="AK494" s="133" t="s">
        <v>152</v>
      </c>
      <c r="AL494" s="167">
        <v>878</v>
      </c>
      <c r="AM494" s="176">
        <v>470</v>
      </c>
      <c r="AN494" s="176">
        <v>35781850</v>
      </c>
      <c r="AO494" s="177">
        <f t="shared" si="508"/>
        <v>0.17420311341734618</v>
      </c>
      <c r="AP494" s="177">
        <f t="shared" si="471"/>
        <v>0.53530751708428248</v>
      </c>
      <c r="AQ494" s="171">
        <f t="shared" si="472"/>
        <v>76131.595744680846</v>
      </c>
      <c r="AR494" s="374"/>
      <c r="AS494" s="133" t="s">
        <v>152</v>
      </c>
      <c r="AT494" s="167">
        <v>407</v>
      </c>
      <c r="AU494" s="176">
        <v>174</v>
      </c>
      <c r="AV494" s="176">
        <v>17372090</v>
      </c>
      <c r="AW494" s="177">
        <f t="shared" si="509"/>
        <v>0.13722397476340695</v>
      </c>
      <c r="AX494" s="177">
        <f t="shared" si="473"/>
        <v>0.4275184275184275</v>
      </c>
      <c r="AY494" s="176">
        <f t="shared" si="474"/>
        <v>99839.597701149425</v>
      </c>
      <c r="AZ494" s="374"/>
      <c r="BA494" s="133" t="s">
        <v>152</v>
      </c>
      <c r="BB494" s="167">
        <v>116</v>
      </c>
      <c r="BC494" s="176">
        <v>45</v>
      </c>
      <c r="BD494" s="176">
        <v>4738990</v>
      </c>
      <c r="BE494" s="177">
        <f t="shared" si="510"/>
        <v>0.11335012594458438</v>
      </c>
      <c r="BF494" s="177">
        <f t="shared" si="475"/>
        <v>0.38793103448275862</v>
      </c>
      <c r="BG494" s="205">
        <f t="shared" si="476"/>
        <v>105310.88888888889</v>
      </c>
      <c r="BH494" s="374"/>
      <c r="BI494" s="133" t="s">
        <v>152</v>
      </c>
      <c r="BJ494" s="167">
        <f t="shared" si="477"/>
        <v>3909</v>
      </c>
      <c r="BK494" s="176">
        <f t="shared" si="461"/>
        <v>2134</v>
      </c>
      <c r="BL494" s="176">
        <f t="shared" si="462"/>
        <v>155396800</v>
      </c>
      <c r="BM494" s="177">
        <f t="shared" si="511"/>
        <v>0.14758973649629989</v>
      </c>
      <c r="BN494" s="177">
        <f t="shared" si="478"/>
        <v>0.54591967255052443</v>
      </c>
      <c r="BO494" s="176">
        <f t="shared" si="479"/>
        <v>72819.493908153701</v>
      </c>
      <c r="BP494" s="248"/>
    </row>
    <row r="495" spans="2:68" s="92" customFormat="1">
      <c r="B495" s="370"/>
      <c r="C495" s="408"/>
      <c r="D495" s="374"/>
      <c r="E495" s="133" t="s">
        <v>171</v>
      </c>
      <c r="F495" s="167">
        <v>32</v>
      </c>
      <c r="G495" s="176">
        <v>17</v>
      </c>
      <c r="H495" s="176">
        <v>1597030</v>
      </c>
      <c r="I495" s="177">
        <f t="shared" si="504"/>
        <v>0.17525773195876287</v>
      </c>
      <c r="J495" s="177">
        <f t="shared" si="463"/>
        <v>0.53125</v>
      </c>
      <c r="K495" s="205">
        <f t="shared" si="464"/>
        <v>93942.941176470587</v>
      </c>
      <c r="L495" s="374"/>
      <c r="M495" s="133" t="s">
        <v>171</v>
      </c>
      <c r="N495" s="167">
        <v>66</v>
      </c>
      <c r="O495" s="176">
        <v>32</v>
      </c>
      <c r="P495" s="176">
        <v>2874580</v>
      </c>
      <c r="Q495" s="177">
        <f t="shared" si="505"/>
        <v>0.17679558011049723</v>
      </c>
      <c r="R495" s="177">
        <f t="shared" si="465"/>
        <v>0.48484848484848486</v>
      </c>
      <c r="S495" s="171">
        <f t="shared" si="466"/>
        <v>89830.625</v>
      </c>
      <c r="T495" s="374"/>
      <c r="U495" s="133" t="s">
        <v>171</v>
      </c>
      <c r="V495" s="167">
        <v>1348</v>
      </c>
      <c r="W495" s="176">
        <v>773</v>
      </c>
      <c r="X495" s="176">
        <v>53924490</v>
      </c>
      <c r="Y495" s="177">
        <f t="shared" si="506"/>
        <v>0.13930437916741756</v>
      </c>
      <c r="Z495" s="177">
        <f t="shared" si="467"/>
        <v>0.57344213649851628</v>
      </c>
      <c r="AA495" s="176">
        <f t="shared" si="468"/>
        <v>69760.012936610612</v>
      </c>
      <c r="AB495" s="374"/>
      <c r="AC495" s="133" t="s">
        <v>171</v>
      </c>
      <c r="AD495" s="167">
        <v>1283</v>
      </c>
      <c r="AE495" s="176">
        <v>710</v>
      </c>
      <c r="AF495" s="176">
        <v>57089260</v>
      </c>
      <c r="AG495" s="177">
        <f t="shared" si="507"/>
        <v>0.16627634660421545</v>
      </c>
      <c r="AH495" s="177">
        <f t="shared" si="469"/>
        <v>0.55339049103663285</v>
      </c>
      <c r="AI495" s="171">
        <f t="shared" si="470"/>
        <v>80407.408450704228</v>
      </c>
      <c r="AJ495" s="374"/>
      <c r="AK495" s="133" t="s">
        <v>171</v>
      </c>
      <c r="AL495" s="167">
        <v>907</v>
      </c>
      <c r="AM495" s="176">
        <v>476</v>
      </c>
      <c r="AN495" s="176">
        <v>38564880</v>
      </c>
      <c r="AO495" s="177">
        <f t="shared" si="508"/>
        <v>0.17642698295033357</v>
      </c>
      <c r="AP495" s="177">
        <f t="shared" si="471"/>
        <v>0.52480705622932744</v>
      </c>
      <c r="AQ495" s="171">
        <f t="shared" si="472"/>
        <v>81018.655462184877</v>
      </c>
      <c r="AR495" s="374"/>
      <c r="AS495" s="133" t="s">
        <v>171</v>
      </c>
      <c r="AT495" s="167">
        <v>422</v>
      </c>
      <c r="AU495" s="176">
        <v>201</v>
      </c>
      <c r="AV495" s="176">
        <v>20748770</v>
      </c>
      <c r="AW495" s="177">
        <f t="shared" si="509"/>
        <v>0.15851735015772872</v>
      </c>
      <c r="AX495" s="177">
        <f t="shared" si="473"/>
        <v>0.476303317535545</v>
      </c>
      <c r="AY495" s="176">
        <f t="shared" si="474"/>
        <v>103227.71144278607</v>
      </c>
      <c r="AZ495" s="374"/>
      <c r="BA495" s="133" t="s">
        <v>171</v>
      </c>
      <c r="BB495" s="167">
        <v>106</v>
      </c>
      <c r="BC495" s="176">
        <v>45</v>
      </c>
      <c r="BD495" s="176">
        <v>4884930</v>
      </c>
      <c r="BE495" s="177">
        <f t="shared" si="510"/>
        <v>0.11335012594458438</v>
      </c>
      <c r="BF495" s="177">
        <f t="shared" si="475"/>
        <v>0.42452830188679247</v>
      </c>
      <c r="BG495" s="205">
        <f t="shared" si="476"/>
        <v>108554</v>
      </c>
      <c r="BH495" s="374"/>
      <c r="BI495" s="133" t="s">
        <v>171</v>
      </c>
      <c r="BJ495" s="167">
        <f t="shared" si="477"/>
        <v>4164</v>
      </c>
      <c r="BK495" s="176">
        <f t="shared" si="461"/>
        <v>2254</v>
      </c>
      <c r="BL495" s="176">
        <f t="shared" si="462"/>
        <v>179683940</v>
      </c>
      <c r="BM495" s="177">
        <f t="shared" si="511"/>
        <v>0.15588906563386126</v>
      </c>
      <c r="BN495" s="177">
        <f t="shared" si="478"/>
        <v>0.54130643611911622</v>
      </c>
      <c r="BO495" s="176">
        <f t="shared" si="479"/>
        <v>79717.808340727599</v>
      </c>
      <c r="BP495" s="248"/>
    </row>
    <row r="496" spans="2:68" s="92" customFormat="1">
      <c r="B496" s="370"/>
      <c r="C496" s="408"/>
      <c r="D496" s="374"/>
      <c r="E496" s="133" t="s">
        <v>172</v>
      </c>
      <c r="F496" s="167">
        <v>17</v>
      </c>
      <c r="G496" s="176">
        <v>8</v>
      </c>
      <c r="H496" s="176">
        <v>488760</v>
      </c>
      <c r="I496" s="177">
        <f t="shared" si="504"/>
        <v>8.247422680412371E-2</v>
      </c>
      <c r="J496" s="177">
        <f t="shared" si="463"/>
        <v>0.47058823529411764</v>
      </c>
      <c r="K496" s="205">
        <f t="shared" si="464"/>
        <v>61095</v>
      </c>
      <c r="L496" s="374"/>
      <c r="M496" s="133" t="s">
        <v>172</v>
      </c>
      <c r="N496" s="167">
        <v>40</v>
      </c>
      <c r="O496" s="176">
        <v>19</v>
      </c>
      <c r="P496" s="176">
        <v>1334440</v>
      </c>
      <c r="Q496" s="177">
        <f t="shared" si="505"/>
        <v>0.10497237569060773</v>
      </c>
      <c r="R496" s="177">
        <f t="shared" si="465"/>
        <v>0.47499999999999998</v>
      </c>
      <c r="S496" s="171">
        <f t="shared" si="466"/>
        <v>70233.68421052632</v>
      </c>
      <c r="T496" s="374"/>
      <c r="U496" s="133" t="s">
        <v>172</v>
      </c>
      <c r="V496" s="167">
        <v>972</v>
      </c>
      <c r="W496" s="176">
        <v>647</v>
      </c>
      <c r="X496" s="176">
        <v>44025060</v>
      </c>
      <c r="Y496" s="177">
        <f t="shared" si="506"/>
        <v>0.11659758515047756</v>
      </c>
      <c r="Z496" s="177">
        <f t="shared" si="467"/>
        <v>0.66563786008230452</v>
      </c>
      <c r="AA496" s="176">
        <f t="shared" si="468"/>
        <v>68044.914992272024</v>
      </c>
      <c r="AB496" s="374"/>
      <c r="AC496" s="133" t="s">
        <v>172</v>
      </c>
      <c r="AD496" s="167">
        <v>816</v>
      </c>
      <c r="AE496" s="176">
        <v>498</v>
      </c>
      <c r="AF496" s="176">
        <v>37812080</v>
      </c>
      <c r="AG496" s="177">
        <f t="shared" si="507"/>
        <v>0.11662763466042154</v>
      </c>
      <c r="AH496" s="177">
        <f t="shared" si="469"/>
        <v>0.61029411764705888</v>
      </c>
      <c r="AI496" s="171">
        <f t="shared" si="470"/>
        <v>75927.871485943775</v>
      </c>
      <c r="AJ496" s="374"/>
      <c r="AK496" s="133" t="s">
        <v>172</v>
      </c>
      <c r="AL496" s="167">
        <v>502</v>
      </c>
      <c r="AM496" s="176">
        <v>286</v>
      </c>
      <c r="AN496" s="176">
        <v>20047060</v>
      </c>
      <c r="AO496" s="177">
        <f t="shared" si="508"/>
        <v>0.10600444773906598</v>
      </c>
      <c r="AP496" s="177">
        <f t="shared" si="471"/>
        <v>0.56972111553784865</v>
      </c>
      <c r="AQ496" s="171">
        <f t="shared" si="472"/>
        <v>70094.61538461539</v>
      </c>
      <c r="AR496" s="374"/>
      <c r="AS496" s="133" t="s">
        <v>172</v>
      </c>
      <c r="AT496" s="167">
        <v>162</v>
      </c>
      <c r="AU496" s="176">
        <v>68</v>
      </c>
      <c r="AV496" s="176">
        <v>6484930</v>
      </c>
      <c r="AW496" s="177">
        <f t="shared" si="509"/>
        <v>5.362776025236593E-2</v>
      </c>
      <c r="AX496" s="177">
        <f t="shared" si="473"/>
        <v>0.41975308641975306</v>
      </c>
      <c r="AY496" s="176">
        <f t="shared" si="474"/>
        <v>95366.617647058825</v>
      </c>
      <c r="AZ496" s="374"/>
      <c r="BA496" s="133" t="s">
        <v>172</v>
      </c>
      <c r="BB496" s="167">
        <v>32</v>
      </c>
      <c r="BC496" s="176">
        <v>13</v>
      </c>
      <c r="BD496" s="176">
        <v>1454780</v>
      </c>
      <c r="BE496" s="177">
        <f t="shared" si="510"/>
        <v>3.2745591939546598E-2</v>
      </c>
      <c r="BF496" s="177">
        <f t="shared" si="475"/>
        <v>0.40625</v>
      </c>
      <c r="BG496" s="205">
        <f t="shared" si="476"/>
        <v>111906.15384615384</v>
      </c>
      <c r="BH496" s="374"/>
      <c r="BI496" s="133" t="s">
        <v>172</v>
      </c>
      <c r="BJ496" s="167">
        <f t="shared" si="477"/>
        <v>2541</v>
      </c>
      <c r="BK496" s="176">
        <f t="shared" si="461"/>
        <v>1539</v>
      </c>
      <c r="BL496" s="176">
        <f t="shared" si="462"/>
        <v>111647110</v>
      </c>
      <c r="BM496" s="177">
        <f t="shared" si="511"/>
        <v>0.10643889618922471</v>
      </c>
      <c r="BN496" s="177">
        <f t="shared" si="478"/>
        <v>0.60566706021251471</v>
      </c>
      <c r="BO496" s="176">
        <f t="shared" si="479"/>
        <v>72545.230669265758</v>
      </c>
      <c r="BP496" s="248"/>
    </row>
    <row r="497" spans="2:68" s="92" customFormat="1">
      <c r="B497" s="370"/>
      <c r="C497" s="408"/>
      <c r="D497" s="374"/>
      <c r="E497" s="133" t="s">
        <v>173</v>
      </c>
      <c r="F497" s="167">
        <v>19</v>
      </c>
      <c r="G497" s="176">
        <v>5</v>
      </c>
      <c r="H497" s="176">
        <v>454520</v>
      </c>
      <c r="I497" s="177">
        <f t="shared" si="504"/>
        <v>5.1546391752577317E-2</v>
      </c>
      <c r="J497" s="177">
        <f t="shared" si="463"/>
        <v>0.26315789473684209</v>
      </c>
      <c r="K497" s="205">
        <f t="shared" si="464"/>
        <v>90904</v>
      </c>
      <c r="L497" s="374"/>
      <c r="M497" s="133" t="s">
        <v>173</v>
      </c>
      <c r="N497" s="167">
        <v>33</v>
      </c>
      <c r="O497" s="176">
        <v>9</v>
      </c>
      <c r="P497" s="176">
        <v>503310</v>
      </c>
      <c r="Q497" s="177">
        <f t="shared" si="505"/>
        <v>4.9723756906077346E-2</v>
      </c>
      <c r="R497" s="177">
        <f t="shared" si="465"/>
        <v>0.27272727272727271</v>
      </c>
      <c r="S497" s="171">
        <f t="shared" si="466"/>
        <v>55923.333333333336</v>
      </c>
      <c r="T497" s="374"/>
      <c r="U497" s="133" t="s">
        <v>173</v>
      </c>
      <c r="V497" s="167">
        <v>417</v>
      </c>
      <c r="W497" s="176">
        <v>216</v>
      </c>
      <c r="X497" s="176">
        <v>14140920</v>
      </c>
      <c r="Y497" s="177">
        <f t="shared" si="506"/>
        <v>3.8925932600468553E-2</v>
      </c>
      <c r="Z497" s="177">
        <f t="shared" si="467"/>
        <v>0.51798561151079137</v>
      </c>
      <c r="AA497" s="176">
        <f t="shared" si="468"/>
        <v>65467.222222222219</v>
      </c>
      <c r="AB497" s="374"/>
      <c r="AC497" s="133" t="s">
        <v>173</v>
      </c>
      <c r="AD497" s="167">
        <v>436</v>
      </c>
      <c r="AE497" s="176">
        <v>221</v>
      </c>
      <c r="AF497" s="176">
        <v>19334160</v>
      </c>
      <c r="AG497" s="177">
        <f t="shared" si="507"/>
        <v>5.1756440281030443E-2</v>
      </c>
      <c r="AH497" s="177">
        <f t="shared" si="469"/>
        <v>0.50688073394495414</v>
      </c>
      <c r="AI497" s="171">
        <f t="shared" si="470"/>
        <v>87484.886877828059</v>
      </c>
      <c r="AJ497" s="374"/>
      <c r="AK497" s="133" t="s">
        <v>173</v>
      </c>
      <c r="AL497" s="167">
        <v>366</v>
      </c>
      <c r="AM497" s="176">
        <v>169</v>
      </c>
      <c r="AN497" s="176">
        <v>11311890</v>
      </c>
      <c r="AO497" s="177">
        <f t="shared" si="508"/>
        <v>6.2638991845811717E-2</v>
      </c>
      <c r="AP497" s="177">
        <f t="shared" si="471"/>
        <v>0.46174863387978143</v>
      </c>
      <c r="AQ497" s="171">
        <f t="shared" si="472"/>
        <v>66934.26035502959</v>
      </c>
      <c r="AR497" s="374"/>
      <c r="AS497" s="133" t="s">
        <v>173</v>
      </c>
      <c r="AT497" s="167">
        <v>200</v>
      </c>
      <c r="AU497" s="176">
        <v>89</v>
      </c>
      <c r="AV497" s="176">
        <v>7315260</v>
      </c>
      <c r="AW497" s="177">
        <f t="shared" si="509"/>
        <v>7.0189274447949521E-2</v>
      </c>
      <c r="AX497" s="177">
        <f t="shared" si="473"/>
        <v>0.44500000000000001</v>
      </c>
      <c r="AY497" s="176">
        <f t="shared" si="474"/>
        <v>82193.932584269656</v>
      </c>
      <c r="AZ497" s="374"/>
      <c r="BA497" s="133" t="s">
        <v>173</v>
      </c>
      <c r="BB497" s="167">
        <v>60</v>
      </c>
      <c r="BC497" s="176">
        <v>26</v>
      </c>
      <c r="BD497" s="176">
        <v>2345580</v>
      </c>
      <c r="BE497" s="177">
        <f t="shared" si="510"/>
        <v>6.5491183879093195E-2</v>
      </c>
      <c r="BF497" s="177">
        <f t="shared" si="475"/>
        <v>0.43333333333333335</v>
      </c>
      <c r="BG497" s="205">
        <f t="shared" si="476"/>
        <v>90214.61538461539</v>
      </c>
      <c r="BH497" s="374"/>
      <c r="BI497" s="133" t="s">
        <v>173</v>
      </c>
      <c r="BJ497" s="167">
        <f t="shared" si="477"/>
        <v>1531</v>
      </c>
      <c r="BK497" s="176">
        <f t="shared" si="461"/>
        <v>735</v>
      </c>
      <c r="BL497" s="176">
        <f t="shared" si="462"/>
        <v>55405640</v>
      </c>
      <c r="BM497" s="177">
        <f t="shared" si="511"/>
        <v>5.0833390967563452E-2</v>
      </c>
      <c r="BN497" s="177">
        <f t="shared" si="478"/>
        <v>0.48007838014369691</v>
      </c>
      <c r="BO497" s="176">
        <f t="shared" si="479"/>
        <v>75381.823129251701</v>
      </c>
      <c r="BP497" s="248"/>
    </row>
    <row r="498" spans="2:68" s="92" customFormat="1">
      <c r="B498" s="370"/>
      <c r="C498" s="408"/>
      <c r="D498" s="374"/>
      <c r="E498" s="133" t="s">
        <v>174</v>
      </c>
      <c r="F498" s="167">
        <v>15</v>
      </c>
      <c r="G498" s="176">
        <v>6</v>
      </c>
      <c r="H498" s="176">
        <v>805470</v>
      </c>
      <c r="I498" s="177">
        <f t="shared" si="504"/>
        <v>6.1855670103092786E-2</v>
      </c>
      <c r="J498" s="177">
        <f t="shared" si="463"/>
        <v>0.4</v>
      </c>
      <c r="K498" s="205">
        <f t="shared" si="464"/>
        <v>134245</v>
      </c>
      <c r="L498" s="374"/>
      <c r="M498" s="133" t="s">
        <v>174</v>
      </c>
      <c r="N498" s="167">
        <v>17</v>
      </c>
      <c r="O498" s="176">
        <v>6</v>
      </c>
      <c r="P498" s="176">
        <v>629530</v>
      </c>
      <c r="Q498" s="177">
        <f t="shared" si="505"/>
        <v>3.3149171270718231E-2</v>
      </c>
      <c r="R498" s="177">
        <f t="shared" si="465"/>
        <v>0.35294117647058826</v>
      </c>
      <c r="S498" s="171">
        <f t="shared" si="466"/>
        <v>104921.66666666667</v>
      </c>
      <c r="T498" s="374"/>
      <c r="U498" s="133" t="s">
        <v>174</v>
      </c>
      <c r="V498" s="167">
        <v>336</v>
      </c>
      <c r="W498" s="176">
        <v>213</v>
      </c>
      <c r="X498" s="176">
        <v>15158310</v>
      </c>
      <c r="Y498" s="177">
        <f t="shared" si="506"/>
        <v>3.8385294647684268E-2</v>
      </c>
      <c r="Z498" s="177">
        <f t="shared" si="467"/>
        <v>0.6339285714285714</v>
      </c>
      <c r="AA498" s="176">
        <f t="shared" si="468"/>
        <v>71165.774647887331</v>
      </c>
      <c r="AB498" s="374"/>
      <c r="AC498" s="133" t="s">
        <v>174</v>
      </c>
      <c r="AD498" s="167">
        <v>374</v>
      </c>
      <c r="AE498" s="176">
        <v>225</v>
      </c>
      <c r="AF498" s="176">
        <v>19416130</v>
      </c>
      <c r="AG498" s="177">
        <f t="shared" si="507"/>
        <v>5.2693208430913352E-2</v>
      </c>
      <c r="AH498" s="177">
        <f t="shared" si="469"/>
        <v>0.60160427807486627</v>
      </c>
      <c r="AI498" s="171">
        <f t="shared" si="470"/>
        <v>86293.911111111112</v>
      </c>
      <c r="AJ498" s="374"/>
      <c r="AK498" s="133" t="s">
        <v>174</v>
      </c>
      <c r="AL498" s="167">
        <v>255</v>
      </c>
      <c r="AM498" s="176">
        <v>137</v>
      </c>
      <c r="AN498" s="176">
        <v>12530890</v>
      </c>
      <c r="AO498" s="177">
        <f t="shared" si="508"/>
        <v>5.0778354336545588E-2</v>
      </c>
      <c r="AP498" s="177">
        <f t="shared" si="471"/>
        <v>0.53725490196078429</v>
      </c>
      <c r="AQ498" s="171">
        <f t="shared" si="472"/>
        <v>91466.350364963509</v>
      </c>
      <c r="AR498" s="374"/>
      <c r="AS498" s="133" t="s">
        <v>174</v>
      </c>
      <c r="AT498" s="167">
        <v>119</v>
      </c>
      <c r="AU498" s="176">
        <v>63</v>
      </c>
      <c r="AV498" s="176">
        <v>7721960</v>
      </c>
      <c r="AW498" s="177">
        <f t="shared" si="509"/>
        <v>4.9684542586750792E-2</v>
      </c>
      <c r="AX498" s="177">
        <f t="shared" si="473"/>
        <v>0.52941176470588236</v>
      </c>
      <c r="AY498" s="176">
        <f t="shared" si="474"/>
        <v>122570.79365079365</v>
      </c>
      <c r="AZ498" s="374"/>
      <c r="BA498" s="133" t="s">
        <v>174</v>
      </c>
      <c r="BB498" s="167">
        <v>23</v>
      </c>
      <c r="BC498" s="176">
        <v>11</v>
      </c>
      <c r="BD498" s="176">
        <v>860360</v>
      </c>
      <c r="BE498" s="177">
        <f t="shared" si="510"/>
        <v>2.7707808564231738E-2</v>
      </c>
      <c r="BF498" s="177">
        <f t="shared" si="475"/>
        <v>0.47826086956521741</v>
      </c>
      <c r="BG498" s="205">
        <f t="shared" si="476"/>
        <v>78214.545454545456</v>
      </c>
      <c r="BH498" s="374"/>
      <c r="BI498" s="133" t="s">
        <v>174</v>
      </c>
      <c r="BJ498" s="167">
        <f t="shared" si="477"/>
        <v>1139</v>
      </c>
      <c r="BK498" s="176">
        <f t="shared" si="461"/>
        <v>661</v>
      </c>
      <c r="BL498" s="176">
        <f t="shared" si="462"/>
        <v>57122650</v>
      </c>
      <c r="BM498" s="177">
        <f t="shared" si="511"/>
        <v>4.5715471332733938E-2</v>
      </c>
      <c r="BN498" s="177">
        <f t="shared" si="478"/>
        <v>0.58033362598770855</v>
      </c>
      <c r="BO498" s="176">
        <f t="shared" si="479"/>
        <v>86418.532526475043</v>
      </c>
      <c r="BP498" s="248"/>
    </row>
    <row r="499" spans="2:68" s="92" customFormat="1">
      <c r="B499" s="370"/>
      <c r="C499" s="408"/>
      <c r="D499" s="374"/>
      <c r="E499" s="133" t="s">
        <v>175</v>
      </c>
      <c r="F499" s="167">
        <v>39</v>
      </c>
      <c r="G499" s="176">
        <v>22</v>
      </c>
      <c r="H499" s="176">
        <v>2051270</v>
      </c>
      <c r="I499" s="177">
        <f t="shared" si="504"/>
        <v>0.22680412371134021</v>
      </c>
      <c r="J499" s="177">
        <f t="shared" si="463"/>
        <v>0.5641025641025641</v>
      </c>
      <c r="K499" s="205">
        <f t="shared" si="464"/>
        <v>93239.545454545456</v>
      </c>
      <c r="L499" s="374"/>
      <c r="M499" s="133" t="s">
        <v>175</v>
      </c>
      <c r="N499" s="167">
        <v>82</v>
      </c>
      <c r="O499" s="176">
        <v>38</v>
      </c>
      <c r="P499" s="176">
        <v>3221640</v>
      </c>
      <c r="Q499" s="177">
        <f t="shared" si="505"/>
        <v>0.20994475138121546</v>
      </c>
      <c r="R499" s="177">
        <f t="shared" si="465"/>
        <v>0.46341463414634149</v>
      </c>
      <c r="S499" s="171">
        <f t="shared" si="466"/>
        <v>84780</v>
      </c>
      <c r="T499" s="374"/>
      <c r="U499" s="133" t="s">
        <v>175</v>
      </c>
      <c r="V499" s="167">
        <v>2322</v>
      </c>
      <c r="W499" s="176">
        <v>1432</v>
      </c>
      <c r="X499" s="176">
        <v>94753520</v>
      </c>
      <c r="Y499" s="177">
        <f t="shared" si="506"/>
        <v>0.25806451612903225</v>
      </c>
      <c r="Z499" s="177">
        <f t="shared" si="467"/>
        <v>0.61670973298880272</v>
      </c>
      <c r="AA499" s="176">
        <f t="shared" si="468"/>
        <v>66168.659217877095</v>
      </c>
      <c r="AB499" s="374"/>
      <c r="AC499" s="133" t="s">
        <v>175</v>
      </c>
      <c r="AD499" s="167">
        <v>1867</v>
      </c>
      <c r="AE499" s="176">
        <v>1112</v>
      </c>
      <c r="AF499" s="176">
        <v>81604710</v>
      </c>
      <c r="AG499" s="177">
        <f t="shared" si="507"/>
        <v>0.2604215456674473</v>
      </c>
      <c r="AH499" s="177">
        <f t="shared" si="469"/>
        <v>0.59560792715586497</v>
      </c>
      <c r="AI499" s="171">
        <f t="shared" si="470"/>
        <v>73385.530575539568</v>
      </c>
      <c r="AJ499" s="374"/>
      <c r="AK499" s="133" t="s">
        <v>175</v>
      </c>
      <c r="AL499" s="167">
        <v>1120</v>
      </c>
      <c r="AM499" s="176">
        <v>598</v>
      </c>
      <c r="AN499" s="176">
        <v>45611040</v>
      </c>
      <c r="AO499" s="177">
        <f t="shared" si="508"/>
        <v>0.22164566345441067</v>
      </c>
      <c r="AP499" s="177">
        <f t="shared" si="471"/>
        <v>0.53392857142857142</v>
      </c>
      <c r="AQ499" s="171">
        <f t="shared" si="472"/>
        <v>76272.642140468233</v>
      </c>
      <c r="AR499" s="374"/>
      <c r="AS499" s="133" t="s">
        <v>175</v>
      </c>
      <c r="AT499" s="167">
        <v>440</v>
      </c>
      <c r="AU499" s="176">
        <v>205</v>
      </c>
      <c r="AV499" s="176">
        <v>18818650</v>
      </c>
      <c r="AW499" s="177">
        <f t="shared" si="509"/>
        <v>0.16167192429022081</v>
      </c>
      <c r="AX499" s="177">
        <f t="shared" si="473"/>
        <v>0.46590909090909088</v>
      </c>
      <c r="AY499" s="176">
        <f t="shared" si="474"/>
        <v>91798.292682926825</v>
      </c>
      <c r="AZ499" s="374"/>
      <c r="BA499" s="133" t="s">
        <v>175</v>
      </c>
      <c r="BB499" s="167">
        <v>96</v>
      </c>
      <c r="BC499" s="176">
        <v>42</v>
      </c>
      <c r="BD499" s="176">
        <v>3664840</v>
      </c>
      <c r="BE499" s="177">
        <f t="shared" si="510"/>
        <v>0.10579345088161209</v>
      </c>
      <c r="BF499" s="177">
        <f t="shared" si="475"/>
        <v>0.4375</v>
      </c>
      <c r="BG499" s="205">
        <f t="shared" si="476"/>
        <v>87258.095238095237</v>
      </c>
      <c r="BH499" s="374"/>
      <c r="BI499" s="133" t="s">
        <v>175</v>
      </c>
      <c r="BJ499" s="167">
        <f t="shared" si="477"/>
        <v>5966</v>
      </c>
      <c r="BK499" s="176">
        <f t="shared" si="461"/>
        <v>3449</v>
      </c>
      <c r="BL499" s="176">
        <f t="shared" si="462"/>
        <v>249725670</v>
      </c>
      <c r="BM499" s="177">
        <f t="shared" si="511"/>
        <v>0.23853655162874335</v>
      </c>
      <c r="BN499" s="177">
        <f t="shared" si="478"/>
        <v>0.57810928595373789</v>
      </c>
      <c r="BO499" s="176">
        <f t="shared" si="479"/>
        <v>72405.239199768053</v>
      </c>
      <c r="BP499" s="248"/>
    </row>
    <row r="500" spans="2:68" s="92" customFormat="1">
      <c r="B500" s="370"/>
      <c r="C500" s="408"/>
      <c r="D500" s="374"/>
      <c r="E500" s="133" t="s">
        <v>176</v>
      </c>
      <c r="F500" s="167">
        <v>13</v>
      </c>
      <c r="G500" s="176">
        <v>6</v>
      </c>
      <c r="H500" s="176">
        <v>881040</v>
      </c>
      <c r="I500" s="177">
        <f t="shared" si="504"/>
        <v>6.1855670103092786E-2</v>
      </c>
      <c r="J500" s="177">
        <f t="shared" si="463"/>
        <v>0.46153846153846156</v>
      </c>
      <c r="K500" s="205">
        <f t="shared" si="464"/>
        <v>146840</v>
      </c>
      <c r="L500" s="374"/>
      <c r="M500" s="133" t="s">
        <v>176</v>
      </c>
      <c r="N500" s="167">
        <v>40</v>
      </c>
      <c r="O500" s="176">
        <v>15</v>
      </c>
      <c r="P500" s="176">
        <v>991680</v>
      </c>
      <c r="Q500" s="177">
        <f t="shared" si="505"/>
        <v>8.2872928176795577E-2</v>
      </c>
      <c r="R500" s="177">
        <f t="shared" si="465"/>
        <v>0.375</v>
      </c>
      <c r="S500" s="171">
        <f t="shared" si="466"/>
        <v>66112</v>
      </c>
      <c r="T500" s="374"/>
      <c r="U500" s="133" t="s">
        <v>176</v>
      </c>
      <c r="V500" s="167">
        <v>554</v>
      </c>
      <c r="W500" s="176">
        <v>309</v>
      </c>
      <c r="X500" s="176">
        <v>21772420</v>
      </c>
      <c r="Y500" s="177">
        <f t="shared" si="506"/>
        <v>5.5685709136781399E-2</v>
      </c>
      <c r="Z500" s="177">
        <f t="shared" si="467"/>
        <v>0.5577617328519856</v>
      </c>
      <c r="AA500" s="176">
        <f t="shared" si="468"/>
        <v>70460.906148867318</v>
      </c>
      <c r="AB500" s="374"/>
      <c r="AC500" s="133" t="s">
        <v>176</v>
      </c>
      <c r="AD500" s="167">
        <v>565</v>
      </c>
      <c r="AE500" s="176">
        <v>298</v>
      </c>
      <c r="AF500" s="176">
        <v>22023580</v>
      </c>
      <c r="AG500" s="177">
        <f t="shared" si="507"/>
        <v>6.9789227166276349E-2</v>
      </c>
      <c r="AH500" s="177">
        <f t="shared" si="469"/>
        <v>0.52743362831858409</v>
      </c>
      <c r="AI500" s="171">
        <f t="shared" si="470"/>
        <v>73904.63087248322</v>
      </c>
      <c r="AJ500" s="374"/>
      <c r="AK500" s="133" t="s">
        <v>176</v>
      </c>
      <c r="AL500" s="167">
        <v>487</v>
      </c>
      <c r="AM500" s="176">
        <v>239</v>
      </c>
      <c r="AN500" s="176">
        <v>20244170</v>
      </c>
      <c r="AO500" s="177">
        <f t="shared" si="508"/>
        <v>8.8584136397331356E-2</v>
      </c>
      <c r="AP500" s="177">
        <f t="shared" si="471"/>
        <v>0.49075975359342916</v>
      </c>
      <c r="AQ500" s="171">
        <f t="shared" si="472"/>
        <v>84703.640167364021</v>
      </c>
      <c r="AR500" s="374"/>
      <c r="AS500" s="133" t="s">
        <v>176</v>
      </c>
      <c r="AT500" s="167">
        <v>245</v>
      </c>
      <c r="AU500" s="176">
        <v>109</v>
      </c>
      <c r="AV500" s="176">
        <v>8988010</v>
      </c>
      <c r="AW500" s="177">
        <f t="shared" si="509"/>
        <v>8.5962145110410101E-2</v>
      </c>
      <c r="AX500" s="177">
        <f t="shared" si="473"/>
        <v>0.44489795918367347</v>
      </c>
      <c r="AY500" s="176">
        <f t="shared" si="474"/>
        <v>82458.807339449544</v>
      </c>
      <c r="AZ500" s="374"/>
      <c r="BA500" s="133" t="s">
        <v>176</v>
      </c>
      <c r="BB500" s="167">
        <v>105</v>
      </c>
      <c r="BC500" s="176">
        <v>34</v>
      </c>
      <c r="BD500" s="176">
        <v>3397900</v>
      </c>
      <c r="BE500" s="177">
        <f t="shared" si="510"/>
        <v>8.5642317380352648E-2</v>
      </c>
      <c r="BF500" s="177">
        <f t="shared" si="475"/>
        <v>0.32380952380952382</v>
      </c>
      <c r="BG500" s="205">
        <f t="shared" si="476"/>
        <v>99938.23529411765</v>
      </c>
      <c r="BH500" s="374"/>
      <c r="BI500" s="133" t="s">
        <v>176</v>
      </c>
      <c r="BJ500" s="167">
        <f t="shared" si="477"/>
        <v>2009</v>
      </c>
      <c r="BK500" s="176">
        <f t="shared" si="461"/>
        <v>1010</v>
      </c>
      <c r="BL500" s="176">
        <f t="shared" si="462"/>
        <v>78298800</v>
      </c>
      <c r="BM500" s="177">
        <f t="shared" si="511"/>
        <v>6.9852686907808284E-2</v>
      </c>
      <c r="BN500" s="177">
        <f t="shared" si="478"/>
        <v>0.50273768043802891</v>
      </c>
      <c r="BO500" s="176">
        <f t="shared" si="479"/>
        <v>77523.564356435643</v>
      </c>
      <c r="BP500" s="248"/>
    </row>
    <row r="501" spans="2:68" s="92" customFormat="1">
      <c r="B501" s="370"/>
      <c r="C501" s="408"/>
      <c r="D501" s="374"/>
      <c r="E501" s="130" t="s">
        <v>167</v>
      </c>
      <c r="F501" s="167">
        <v>10</v>
      </c>
      <c r="G501" s="176">
        <v>5</v>
      </c>
      <c r="H501" s="176">
        <v>155740</v>
      </c>
      <c r="I501" s="177">
        <f t="shared" si="504"/>
        <v>5.1546391752577317E-2</v>
      </c>
      <c r="J501" s="177">
        <f t="shared" si="463"/>
        <v>0.5</v>
      </c>
      <c r="K501" s="205">
        <f t="shared" si="464"/>
        <v>31148</v>
      </c>
      <c r="L501" s="374"/>
      <c r="M501" s="134" t="s">
        <v>167</v>
      </c>
      <c r="N501" s="167">
        <v>10</v>
      </c>
      <c r="O501" s="176">
        <v>5</v>
      </c>
      <c r="P501" s="176">
        <v>296420</v>
      </c>
      <c r="Q501" s="177">
        <f t="shared" si="505"/>
        <v>2.7624309392265192E-2</v>
      </c>
      <c r="R501" s="177">
        <f t="shared" si="465"/>
        <v>0.5</v>
      </c>
      <c r="S501" s="171">
        <f t="shared" si="466"/>
        <v>59284</v>
      </c>
      <c r="T501" s="374"/>
      <c r="U501" s="134" t="s">
        <v>167</v>
      </c>
      <c r="V501" s="167">
        <v>376</v>
      </c>
      <c r="W501" s="176">
        <v>201</v>
      </c>
      <c r="X501" s="176">
        <v>13258110</v>
      </c>
      <c r="Y501" s="177">
        <f t="shared" si="506"/>
        <v>3.6222742836547125E-2</v>
      </c>
      <c r="Z501" s="177">
        <f t="shared" si="467"/>
        <v>0.53457446808510634</v>
      </c>
      <c r="AA501" s="176">
        <f t="shared" si="468"/>
        <v>65960.746268656716</v>
      </c>
      <c r="AB501" s="374"/>
      <c r="AC501" s="134" t="s">
        <v>167</v>
      </c>
      <c r="AD501" s="167">
        <v>191</v>
      </c>
      <c r="AE501" s="176">
        <v>86</v>
      </c>
      <c r="AF501" s="176">
        <v>8341380</v>
      </c>
      <c r="AG501" s="177">
        <f t="shared" si="507"/>
        <v>2.0140515222482436E-2</v>
      </c>
      <c r="AH501" s="177">
        <f t="shared" si="469"/>
        <v>0.45026178010471202</v>
      </c>
      <c r="AI501" s="171">
        <f t="shared" si="470"/>
        <v>96992.790697674413</v>
      </c>
      <c r="AJ501" s="374"/>
      <c r="AK501" s="134" t="s">
        <v>167</v>
      </c>
      <c r="AL501" s="167">
        <v>128</v>
      </c>
      <c r="AM501" s="176">
        <v>49</v>
      </c>
      <c r="AN501" s="176">
        <v>6061360</v>
      </c>
      <c r="AO501" s="177">
        <f t="shared" si="508"/>
        <v>1.8161601186063751E-2</v>
      </c>
      <c r="AP501" s="177">
        <f t="shared" si="471"/>
        <v>0.3828125</v>
      </c>
      <c r="AQ501" s="171">
        <f t="shared" si="472"/>
        <v>123701.22448979592</v>
      </c>
      <c r="AR501" s="374"/>
      <c r="AS501" s="134" t="s">
        <v>167</v>
      </c>
      <c r="AT501" s="167">
        <v>70</v>
      </c>
      <c r="AU501" s="176">
        <v>23</v>
      </c>
      <c r="AV501" s="176">
        <v>2406500</v>
      </c>
      <c r="AW501" s="177">
        <f t="shared" si="509"/>
        <v>1.8138801261829655E-2</v>
      </c>
      <c r="AX501" s="177">
        <f t="shared" si="473"/>
        <v>0.32857142857142857</v>
      </c>
      <c r="AY501" s="176">
        <f t="shared" si="474"/>
        <v>104630.43478260869</v>
      </c>
      <c r="AZ501" s="374"/>
      <c r="BA501" s="134" t="s">
        <v>167</v>
      </c>
      <c r="BB501" s="167">
        <v>43</v>
      </c>
      <c r="BC501" s="176">
        <v>16</v>
      </c>
      <c r="BD501" s="176">
        <v>2770160</v>
      </c>
      <c r="BE501" s="177">
        <f t="shared" si="510"/>
        <v>4.0302267002518891E-2</v>
      </c>
      <c r="BF501" s="177">
        <f t="shared" si="475"/>
        <v>0.37209302325581395</v>
      </c>
      <c r="BG501" s="205">
        <f t="shared" si="476"/>
        <v>173135</v>
      </c>
      <c r="BH501" s="374"/>
      <c r="BI501" s="134" t="s">
        <v>167</v>
      </c>
      <c r="BJ501" s="167">
        <f t="shared" si="477"/>
        <v>828</v>
      </c>
      <c r="BK501" s="176">
        <f t="shared" si="461"/>
        <v>385</v>
      </c>
      <c r="BL501" s="176">
        <f t="shared" si="462"/>
        <v>33289670</v>
      </c>
      <c r="BM501" s="177">
        <f t="shared" si="511"/>
        <v>2.6627014316342762E-2</v>
      </c>
      <c r="BN501" s="177">
        <f t="shared" si="478"/>
        <v>0.46497584541062803</v>
      </c>
      <c r="BO501" s="176">
        <f t="shared" si="479"/>
        <v>86466.675324675321</v>
      </c>
      <c r="BP501" s="248"/>
    </row>
    <row r="502" spans="2:68" s="92" customFormat="1">
      <c r="B502" s="370">
        <v>46</v>
      </c>
      <c r="C502" s="407" t="s">
        <v>26</v>
      </c>
      <c r="D502" s="373">
        <f>BS53</f>
        <v>102</v>
      </c>
      <c r="E502" s="131" t="s">
        <v>144</v>
      </c>
      <c r="F502" s="166">
        <v>40</v>
      </c>
      <c r="G502" s="174">
        <v>24</v>
      </c>
      <c r="H502" s="174">
        <v>2293680</v>
      </c>
      <c r="I502" s="175">
        <f>IFERROR(G502/$D$502,"-")</f>
        <v>0.23529411764705882</v>
      </c>
      <c r="J502" s="175">
        <f t="shared" si="463"/>
        <v>0.6</v>
      </c>
      <c r="K502" s="204">
        <f t="shared" si="464"/>
        <v>95570</v>
      </c>
      <c r="L502" s="373">
        <f>BT53</f>
        <v>164</v>
      </c>
      <c r="M502" s="131" t="s">
        <v>144</v>
      </c>
      <c r="N502" s="166">
        <v>84</v>
      </c>
      <c r="O502" s="174">
        <v>51</v>
      </c>
      <c r="P502" s="174">
        <v>5639580</v>
      </c>
      <c r="Q502" s="175">
        <f>IFERROR(O502/$L$502,"-")</f>
        <v>0.31097560975609756</v>
      </c>
      <c r="R502" s="175">
        <f t="shared" si="465"/>
        <v>0.6071428571428571</v>
      </c>
      <c r="S502" s="170">
        <f t="shared" si="466"/>
        <v>110580</v>
      </c>
      <c r="T502" s="373">
        <f>BU53</f>
        <v>7106</v>
      </c>
      <c r="U502" s="131" t="s">
        <v>144</v>
      </c>
      <c r="V502" s="166">
        <v>3055</v>
      </c>
      <c r="W502" s="174">
        <v>1929</v>
      </c>
      <c r="X502" s="174">
        <v>134355700</v>
      </c>
      <c r="Y502" s="175">
        <f>IFERROR(W502/$T$502,"-")</f>
        <v>0.27146073740500987</v>
      </c>
      <c r="Z502" s="175">
        <f t="shared" si="467"/>
        <v>0.63142389525368248</v>
      </c>
      <c r="AA502" s="174">
        <f t="shared" si="468"/>
        <v>69650.440642820118</v>
      </c>
      <c r="AB502" s="373">
        <f>BV53</f>
        <v>5202</v>
      </c>
      <c r="AC502" s="131" t="s">
        <v>144</v>
      </c>
      <c r="AD502" s="166">
        <v>2498</v>
      </c>
      <c r="AE502" s="174">
        <v>1564</v>
      </c>
      <c r="AF502" s="174">
        <v>114971850</v>
      </c>
      <c r="AG502" s="175">
        <f>IFERROR(AE502/$AB$502,"-")</f>
        <v>0.30065359477124182</v>
      </c>
      <c r="AH502" s="175">
        <f t="shared" si="469"/>
        <v>0.6261008807045636</v>
      </c>
      <c r="AI502" s="170">
        <f t="shared" si="470"/>
        <v>73511.413043478256</v>
      </c>
      <c r="AJ502" s="373">
        <f>BW53</f>
        <v>3434</v>
      </c>
      <c r="AK502" s="131" t="s">
        <v>144</v>
      </c>
      <c r="AL502" s="166">
        <v>1537</v>
      </c>
      <c r="AM502" s="174">
        <v>860</v>
      </c>
      <c r="AN502" s="174">
        <v>66059900</v>
      </c>
      <c r="AO502" s="175">
        <f>IFERROR(AM502/$AJ$502,"-")</f>
        <v>0.250436808386721</v>
      </c>
      <c r="AP502" s="175">
        <f t="shared" si="471"/>
        <v>0.5595315549772284</v>
      </c>
      <c r="AQ502" s="170">
        <f t="shared" si="472"/>
        <v>76813.837209302321</v>
      </c>
      <c r="AR502" s="373">
        <f>BX53</f>
        <v>1662</v>
      </c>
      <c r="AS502" s="131" t="s">
        <v>144</v>
      </c>
      <c r="AT502" s="166">
        <v>660</v>
      </c>
      <c r="AU502" s="174">
        <v>345</v>
      </c>
      <c r="AV502" s="174">
        <v>30075430</v>
      </c>
      <c r="AW502" s="175">
        <f>IFERROR(AU502/$AR$502,"-")</f>
        <v>0.20758122743682311</v>
      </c>
      <c r="AX502" s="175">
        <f t="shared" si="473"/>
        <v>0.52272727272727271</v>
      </c>
      <c r="AY502" s="174">
        <f t="shared" si="474"/>
        <v>87175.159420289856</v>
      </c>
      <c r="AZ502" s="373">
        <f>BY53</f>
        <v>593</v>
      </c>
      <c r="BA502" s="131" t="s">
        <v>144</v>
      </c>
      <c r="BB502" s="166">
        <v>195</v>
      </c>
      <c r="BC502" s="174">
        <v>87</v>
      </c>
      <c r="BD502" s="174">
        <v>9842770</v>
      </c>
      <c r="BE502" s="175">
        <f>IFERROR(BC502/$AZ$502,"-")</f>
        <v>0.14671163575042159</v>
      </c>
      <c r="BF502" s="175">
        <f t="shared" si="475"/>
        <v>0.44615384615384618</v>
      </c>
      <c r="BG502" s="204">
        <f t="shared" si="476"/>
        <v>113135.28735632185</v>
      </c>
      <c r="BH502" s="373">
        <f>BZ53</f>
        <v>18259</v>
      </c>
      <c r="BI502" s="131" t="s">
        <v>144</v>
      </c>
      <c r="BJ502" s="166">
        <f t="shared" si="477"/>
        <v>8069</v>
      </c>
      <c r="BK502" s="174">
        <f t="shared" si="461"/>
        <v>4860</v>
      </c>
      <c r="BL502" s="174">
        <f t="shared" si="462"/>
        <v>363238910</v>
      </c>
      <c r="BM502" s="175">
        <f>IFERROR(BK502/$BH$502,"-")</f>
        <v>0.26617010789199846</v>
      </c>
      <c r="BN502" s="175">
        <f t="shared" si="478"/>
        <v>0.60230511835419509</v>
      </c>
      <c r="BO502" s="174">
        <f t="shared" si="479"/>
        <v>74740.516460905346</v>
      </c>
      <c r="BP502" s="248"/>
    </row>
    <row r="503" spans="2:68" s="92" customFormat="1">
      <c r="B503" s="370"/>
      <c r="C503" s="408"/>
      <c r="D503" s="374"/>
      <c r="E503" s="132" t="s">
        <v>194</v>
      </c>
      <c r="F503" s="167">
        <v>37</v>
      </c>
      <c r="G503" s="176">
        <v>28</v>
      </c>
      <c r="H503" s="176">
        <v>2034040</v>
      </c>
      <c r="I503" s="177">
        <f t="shared" ref="I503:I512" si="512">IFERROR(G503/$D$502,"-")</f>
        <v>0.27450980392156865</v>
      </c>
      <c r="J503" s="177">
        <f t="shared" si="463"/>
        <v>0.7567567567567568</v>
      </c>
      <c r="K503" s="205">
        <f t="shared" si="464"/>
        <v>72644.28571428571</v>
      </c>
      <c r="L503" s="374"/>
      <c r="M503" s="132" t="s">
        <v>194</v>
      </c>
      <c r="N503" s="167">
        <v>63</v>
      </c>
      <c r="O503" s="176">
        <v>42</v>
      </c>
      <c r="P503" s="176">
        <v>4142500</v>
      </c>
      <c r="Q503" s="177">
        <f t="shared" ref="Q503:Q512" si="513">IFERROR(O503/$L$502,"-")</f>
        <v>0.25609756097560976</v>
      </c>
      <c r="R503" s="177">
        <f t="shared" si="465"/>
        <v>0.66666666666666663</v>
      </c>
      <c r="S503" s="171">
        <f t="shared" si="466"/>
        <v>98630.952380952382</v>
      </c>
      <c r="T503" s="374"/>
      <c r="U503" s="132" t="s">
        <v>194</v>
      </c>
      <c r="V503" s="167">
        <v>3087</v>
      </c>
      <c r="W503" s="176">
        <v>2033</v>
      </c>
      <c r="X503" s="176">
        <v>128110890</v>
      </c>
      <c r="Y503" s="177">
        <f t="shared" ref="Y503:Y512" si="514">IFERROR(W503/$T$502,"-")</f>
        <v>0.28609625668449196</v>
      </c>
      <c r="Z503" s="177">
        <f t="shared" si="467"/>
        <v>0.65856818918043403</v>
      </c>
      <c r="AA503" s="176">
        <f t="shared" si="468"/>
        <v>63015.68617806198</v>
      </c>
      <c r="AB503" s="374"/>
      <c r="AC503" s="132" t="s">
        <v>194</v>
      </c>
      <c r="AD503" s="167">
        <v>2377</v>
      </c>
      <c r="AE503" s="176">
        <v>1526</v>
      </c>
      <c r="AF503" s="176">
        <v>105087640</v>
      </c>
      <c r="AG503" s="177">
        <f t="shared" ref="AG503:AG512" si="515">IFERROR(AE503/$AB$502,"-")</f>
        <v>0.29334871203383311</v>
      </c>
      <c r="AH503" s="177">
        <f t="shared" si="469"/>
        <v>0.64198569625578461</v>
      </c>
      <c r="AI503" s="171">
        <f t="shared" si="470"/>
        <v>68864.770642201838</v>
      </c>
      <c r="AJ503" s="374"/>
      <c r="AK503" s="132" t="s">
        <v>194</v>
      </c>
      <c r="AL503" s="167">
        <v>1368</v>
      </c>
      <c r="AM503" s="176">
        <v>789</v>
      </c>
      <c r="AN503" s="176">
        <v>58077340</v>
      </c>
      <c r="AO503" s="177">
        <f t="shared" ref="AO503:AO512" si="516">IFERROR(AM503/$AJ$502,"-")</f>
        <v>0.22976121141525918</v>
      </c>
      <c r="AP503" s="177">
        <f t="shared" si="471"/>
        <v>0.57675438596491224</v>
      </c>
      <c r="AQ503" s="171">
        <f t="shared" si="472"/>
        <v>73608.795944233207</v>
      </c>
      <c r="AR503" s="374"/>
      <c r="AS503" s="132" t="s">
        <v>194</v>
      </c>
      <c r="AT503" s="167">
        <v>477</v>
      </c>
      <c r="AU503" s="176">
        <v>247</v>
      </c>
      <c r="AV503" s="176">
        <v>19103250</v>
      </c>
      <c r="AW503" s="177">
        <f t="shared" ref="AW503:AW512" si="517">IFERROR(AU503/$AR$502,"-")</f>
        <v>0.14861612515042119</v>
      </c>
      <c r="AX503" s="177">
        <f t="shared" si="473"/>
        <v>0.51781970649895182</v>
      </c>
      <c r="AY503" s="176">
        <f t="shared" si="474"/>
        <v>77341.093117408906</v>
      </c>
      <c r="AZ503" s="374"/>
      <c r="BA503" s="132" t="s">
        <v>194</v>
      </c>
      <c r="BB503" s="167">
        <v>145</v>
      </c>
      <c r="BC503" s="176">
        <v>68</v>
      </c>
      <c r="BD503" s="176">
        <v>6428890</v>
      </c>
      <c r="BE503" s="177">
        <f t="shared" ref="BE503:BE512" si="518">IFERROR(BC503/$AZ$502,"-")</f>
        <v>0.11467116357504216</v>
      </c>
      <c r="BF503" s="177">
        <f t="shared" si="475"/>
        <v>0.4689655172413793</v>
      </c>
      <c r="BG503" s="205">
        <f t="shared" si="476"/>
        <v>94542.5</v>
      </c>
      <c r="BH503" s="374"/>
      <c r="BI503" s="132" t="s">
        <v>194</v>
      </c>
      <c r="BJ503" s="167">
        <f t="shared" si="477"/>
        <v>7554</v>
      </c>
      <c r="BK503" s="176">
        <f t="shared" si="461"/>
        <v>4733</v>
      </c>
      <c r="BL503" s="176">
        <f t="shared" si="462"/>
        <v>322984550</v>
      </c>
      <c r="BM503" s="177">
        <f t="shared" ref="BM503:BM512" si="519">IFERROR(BK503/$BH$502,"-")</f>
        <v>0.25921463387918287</v>
      </c>
      <c r="BN503" s="177">
        <f t="shared" si="478"/>
        <v>0.62655546730209166</v>
      </c>
      <c r="BO503" s="176">
        <f t="shared" si="479"/>
        <v>68240.978237904084</v>
      </c>
      <c r="BP503" s="248"/>
    </row>
    <row r="504" spans="2:68" s="92" customFormat="1">
      <c r="B504" s="370"/>
      <c r="C504" s="408"/>
      <c r="D504" s="374"/>
      <c r="E504" s="133" t="s">
        <v>143</v>
      </c>
      <c r="F504" s="167">
        <v>52</v>
      </c>
      <c r="G504" s="176">
        <v>34</v>
      </c>
      <c r="H504" s="176">
        <v>3091680</v>
      </c>
      <c r="I504" s="177">
        <f t="shared" si="512"/>
        <v>0.33333333333333331</v>
      </c>
      <c r="J504" s="177">
        <f t="shared" si="463"/>
        <v>0.65384615384615385</v>
      </c>
      <c r="K504" s="205">
        <f t="shared" si="464"/>
        <v>90931.76470588235</v>
      </c>
      <c r="L504" s="374"/>
      <c r="M504" s="133" t="s">
        <v>143</v>
      </c>
      <c r="N504" s="167">
        <v>93</v>
      </c>
      <c r="O504" s="176">
        <v>60</v>
      </c>
      <c r="P504" s="176">
        <v>4616740</v>
      </c>
      <c r="Q504" s="177">
        <f t="shared" si="513"/>
        <v>0.36585365853658536</v>
      </c>
      <c r="R504" s="177">
        <f t="shared" si="465"/>
        <v>0.64516129032258063</v>
      </c>
      <c r="S504" s="171">
        <f t="shared" si="466"/>
        <v>76945.666666666672</v>
      </c>
      <c r="T504" s="374"/>
      <c r="U504" s="133" t="s">
        <v>143</v>
      </c>
      <c r="V504" s="167">
        <v>4240</v>
      </c>
      <c r="W504" s="176">
        <v>2669</v>
      </c>
      <c r="X504" s="176">
        <v>177955070</v>
      </c>
      <c r="Y504" s="177">
        <f t="shared" si="514"/>
        <v>0.37559808612440193</v>
      </c>
      <c r="Z504" s="177">
        <f t="shared" si="467"/>
        <v>0.62948113207547174</v>
      </c>
      <c r="AA504" s="176">
        <f t="shared" si="468"/>
        <v>66674.810790558258</v>
      </c>
      <c r="AB504" s="374"/>
      <c r="AC504" s="133" t="s">
        <v>143</v>
      </c>
      <c r="AD504" s="167">
        <v>3425</v>
      </c>
      <c r="AE504" s="176">
        <v>2086</v>
      </c>
      <c r="AF504" s="176">
        <v>148800230</v>
      </c>
      <c r="AG504" s="177">
        <f t="shared" si="515"/>
        <v>0.40099961553248753</v>
      </c>
      <c r="AH504" s="177">
        <f t="shared" si="469"/>
        <v>0.6090510948905109</v>
      </c>
      <c r="AI504" s="171">
        <f t="shared" si="470"/>
        <v>71332.804410354744</v>
      </c>
      <c r="AJ504" s="374"/>
      <c r="AK504" s="133" t="s">
        <v>143</v>
      </c>
      <c r="AL504" s="167">
        <v>2377</v>
      </c>
      <c r="AM504" s="176">
        <v>1337</v>
      </c>
      <c r="AN504" s="176">
        <v>98590350</v>
      </c>
      <c r="AO504" s="177">
        <f t="shared" si="516"/>
        <v>0.389341875364007</v>
      </c>
      <c r="AP504" s="177">
        <f t="shared" si="471"/>
        <v>0.56247370635254523</v>
      </c>
      <c r="AQ504" s="171">
        <f t="shared" si="472"/>
        <v>73739.977561705309</v>
      </c>
      <c r="AR504" s="374"/>
      <c r="AS504" s="133" t="s">
        <v>143</v>
      </c>
      <c r="AT504" s="167">
        <v>1154</v>
      </c>
      <c r="AU504" s="176">
        <v>569</v>
      </c>
      <c r="AV504" s="176">
        <v>51226240</v>
      </c>
      <c r="AW504" s="177">
        <f t="shared" si="517"/>
        <v>0.34235860409145608</v>
      </c>
      <c r="AX504" s="177">
        <f t="shared" si="473"/>
        <v>0.49306759098786829</v>
      </c>
      <c r="AY504" s="176">
        <f t="shared" si="474"/>
        <v>90028.541300527242</v>
      </c>
      <c r="AZ504" s="374"/>
      <c r="BA504" s="133" t="s">
        <v>143</v>
      </c>
      <c r="BB504" s="167">
        <v>355</v>
      </c>
      <c r="BC504" s="176">
        <v>168</v>
      </c>
      <c r="BD504" s="176">
        <v>19408180</v>
      </c>
      <c r="BE504" s="177">
        <f t="shared" si="518"/>
        <v>0.28330522765598654</v>
      </c>
      <c r="BF504" s="177">
        <f t="shared" si="475"/>
        <v>0.47323943661971829</v>
      </c>
      <c r="BG504" s="205">
        <f t="shared" si="476"/>
        <v>115524.88095238095</v>
      </c>
      <c r="BH504" s="374"/>
      <c r="BI504" s="133" t="s">
        <v>143</v>
      </c>
      <c r="BJ504" s="167">
        <f t="shared" si="477"/>
        <v>11696</v>
      </c>
      <c r="BK504" s="176">
        <f t="shared" si="461"/>
        <v>6923</v>
      </c>
      <c r="BL504" s="176">
        <f t="shared" si="462"/>
        <v>503688490</v>
      </c>
      <c r="BM504" s="177">
        <f t="shared" si="519"/>
        <v>0.37915548496631796</v>
      </c>
      <c r="BN504" s="177">
        <f t="shared" si="478"/>
        <v>0.59191176470588236</v>
      </c>
      <c r="BO504" s="176">
        <f t="shared" si="479"/>
        <v>72755.812509027877</v>
      </c>
      <c r="BP504" s="248"/>
    </row>
    <row r="505" spans="2:68" s="92" customFormat="1">
      <c r="B505" s="370"/>
      <c r="C505" s="408"/>
      <c r="D505" s="374"/>
      <c r="E505" s="133" t="s">
        <v>152</v>
      </c>
      <c r="F505" s="167">
        <v>21</v>
      </c>
      <c r="G505" s="176">
        <v>14</v>
      </c>
      <c r="H505" s="176">
        <v>1633140</v>
      </c>
      <c r="I505" s="177">
        <f t="shared" si="512"/>
        <v>0.13725490196078433</v>
      </c>
      <c r="J505" s="177">
        <f t="shared" si="463"/>
        <v>0.66666666666666663</v>
      </c>
      <c r="K505" s="205">
        <f t="shared" si="464"/>
        <v>116652.85714285714</v>
      </c>
      <c r="L505" s="374"/>
      <c r="M505" s="133" t="s">
        <v>152</v>
      </c>
      <c r="N505" s="167">
        <v>38</v>
      </c>
      <c r="O505" s="176">
        <v>27</v>
      </c>
      <c r="P505" s="176">
        <v>2128890</v>
      </c>
      <c r="Q505" s="177">
        <f t="shared" si="513"/>
        <v>0.16463414634146342</v>
      </c>
      <c r="R505" s="177">
        <f t="shared" si="465"/>
        <v>0.71052631578947367</v>
      </c>
      <c r="S505" s="171">
        <f t="shared" si="466"/>
        <v>78847.777777777781</v>
      </c>
      <c r="T505" s="374"/>
      <c r="U505" s="133" t="s">
        <v>152</v>
      </c>
      <c r="V505" s="167">
        <v>1174</v>
      </c>
      <c r="W505" s="176">
        <v>770</v>
      </c>
      <c r="X505" s="176">
        <v>55765940</v>
      </c>
      <c r="Y505" s="177">
        <f t="shared" si="514"/>
        <v>0.10835913312693499</v>
      </c>
      <c r="Z505" s="177">
        <f t="shared" si="467"/>
        <v>0.65587734241908002</v>
      </c>
      <c r="AA505" s="176">
        <f t="shared" si="468"/>
        <v>72423.2987012987</v>
      </c>
      <c r="AB505" s="374"/>
      <c r="AC505" s="133" t="s">
        <v>152</v>
      </c>
      <c r="AD505" s="167">
        <v>1115</v>
      </c>
      <c r="AE505" s="176">
        <v>711</v>
      </c>
      <c r="AF505" s="176">
        <v>49297900</v>
      </c>
      <c r="AG505" s="177">
        <f t="shared" si="515"/>
        <v>0.13667820069204153</v>
      </c>
      <c r="AH505" s="177">
        <f t="shared" si="469"/>
        <v>0.63766816143497762</v>
      </c>
      <c r="AI505" s="171">
        <f t="shared" si="470"/>
        <v>69336.005625879043</v>
      </c>
      <c r="AJ505" s="374"/>
      <c r="AK505" s="133" t="s">
        <v>152</v>
      </c>
      <c r="AL505" s="167">
        <v>832</v>
      </c>
      <c r="AM505" s="176">
        <v>488</v>
      </c>
      <c r="AN505" s="176">
        <v>37418970</v>
      </c>
      <c r="AO505" s="177">
        <f t="shared" si="516"/>
        <v>0.14210832847990681</v>
      </c>
      <c r="AP505" s="177">
        <f t="shared" si="471"/>
        <v>0.58653846153846156</v>
      </c>
      <c r="AQ505" s="171">
        <f t="shared" si="472"/>
        <v>76678.217213114753</v>
      </c>
      <c r="AR505" s="374"/>
      <c r="AS505" s="133" t="s">
        <v>152</v>
      </c>
      <c r="AT505" s="167">
        <v>382</v>
      </c>
      <c r="AU505" s="176">
        <v>200</v>
      </c>
      <c r="AV505" s="176">
        <v>17265850</v>
      </c>
      <c r="AW505" s="177">
        <f t="shared" si="517"/>
        <v>0.12033694344163658</v>
      </c>
      <c r="AX505" s="177">
        <f t="shared" si="473"/>
        <v>0.52356020942408377</v>
      </c>
      <c r="AY505" s="176">
        <f t="shared" si="474"/>
        <v>86329.25</v>
      </c>
      <c r="AZ505" s="374"/>
      <c r="BA505" s="133" t="s">
        <v>152</v>
      </c>
      <c r="BB505" s="167">
        <v>143</v>
      </c>
      <c r="BC505" s="176">
        <v>79</v>
      </c>
      <c r="BD505" s="176">
        <v>7325230</v>
      </c>
      <c r="BE505" s="177">
        <f t="shared" si="518"/>
        <v>0.13322091062394603</v>
      </c>
      <c r="BF505" s="177">
        <f t="shared" si="475"/>
        <v>0.55244755244755239</v>
      </c>
      <c r="BG505" s="205">
        <f t="shared" si="476"/>
        <v>92724.430379746831</v>
      </c>
      <c r="BH505" s="374"/>
      <c r="BI505" s="133" t="s">
        <v>152</v>
      </c>
      <c r="BJ505" s="167">
        <f t="shared" si="477"/>
        <v>3705</v>
      </c>
      <c r="BK505" s="176">
        <f t="shared" si="461"/>
        <v>2289</v>
      </c>
      <c r="BL505" s="176">
        <f t="shared" si="462"/>
        <v>170835920</v>
      </c>
      <c r="BM505" s="177">
        <f t="shared" si="519"/>
        <v>0.12536283476641658</v>
      </c>
      <c r="BN505" s="177">
        <f t="shared" si="478"/>
        <v>0.61781376518218623</v>
      </c>
      <c r="BO505" s="176">
        <f t="shared" si="479"/>
        <v>74633.429445172558</v>
      </c>
      <c r="BP505" s="248"/>
    </row>
    <row r="506" spans="2:68" s="92" customFormat="1">
      <c r="B506" s="370"/>
      <c r="C506" s="408"/>
      <c r="D506" s="374"/>
      <c r="E506" s="133" t="s">
        <v>171</v>
      </c>
      <c r="F506" s="167">
        <v>31</v>
      </c>
      <c r="G506" s="176">
        <v>18</v>
      </c>
      <c r="H506" s="176">
        <v>1297330</v>
      </c>
      <c r="I506" s="177">
        <f t="shared" si="512"/>
        <v>0.17647058823529413</v>
      </c>
      <c r="J506" s="177">
        <f t="shared" si="463"/>
        <v>0.58064516129032262</v>
      </c>
      <c r="K506" s="205">
        <f t="shared" si="464"/>
        <v>72073.888888888891</v>
      </c>
      <c r="L506" s="374"/>
      <c r="M506" s="133" t="s">
        <v>171</v>
      </c>
      <c r="N506" s="167">
        <v>48</v>
      </c>
      <c r="O506" s="176">
        <v>31</v>
      </c>
      <c r="P506" s="176">
        <v>2879750</v>
      </c>
      <c r="Q506" s="177">
        <f t="shared" si="513"/>
        <v>0.18902439024390244</v>
      </c>
      <c r="R506" s="177">
        <f t="shared" si="465"/>
        <v>0.64583333333333337</v>
      </c>
      <c r="S506" s="171">
        <f t="shared" si="466"/>
        <v>92895.161290322576</v>
      </c>
      <c r="T506" s="374"/>
      <c r="U506" s="133" t="s">
        <v>171</v>
      </c>
      <c r="V506" s="167">
        <v>1555</v>
      </c>
      <c r="W506" s="176">
        <v>1051</v>
      </c>
      <c r="X506" s="176">
        <v>71291290</v>
      </c>
      <c r="Y506" s="177">
        <f t="shared" si="514"/>
        <v>0.14790318041092035</v>
      </c>
      <c r="Z506" s="177">
        <f t="shared" si="467"/>
        <v>0.67588424437299033</v>
      </c>
      <c r="AA506" s="176">
        <f t="shared" si="468"/>
        <v>67831.8648905804</v>
      </c>
      <c r="AB506" s="374"/>
      <c r="AC506" s="133" t="s">
        <v>171</v>
      </c>
      <c r="AD506" s="167">
        <v>1560</v>
      </c>
      <c r="AE506" s="176">
        <v>979</v>
      </c>
      <c r="AF506" s="176">
        <v>76730400</v>
      </c>
      <c r="AG506" s="177">
        <f t="shared" si="515"/>
        <v>0.18819684736639755</v>
      </c>
      <c r="AH506" s="177">
        <f t="shared" si="469"/>
        <v>0.62756410256410255</v>
      </c>
      <c r="AI506" s="171">
        <f t="shared" si="470"/>
        <v>78376.302349336052</v>
      </c>
      <c r="AJ506" s="374"/>
      <c r="AK506" s="133" t="s">
        <v>171</v>
      </c>
      <c r="AL506" s="167">
        <v>1084</v>
      </c>
      <c r="AM506" s="176">
        <v>614</v>
      </c>
      <c r="AN506" s="176">
        <v>47084190</v>
      </c>
      <c r="AO506" s="177">
        <f t="shared" si="516"/>
        <v>0.17880023296447292</v>
      </c>
      <c r="AP506" s="177">
        <f t="shared" si="471"/>
        <v>0.56642066420664205</v>
      </c>
      <c r="AQ506" s="171">
        <f t="shared" si="472"/>
        <v>76684.348534201956</v>
      </c>
      <c r="AR506" s="374"/>
      <c r="AS506" s="133" t="s">
        <v>171</v>
      </c>
      <c r="AT506" s="167">
        <v>516</v>
      </c>
      <c r="AU506" s="176">
        <v>270</v>
      </c>
      <c r="AV506" s="176">
        <v>23394210</v>
      </c>
      <c r="AW506" s="177">
        <f t="shared" si="517"/>
        <v>0.16245487364620939</v>
      </c>
      <c r="AX506" s="177">
        <f t="shared" si="473"/>
        <v>0.52325581395348841</v>
      </c>
      <c r="AY506" s="176">
        <f t="shared" si="474"/>
        <v>86645.222222222219</v>
      </c>
      <c r="AZ506" s="374"/>
      <c r="BA506" s="133" t="s">
        <v>171</v>
      </c>
      <c r="BB506" s="167">
        <v>165</v>
      </c>
      <c r="BC506" s="176">
        <v>78</v>
      </c>
      <c r="BD506" s="176">
        <v>6741220</v>
      </c>
      <c r="BE506" s="177">
        <f t="shared" si="518"/>
        <v>0.13153456998313659</v>
      </c>
      <c r="BF506" s="177">
        <f t="shared" si="475"/>
        <v>0.47272727272727272</v>
      </c>
      <c r="BG506" s="205">
        <f t="shared" si="476"/>
        <v>86425.897435897437</v>
      </c>
      <c r="BH506" s="374"/>
      <c r="BI506" s="133" t="s">
        <v>171</v>
      </c>
      <c r="BJ506" s="167">
        <f t="shared" si="477"/>
        <v>4959</v>
      </c>
      <c r="BK506" s="176">
        <f t="shared" si="461"/>
        <v>3041</v>
      </c>
      <c r="BL506" s="176">
        <f t="shared" si="462"/>
        <v>229418390</v>
      </c>
      <c r="BM506" s="177">
        <f t="shared" si="519"/>
        <v>0.16654800372419082</v>
      </c>
      <c r="BN506" s="177">
        <f t="shared" si="478"/>
        <v>0.61322847348255694</v>
      </c>
      <c r="BO506" s="176">
        <f t="shared" si="479"/>
        <v>75441.759289707334</v>
      </c>
      <c r="BP506" s="248"/>
    </row>
    <row r="507" spans="2:68" s="92" customFormat="1">
      <c r="B507" s="370"/>
      <c r="C507" s="408"/>
      <c r="D507" s="374"/>
      <c r="E507" s="133" t="s">
        <v>172</v>
      </c>
      <c r="F507" s="167">
        <v>18</v>
      </c>
      <c r="G507" s="176">
        <v>11</v>
      </c>
      <c r="H507" s="176">
        <v>794440</v>
      </c>
      <c r="I507" s="177">
        <f t="shared" si="512"/>
        <v>0.10784313725490197</v>
      </c>
      <c r="J507" s="177">
        <f t="shared" si="463"/>
        <v>0.61111111111111116</v>
      </c>
      <c r="K507" s="205">
        <f t="shared" si="464"/>
        <v>72221.818181818177</v>
      </c>
      <c r="L507" s="374"/>
      <c r="M507" s="133" t="s">
        <v>172</v>
      </c>
      <c r="N507" s="167">
        <v>25</v>
      </c>
      <c r="O507" s="176">
        <v>17</v>
      </c>
      <c r="P507" s="176">
        <v>1260500</v>
      </c>
      <c r="Q507" s="177">
        <f t="shared" si="513"/>
        <v>0.10365853658536585</v>
      </c>
      <c r="R507" s="177">
        <f t="shared" si="465"/>
        <v>0.68</v>
      </c>
      <c r="S507" s="171">
        <f t="shared" si="466"/>
        <v>74147.058823529413</v>
      </c>
      <c r="T507" s="374"/>
      <c r="U507" s="133" t="s">
        <v>172</v>
      </c>
      <c r="V507" s="167">
        <v>687</v>
      </c>
      <c r="W507" s="176">
        <v>460</v>
      </c>
      <c r="X507" s="176">
        <v>30718200</v>
      </c>
      <c r="Y507" s="177">
        <f t="shared" si="514"/>
        <v>6.4734027582324799E-2</v>
      </c>
      <c r="Z507" s="177">
        <f t="shared" si="467"/>
        <v>0.66957787481804953</v>
      </c>
      <c r="AA507" s="176">
        <f t="shared" si="468"/>
        <v>66778.695652173919</v>
      </c>
      <c r="AB507" s="374"/>
      <c r="AC507" s="133" t="s">
        <v>172</v>
      </c>
      <c r="AD507" s="167">
        <v>563</v>
      </c>
      <c r="AE507" s="176">
        <v>390</v>
      </c>
      <c r="AF507" s="176">
        <v>25929180</v>
      </c>
      <c r="AG507" s="177">
        <f t="shared" si="515"/>
        <v>7.4971164936562862E-2</v>
      </c>
      <c r="AH507" s="177">
        <f t="shared" si="469"/>
        <v>0.69271758436944941</v>
      </c>
      <c r="AI507" s="171">
        <f t="shared" si="470"/>
        <v>66485.076923076922</v>
      </c>
      <c r="AJ507" s="374"/>
      <c r="AK507" s="133" t="s">
        <v>172</v>
      </c>
      <c r="AL507" s="167">
        <v>347</v>
      </c>
      <c r="AM507" s="176">
        <v>202</v>
      </c>
      <c r="AN507" s="176">
        <v>12229350</v>
      </c>
      <c r="AO507" s="177">
        <f t="shared" si="516"/>
        <v>5.8823529411764705E-2</v>
      </c>
      <c r="AP507" s="177">
        <f t="shared" si="471"/>
        <v>0.58213256484149856</v>
      </c>
      <c r="AQ507" s="171">
        <f t="shared" si="472"/>
        <v>60541.33663366337</v>
      </c>
      <c r="AR507" s="374"/>
      <c r="AS507" s="133" t="s">
        <v>172</v>
      </c>
      <c r="AT507" s="167">
        <v>161</v>
      </c>
      <c r="AU507" s="176">
        <v>86</v>
      </c>
      <c r="AV507" s="176">
        <v>6519400</v>
      </c>
      <c r="AW507" s="177">
        <f t="shared" si="517"/>
        <v>5.1744885679903728E-2</v>
      </c>
      <c r="AX507" s="177">
        <f t="shared" si="473"/>
        <v>0.53416149068322982</v>
      </c>
      <c r="AY507" s="176">
        <f t="shared" si="474"/>
        <v>75806.976744186046</v>
      </c>
      <c r="AZ507" s="374"/>
      <c r="BA507" s="133" t="s">
        <v>172</v>
      </c>
      <c r="BB507" s="167">
        <v>39</v>
      </c>
      <c r="BC507" s="176">
        <v>18</v>
      </c>
      <c r="BD507" s="176">
        <v>1080270</v>
      </c>
      <c r="BE507" s="177">
        <f t="shared" si="518"/>
        <v>3.0354131534569982E-2</v>
      </c>
      <c r="BF507" s="177">
        <f t="shared" si="475"/>
        <v>0.46153846153846156</v>
      </c>
      <c r="BG507" s="205">
        <f t="shared" si="476"/>
        <v>60015</v>
      </c>
      <c r="BH507" s="374"/>
      <c r="BI507" s="133" t="s">
        <v>172</v>
      </c>
      <c r="BJ507" s="167">
        <f t="shared" si="477"/>
        <v>1840</v>
      </c>
      <c r="BK507" s="176">
        <f t="shared" si="461"/>
        <v>1184</v>
      </c>
      <c r="BL507" s="176">
        <f t="shared" si="462"/>
        <v>78531340</v>
      </c>
      <c r="BM507" s="177">
        <f t="shared" si="519"/>
        <v>6.4844734103729665E-2</v>
      </c>
      <c r="BN507" s="177">
        <f t="shared" si="478"/>
        <v>0.64347826086956517</v>
      </c>
      <c r="BO507" s="176">
        <f t="shared" si="479"/>
        <v>66327.145270270266</v>
      </c>
      <c r="BP507" s="248"/>
    </row>
    <row r="508" spans="2:68" s="92" customFormat="1">
      <c r="B508" s="370"/>
      <c r="C508" s="408"/>
      <c r="D508" s="374"/>
      <c r="E508" s="133" t="s">
        <v>173</v>
      </c>
      <c r="F508" s="167">
        <v>16</v>
      </c>
      <c r="G508" s="176">
        <v>12</v>
      </c>
      <c r="H508" s="176">
        <v>930820</v>
      </c>
      <c r="I508" s="177">
        <f t="shared" si="512"/>
        <v>0.11764705882352941</v>
      </c>
      <c r="J508" s="177">
        <f t="shared" si="463"/>
        <v>0.75</v>
      </c>
      <c r="K508" s="205">
        <f t="shared" si="464"/>
        <v>77568.333333333328</v>
      </c>
      <c r="L508" s="374"/>
      <c r="M508" s="133" t="s">
        <v>173</v>
      </c>
      <c r="N508" s="167">
        <v>14</v>
      </c>
      <c r="O508" s="176">
        <v>5</v>
      </c>
      <c r="P508" s="176">
        <v>271280</v>
      </c>
      <c r="Q508" s="177">
        <f t="shared" si="513"/>
        <v>3.048780487804878E-2</v>
      </c>
      <c r="R508" s="177">
        <f t="shared" si="465"/>
        <v>0.35714285714285715</v>
      </c>
      <c r="S508" s="171">
        <f t="shared" si="466"/>
        <v>54256</v>
      </c>
      <c r="T508" s="374"/>
      <c r="U508" s="133" t="s">
        <v>173</v>
      </c>
      <c r="V508" s="167">
        <v>295</v>
      </c>
      <c r="W508" s="176">
        <v>171</v>
      </c>
      <c r="X508" s="176">
        <v>14000170</v>
      </c>
      <c r="Y508" s="177">
        <f t="shared" si="514"/>
        <v>2.4064171122994651E-2</v>
      </c>
      <c r="Z508" s="177">
        <f t="shared" si="467"/>
        <v>0.57966101694915251</v>
      </c>
      <c r="AA508" s="176">
        <f t="shared" si="468"/>
        <v>81872.339181286545</v>
      </c>
      <c r="AB508" s="374"/>
      <c r="AC508" s="133" t="s">
        <v>173</v>
      </c>
      <c r="AD508" s="167">
        <v>317</v>
      </c>
      <c r="AE508" s="176">
        <v>195</v>
      </c>
      <c r="AF508" s="176">
        <v>11777960</v>
      </c>
      <c r="AG508" s="177">
        <f t="shared" si="515"/>
        <v>3.7485582468281431E-2</v>
      </c>
      <c r="AH508" s="177">
        <f t="shared" si="469"/>
        <v>0.6151419558359621</v>
      </c>
      <c r="AI508" s="171">
        <f t="shared" si="470"/>
        <v>60399.794871794875</v>
      </c>
      <c r="AJ508" s="374"/>
      <c r="AK508" s="133" t="s">
        <v>173</v>
      </c>
      <c r="AL508" s="167">
        <v>305</v>
      </c>
      <c r="AM508" s="176">
        <v>159</v>
      </c>
      <c r="AN508" s="176">
        <v>11513600</v>
      </c>
      <c r="AO508" s="177">
        <f t="shared" si="516"/>
        <v>4.6301688992428654E-2</v>
      </c>
      <c r="AP508" s="177">
        <f t="shared" si="471"/>
        <v>0.52131147540983602</v>
      </c>
      <c r="AQ508" s="171">
        <f t="shared" si="472"/>
        <v>72412.578616352199</v>
      </c>
      <c r="AR508" s="374"/>
      <c r="AS508" s="133" t="s">
        <v>173</v>
      </c>
      <c r="AT508" s="167">
        <v>170</v>
      </c>
      <c r="AU508" s="176">
        <v>80</v>
      </c>
      <c r="AV508" s="176">
        <v>8153680</v>
      </c>
      <c r="AW508" s="177">
        <f t="shared" si="517"/>
        <v>4.8134777376654635E-2</v>
      </c>
      <c r="AX508" s="177">
        <f t="shared" si="473"/>
        <v>0.47058823529411764</v>
      </c>
      <c r="AY508" s="176">
        <f t="shared" si="474"/>
        <v>101921</v>
      </c>
      <c r="AZ508" s="374"/>
      <c r="BA508" s="133" t="s">
        <v>173</v>
      </c>
      <c r="BB508" s="167">
        <v>80</v>
      </c>
      <c r="BC508" s="176">
        <v>38</v>
      </c>
      <c r="BD508" s="176">
        <v>4968870</v>
      </c>
      <c r="BE508" s="177">
        <f t="shared" si="518"/>
        <v>6.4080944350758853E-2</v>
      </c>
      <c r="BF508" s="177">
        <f t="shared" si="475"/>
        <v>0.47499999999999998</v>
      </c>
      <c r="BG508" s="205">
        <f t="shared" si="476"/>
        <v>130759.73684210527</v>
      </c>
      <c r="BH508" s="374"/>
      <c r="BI508" s="133" t="s">
        <v>173</v>
      </c>
      <c r="BJ508" s="167">
        <f t="shared" si="477"/>
        <v>1197</v>
      </c>
      <c r="BK508" s="176">
        <f t="shared" si="461"/>
        <v>660</v>
      </c>
      <c r="BL508" s="176">
        <f t="shared" si="462"/>
        <v>51616380</v>
      </c>
      <c r="BM508" s="177">
        <f t="shared" si="519"/>
        <v>3.6146557861876337E-2</v>
      </c>
      <c r="BN508" s="177">
        <f t="shared" si="478"/>
        <v>0.55137844611528819</v>
      </c>
      <c r="BO508" s="176">
        <f t="shared" si="479"/>
        <v>78206.636363636368</v>
      </c>
      <c r="BP508" s="248"/>
    </row>
    <row r="509" spans="2:68" s="92" customFormat="1">
      <c r="B509" s="370"/>
      <c r="C509" s="408"/>
      <c r="D509" s="374"/>
      <c r="E509" s="133" t="s">
        <v>174</v>
      </c>
      <c r="F509" s="167">
        <v>13</v>
      </c>
      <c r="G509" s="176">
        <v>7</v>
      </c>
      <c r="H509" s="176">
        <v>885910</v>
      </c>
      <c r="I509" s="177">
        <f t="shared" si="512"/>
        <v>6.8627450980392163E-2</v>
      </c>
      <c r="J509" s="177">
        <f t="shared" si="463"/>
        <v>0.53846153846153844</v>
      </c>
      <c r="K509" s="205">
        <f t="shared" si="464"/>
        <v>126558.57142857143</v>
      </c>
      <c r="L509" s="374"/>
      <c r="M509" s="133" t="s">
        <v>174</v>
      </c>
      <c r="N509" s="167">
        <v>21</v>
      </c>
      <c r="O509" s="176">
        <v>16</v>
      </c>
      <c r="P509" s="176">
        <v>1545510</v>
      </c>
      <c r="Q509" s="177">
        <f t="shared" si="513"/>
        <v>9.7560975609756101E-2</v>
      </c>
      <c r="R509" s="177">
        <f t="shared" si="465"/>
        <v>0.76190476190476186</v>
      </c>
      <c r="S509" s="171">
        <f t="shared" si="466"/>
        <v>96594.375</v>
      </c>
      <c r="T509" s="374"/>
      <c r="U509" s="133" t="s">
        <v>174</v>
      </c>
      <c r="V509" s="167">
        <v>396</v>
      </c>
      <c r="W509" s="176">
        <v>264</v>
      </c>
      <c r="X509" s="176">
        <v>19684250</v>
      </c>
      <c r="Y509" s="177">
        <f t="shared" si="514"/>
        <v>3.7151702786377708E-2</v>
      </c>
      <c r="Z509" s="177">
        <f t="shared" si="467"/>
        <v>0.66666666666666663</v>
      </c>
      <c r="AA509" s="176">
        <f t="shared" si="468"/>
        <v>74561.553030303025</v>
      </c>
      <c r="AB509" s="374"/>
      <c r="AC509" s="133" t="s">
        <v>174</v>
      </c>
      <c r="AD509" s="167">
        <v>376</v>
      </c>
      <c r="AE509" s="176">
        <v>255</v>
      </c>
      <c r="AF509" s="176">
        <v>22377070</v>
      </c>
      <c r="AG509" s="177">
        <f t="shared" si="515"/>
        <v>4.9019607843137254E-2</v>
      </c>
      <c r="AH509" s="177">
        <f t="shared" si="469"/>
        <v>0.67819148936170215</v>
      </c>
      <c r="AI509" s="171">
        <f t="shared" si="470"/>
        <v>87753.215686274503</v>
      </c>
      <c r="AJ509" s="374"/>
      <c r="AK509" s="133" t="s">
        <v>174</v>
      </c>
      <c r="AL509" s="167">
        <v>281</v>
      </c>
      <c r="AM509" s="176">
        <v>163</v>
      </c>
      <c r="AN509" s="176">
        <v>13659880</v>
      </c>
      <c r="AO509" s="177">
        <f t="shared" si="516"/>
        <v>4.7466511357018057E-2</v>
      </c>
      <c r="AP509" s="177">
        <f t="shared" si="471"/>
        <v>0.58007117437722422</v>
      </c>
      <c r="AQ509" s="171">
        <f t="shared" si="472"/>
        <v>83802.944785276079</v>
      </c>
      <c r="AR509" s="374"/>
      <c r="AS509" s="133" t="s">
        <v>174</v>
      </c>
      <c r="AT509" s="167">
        <v>137</v>
      </c>
      <c r="AU509" s="176">
        <v>82</v>
      </c>
      <c r="AV509" s="176">
        <v>7713300</v>
      </c>
      <c r="AW509" s="177">
        <f t="shared" si="517"/>
        <v>4.9338146811071001E-2</v>
      </c>
      <c r="AX509" s="177">
        <f t="shared" si="473"/>
        <v>0.59854014598540151</v>
      </c>
      <c r="AY509" s="176">
        <f t="shared" si="474"/>
        <v>94064.634146341457</v>
      </c>
      <c r="AZ509" s="374"/>
      <c r="BA509" s="133" t="s">
        <v>174</v>
      </c>
      <c r="BB509" s="167">
        <v>37</v>
      </c>
      <c r="BC509" s="176">
        <v>22</v>
      </c>
      <c r="BD509" s="176">
        <v>2672980</v>
      </c>
      <c r="BE509" s="177">
        <f t="shared" si="518"/>
        <v>3.7099494097807759E-2</v>
      </c>
      <c r="BF509" s="177">
        <f t="shared" si="475"/>
        <v>0.59459459459459463</v>
      </c>
      <c r="BG509" s="205">
        <f t="shared" si="476"/>
        <v>121499.09090909091</v>
      </c>
      <c r="BH509" s="374"/>
      <c r="BI509" s="133" t="s">
        <v>174</v>
      </c>
      <c r="BJ509" s="167">
        <f t="shared" si="477"/>
        <v>1261</v>
      </c>
      <c r="BK509" s="176">
        <f t="shared" si="461"/>
        <v>809</v>
      </c>
      <c r="BL509" s="176">
        <f t="shared" si="462"/>
        <v>68538900</v>
      </c>
      <c r="BM509" s="177">
        <f t="shared" si="519"/>
        <v>4.4306917136754477E-2</v>
      </c>
      <c r="BN509" s="177">
        <f t="shared" si="478"/>
        <v>0.64155432196669315</v>
      </c>
      <c r="BO509" s="176">
        <f t="shared" si="479"/>
        <v>84720.519159456118</v>
      </c>
      <c r="BP509" s="248"/>
    </row>
    <row r="510" spans="2:68" s="92" customFormat="1">
      <c r="B510" s="370"/>
      <c r="C510" s="408"/>
      <c r="D510" s="374"/>
      <c r="E510" s="133" t="s">
        <v>175</v>
      </c>
      <c r="F510" s="167">
        <v>36</v>
      </c>
      <c r="G510" s="176">
        <v>23</v>
      </c>
      <c r="H510" s="176">
        <v>1405760</v>
      </c>
      <c r="I510" s="177">
        <f t="shared" si="512"/>
        <v>0.22549019607843138</v>
      </c>
      <c r="J510" s="177">
        <f t="shared" si="463"/>
        <v>0.63888888888888884</v>
      </c>
      <c r="K510" s="205">
        <f t="shared" si="464"/>
        <v>61120</v>
      </c>
      <c r="L510" s="374"/>
      <c r="M510" s="133" t="s">
        <v>175</v>
      </c>
      <c r="N510" s="167">
        <v>65</v>
      </c>
      <c r="O510" s="176">
        <v>44</v>
      </c>
      <c r="P510" s="176">
        <v>5287870</v>
      </c>
      <c r="Q510" s="177">
        <f t="shared" si="513"/>
        <v>0.26829268292682928</v>
      </c>
      <c r="R510" s="177">
        <f t="shared" si="465"/>
        <v>0.67692307692307696</v>
      </c>
      <c r="S510" s="171">
        <f t="shared" si="466"/>
        <v>120178.86363636363</v>
      </c>
      <c r="T510" s="374"/>
      <c r="U510" s="133" t="s">
        <v>175</v>
      </c>
      <c r="V510" s="167">
        <v>2813</v>
      </c>
      <c r="W510" s="176">
        <v>1931</v>
      </c>
      <c r="X510" s="176">
        <v>132713030</v>
      </c>
      <c r="Y510" s="177">
        <f t="shared" si="514"/>
        <v>0.27174218969884606</v>
      </c>
      <c r="Z510" s="177">
        <f t="shared" si="467"/>
        <v>0.68645574120156416</v>
      </c>
      <c r="AA510" s="176">
        <f t="shared" si="468"/>
        <v>68727.617814603829</v>
      </c>
      <c r="AB510" s="374"/>
      <c r="AC510" s="133" t="s">
        <v>175</v>
      </c>
      <c r="AD510" s="167">
        <v>2157</v>
      </c>
      <c r="AE510" s="176">
        <v>1447</v>
      </c>
      <c r="AF510" s="176">
        <v>104648110</v>
      </c>
      <c r="AG510" s="177">
        <f t="shared" si="515"/>
        <v>0.27816224529027295</v>
      </c>
      <c r="AH510" s="177">
        <f t="shared" si="469"/>
        <v>0.67083912841910065</v>
      </c>
      <c r="AI510" s="171">
        <f t="shared" si="470"/>
        <v>72320.7394609537</v>
      </c>
      <c r="AJ510" s="374"/>
      <c r="AK510" s="133" t="s">
        <v>175</v>
      </c>
      <c r="AL510" s="167">
        <v>1356</v>
      </c>
      <c r="AM510" s="176">
        <v>801</v>
      </c>
      <c r="AN510" s="176">
        <v>58632670</v>
      </c>
      <c r="AO510" s="177">
        <f t="shared" si="516"/>
        <v>0.23325567850902737</v>
      </c>
      <c r="AP510" s="177">
        <f t="shared" si="471"/>
        <v>0.59070796460176989</v>
      </c>
      <c r="AQ510" s="171">
        <f t="shared" si="472"/>
        <v>73199.338327091129</v>
      </c>
      <c r="AR510" s="374"/>
      <c r="AS510" s="133" t="s">
        <v>175</v>
      </c>
      <c r="AT510" s="167">
        <v>539</v>
      </c>
      <c r="AU510" s="176">
        <v>278</v>
      </c>
      <c r="AV510" s="176">
        <v>22358250</v>
      </c>
      <c r="AW510" s="177">
        <f t="shared" si="517"/>
        <v>0.16726835138387486</v>
      </c>
      <c r="AX510" s="177">
        <f t="shared" si="473"/>
        <v>0.51576994434137291</v>
      </c>
      <c r="AY510" s="176">
        <f t="shared" si="474"/>
        <v>80425.359712230216</v>
      </c>
      <c r="AZ510" s="374"/>
      <c r="BA510" s="133" t="s">
        <v>175</v>
      </c>
      <c r="BB510" s="167">
        <v>133</v>
      </c>
      <c r="BC510" s="176">
        <v>67</v>
      </c>
      <c r="BD510" s="176">
        <v>6314350</v>
      </c>
      <c r="BE510" s="177">
        <f t="shared" si="518"/>
        <v>0.11298482293423272</v>
      </c>
      <c r="BF510" s="177">
        <f t="shared" si="475"/>
        <v>0.50375939849624063</v>
      </c>
      <c r="BG510" s="205">
        <f t="shared" si="476"/>
        <v>94244.029850746272</v>
      </c>
      <c r="BH510" s="374"/>
      <c r="BI510" s="133" t="s">
        <v>175</v>
      </c>
      <c r="BJ510" s="167">
        <f t="shared" si="477"/>
        <v>7099</v>
      </c>
      <c r="BK510" s="176">
        <f t="shared" si="461"/>
        <v>4591</v>
      </c>
      <c r="BL510" s="176">
        <f t="shared" si="462"/>
        <v>331360040</v>
      </c>
      <c r="BM510" s="177">
        <f t="shared" si="519"/>
        <v>0.25143764718768824</v>
      </c>
      <c r="BN510" s="177">
        <f t="shared" si="478"/>
        <v>0.64671080433863926</v>
      </c>
      <c r="BO510" s="176">
        <f t="shared" si="479"/>
        <v>72176.005227619258</v>
      </c>
      <c r="BP510" s="248"/>
    </row>
    <row r="511" spans="2:68" s="92" customFormat="1">
      <c r="B511" s="370"/>
      <c r="C511" s="408"/>
      <c r="D511" s="374"/>
      <c r="E511" s="133" t="s">
        <v>176</v>
      </c>
      <c r="F511" s="167">
        <v>17</v>
      </c>
      <c r="G511" s="176">
        <v>13</v>
      </c>
      <c r="H511" s="176">
        <v>1272870</v>
      </c>
      <c r="I511" s="177">
        <f t="shared" si="512"/>
        <v>0.12745098039215685</v>
      </c>
      <c r="J511" s="177">
        <f t="shared" si="463"/>
        <v>0.76470588235294112</v>
      </c>
      <c r="K511" s="205">
        <f t="shared" si="464"/>
        <v>97913.076923076922</v>
      </c>
      <c r="L511" s="374"/>
      <c r="M511" s="133" t="s">
        <v>176</v>
      </c>
      <c r="N511" s="167">
        <v>16</v>
      </c>
      <c r="O511" s="176">
        <v>7</v>
      </c>
      <c r="P511" s="176">
        <v>529400</v>
      </c>
      <c r="Q511" s="177">
        <f t="shared" si="513"/>
        <v>4.2682926829268296E-2</v>
      </c>
      <c r="R511" s="177">
        <f t="shared" si="465"/>
        <v>0.4375</v>
      </c>
      <c r="S511" s="171">
        <f t="shared" si="466"/>
        <v>75628.571428571435</v>
      </c>
      <c r="T511" s="374"/>
      <c r="U511" s="133" t="s">
        <v>176</v>
      </c>
      <c r="V511" s="167">
        <v>570</v>
      </c>
      <c r="W511" s="176">
        <v>375</v>
      </c>
      <c r="X511" s="176">
        <v>30537580</v>
      </c>
      <c r="Y511" s="177">
        <f t="shared" si="514"/>
        <v>5.2772305094286522E-2</v>
      </c>
      <c r="Z511" s="177">
        <f t="shared" si="467"/>
        <v>0.65789473684210531</v>
      </c>
      <c r="AA511" s="176">
        <f t="shared" si="468"/>
        <v>81433.546666666662</v>
      </c>
      <c r="AB511" s="374"/>
      <c r="AC511" s="133" t="s">
        <v>176</v>
      </c>
      <c r="AD511" s="167">
        <v>593</v>
      </c>
      <c r="AE511" s="176">
        <v>375</v>
      </c>
      <c r="AF511" s="176">
        <v>33111140</v>
      </c>
      <c r="AG511" s="177">
        <f t="shared" si="515"/>
        <v>7.2087658592848908E-2</v>
      </c>
      <c r="AH511" s="177">
        <f t="shared" si="469"/>
        <v>0.63237774030354132</v>
      </c>
      <c r="AI511" s="171">
        <f t="shared" si="470"/>
        <v>88296.373333333337</v>
      </c>
      <c r="AJ511" s="374"/>
      <c r="AK511" s="133" t="s">
        <v>176</v>
      </c>
      <c r="AL511" s="167">
        <v>531</v>
      </c>
      <c r="AM511" s="176">
        <v>308</v>
      </c>
      <c r="AN511" s="176">
        <v>24072740</v>
      </c>
      <c r="AO511" s="177">
        <f t="shared" si="516"/>
        <v>8.9691322073383803E-2</v>
      </c>
      <c r="AP511" s="177">
        <f t="shared" si="471"/>
        <v>0.58003766478342744</v>
      </c>
      <c r="AQ511" s="171">
        <f t="shared" si="472"/>
        <v>78158.246753246756</v>
      </c>
      <c r="AR511" s="374"/>
      <c r="AS511" s="133" t="s">
        <v>176</v>
      </c>
      <c r="AT511" s="167">
        <v>328</v>
      </c>
      <c r="AU511" s="176">
        <v>184</v>
      </c>
      <c r="AV511" s="176">
        <v>17232080</v>
      </c>
      <c r="AW511" s="177">
        <f t="shared" si="517"/>
        <v>0.11070998796630566</v>
      </c>
      <c r="AX511" s="177">
        <f t="shared" si="473"/>
        <v>0.56097560975609762</v>
      </c>
      <c r="AY511" s="176">
        <f t="shared" si="474"/>
        <v>93652.608695652176</v>
      </c>
      <c r="AZ511" s="374"/>
      <c r="BA511" s="133" t="s">
        <v>176</v>
      </c>
      <c r="BB511" s="167">
        <v>144</v>
      </c>
      <c r="BC511" s="176">
        <v>73</v>
      </c>
      <c r="BD511" s="176">
        <v>7659150</v>
      </c>
      <c r="BE511" s="177">
        <f t="shared" si="518"/>
        <v>0.12310286677908938</v>
      </c>
      <c r="BF511" s="177">
        <f t="shared" si="475"/>
        <v>0.50694444444444442</v>
      </c>
      <c r="BG511" s="205">
        <f t="shared" si="476"/>
        <v>104919.86301369863</v>
      </c>
      <c r="BH511" s="374"/>
      <c r="BI511" s="133" t="s">
        <v>176</v>
      </c>
      <c r="BJ511" s="167">
        <f t="shared" si="477"/>
        <v>2199</v>
      </c>
      <c r="BK511" s="176">
        <f t="shared" si="461"/>
        <v>1335</v>
      </c>
      <c r="BL511" s="176">
        <f t="shared" si="462"/>
        <v>114414960</v>
      </c>
      <c r="BM511" s="177">
        <f t="shared" si="519"/>
        <v>7.3114628402431672E-2</v>
      </c>
      <c r="BN511" s="177">
        <f t="shared" si="478"/>
        <v>0.60709413369713505</v>
      </c>
      <c r="BO511" s="176">
        <f t="shared" si="479"/>
        <v>85704.089887640454</v>
      </c>
      <c r="BP511" s="248"/>
    </row>
    <row r="512" spans="2:68" s="92" customFormat="1">
      <c r="B512" s="370"/>
      <c r="C512" s="408"/>
      <c r="D512" s="374"/>
      <c r="E512" s="130" t="s">
        <v>167</v>
      </c>
      <c r="F512" s="167">
        <v>12</v>
      </c>
      <c r="G512" s="176">
        <v>9</v>
      </c>
      <c r="H512" s="176">
        <v>1274280</v>
      </c>
      <c r="I512" s="177">
        <f t="shared" si="512"/>
        <v>8.8235294117647065E-2</v>
      </c>
      <c r="J512" s="177">
        <f t="shared" si="463"/>
        <v>0.75</v>
      </c>
      <c r="K512" s="205">
        <f t="shared" si="464"/>
        <v>141586.66666666666</v>
      </c>
      <c r="L512" s="374"/>
      <c r="M512" s="134" t="s">
        <v>167</v>
      </c>
      <c r="N512" s="167">
        <v>14</v>
      </c>
      <c r="O512" s="176">
        <v>9</v>
      </c>
      <c r="P512" s="176">
        <v>876070</v>
      </c>
      <c r="Q512" s="177">
        <f t="shared" si="513"/>
        <v>5.4878048780487805E-2</v>
      </c>
      <c r="R512" s="177">
        <f t="shared" si="465"/>
        <v>0.6428571428571429</v>
      </c>
      <c r="S512" s="171">
        <f t="shared" si="466"/>
        <v>97341.111111111109</v>
      </c>
      <c r="T512" s="374"/>
      <c r="U512" s="134" t="s">
        <v>167</v>
      </c>
      <c r="V512" s="167">
        <v>647</v>
      </c>
      <c r="W512" s="176">
        <v>374</v>
      </c>
      <c r="X512" s="176">
        <v>22709110</v>
      </c>
      <c r="Y512" s="177">
        <f t="shared" si="514"/>
        <v>5.2631578947368418E-2</v>
      </c>
      <c r="Z512" s="177">
        <f t="shared" si="467"/>
        <v>0.57805255023183921</v>
      </c>
      <c r="AA512" s="176">
        <f t="shared" si="468"/>
        <v>60719.545454545456</v>
      </c>
      <c r="AB512" s="374"/>
      <c r="AC512" s="134" t="s">
        <v>167</v>
      </c>
      <c r="AD512" s="167">
        <v>343</v>
      </c>
      <c r="AE512" s="176">
        <v>180</v>
      </c>
      <c r="AF512" s="176">
        <v>11944790</v>
      </c>
      <c r="AG512" s="177">
        <f t="shared" si="515"/>
        <v>3.4602076124567477E-2</v>
      </c>
      <c r="AH512" s="177">
        <f t="shared" si="469"/>
        <v>0.52478134110787167</v>
      </c>
      <c r="AI512" s="171">
        <f t="shared" si="470"/>
        <v>66359.944444444438</v>
      </c>
      <c r="AJ512" s="374"/>
      <c r="AK512" s="134" t="s">
        <v>167</v>
      </c>
      <c r="AL512" s="167">
        <v>186</v>
      </c>
      <c r="AM512" s="176">
        <v>92</v>
      </c>
      <c r="AN512" s="176">
        <v>9464110</v>
      </c>
      <c r="AO512" s="177">
        <f t="shared" si="516"/>
        <v>2.6790914385556204E-2</v>
      </c>
      <c r="AP512" s="177">
        <f t="shared" si="471"/>
        <v>0.4946236559139785</v>
      </c>
      <c r="AQ512" s="171">
        <f t="shared" si="472"/>
        <v>102870.76086956522</v>
      </c>
      <c r="AR512" s="374"/>
      <c r="AS512" s="134" t="s">
        <v>167</v>
      </c>
      <c r="AT512" s="167">
        <v>95</v>
      </c>
      <c r="AU512" s="176">
        <v>46</v>
      </c>
      <c r="AV512" s="176">
        <v>4661510</v>
      </c>
      <c r="AW512" s="177">
        <f t="shared" si="517"/>
        <v>2.7677496991576414E-2</v>
      </c>
      <c r="AX512" s="177">
        <f t="shared" si="473"/>
        <v>0.48421052631578948</v>
      </c>
      <c r="AY512" s="176">
        <f t="shared" si="474"/>
        <v>101337.17391304347</v>
      </c>
      <c r="AZ512" s="374"/>
      <c r="BA512" s="134" t="s">
        <v>167</v>
      </c>
      <c r="BB512" s="167">
        <v>46</v>
      </c>
      <c r="BC512" s="176">
        <v>21</v>
      </c>
      <c r="BD512" s="176">
        <v>3147770</v>
      </c>
      <c r="BE512" s="177">
        <f t="shared" si="518"/>
        <v>3.5413153456998317E-2</v>
      </c>
      <c r="BF512" s="177">
        <f t="shared" si="475"/>
        <v>0.45652173913043476</v>
      </c>
      <c r="BG512" s="205">
        <f t="shared" si="476"/>
        <v>149893.80952380953</v>
      </c>
      <c r="BH512" s="374"/>
      <c r="BI512" s="134" t="s">
        <v>167</v>
      </c>
      <c r="BJ512" s="167">
        <f t="shared" si="477"/>
        <v>1343</v>
      </c>
      <c r="BK512" s="176">
        <f t="shared" si="461"/>
        <v>731</v>
      </c>
      <c r="BL512" s="176">
        <f t="shared" si="462"/>
        <v>54077640</v>
      </c>
      <c r="BM512" s="177">
        <f t="shared" si="519"/>
        <v>4.0035051207623636E-2</v>
      </c>
      <c r="BN512" s="177">
        <f t="shared" si="478"/>
        <v>0.54430379746835444</v>
      </c>
      <c r="BO512" s="176">
        <f t="shared" si="479"/>
        <v>73977.619699042407</v>
      </c>
      <c r="BP512" s="248"/>
    </row>
    <row r="513" spans="2:68" s="92" customFormat="1">
      <c r="B513" s="370">
        <v>47</v>
      </c>
      <c r="C513" s="407" t="s">
        <v>16</v>
      </c>
      <c r="D513" s="373">
        <f>BS54</f>
        <v>104</v>
      </c>
      <c r="E513" s="131" t="s">
        <v>144</v>
      </c>
      <c r="F513" s="166">
        <v>45</v>
      </c>
      <c r="G513" s="174">
        <v>30</v>
      </c>
      <c r="H513" s="174">
        <v>1776800</v>
      </c>
      <c r="I513" s="175">
        <f>IFERROR(G513/$D$513,"-")</f>
        <v>0.28846153846153844</v>
      </c>
      <c r="J513" s="175">
        <f t="shared" si="463"/>
        <v>0.66666666666666663</v>
      </c>
      <c r="K513" s="204">
        <f t="shared" si="464"/>
        <v>59226.666666666664</v>
      </c>
      <c r="L513" s="373">
        <f>BT54</f>
        <v>220</v>
      </c>
      <c r="M513" s="131" t="s">
        <v>144</v>
      </c>
      <c r="N513" s="166">
        <v>126</v>
      </c>
      <c r="O513" s="174">
        <v>76</v>
      </c>
      <c r="P513" s="174">
        <v>5846910</v>
      </c>
      <c r="Q513" s="175">
        <f>IFERROR(O513/$L$513,"-")</f>
        <v>0.34545454545454546</v>
      </c>
      <c r="R513" s="175">
        <f t="shared" si="465"/>
        <v>0.60317460317460314</v>
      </c>
      <c r="S513" s="170">
        <f t="shared" si="466"/>
        <v>76933.026315789481</v>
      </c>
      <c r="T513" s="373">
        <f>BU54</f>
        <v>16033</v>
      </c>
      <c r="U513" s="131" t="s">
        <v>144</v>
      </c>
      <c r="V513" s="166">
        <v>7388</v>
      </c>
      <c r="W513" s="174">
        <v>4662</v>
      </c>
      <c r="X513" s="174">
        <v>318315330</v>
      </c>
      <c r="Y513" s="175">
        <f>IFERROR(W513/$T$513,"-")</f>
        <v>0.29077527599326392</v>
      </c>
      <c r="Z513" s="175">
        <f t="shared" si="467"/>
        <v>0.63102328099621008</v>
      </c>
      <c r="AA513" s="174">
        <f t="shared" si="468"/>
        <v>68278.706563706568</v>
      </c>
      <c r="AB513" s="373">
        <f>BV54</f>
        <v>10804</v>
      </c>
      <c r="AC513" s="131" t="s">
        <v>144</v>
      </c>
      <c r="AD513" s="166">
        <v>5568</v>
      </c>
      <c r="AE513" s="174">
        <v>3442</v>
      </c>
      <c r="AF513" s="174">
        <v>257321330</v>
      </c>
      <c r="AG513" s="175">
        <f>IFERROR(AE513/$AB$513,"-")</f>
        <v>0.31858570899666788</v>
      </c>
      <c r="AH513" s="175">
        <f t="shared" si="469"/>
        <v>0.61817528735632188</v>
      </c>
      <c r="AI513" s="170">
        <f t="shared" si="470"/>
        <v>74759.247530505527</v>
      </c>
      <c r="AJ513" s="373">
        <f>BW54</f>
        <v>6135</v>
      </c>
      <c r="AK513" s="131" t="s">
        <v>144</v>
      </c>
      <c r="AL513" s="166">
        <v>3077</v>
      </c>
      <c r="AM513" s="174">
        <v>1758</v>
      </c>
      <c r="AN513" s="174">
        <v>136837140</v>
      </c>
      <c r="AO513" s="175">
        <f>IFERROR(AM513/$AJ$513,"-")</f>
        <v>0.28655256723716382</v>
      </c>
      <c r="AP513" s="175">
        <f t="shared" si="471"/>
        <v>0.57133571660708482</v>
      </c>
      <c r="AQ513" s="170">
        <f t="shared" si="472"/>
        <v>77836.825938566559</v>
      </c>
      <c r="AR513" s="373">
        <f>BX54</f>
        <v>2534</v>
      </c>
      <c r="AS513" s="131" t="s">
        <v>144</v>
      </c>
      <c r="AT513" s="166">
        <v>1171</v>
      </c>
      <c r="AU513" s="174">
        <v>583</v>
      </c>
      <c r="AV513" s="174">
        <v>47381430</v>
      </c>
      <c r="AW513" s="175">
        <f>IFERROR(AU513/$AR$513,"-")</f>
        <v>0.23007103393843725</v>
      </c>
      <c r="AX513" s="175">
        <f t="shared" si="473"/>
        <v>0.49786507258753204</v>
      </c>
      <c r="AY513" s="174">
        <f t="shared" si="474"/>
        <v>81271.749571183536</v>
      </c>
      <c r="AZ513" s="373">
        <f>BY54</f>
        <v>917</v>
      </c>
      <c r="BA513" s="131" t="s">
        <v>144</v>
      </c>
      <c r="BB513" s="166">
        <v>379</v>
      </c>
      <c r="BC513" s="174">
        <v>170</v>
      </c>
      <c r="BD513" s="174">
        <v>15730950</v>
      </c>
      <c r="BE513" s="175">
        <f>IFERROR(BC513/$AZ$513,"-")</f>
        <v>0.18538713195201745</v>
      </c>
      <c r="BF513" s="175">
        <f t="shared" si="475"/>
        <v>0.44854881266490765</v>
      </c>
      <c r="BG513" s="204">
        <f t="shared" si="476"/>
        <v>92535</v>
      </c>
      <c r="BH513" s="373">
        <f>BZ54</f>
        <v>36741</v>
      </c>
      <c r="BI513" s="131" t="s">
        <v>144</v>
      </c>
      <c r="BJ513" s="166">
        <f t="shared" si="477"/>
        <v>17754</v>
      </c>
      <c r="BK513" s="174">
        <f t="shared" si="461"/>
        <v>10721</v>
      </c>
      <c r="BL513" s="174">
        <f t="shared" si="462"/>
        <v>783209890</v>
      </c>
      <c r="BM513" s="175">
        <f>IFERROR(BK513/$BH$513,"-")</f>
        <v>0.29179935222231296</v>
      </c>
      <c r="BN513" s="175">
        <f t="shared" si="478"/>
        <v>0.60386391799031203</v>
      </c>
      <c r="BO513" s="174">
        <f t="shared" si="479"/>
        <v>73053.809346143084</v>
      </c>
      <c r="BP513" s="248"/>
    </row>
    <row r="514" spans="2:68" s="92" customFormat="1">
      <c r="B514" s="370"/>
      <c r="C514" s="408"/>
      <c r="D514" s="374"/>
      <c r="E514" s="132" t="s">
        <v>194</v>
      </c>
      <c r="F514" s="167">
        <v>34</v>
      </c>
      <c r="G514" s="176">
        <v>24</v>
      </c>
      <c r="H514" s="176">
        <v>1360910</v>
      </c>
      <c r="I514" s="177">
        <f t="shared" ref="I514:I523" si="520">IFERROR(G514/$D$513,"-")</f>
        <v>0.23076923076923078</v>
      </c>
      <c r="J514" s="177">
        <f t="shared" si="463"/>
        <v>0.70588235294117652</v>
      </c>
      <c r="K514" s="205">
        <f t="shared" si="464"/>
        <v>56704.583333333336</v>
      </c>
      <c r="L514" s="374"/>
      <c r="M514" s="132" t="s">
        <v>194</v>
      </c>
      <c r="N514" s="167">
        <v>105</v>
      </c>
      <c r="O514" s="176">
        <v>64</v>
      </c>
      <c r="P514" s="176">
        <v>4817500</v>
      </c>
      <c r="Q514" s="177">
        <f t="shared" ref="Q514:Q523" si="521">IFERROR(O514/$L$513,"-")</f>
        <v>0.29090909090909089</v>
      </c>
      <c r="R514" s="177">
        <f t="shared" si="465"/>
        <v>0.60952380952380958</v>
      </c>
      <c r="S514" s="171">
        <f t="shared" si="466"/>
        <v>75273.4375</v>
      </c>
      <c r="T514" s="374"/>
      <c r="U514" s="132" t="s">
        <v>194</v>
      </c>
      <c r="V514" s="167">
        <v>7046</v>
      </c>
      <c r="W514" s="176">
        <v>4559</v>
      </c>
      <c r="X514" s="176">
        <v>302629770</v>
      </c>
      <c r="Y514" s="177">
        <f t="shared" ref="Y514:Y523" si="522">IFERROR(W514/$T$513,"-")</f>
        <v>0.28435102600885676</v>
      </c>
      <c r="Z514" s="177">
        <f t="shared" si="467"/>
        <v>0.64703377803008799</v>
      </c>
      <c r="AA514" s="176">
        <f t="shared" si="468"/>
        <v>66380.734810265407</v>
      </c>
      <c r="AB514" s="374"/>
      <c r="AC514" s="132" t="s">
        <v>194</v>
      </c>
      <c r="AD514" s="167">
        <v>4876</v>
      </c>
      <c r="AE514" s="176">
        <v>3055</v>
      </c>
      <c r="AF514" s="176">
        <v>218890320</v>
      </c>
      <c r="AG514" s="177">
        <f t="shared" ref="AG514:AG523" si="523">IFERROR(AE514/$AB$513,"-")</f>
        <v>0.28276564235468343</v>
      </c>
      <c r="AH514" s="177">
        <f t="shared" si="469"/>
        <v>0.62653814602132896</v>
      </c>
      <c r="AI514" s="171">
        <f t="shared" si="470"/>
        <v>71649.859247135842</v>
      </c>
      <c r="AJ514" s="374"/>
      <c r="AK514" s="132" t="s">
        <v>194</v>
      </c>
      <c r="AL514" s="167">
        <v>2557</v>
      </c>
      <c r="AM514" s="176">
        <v>1464</v>
      </c>
      <c r="AN514" s="176">
        <v>109506480</v>
      </c>
      <c r="AO514" s="177">
        <f t="shared" ref="AO514:AO523" si="524">IFERROR(AM514/$AJ$513,"-")</f>
        <v>0.23863080684596577</v>
      </c>
      <c r="AP514" s="177">
        <f t="shared" si="471"/>
        <v>0.57254595228783733</v>
      </c>
      <c r="AQ514" s="171">
        <f t="shared" si="472"/>
        <v>74799.508196721305</v>
      </c>
      <c r="AR514" s="374"/>
      <c r="AS514" s="132" t="s">
        <v>194</v>
      </c>
      <c r="AT514" s="167">
        <v>825</v>
      </c>
      <c r="AU514" s="176">
        <v>394</v>
      </c>
      <c r="AV514" s="176">
        <v>26384970</v>
      </c>
      <c r="AW514" s="177">
        <f t="shared" ref="AW514:AW523" si="525">IFERROR(AU514/$AR$513,"-")</f>
        <v>0.15548539857932123</v>
      </c>
      <c r="AX514" s="177">
        <f t="shared" si="473"/>
        <v>0.4775757575757576</v>
      </c>
      <c r="AY514" s="176">
        <f t="shared" si="474"/>
        <v>66966.928934010153</v>
      </c>
      <c r="AZ514" s="374"/>
      <c r="BA514" s="132" t="s">
        <v>194</v>
      </c>
      <c r="BB514" s="167">
        <v>196</v>
      </c>
      <c r="BC514" s="176">
        <v>86</v>
      </c>
      <c r="BD514" s="176">
        <v>6504580</v>
      </c>
      <c r="BE514" s="177">
        <f t="shared" ref="BE514:BE523" si="526">IFERROR(BC514/$AZ$513,"-")</f>
        <v>9.3784078516902944E-2</v>
      </c>
      <c r="BF514" s="177">
        <f t="shared" si="475"/>
        <v>0.43877551020408162</v>
      </c>
      <c r="BG514" s="205">
        <f t="shared" si="476"/>
        <v>75634.651162790702</v>
      </c>
      <c r="BH514" s="374"/>
      <c r="BI514" s="132" t="s">
        <v>194</v>
      </c>
      <c r="BJ514" s="167">
        <f t="shared" si="477"/>
        <v>15639</v>
      </c>
      <c r="BK514" s="176">
        <f t="shared" si="461"/>
        <v>9646</v>
      </c>
      <c r="BL514" s="176">
        <f t="shared" si="462"/>
        <v>670094530</v>
      </c>
      <c r="BM514" s="177">
        <f t="shared" ref="BM514:BM523" si="527">IFERROR(BK514/$BH$513,"-")</f>
        <v>0.26254048610544078</v>
      </c>
      <c r="BN514" s="177">
        <f t="shared" si="478"/>
        <v>0.61679135494596837</v>
      </c>
      <c r="BO514" s="176">
        <f t="shared" si="479"/>
        <v>69468.642960812766</v>
      </c>
      <c r="BP514" s="248"/>
    </row>
    <row r="515" spans="2:68" s="92" customFormat="1">
      <c r="B515" s="370"/>
      <c r="C515" s="408"/>
      <c r="D515" s="374"/>
      <c r="E515" s="133" t="s">
        <v>143</v>
      </c>
      <c r="F515" s="167">
        <v>59</v>
      </c>
      <c r="G515" s="176">
        <v>39</v>
      </c>
      <c r="H515" s="176">
        <v>2578790</v>
      </c>
      <c r="I515" s="177">
        <f t="shared" si="520"/>
        <v>0.375</v>
      </c>
      <c r="J515" s="177">
        <f t="shared" si="463"/>
        <v>0.66101694915254239</v>
      </c>
      <c r="K515" s="205">
        <f t="shared" si="464"/>
        <v>66122.820512820515</v>
      </c>
      <c r="L515" s="374"/>
      <c r="M515" s="133" t="s">
        <v>143</v>
      </c>
      <c r="N515" s="167">
        <v>140</v>
      </c>
      <c r="O515" s="176">
        <v>87</v>
      </c>
      <c r="P515" s="176">
        <v>6566420</v>
      </c>
      <c r="Q515" s="177">
        <f t="shared" si="521"/>
        <v>0.39545454545454545</v>
      </c>
      <c r="R515" s="177">
        <f t="shared" si="465"/>
        <v>0.62142857142857144</v>
      </c>
      <c r="S515" s="171">
        <f t="shared" si="466"/>
        <v>75476.091954022995</v>
      </c>
      <c r="T515" s="374"/>
      <c r="U515" s="133" t="s">
        <v>143</v>
      </c>
      <c r="V515" s="167">
        <v>9453</v>
      </c>
      <c r="W515" s="176">
        <v>5817</v>
      </c>
      <c r="X515" s="176">
        <v>388859130</v>
      </c>
      <c r="Y515" s="177">
        <f t="shared" si="522"/>
        <v>0.36281419572132478</v>
      </c>
      <c r="Z515" s="177">
        <f t="shared" si="467"/>
        <v>0.61536020311012374</v>
      </c>
      <c r="AA515" s="176">
        <f t="shared" si="468"/>
        <v>66848.74161939144</v>
      </c>
      <c r="AB515" s="374"/>
      <c r="AC515" s="133" t="s">
        <v>143</v>
      </c>
      <c r="AD515" s="167">
        <v>7079</v>
      </c>
      <c r="AE515" s="176">
        <v>4339</v>
      </c>
      <c r="AF515" s="176">
        <v>316620750</v>
      </c>
      <c r="AG515" s="177">
        <f t="shared" si="523"/>
        <v>0.40161051462421327</v>
      </c>
      <c r="AH515" s="177">
        <f t="shared" si="469"/>
        <v>0.61293968074586802</v>
      </c>
      <c r="AI515" s="171">
        <f t="shared" si="470"/>
        <v>72970.903433970961</v>
      </c>
      <c r="AJ515" s="374"/>
      <c r="AK515" s="133" t="s">
        <v>143</v>
      </c>
      <c r="AL515" s="167">
        <v>4209</v>
      </c>
      <c r="AM515" s="176">
        <v>2334</v>
      </c>
      <c r="AN515" s="176">
        <v>182537500</v>
      </c>
      <c r="AO515" s="177">
        <f t="shared" si="524"/>
        <v>0.38044009779951099</v>
      </c>
      <c r="AP515" s="177">
        <f t="shared" si="471"/>
        <v>0.55452601568068427</v>
      </c>
      <c r="AQ515" s="171">
        <f t="shared" si="472"/>
        <v>78208.011996572401</v>
      </c>
      <c r="AR515" s="374"/>
      <c r="AS515" s="133" t="s">
        <v>143</v>
      </c>
      <c r="AT515" s="167">
        <v>1752</v>
      </c>
      <c r="AU515" s="176">
        <v>858</v>
      </c>
      <c r="AV515" s="176">
        <v>69528780</v>
      </c>
      <c r="AW515" s="177">
        <f t="shared" si="525"/>
        <v>0.33859510655090763</v>
      </c>
      <c r="AX515" s="177">
        <f t="shared" si="473"/>
        <v>0.48972602739726029</v>
      </c>
      <c r="AY515" s="176">
        <f t="shared" si="474"/>
        <v>81035.874125874121</v>
      </c>
      <c r="AZ515" s="374"/>
      <c r="BA515" s="133" t="s">
        <v>143</v>
      </c>
      <c r="BB515" s="167">
        <v>582</v>
      </c>
      <c r="BC515" s="176">
        <v>259</v>
      </c>
      <c r="BD515" s="176">
        <v>25007860</v>
      </c>
      <c r="BE515" s="177">
        <f t="shared" si="526"/>
        <v>0.28244274809160308</v>
      </c>
      <c r="BF515" s="177">
        <f t="shared" si="475"/>
        <v>0.44501718213058417</v>
      </c>
      <c r="BG515" s="205">
        <f t="shared" si="476"/>
        <v>96555.444015444009</v>
      </c>
      <c r="BH515" s="374"/>
      <c r="BI515" s="133" t="s">
        <v>143</v>
      </c>
      <c r="BJ515" s="167">
        <f t="shared" si="477"/>
        <v>23274</v>
      </c>
      <c r="BK515" s="176">
        <f t="shared" si="461"/>
        <v>13733</v>
      </c>
      <c r="BL515" s="176">
        <f t="shared" si="462"/>
        <v>991699230</v>
      </c>
      <c r="BM515" s="177">
        <f t="shared" si="527"/>
        <v>0.37377861244930732</v>
      </c>
      <c r="BN515" s="177">
        <f t="shared" si="478"/>
        <v>0.59005757497636846</v>
      </c>
      <c r="BO515" s="176">
        <f t="shared" si="479"/>
        <v>72212.86171994466</v>
      </c>
      <c r="BP515" s="248"/>
    </row>
    <row r="516" spans="2:68" s="92" customFormat="1">
      <c r="B516" s="370"/>
      <c r="C516" s="408"/>
      <c r="D516" s="374"/>
      <c r="E516" s="133" t="s">
        <v>152</v>
      </c>
      <c r="F516" s="167">
        <v>27</v>
      </c>
      <c r="G516" s="176">
        <v>18</v>
      </c>
      <c r="H516" s="176">
        <v>659540</v>
      </c>
      <c r="I516" s="177">
        <f t="shared" si="520"/>
        <v>0.17307692307692307</v>
      </c>
      <c r="J516" s="177">
        <f t="shared" si="463"/>
        <v>0.66666666666666663</v>
      </c>
      <c r="K516" s="205">
        <f t="shared" si="464"/>
        <v>36641.111111111109</v>
      </c>
      <c r="L516" s="374"/>
      <c r="M516" s="133" t="s">
        <v>152</v>
      </c>
      <c r="N516" s="167">
        <v>69</v>
      </c>
      <c r="O516" s="176">
        <v>44</v>
      </c>
      <c r="P516" s="176">
        <v>3489140</v>
      </c>
      <c r="Q516" s="177">
        <f t="shared" si="521"/>
        <v>0.2</v>
      </c>
      <c r="R516" s="177">
        <f t="shared" si="465"/>
        <v>0.6376811594202898</v>
      </c>
      <c r="S516" s="171">
        <f t="shared" si="466"/>
        <v>79298.636363636368</v>
      </c>
      <c r="T516" s="374"/>
      <c r="U516" s="133" t="s">
        <v>152</v>
      </c>
      <c r="V516" s="167">
        <v>3259</v>
      </c>
      <c r="W516" s="176">
        <v>2091</v>
      </c>
      <c r="X516" s="176">
        <v>141655780</v>
      </c>
      <c r="Y516" s="177">
        <f t="shared" si="522"/>
        <v>0.13041851181937256</v>
      </c>
      <c r="Z516" s="177">
        <f t="shared" si="467"/>
        <v>0.64160785517029761</v>
      </c>
      <c r="AA516" s="176">
        <f t="shared" si="468"/>
        <v>67745.471066475366</v>
      </c>
      <c r="AB516" s="374"/>
      <c r="AC516" s="133" t="s">
        <v>152</v>
      </c>
      <c r="AD516" s="167">
        <v>2827</v>
      </c>
      <c r="AE516" s="176">
        <v>1780</v>
      </c>
      <c r="AF516" s="176">
        <v>126753660</v>
      </c>
      <c r="AG516" s="177">
        <f t="shared" si="523"/>
        <v>0.16475379489078118</v>
      </c>
      <c r="AH516" s="177">
        <f t="shared" si="469"/>
        <v>0.62964273081004596</v>
      </c>
      <c r="AI516" s="171">
        <f t="shared" si="470"/>
        <v>71209.921348314601</v>
      </c>
      <c r="AJ516" s="374"/>
      <c r="AK516" s="133" t="s">
        <v>152</v>
      </c>
      <c r="AL516" s="167">
        <v>1747</v>
      </c>
      <c r="AM516" s="176">
        <v>1001</v>
      </c>
      <c r="AN516" s="176">
        <v>77197690</v>
      </c>
      <c r="AO516" s="177">
        <f t="shared" si="524"/>
        <v>0.16316218418907905</v>
      </c>
      <c r="AP516" s="177">
        <f t="shared" si="471"/>
        <v>0.57298225529479108</v>
      </c>
      <c r="AQ516" s="171">
        <f t="shared" si="472"/>
        <v>77120.569430569434</v>
      </c>
      <c r="AR516" s="374"/>
      <c r="AS516" s="133" t="s">
        <v>152</v>
      </c>
      <c r="AT516" s="167">
        <v>756</v>
      </c>
      <c r="AU516" s="176">
        <v>374</v>
      </c>
      <c r="AV516" s="176">
        <v>28763550</v>
      </c>
      <c r="AW516" s="177">
        <f t="shared" si="525"/>
        <v>0.14759273875295975</v>
      </c>
      <c r="AX516" s="177">
        <f t="shared" si="473"/>
        <v>0.49470899470899471</v>
      </c>
      <c r="AY516" s="176">
        <f t="shared" si="474"/>
        <v>76907.88770053476</v>
      </c>
      <c r="AZ516" s="374"/>
      <c r="BA516" s="133" t="s">
        <v>152</v>
      </c>
      <c r="BB516" s="167">
        <v>261</v>
      </c>
      <c r="BC516" s="176">
        <v>119</v>
      </c>
      <c r="BD516" s="176">
        <v>9727050</v>
      </c>
      <c r="BE516" s="177">
        <f t="shared" si="526"/>
        <v>0.12977099236641221</v>
      </c>
      <c r="BF516" s="177">
        <f t="shared" si="475"/>
        <v>0.45593869731800768</v>
      </c>
      <c r="BG516" s="205">
        <f t="shared" si="476"/>
        <v>81739.915966386558</v>
      </c>
      <c r="BH516" s="374"/>
      <c r="BI516" s="133" t="s">
        <v>152</v>
      </c>
      <c r="BJ516" s="167">
        <f t="shared" si="477"/>
        <v>8946</v>
      </c>
      <c r="BK516" s="176">
        <f t="shared" si="461"/>
        <v>5427</v>
      </c>
      <c r="BL516" s="176">
        <f t="shared" si="462"/>
        <v>388246410</v>
      </c>
      <c r="BM516" s="177">
        <f t="shared" si="527"/>
        <v>0.14770964317792112</v>
      </c>
      <c r="BN516" s="177">
        <f t="shared" si="478"/>
        <v>0.60663983903420526</v>
      </c>
      <c r="BO516" s="176">
        <f t="shared" si="479"/>
        <v>71539.784411276953</v>
      </c>
      <c r="BP516" s="248"/>
    </row>
    <row r="517" spans="2:68" s="92" customFormat="1">
      <c r="B517" s="370"/>
      <c r="C517" s="408"/>
      <c r="D517" s="374"/>
      <c r="E517" s="133" t="s">
        <v>171</v>
      </c>
      <c r="F517" s="167">
        <v>27</v>
      </c>
      <c r="G517" s="176">
        <v>19</v>
      </c>
      <c r="H517" s="176">
        <v>1310860</v>
      </c>
      <c r="I517" s="177">
        <f t="shared" si="520"/>
        <v>0.18269230769230768</v>
      </c>
      <c r="J517" s="177">
        <f t="shared" si="463"/>
        <v>0.70370370370370372</v>
      </c>
      <c r="K517" s="205">
        <f t="shared" si="464"/>
        <v>68992.631578947374</v>
      </c>
      <c r="L517" s="374"/>
      <c r="M517" s="133" t="s">
        <v>171</v>
      </c>
      <c r="N517" s="167">
        <v>57</v>
      </c>
      <c r="O517" s="176">
        <v>33</v>
      </c>
      <c r="P517" s="176">
        <v>2799500</v>
      </c>
      <c r="Q517" s="177">
        <f t="shared" si="521"/>
        <v>0.15</v>
      </c>
      <c r="R517" s="177">
        <f t="shared" si="465"/>
        <v>0.57894736842105265</v>
      </c>
      <c r="S517" s="171">
        <f t="shared" si="466"/>
        <v>84833.333333333328</v>
      </c>
      <c r="T517" s="374"/>
      <c r="U517" s="133" t="s">
        <v>171</v>
      </c>
      <c r="V517" s="167">
        <v>3542</v>
      </c>
      <c r="W517" s="176">
        <v>2306</v>
      </c>
      <c r="X517" s="176">
        <v>162996790</v>
      </c>
      <c r="Y517" s="177">
        <f t="shared" si="522"/>
        <v>0.1438283540198341</v>
      </c>
      <c r="Z517" s="177">
        <f t="shared" si="467"/>
        <v>0.65104460756634674</v>
      </c>
      <c r="AA517" s="176">
        <f t="shared" si="468"/>
        <v>70683.777103209024</v>
      </c>
      <c r="AB517" s="374"/>
      <c r="AC517" s="133" t="s">
        <v>171</v>
      </c>
      <c r="AD517" s="167">
        <v>3000</v>
      </c>
      <c r="AE517" s="176">
        <v>1905</v>
      </c>
      <c r="AF517" s="176">
        <v>143535760</v>
      </c>
      <c r="AG517" s="177">
        <f t="shared" si="523"/>
        <v>0.17632358385783042</v>
      </c>
      <c r="AH517" s="177">
        <f t="shared" si="469"/>
        <v>0.63500000000000001</v>
      </c>
      <c r="AI517" s="171">
        <f t="shared" si="470"/>
        <v>75346.855643044619</v>
      </c>
      <c r="AJ517" s="374"/>
      <c r="AK517" s="133" t="s">
        <v>171</v>
      </c>
      <c r="AL517" s="167">
        <v>1882</v>
      </c>
      <c r="AM517" s="176">
        <v>1062</v>
      </c>
      <c r="AN517" s="176">
        <v>89920280</v>
      </c>
      <c r="AO517" s="177">
        <f t="shared" si="524"/>
        <v>0.17310513447432763</v>
      </c>
      <c r="AP517" s="177">
        <f t="shared" si="471"/>
        <v>0.56429330499468655</v>
      </c>
      <c r="AQ517" s="171">
        <f t="shared" si="472"/>
        <v>84670.696798493402</v>
      </c>
      <c r="AR517" s="374"/>
      <c r="AS517" s="133" t="s">
        <v>171</v>
      </c>
      <c r="AT517" s="167">
        <v>767</v>
      </c>
      <c r="AU517" s="176">
        <v>385</v>
      </c>
      <c r="AV517" s="176">
        <v>35628000</v>
      </c>
      <c r="AW517" s="177">
        <f t="shared" si="525"/>
        <v>0.15193370165745856</v>
      </c>
      <c r="AX517" s="177">
        <f t="shared" si="473"/>
        <v>0.50195567144719688</v>
      </c>
      <c r="AY517" s="176">
        <f t="shared" si="474"/>
        <v>92540.259740259746</v>
      </c>
      <c r="AZ517" s="374"/>
      <c r="BA517" s="133" t="s">
        <v>171</v>
      </c>
      <c r="BB517" s="167">
        <v>246</v>
      </c>
      <c r="BC517" s="176">
        <v>120</v>
      </c>
      <c r="BD517" s="176">
        <v>9516480</v>
      </c>
      <c r="BE517" s="177">
        <f t="shared" si="526"/>
        <v>0.13086150490730644</v>
      </c>
      <c r="BF517" s="177">
        <f t="shared" si="475"/>
        <v>0.48780487804878048</v>
      </c>
      <c r="BG517" s="205">
        <f t="shared" si="476"/>
        <v>79304</v>
      </c>
      <c r="BH517" s="374"/>
      <c r="BI517" s="133" t="s">
        <v>171</v>
      </c>
      <c r="BJ517" s="167">
        <f t="shared" si="477"/>
        <v>9521</v>
      </c>
      <c r="BK517" s="176">
        <f t="shared" si="461"/>
        <v>5830</v>
      </c>
      <c r="BL517" s="176">
        <f t="shared" si="462"/>
        <v>445707670</v>
      </c>
      <c r="BM517" s="177">
        <f t="shared" si="527"/>
        <v>0.15867831577801367</v>
      </c>
      <c r="BN517" s="177">
        <f t="shared" si="478"/>
        <v>0.61233063753807371</v>
      </c>
      <c r="BO517" s="176">
        <f t="shared" si="479"/>
        <v>76450.715265866209</v>
      </c>
      <c r="BP517" s="248"/>
    </row>
    <row r="518" spans="2:68" s="92" customFormat="1">
      <c r="B518" s="370"/>
      <c r="C518" s="408"/>
      <c r="D518" s="374"/>
      <c r="E518" s="133" t="s">
        <v>172</v>
      </c>
      <c r="F518" s="167">
        <v>20</v>
      </c>
      <c r="G518" s="176">
        <v>11</v>
      </c>
      <c r="H518" s="176">
        <v>451700</v>
      </c>
      <c r="I518" s="177">
        <f t="shared" si="520"/>
        <v>0.10576923076923077</v>
      </c>
      <c r="J518" s="177">
        <f t="shared" si="463"/>
        <v>0.55000000000000004</v>
      </c>
      <c r="K518" s="205">
        <f t="shared" si="464"/>
        <v>41063.63636363636</v>
      </c>
      <c r="L518" s="374"/>
      <c r="M518" s="133" t="s">
        <v>172</v>
      </c>
      <c r="N518" s="167">
        <v>37</v>
      </c>
      <c r="O518" s="176">
        <v>25</v>
      </c>
      <c r="P518" s="176">
        <v>1788070</v>
      </c>
      <c r="Q518" s="177">
        <f t="shared" si="521"/>
        <v>0.11363636363636363</v>
      </c>
      <c r="R518" s="177">
        <f t="shared" si="465"/>
        <v>0.67567567567567566</v>
      </c>
      <c r="S518" s="171">
        <f t="shared" si="466"/>
        <v>71522.8</v>
      </c>
      <c r="T518" s="374"/>
      <c r="U518" s="133" t="s">
        <v>172</v>
      </c>
      <c r="V518" s="167">
        <v>1709</v>
      </c>
      <c r="W518" s="176">
        <v>1142</v>
      </c>
      <c r="X518" s="176">
        <v>78186510</v>
      </c>
      <c r="Y518" s="177">
        <f t="shared" si="522"/>
        <v>7.1228092060125994E-2</v>
      </c>
      <c r="Z518" s="177">
        <f t="shared" si="467"/>
        <v>0.66822703335283795</v>
      </c>
      <c r="AA518" s="176">
        <f t="shared" si="468"/>
        <v>68464.544658493876</v>
      </c>
      <c r="AB518" s="374"/>
      <c r="AC518" s="133" t="s">
        <v>172</v>
      </c>
      <c r="AD518" s="167">
        <v>1383</v>
      </c>
      <c r="AE518" s="176">
        <v>916</v>
      </c>
      <c r="AF518" s="176">
        <v>67911940</v>
      </c>
      <c r="AG518" s="177">
        <f t="shared" si="523"/>
        <v>8.478341355053684E-2</v>
      </c>
      <c r="AH518" s="177">
        <f t="shared" si="469"/>
        <v>0.66232827187274046</v>
      </c>
      <c r="AI518" s="171">
        <f t="shared" si="470"/>
        <v>74139.672489082965</v>
      </c>
      <c r="AJ518" s="374"/>
      <c r="AK518" s="133" t="s">
        <v>172</v>
      </c>
      <c r="AL518" s="167">
        <v>767</v>
      </c>
      <c r="AM518" s="176">
        <v>483</v>
      </c>
      <c r="AN518" s="176">
        <v>35985200</v>
      </c>
      <c r="AO518" s="177">
        <f t="shared" si="524"/>
        <v>7.8728606356968212E-2</v>
      </c>
      <c r="AP518" s="177">
        <f t="shared" si="471"/>
        <v>0.62972620599739249</v>
      </c>
      <c r="AQ518" s="171">
        <f t="shared" si="472"/>
        <v>74503.519668737063</v>
      </c>
      <c r="AR518" s="374"/>
      <c r="AS518" s="133" t="s">
        <v>172</v>
      </c>
      <c r="AT518" s="167">
        <v>223</v>
      </c>
      <c r="AU518" s="176">
        <v>116</v>
      </c>
      <c r="AV518" s="176">
        <v>8307920</v>
      </c>
      <c r="AW518" s="177">
        <f t="shared" si="525"/>
        <v>4.5777426992896608E-2</v>
      </c>
      <c r="AX518" s="177">
        <f t="shared" si="473"/>
        <v>0.52017937219730936</v>
      </c>
      <c r="AY518" s="176">
        <f t="shared" si="474"/>
        <v>71620</v>
      </c>
      <c r="AZ518" s="374"/>
      <c r="BA518" s="133" t="s">
        <v>172</v>
      </c>
      <c r="BB518" s="167">
        <v>51</v>
      </c>
      <c r="BC518" s="176">
        <v>20</v>
      </c>
      <c r="BD518" s="176">
        <v>1158510</v>
      </c>
      <c r="BE518" s="177">
        <f t="shared" si="526"/>
        <v>2.1810250817884406E-2</v>
      </c>
      <c r="BF518" s="177">
        <f t="shared" si="475"/>
        <v>0.39215686274509803</v>
      </c>
      <c r="BG518" s="205">
        <f t="shared" si="476"/>
        <v>57925.5</v>
      </c>
      <c r="BH518" s="374"/>
      <c r="BI518" s="133" t="s">
        <v>172</v>
      </c>
      <c r="BJ518" s="167">
        <f t="shared" si="477"/>
        <v>4190</v>
      </c>
      <c r="BK518" s="176">
        <f t="shared" si="461"/>
        <v>2713</v>
      </c>
      <c r="BL518" s="176">
        <f t="shared" si="462"/>
        <v>193789850</v>
      </c>
      <c r="BM518" s="177">
        <f t="shared" si="527"/>
        <v>7.3841212814022478E-2</v>
      </c>
      <c r="BN518" s="177">
        <f t="shared" si="478"/>
        <v>0.6474940334128878</v>
      </c>
      <c r="BO518" s="176">
        <f t="shared" si="479"/>
        <v>71430.095834869149</v>
      </c>
      <c r="BP518" s="248"/>
    </row>
    <row r="519" spans="2:68" s="92" customFormat="1">
      <c r="B519" s="370"/>
      <c r="C519" s="408"/>
      <c r="D519" s="374"/>
      <c r="E519" s="133" t="s">
        <v>173</v>
      </c>
      <c r="F519" s="167">
        <v>25</v>
      </c>
      <c r="G519" s="176">
        <v>16</v>
      </c>
      <c r="H519" s="176">
        <v>747270</v>
      </c>
      <c r="I519" s="177">
        <f t="shared" si="520"/>
        <v>0.15384615384615385</v>
      </c>
      <c r="J519" s="177">
        <f t="shared" si="463"/>
        <v>0.64</v>
      </c>
      <c r="K519" s="205">
        <f t="shared" si="464"/>
        <v>46704.375</v>
      </c>
      <c r="L519" s="374"/>
      <c r="M519" s="133" t="s">
        <v>173</v>
      </c>
      <c r="N519" s="167">
        <v>40</v>
      </c>
      <c r="O519" s="176">
        <v>24</v>
      </c>
      <c r="P519" s="176">
        <v>1726930</v>
      </c>
      <c r="Q519" s="177">
        <f t="shared" si="521"/>
        <v>0.10909090909090909</v>
      </c>
      <c r="R519" s="177">
        <f t="shared" si="465"/>
        <v>0.6</v>
      </c>
      <c r="S519" s="171">
        <f t="shared" si="466"/>
        <v>71955.416666666672</v>
      </c>
      <c r="T519" s="374"/>
      <c r="U519" s="133" t="s">
        <v>173</v>
      </c>
      <c r="V519" s="167">
        <v>932</v>
      </c>
      <c r="W519" s="176">
        <v>524</v>
      </c>
      <c r="X519" s="176">
        <v>33723300</v>
      </c>
      <c r="Y519" s="177">
        <f t="shared" si="522"/>
        <v>3.2682592153683028E-2</v>
      </c>
      <c r="Z519" s="177">
        <f t="shared" si="467"/>
        <v>0.5622317596566524</v>
      </c>
      <c r="AA519" s="176">
        <f t="shared" si="468"/>
        <v>64357.442748091606</v>
      </c>
      <c r="AB519" s="374"/>
      <c r="AC519" s="133" t="s">
        <v>173</v>
      </c>
      <c r="AD519" s="167">
        <v>948</v>
      </c>
      <c r="AE519" s="176">
        <v>534</v>
      </c>
      <c r="AF519" s="176">
        <v>37973990</v>
      </c>
      <c r="AG519" s="177">
        <f t="shared" si="523"/>
        <v>4.9426138467234357E-2</v>
      </c>
      <c r="AH519" s="177">
        <f t="shared" si="469"/>
        <v>0.56329113924050633</v>
      </c>
      <c r="AI519" s="171">
        <f t="shared" si="470"/>
        <v>71112.340823970037</v>
      </c>
      <c r="AJ519" s="374"/>
      <c r="AK519" s="133" t="s">
        <v>173</v>
      </c>
      <c r="AL519" s="167">
        <v>743</v>
      </c>
      <c r="AM519" s="176">
        <v>393</v>
      </c>
      <c r="AN519" s="176">
        <v>30723820</v>
      </c>
      <c r="AO519" s="177">
        <f t="shared" si="524"/>
        <v>6.4058679706601465E-2</v>
      </c>
      <c r="AP519" s="177">
        <f t="shared" si="471"/>
        <v>0.52893674293405113</v>
      </c>
      <c r="AQ519" s="171">
        <f t="shared" si="472"/>
        <v>78177.659033078875</v>
      </c>
      <c r="AR519" s="374"/>
      <c r="AS519" s="133" t="s">
        <v>173</v>
      </c>
      <c r="AT519" s="167">
        <v>391</v>
      </c>
      <c r="AU519" s="176">
        <v>186</v>
      </c>
      <c r="AV519" s="176">
        <v>14343410</v>
      </c>
      <c r="AW519" s="177">
        <f t="shared" si="525"/>
        <v>7.34017363851618E-2</v>
      </c>
      <c r="AX519" s="177">
        <f t="shared" si="473"/>
        <v>0.47570332480818417</v>
      </c>
      <c r="AY519" s="176">
        <f t="shared" si="474"/>
        <v>77115.107526881722</v>
      </c>
      <c r="AZ519" s="374"/>
      <c r="BA519" s="133" t="s">
        <v>173</v>
      </c>
      <c r="BB519" s="167">
        <v>127</v>
      </c>
      <c r="BC519" s="176">
        <v>60</v>
      </c>
      <c r="BD519" s="176">
        <v>3292080</v>
      </c>
      <c r="BE519" s="177">
        <f t="shared" si="526"/>
        <v>6.5430752453653221E-2</v>
      </c>
      <c r="BF519" s="177">
        <f t="shared" si="475"/>
        <v>0.47244094488188976</v>
      </c>
      <c r="BG519" s="205">
        <f t="shared" si="476"/>
        <v>54868</v>
      </c>
      <c r="BH519" s="374"/>
      <c r="BI519" s="133" t="s">
        <v>173</v>
      </c>
      <c r="BJ519" s="167">
        <f t="shared" si="477"/>
        <v>3206</v>
      </c>
      <c r="BK519" s="176">
        <f t="shared" ref="BK519:BK582" si="528">SUM(G519,O519,W519,AE519,AM519,AU519,BC519)</f>
        <v>1737</v>
      </c>
      <c r="BL519" s="176">
        <f t="shared" ref="BL519:BL582" si="529">SUM(H519,P519,X519,AF519,AN519,AV519,BD519)</f>
        <v>122530800</v>
      </c>
      <c r="BM519" s="177">
        <f t="shared" si="527"/>
        <v>4.7276884134890181E-2</v>
      </c>
      <c r="BN519" s="177">
        <f t="shared" si="478"/>
        <v>0.54179663131628197</v>
      </c>
      <c r="BO519" s="176">
        <f t="shared" si="479"/>
        <v>70541.623488773752</v>
      </c>
      <c r="BP519" s="248"/>
    </row>
    <row r="520" spans="2:68" s="92" customFormat="1">
      <c r="B520" s="370"/>
      <c r="C520" s="408"/>
      <c r="D520" s="374"/>
      <c r="E520" s="133" t="s">
        <v>174</v>
      </c>
      <c r="F520" s="167">
        <v>6</v>
      </c>
      <c r="G520" s="176">
        <v>3</v>
      </c>
      <c r="H520" s="176">
        <v>220750</v>
      </c>
      <c r="I520" s="177">
        <f t="shared" si="520"/>
        <v>2.8846153846153848E-2</v>
      </c>
      <c r="J520" s="177">
        <f t="shared" ref="J520:J583" si="530">IFERROR(G520/F520,"-")</f>
        <v>0.5</v>
      </c>
      <c r="K520" s="205">
        <f t="shared" ref="K520:K583" si="531">IFERROR(H520/G520,"-")</f>
        <v>73583.333333333328</v>
      </c>
      <c r="L520" s="374"/>
      <c r="M520" s="133" t="s">
        <v>174</v>
      </c>
      <c r="N520" s="167">
        <v>17</v>
      </c>
      <c r="O520" s="176">
        <v>12</v>
      </c>
      <c r="P520" s="176">
        <v>850390</v>
      </c>
      <c r="Q520" s="177">
        <f t="shared" si="521"/>
        <v>5.4545454545454543E-2</v>
      </c>
      <c r="R520" s="177">
        <f t="shared" ref="R520:R583" si="532">IFERROR(O520/N520,"-")</f>
        <v>0.70588235294117652</v>
      </c>
      <c r="S520" s="171">
        <f t="shared" ref="S520:S583" si="533">IFERROR(P520/O520,"-")</f>
        <v>70865.833333333328</v>
      </c>
      <c r="T520" s="374"/>
      <c r="U520" s="133" t="s">
        <v>174</v>
      </c>
      <c r="V520" s="167">
        <v>826</v>
      </c>
      <c r="W520" s="176">
        <v>538</v>
      </c>
      <c r="X520" s="176">
        <v>38652160</v>
      </c>
      <c r="Y520" s="177">
        <f t="shared" si="522"/>
        <v>3.3555791180689826E-2</v>
      </c>
      <c r="Z520" s="177">
        <f t="shared" ref="Z520:Z583" si="534">IFERROR(W520/V520,"-")</f>
        <v>0.65133171912832932</v>
      </c>
      <c r="AA520" s="176">
        <f t="shared" ref="AA520:AA583" si="535">IFERROR(X520/W520,"-")</f>
        <v>71844.163568773234</v>
      </c>
      <c r="AB520" s="374"/>
      <c r="AC520" s="133" t="s">
        <v>174</v>
      </c>
      <c r="AD520" s="167">
        <v>696</v>
      </c>
      <c r="AE520" s="176">
        <v>475</v>
      </c>
      <c r="AF520" s="176">
        <v>37692710</v>
      </c>
      <c r="AG520" s="177">
        <f t="shared" si="523"/>
        <v>4.3965198074787118E-2</v>
      </c>
      <c r="AH520" s="177">
        <f t="shared" ref="AH520:AH583" si="536">IFERROR(AE520/AD520,"-")</f>
        <v>0.68247126436781613</v>
      </c>
      <c r="AI520" s="171">
        <f t="shared" ref="AI520:AI583" si="537">IFERROR(AF520/AE520,"-")</f>
        <v>79353.073684210525</v>
      </c>
      <c r="AJ520" s="374"/>
      <c r="AK520" s="133" t="s">
        <v>174</v>
      </c>
      <c r="AL520" s="167">
        <v>420</v>
      </c>
      <c r="AM520" s="176">
        <v>255</v>
      </c>
      <c r="AN520" s="176">
        <v>20363340</v>
      </c>
      <c r="AO520" s="177">
        <f t="shared" si="524"/>
        <v>4.1564792176039117E-2</v>
      </c>
      <c r="AP520" s="177">
        <f t="shared" ref="AP520:AP583" si="538">IFERROR(AM520/AL520,"-")</f>
        <v>0.6071428571428571</v>
      </c>
      <c r="AQ520" s="171">
        <f t="shared" ref="AQ520:AQ583" si="539">IFERROR(AN520/AM520,"-")</f>
        <v>79856.23529411765</v>
      </c>
      <c r="AR520" s="374"/>
      <c r="AS520" s="133" t="s">
        <v>174</v>
      </c>
      <c r="AT520" s="167">
        <v>162</v>
      </c>
      <c r="AU520" s="176">
        <v>94</v>
      </c>
      <c r="AV520" s="176">
        <v>9010960</v>
      </c>
      <c r="AW520" s="177">
        <f t="shared" si="525"/>
        <v>3.7095501183898975E-2</v>
      </c>
      <c r="AX520" s="177">
        <f t="shared" ref="AX520:AX583" si="540">IFERROR(AU520/AT520,"-")</f>
        <v>0.58024691358024694</v>
      </c>
      <c r="AY520" s="176">
        <f t="shared" ref="AY520:AY583" si="541">IFERROR(AV520/AU520,"-")</f>
        <v>95861.276595744683</v>
      </c>
      <c r="AZ520" s="374"/>
      <c r="BA520" s="133" t="s">
        <v>174</v>
      </c>
      <c r="BB520" s="167">
        <v>58</v>
      </c>
      <c r="BC520" s="176">
        <v>37</v>
      </c>
      <c r="BD520" s="176">
        <v>3357220</v>
      </c>
      <c r="BE520" s="177">
        <f t="shared" si="526"/>
        <v>4.0348964013086151E-2</v>
      </c>
      <c r="BF520" s="177">
        <f t="shared" ref="BF520:BF583" si="542">IFERROR(BC520/BB520,"-")</f>
        <v>0.63793103448275867</v>
      </c>
      <c r="BG520" s="205">
        <f t="shared" ref="BG520:BG583" si="543">IFERROR(BD520/BC520,"-")</f>
        <v>90735.67567567568</v>
      </c>
      <c r="BH520" s="374"/>
      <c r="BI520" s="133" t="s">
        <v>174</v>
      </c>
      <c r="BJ520" s="167">
        <f t="shared" ref="BJ520:BJ583" si="544">SUM(F520,N520,V520,AD520,AL520,AT520,BB520)</f>
        <v>2185</v>
      </c>
      <c r="BK520" s="176">
        <f t="shared" si="528"/>
        <v>1414</v>
      </c>
      <c r="BL520" s="176">
        <f t="shared" si="529"/>
        <v>110147530</v>
      </c>
      <c r="BM520" s="177">
        <f t="shared" si="527"/>
        <v>3.8485615524890451E-2</v>
      </c>
      <c r="BN520" s="177">
        <f t="shared" ref="BN520:BN583" si="545">IFERROR(BK520/BJ520,"-")</f>
        <v>0.6471395881006865</v>
      </c>
      <c r="BO520" s="176">
        <f t="shared" ref="BO520:BO583" si="546">IFERROR(BL520/BK520,"-")</f>
        <v>77897.828854314008</v>
      </c>
      <c r="BP520" s="248"/>
    </row>
    <row r="521" spans="2:68" s="92" customFormat="1">
      <c r="B521" s="370"/>
      <c r="C521" s="408"/>
      <c r="D521" s="374"/>
      <c r="E521" s="133" t="s">
        <v>175</v>
      </c>
      <c r="F521" s="167">
        <v>35</v>
      </c>
      <c r="G521" s="176">
        <v>26</v>
      </c>
      <c r="H521" s="176">
        <v>1405320</v>
      </c>
      <c r="I521" s="177">
        <f t="shared" si="520"/>
        <v>0.25</v>
      </c>
      <c r="J521" s="177">
        <f t="shared" si="530"/>
        <v>0.74285714285714288</v>
      </c>
      <c r="K521" s="205">
        <f t="shared" si="531"/>
        <v>54050.769230769234</v>
      </c>
      <c r="L521" s="374"/>
      <c r="M521" s="133" t="s">
        <v>175</v>
      </c>
      <c r="N521" s="167">
        <v>92</v>
      </c>
      <c r="O521" s="176">
        <v>67</v>
      </c>
      <c r="P521" s="176">
        <v>4638790</v>
      </c>
      <c r="Q521" s="177">
        <f t="shared" si="521"/>
        <v>0.30454545454545456</v>
      </c>
      <c r="R521" s="177">
        <f t="shared" si="532"/>
        <v>0.72826086956521741</v>
      </c>
      <c r="S521" s="171">
        <f t="shared" si="533"/>
        <v>69235.67164179105</v>
      </c>
      <c r="T521" s="374"/>
      <c r="U521" s="133" t="s">
        <v>175</v>
      </c>
      <c r="V521" s="167">
        <v>6239</v>
      </c>
      <c r="W521" s="176">
        <v>4193</v>
      </c>
      <c r="X521" s="176">
        <v>281234780</v>
      </c>
      <c r="Y521" s="177">
        <f t="shared" si="522"/>
        <v>0.26152310858853617</v>
      </c>
      <c r="Z521" s="177">
        <f t="shared" si="534"/>
        <v>0.67206283058182403</v>
      </c>
      <c r="AA521" s="176">
        <f t="shared" si="535"/>
        <v>67072.449320295724</v>
      </c>
      <c r="AB521" s="374"/>
      <c r="AC521" s="133" t="s">
        <v>175</v>
      </c>
      <c r="AD521" s="167">
        <v>4595</v>
      </c>
      <c r="AE521" s="176">
        <v>2984</v>
      </c>
      <c r="AF521" s="176">
        <v>213299490</v>
      </c>
      <c r="AG521" s="177">
        <f t="shared" si="523"/>
        <v>0.2761940022213995</v>
      </c>
      <c r="AH521" s="177">
        <f t="shared" si="536"/>
        <v>0.64940152339499457</v>
      </c>
      <c r="AI521" s="171">
        <f t="shared" si="537"/>
        <v>71481.062332439673</v>
      </c>
      <c r="AJ521" s="374"/>
      <c r="AK521" s="133" t="s">
        <v>175</v>
      </c>
      <c r="AL521" s="167">
        <v>2512</v>
      </c>
      <c r="AM521" s="176">
        <v>1458</v>
      </c>
      <c r="AN521" s="176">
        <v>108066770</v>
      </c>
      <c r="AO521" s="177">
        <f t="shared" si="524"/>
        <v>0.23765281173594133</v>
      </c>
      <c r="AP521" s="177">
        <f t="shared" si="538"/>
        <v>0.58041401273885351</v>
      </c>
      <c r="AQ521" s="171">
        <f t="shared" si="539"/>
        <v>74119.86968449931</v>
      </c>
      <c r="AR521" s="374"/>
      <c r="AS521" s="133" t="s">
        <v>175</v>
      </c>
      <c r="AT521" s="167">
        <v>860</v>
      </c>
      <c r="AU521" s="176">
        <v>433</v>
      </c>
      <c r="AV521" s="176">
        <v>33267440</v>
      </c>
      <c r="AW521" s="177">
        <f t="shared" si="525"/>
        <v>0.17087608524072612</v>
      </c>
      <c r="AX521" s="177">
        <f t="shared" si="540"/>
        <v>0.50348837209302322</v>
      </c>
      <c r="AY521" s="176">
        <f t="shared" si="541"/>
        <v>76830.11547344111</v>
      </c>
      <c r="AZ521" s="374"/>
      <c r="BA521" s="133" t="s">
        <v>175</v>
      </c>
      <c r="BB521" s="167">
        <v>253</v>
      </c>
      <c r="BC521" s="176">
        <v>112</v>
      </c>
      <c r="BD521" s="176">
        <v>8424680</v>
      </c>
      <c r="BE521" s="177">
        <f t="shared" si="526"/>
        <v>0.12213740458015267</v>
      </c>
      <c r="BF521" s="177">
        <f t="shared" si="542"/>
        <v>0.44268774703557312</v>
      </c>
      <c r="BG521" s="205">
        <f t="shared" si="543"/>
        <v>75220.357142857145</v>
      </c>
      <c r="BH521" s="374"/>
      <c r="BI521" s="133" t="s">
        <v>175</v>
      </c>
      <c r="BJ521" s="167">
        <f t="shared" si="544"/>
        <v>14586</v>
      </c>
      <c r="BK521" s="176">
        <f t="shared" si="528"/>
        <v>9273</v>
      </c>
      <c r="BL521" s="176">
        <f t="shared" si="529"/>
        <v>650337270</v>
      </c>
      <c r="BM521" s="177">
        <f t="shared" si="527"/>
        <v>0.25238834000163307</v>
      </c>
      <c r="BN521" s="177">
        <f t="shared" si="545"/>
        <v>0.63574660633484159</v>
      </c>
      <c r="BO521" s="176">
        <f t="shared" si="546"/>
        <v>70132.348754448394</v>
      </c>
      <c r="BP521" s="248"/>
    </row>
    <row r="522" spans="2:68" s="92" customFormat="1">
      <c r="B522" s="370"/>
      <c r="C522" s="408"/>
      <c r="D522" s="374"/>
      <c r="E522" s="133" t="s">
        <v>176</v>
      </c>
      <c r="F522" s="167">
        <v>15</v>
      </c>
      <c r="G522" s="176">
        <v>9</v>
      </c>
      <c r="H522" s="176">
        <v>355110</v>
      </c>
      <c r="I522" s="177">
        <f t="shared" si="520"/>
        <v>8.6538461538461536E-2</v>
      </c>
      <c r="J522" s="177">
        <f t="shared" si="530"/>
        <v>0.6</v>
      </c>
      <c r="K522" s="205">
        <f t="shared" si="531"/>
        <v>39456.666666666664</v>
      </c>
      <c r="L522" s="374"/>
      <c r="M522" s="133" t="s">
        <v>176</v>
      </c>
      <c r="N522" s="167">
        <v>28</v>
      </c>
      <c r="O522" s="176">
        <v>16</v>
      </c>
      <c r="P522" s="176">
        <v>2028900</v>
      </c>
      <c r="Q522" s="177">
        <f t="shared" si="521"/>
        <v>7.2727272727272724E-2</v>
      </c>
      <c r="R522" s="177">
        <f t="shared" si="532"/>
        <v>0.5714285714285714</v>
      </c>
      <c r="S522" s="171">
        <f t="shared" si="533"/>
        <v>126806.25</v>
      </c>
      <c r="T522" s="374"/>
      <c r="U522" s="133" t="s">
        <v>176</v>
      </c>
      <c r="V522" s="167">
        <v>1233</v>
      </c>
      <c r="W522" s="176">
        <v>758</v>
      </c>
      <c r="X522" s="176">
        <v>54941110</v>
      </c>
      <c r="Y522" s="177">
        <f t="shared" si="522"/>
        <v>4.7277490176510943E-2</v>
      </c>
      <c r="Z522" s="177">
        <f t="shared" si="534"/>
        <v>0.61476074614760745</v>
      </c>
      <c r="AA522" s="176">
        <f t="shared" si="535"/>
        <v>72481.675461741426</v>
      </c>
      <c r="AB522" s="374"/>
      <c r="AC522" s="133" t="s">
        <v>176</v>
      </c>
      <c r="AD522" s="167">
        <v>1304</v>
      </c>
      <c r="AE522" s="176">
        <v>806</v>
      </c>
      <c r="AF522" s="176">
        <v>66864450</v>
      </c>
      <c r="AG522" s="177">
        <f t="shared" si="523"/>
        <v>7.4601999259533508E-2</v>
      </c>
      <c r="AH522" s="177">
        <f t="shared" si="536"/>
        <v>0.61809815950920244</v>
      </c>
      <c r="AI522" s="171">
        <f t="shared" si="537"/>
        <v>82958.374689826305</v>
      </c>
      <c r="AJ522" s="374"/>
      <c r="AK522" s="133" t="s">
        <v>176</v>
      </c>
      <c r="AL522" s="167">
        <v>958</v>
      </c>
      <c r="AM522" s="176">
        <v>540</v>
      </c>
      <c r="AN522" s="176">
        <v>50469360</v>
      </c>
      <c r="AO522" s="177">
        <f t="shared" si="524"/>
        <v>8.8019559902200492E-2</v>
      </c>
      <c r="AP522" s="177">
        <f t="shared" si="538"/>
        <v>0.56367432150313157</v>
      </c>
      <c r="AQ522" s="171">
        <f t="shared" si="539"/>
        <v>93461.777777777781</v>
      </c>
      <c r="AR522" s="374"/>
      <c r="AS522" s="133" t="s">
        <v>176</v>
      </c>
      <c r="AT522" s="167">
        <v>538</v>
      </c>
      <c r="AU522" s="176">
        <v>279</v>
      </c>
      <c r="AV522" s="176">
        <v>24918540</v>
      </c>
      <c r="AW522" s="177">
        <f t="shared" si="525"/>
        <v>0.11010260457774269</v>
      </c>
      <c r="AX522" s="177">
        <f t="shared" si="540"/>
        <v>0.51858736059479549</v>
      </c>
      <c r="AY522" s="176">
        <f t="shared" si="541"/>
        <v>89313.763440860217</v>
      </c>
      <c r="AZ522" s="374"/>
      <c r="BA522" s="133" t="s">
        <v>176</v>
      </c>
      <c r="BB522" s="167">
        <v>246</v>
      </c>
      <c r="BC522" s="176">
        <v>121</v>
      </c>
      <c r="BD522" s="176">
        <v>10621980</v>
      </c>
      <c r="BE522" s="177">
        <f t="shared" si="526"/>
        <v>0.13195201744820065</v>
      </c>
      <c r="BF522" s="177">
        <f t="shared" si="542"/>
        <v>0.491869918699187</v>
      </c>
      <c r="BG522" s="205">
        <f t="shared" si="543"/>
        <v>87784.958677685951</v>
      </c>
      <c r="BH522" s="374"/>
      <c r="BI522" s="133" t="s">
        <v>176</v>
      </c>
      <c r="BJ522" s="167">
        <f t="shared" si="544"/>
        <v>4322</v>
      </c>
      <c r="BK522" s="176">
        <f t="shared" si="528"/>
        <v>2529</v>
      </c>
      <c r="BL522" s="176">
        <f t="shared" si="529"/>
        <v>210199450</v>
      </c>
      <c r="BM522" s="177">
        <f t="shared" si="527"/>
        <v>6.8833183636809014E-2</v>
      </c>
      <c r="BN522" s="177">
        <f t="shared" si="545"/>
        <v>0.58514576584914391</v>
      </c>
      <c r="BO522" s="176">
        <f t="shared" si="546"/>
        <v>83115.638592328978</v>
      </c>
      <c r="BP522" s="248"/>
    </row>
    <row r="523" spans="2:68" s="92" customFormat="1">
      <c r="B523" s="370"/>
      <c r="C523" s="408"/>
      <c r="D523" s="374"/>
      <c r="E523" s="130" t="s">
        <v>167</v>
      </c>
      <c r="F523" s="167">
        <v>12</v>
      </c>
      <c r="G523" s="176">
        <v>7</v>
      </c>
      <c r="H523" s="176">
        <v>739790</v>
      </c>
      <c r="I523" s="177">
        <f t="shared" si="520"/>
        <v>6.7307692307692304E-2</v>
      </c>
      <c r="J523" s="177">
        <f t="shared" si="530"/>
        <v>0.58333333333333337</v>
      </c>
      <c r="K523" s="205">
        <f t="shared" si="531"/>
        <v>105684.28571428571</v>
      </c>
      <c r="L523" s="374"/>
      <c r="M523" s="134" t="s">
        <v>167</v>
      </c>
      <c r="N523" s="167">
        <v>15</v>
      </c>
      <c r="O523" s="176">
        <v>9</v>
      </c>
      <c r="P523" s="176">
        <v>1186060</v>
      </c>
      <c r="Q523" s="177">
        <f t="shared" si="521"/>
        <v>4.0909090909090909E-2</v>
      </c>
      <c r="R523" s="177">
        <f t="shared" si="532"/>
        <v>0.6</v>
      </c>
      <c r="S523" s="171">
        <f t="shared" si="533"/>
        <v>131784.44444444444</v>
      </c>
      <c r="T523" s="374"/>
      <c r="U523" s="134" t="s">
        <v>167</v>
      </c>
      <c r="V523" s="167">
        <v>1508</v>
      </c>
      <c r="W523" s="176">
        <v>861</v>
      </c>
      <c r="X523" s="176">
        <v>54967920</v>
      </c>
      <c r="Y523" s="177">
        <f t="shared" si="522"/>
        <v>5.3701740160918103E-2</v>
      </c>
      <c r="Z523" s="177">
        <f t="shared" si="534"/>
        <v>0.57095490716180375</v>
      </c>
      <c r="AA523" s="176">
        <f t="shared" si="535"/>
        <v>63841.951219512193</v>
      </c>
      <c r="AB523" s="374"/>
      <c r="AC523" s="134" t="s">
        <v>167</v>
      </c>
      <c r="AD523" s="167">
        <v>691</v>
      </c>
      <c r="AE523" s="176">
        <v>375</v>
      </c>
      <c r="AF523" s="176">
        <v>27403890</v>
      </c>
      <c r="AG523" s="177">
        <f t="shared" si="523"/>
        <v>3.4709366901147724E-2</v>
      </c>
      <c r="AH523" s="177">
        <f t="shared" si="536"/>
        <v>0.54269175108538348</v>
      </c>
      <c r="AI523" s="171">
        <f t="shared" si="537"/>
        <v>73077.039999999994</v>
      </c>
      <c r="AJ523" s="374"/>
      <c r="AK523" s="134" t="s">
        <v>167</v>
      </c>
      <c r="AL523" s="167">
        <v>340</v>
      </c>
      <c r="AM523" s="176">
        <v>159</v>
      </c>
      <c r="AN523" s="176">
        <v>14028570</v>
      </c>
      <c r="AO523" s="177">
        <f t="shared" si="524"/>
        <v>2.591687041564792E-2</v>
      </c>
      <c r="AP523" s="177">
        <f t="shared" si="538"/>
        <v>0.46764705882352942</v>
      </c>
      <c r="AQ523" s="171">
        <f t="shared" si="539"/>
        <v>88230</v>
      </c>
      <c r="AR523" s="374"/>
      <c r="AS523" s="134" t="s">
        <v>167</v>
      </c>
      <c r="AT523" s="167">
        <v>142</v>
      </c>
      <c r="AU523" s="176">
        <v>62</v>
      </c>
      <c r="AV523" s="176">
        <v>5145230</v>
      </c>
      <c r="AW523" s="177">
        <f t="shared" si="525"/>
        <v>2.4467245461720601E-2</v>
      </c>
      <c r="AX523" s="177">
        <f t="shared" si="540"/>
        <v>0.43661971830985913</v>
      </c>
      <c r="AY523" s="176">
        <f t="shared" si="541"/>
        <v>82987.580645161288</v>
      </c>
      <c r="AZ523" s="374"/>
      <c r="BA523" s="134" t="s">
        <v>167</v>
      </c>
      <c r="BB523" s="167">
        <v>60</v>
      </c>
      <c r="BC523" s="176">
        <v>17</v>
      </c>
      <c r="BD523" s="176">
        <v>1527510</v>
      </c>
      <c r="BE523" s="177">
        <f t="shared" si="526"/>
        <v>1.8538713195201745E-2</v>
      </c>
      <c r="BF523" s="177">
        <f t="shared" si="542"/>
        <v>0.28333333333333333</v>
      </c>
      <c r="BG523" s="205">
        <f t="shared" si="543"/>
        <v>89853.529411764699</v>
      </c>
      <c r="BH523" s="374"/>
      <c r="BI523" s="134" t="s">
        <v>167</v>
      </c>
      <c r="BJ523" s="167">
        <f t="shared" si="544"/>
        <v>2768</v>
      </c>
      <c r="BK523" s="176">
        <f t="shared" si="528"/>
        <v>1490</v>
      </c>
      <c r="BL523" s="176">
        <f t="shared" si="529"/>
        <v>104998970</v>
      </c>
      <c r="BM523" s="177">
        <f t="shared" si="527"/>
        <v>4.055414931547862E-2</v>
      </c>
      <c r="BN523" s="177">
        <f t="shared" si="545"/>
        <v>0.53829479768786126</v>
      </c>
      <c r="BO523" s="176">
        <f t="shared" si="546"/>
        <v>70469.107382550341</v>
      </c>
      <c r="BP523" s="248"/>
    </row>
    <row r="524" spans="2:68" s="92" customFormat="1">
      <c r="B524" s="370">
        <v>48</v>
      </c>
      <c r="C524" s="370" t="s">
        <v>27</v>
      </c>
      <c r="D524" s="388">
        <f>BS55</f>
        <v>34</v>
      </c>
      <c r="E524" s="131" t="s">
        <v>144</v>
      </c>
      <c r="F524" s="166">
        <v>18</v>
      </c>
      <c r="G524" s="174">
        <v>10</v>
      </c>
      <c r="H524" s="174">
        <v>645170</v>
      </c>
      <c r="I524" s="175">
        <f>IFERROR(G524/$D$524,"-")</f>
        <v>0.29411764705882354</v>
      </c>
      <c r="J524" s="175">
        <f t="shared" si="530"/>
        <v>0.55555555555555558</v>
      </c>
      <c r="K524" s="204">
        <f t="shared" si="531"/>
        <v>64517</v>
      </c>
      <c r="L524" s="388">
        <f>BT55</f>
        <v>123</v>
      </c>
      <c r="M524" s="131" t="s">
        <v>144</v>
      </c>
      <c r="N524" s="166">
        <v>56</v>
      </c>
      <c r="O524" s="174">
        <v>34</v>
      </c>
      <c r="P524" s="174">
        <v>2071580</v>
      </c>
      <c r="Q524" s="175">
        <f>IFERROR(O524/$L$524,"-")</f>
        <v>0.27642276422764228</v>
      </c>
      <c r="R524" s="175">
        <f t="shared" si="532"/>
        <v>0.6071428571428571</v>
      </c>
      <c r="S524" s="170">
        <f t="shared" si="533"/>
        <v>60928.823529411762</v>
      </c>
      <c r="T524" s="388">
        <f>BU55</f>
        <v>7991</v>
      </c>
      <c r="U524" s="131" t="s">
        <v>144</v>
      </c>
      <c r="V524" s="166">
        <v>3460</v>
      </c>
      <c r="W524" s="174">
        <v>2254</v>
      </c>
      <c r="X524" s="174">
        <v>145541120</v>
      </c>
      <c r="Y524" s="175">
        <f>IFERROR(W524/$T$524,"-")</f>
        <v>0.28206732574145915</v>
      </c>
      <c r="Z524" s="175">
        <f t="shared" si="534"/>
        <v>0.65144508670520229</v>
      </c>
      <c r="AA524" s="174">
        <f t="shared" si="535"/>
        <v>64570.150842945877</v>
      </c>
      <c r="AB524" s="388">
        <f>BV55</f>
        <v>5534</v>
      </c>
      <c r="AC524" s="131" t="s">
        <v>144</v>
      </c>
      <c r="AD524" s="166">
        <v>2767</v>
      </c>
      <c r="AE524" s="174">
        <v>1737</v>
      </c>
      <c r="AF524" s="174">
        <v>130998880</v>
      </c>
      <c r="AG524" s="175">
        <f>IFERROR(AE524/$AB$524,"-")</f>
        <v>0.31387784604264546</v>
      </c>
      <c r="AH524" s="175">
        <f t="shared" si="536"/>
        <v>0.62775569208529092</v>
      </c>
      <c r="AI524" s="170">
        <f t="shared" si="537"/>
        <v>75416.741508347724</v>
      </c>
      <c r="AJ524" s="388">
        <f>BW55</f>
        <v>3547</v>
      </c>
      <c r="AK524" s="131" t="s">
        <v>144</v>
      </c>
      <c r="AL524" s="166">
        <v>1790</v>
      </c>
      <c r="AM524" s="174">
        <v>1020</v>
      </c>
      <c r="AN524" s="174">
        <v>78512220</v>
      </c>
      <c r="AO524" s="175">
        <f>IFERROR(AM524/$AJ$524,"-")</f>
        <v>0.28756695799266985</v>
      </c>
      <c r="AP524" s="175">
        <f t="shared" si="538"/>
        <v>0.56983240223463683</v>
      </c>
      <c r="AQ524" s="170">
        <f t="shared" si="539"/>
        <v>76972.76470588235</v>
      </c>
      <c r="AR524" s="388">
        <f>BX55</f>
        <v>1847</v>
      </c>
      <c r="AS524" s="131" t="s">
        <v>144</v>
      </c>
      <c r="AT524" s="166">
        <v>838</v>
      </c>
      <c r="AU524" s="174">
        <v>432</v>
      </c>
      <c r="AV524" s="174">
        <v>39855800</v>
      </c>
      <c r="AW524" s="175">
        <f>IFERROR(AU524/$AR$524,"-")</f>
        <v>0.23389279913373037</v>
      </c>
      <c r="AX524" s="175">
        <f t="shared" si="540"/>
        <v>0.51551312649164682</v>
      </c>
      <c r="AY524" s="174">
        <f t="shared" si="541"/>
        <v>92258.796296296292</v>
      </c>
      <c r="AZ524" s="388">
        <f>BY55</f>
        <v>619</v>
      </c>
      <c r="BA524" s="131" t="s">
        <v>144</v>
      </c>
      <c r="BB524" s="166">
        <v>237</v>
      </c>
      <c r="BC524" s="174">
        <v>118</v>
      </c>
      <c r="BD524" s="174">
        <v>11827650</v>
      </c>
      <c r="BE524" s="175">
        <f>IFERROR(BC524/$AZ$524,"-")</f>
        <v>0.19063004846526657</v>
      </c>
      <c r="BF524" s="175">
        <f t="shared" si="542"/>
        <v>0.49789029535864981</v>
      </c>
      <c r="BG524" s="204">
        <f t="shared" si="543"/>
        <v>100234.32203389831</v>
      </c>
      <c r="BH524" s="388">
        <f>BZ55</f>
        <v>19692</v>
      </c>
      <c r="BI524" s="131" t="s">
        <v>144</v>
      </c>
      <c r="BJ524" s="166">
        <f t="shared" si="544"/>
        <v>9166</v>
      </c>
      <c r="BK524" s="174">
        <f t="shared" si="528"/>
        <v>5605</v>
      </c>
      <c r="BL524" s="174">
        <f t="shared" si="529"/>
        <v>409452420</v>
      </c>
      <c r="BM524" s="175">
        <f>IFERROR(BK524/$BH$524,"-")</f>
        <v>0.28463335364615072</v>
      </c>
      <c r="BN524" s="175">
        <f t="shared" si="545"/>
        <v>0.61149901811040808</v>
      </c>
      <c r="BO524" s="174">
        <f t="shared" si="546"/>
        <v>73051.279214986615</v>
      </c>
      <c r="BP524" s="248"/>
    </row>
    <row r="525" spans="2:68" s="92" customFormat="1">
      <c r="B525" s="370"/>
      <c r="C525" s="370"/>
      <c r="D525" s="388"/>
      <c r="E525" s="132" t="s">
        <v>194</v>
      </c>
      <c r="F525" s="167">
        <v>15</v>
      </c>
      <c r="G525" s="176">
        <v>8</v>
      </c>
      <c r="H525" s="176">
        <v>731620</v>
      </c>
      <c r="I525" s="177">
        <f t="shared" ref="I525:I534" si="547">IFERROR(G525/$D$524,"-")</f>
        <v>0.23529411764705882</v>
      </c>
      <c r="J525" s="177">
        <f t="shared" si="530"/>
        <v>0.53333333333333333</v>
      </c>
      <c r="K525" s="205">
        <f t="shared" si="531"/>
        <v>91452.5</v>
      </c>
      <c r="L525" s="388"/>
      <c r="M525" s="132" t="s">
        <v>194</v>
      </c>
      <c r="N525" s="167">
        <v>59</v>
      </c>
      <c r="O525" s="176">
        <v>33</v>
      </c>
      <c r="P525" s="176">
        <v>2114360</v>
      </c>
      <c r="Q525" s="177">
        <f t="shared" ref="Q525:Q534" si="548">IFERROR(O525/$L$524,"-")</f>
        <v>0.26829268292682928</v>
      </c>
      <c r="R525" s="177">
        <f t="shared" si="532"/>
        <v>0.55932203389830504</v>
      </c>
      <c r="S525" s="171">
        <f t="shared" si="533"/>
        <v>64071.515151515152</v>
      </c>
      <c r="T525" s="388"/>
      <c r="U525" s="132" t="s">
        <v>194</v>
      </c>
      <c r="V525" s="167">
        <v>3407</v>
      </c>
      <c r="W525" s="176">
        <v>2240</v>
      </c>
      <c r="X525" s="176">
        <v>138315440</v>
      </c>
      <c r="Y525" s="177">
        <f t="shared" ref="Y525:Y534" si="549">IFERROR(W525/$T$524,"-")</f>
        <v>0.2803153547741209</v>
      </c>
      <c r="Z525" s="177">
        <f t="shared" si="534"/>
        <v>0.65746991488112705</v>
      </c>
      <c r="AA525" s="176">
        <f t="shared" si="535"/>
        <v>61747.964285714283</v>
      </c>
      <c r="AB525" s="388"/>
      <c r="AC525" s="132" t="s">
        <v>194</v>
      </c>
      <c r="AD525" s="167">
        <v>2436</v>
      </c>
      <c r="AE525" s="176">
        <v>1569</v>
      </c>
      <c r="AF525" s="176">
        <v>110969690</v>
      </c>
      <c r="AG525" s="177">
        <f t="shared" ref="AG525:AG534" si="550">IFERROR(AE525/$AB$524,"-")</f>
        <v>0.28352005782435852</v>
      </c>
      <c r="AH525" s="177">
        <f t="shared" si="536"/>
        <v>0.64408866995073888</v>
      </c>
      <c r="AI525" s="171">
        <f t="shared" si="537"/>
        <v>70726.379859783308</v>
      </c>
      <c r="AJ525" s="388"/>
      <c r="AK525" s="132" t="s">
        <v>194</v>
      </c>
      <c r="AL525" s="167">
        <v>1430</v>
      </c>
      <c r="AM525" s="176">
        <v>817</v>
      </c>
      <c r="AN525" s="176">
        <v>56047990</v>
      </c>
      <c r="AO525" s="177">
        <f t="shared" ref="AO525:AO534" si="551">IFERROR(AM525/$AJ$524,"-")</f>
        <v>0.23033549478432477</v>
      </c>
      <c r="AP525" s="177">
        <f t="shared" si="538"/>
        <v>0.57132867132867138</v>
      </c>
      <c r="AQ525" s="171">
        <f t="shared" si="539"/>
        <v>68602.190942472458</v>
      </c>
      <c r="AR525" s="388"/>
      <c r="AS525" s="132" t="s">
        <v>194</v>
      </c>
      <c r="AT525" s="167">
        <v>609</v>
      </c>
      <c r="AU525" s="176">
        <v>307</v>
      </c>
      <c r="AV525" s="176">
        <v>25234120</v>
      </c>
      <c r="AW525" s="177">
        <f t="shared" ref="AW525:AW534" si="552">IFERROR(AU525/$AR$524,"-")</f>
        <v>0.16621548456957227</v>
      </c>
      <c r="AX525" s="177">
        <f t="shared" si="540"/>
        <v>0.50410509031198691</v>
      </c>
      <c r="AY525" s="176">
        <f t="shared" si="541"/>
        <v>82195.830618892505</v>
      </c>
      <c r="AZ525" s="388"/>
      <c r="BA525" s="132" t="s">
        <v>194</v>
      </c>
      <c r="BB525" s="167">
        <v>115</v>
      </c>
      <c r="BC525" s="176">
        <v>52</v>
      </c>
      <c r="BD525" s="176">
        <v>4940280</v>
      </c>
      <c r="BE525" s="177">
        <f t="shared" ref="BE525:BE534" si="553">IFERROR(BC525/$AZ$524,"-")</f>
        <v>8.4006462035541199E-2</v>
      </c>
      <c r="BF525" s="177">
        <f t="shared" si="542"/>
        <v>0.45217391304347826</v>
      </c>
      <c r="BG525" s="205">
        <f t="shared" si="543"/>
        <v>95005.38461538461</v>
      </c>
      <c r="BH525" s="388"/>
      <c r="BI525" s="132" t="s">
        <v>194</v>
      </c>
      <c r="BJ525" s="167">
        <f t="shared" si="544"/>
        <v>8071</v>
      </c>
      <c r="BK525" s="176">
        <f t="shared" si="528"/>
        <v>5026</v>
      </c>
      <c r="BL525" s="176">
        <f t="shared" si="529"/>
        <v>338353500</v>
      </c>
      <c r="BM525" s="177">
        <f t="shared" ref="BM525:BM534" si="554">IFERROR(BK525/$BH$524,"-")</f>
        <v>0.25523055047735121</v>
      </c>
      <c r="BN525" s="177">
        <f t="shared" si="545"/>
        <v>0.62272333044232442</v>
      </c>
      <c r="BO525" s="176">
        <f t="shared" si="546"/>
        <v>67320.632709908474</v>
      </c>
      <c r="BP525" s="248"/>
    </row>
    <row r="526" spans="2:68" s="92" customFormat="1">
      <c r="B526" s="370"/>
      <c r="C526" s="370"/>
      <c r="D526" s="388"/>
      <c r="E526" s="133" t="s">
        <v>143</v>
      </c>
      <c r="F526" s="167">
        <v>18</v>
      </c>
      <c r="G526" s="176">
        <v>10</v>
      </c>
      <c r="H526" s="176">
        <v>890480</v>
      </c>
      <c r="I526" s="177">
        <f t="shared" si="547"/>
        <v>0.29411764705882354</v>
      </c>
      <c r="J526" s="177">
        <f t="shared" si="530"/>
        <v>0.55555555555555558</v>
      </c>
      <c r="K526" s="205">
        <f t="shared" si="531"/>
        <v>89048</v>
      </c>
      <c r="L526" s="388"/>
      <c r="M526" s="133" t="s">
        <v>143</v>
      </c>
      <c r="N526" s="167">
        <v>75</v>
      </c>
      <c r="O526" s="176">
        <v>46</v>
      </c>
      <c r="P526" s="176">
        <v>2278140</v>
      </c>
      <c r="Q526" s="177">
        <f t="shared" si="548"/>
        <v>0.37398373983739835</v>
      </c>
      <c r="R526" s="177">
        <f t="shared" si="532"/>
        <v>0.61333333333333329</v>
      </c>
      <c r="S526" s="171">
        <f t="shared" si="533"/>
        <v>49524.782608695656</v>
      </c>
      <c r="T526" s="388"/>
      <c r="U526" s="133" t="s">
        <v>143</v>
      </c>
      <c r="V526" s="167">
        <v>4576</v>
      </c>
      <c r="W526" s="176">
        <v>2944</v>
      </c>
      <c r="X526" s="176">
        <v>185826840</v>
      </c>
      <c r="Y526" s="177">
        <f t="shared" si="549"/>
        <v>0.36841446627455887</v>
      </c>
      <c r="Z526" s="177">
        <f t="shared" si="534"/>
        <v>0.64335664335664333</v>
      </c>
      <c r="AA526" s="176">
        <f t="shared" si="535"/>
        <v>63120.529891304344</v>
      </c>
      <c r="AB526" s="388"/>
      <c r="AC526" s="133" t="s">
        <v>143</v>
      </c>
      <c r="AD526" s="167">
        <v>3612</v>
      </c>
      <c r="AE526" s="176">
        <v>2271</v>
      </c>
      <c r="AF526" s="176">
        <v>163307950</v>
      </c>
      <c r="AG526" s="177">
        <f t="shared" si="550"/>
        <v>0.41037224430791469</v>
      </c>
      <c r="AH526" s="177">
        <f t="shared" si="536"/>
        <v>0.62873754152823924</v>
      </c>
      <c r="AI526" s="171">
        <f t="shared" si="537"/>
        <v>71910.149713782477</v>
      </c>
      <c r="AJ526" s="388"/>
      <c r="AK526" s="133" t="s">
        <v>143</v>
      </c>
      <c r="AL526" s="167">
        <v>2479</v>
      </c>
      <c r="AM526" s="176">
        <v>1421</v>
      </c>
      <c r="AN526" s="176">
        <v>107813180</v>
      </c>
      <c r="AO526" s="177">
        <f t="shared" si="551"/>
        <v>0.40062024245841554</v>
      </c>
      <c r="AP526" s="177">
        <f t="shared" si="538"/>
        <v>0.57321500605082698</v>
      </c>
      <c r="AQ526" s="171">
        <f t="shared" si="539"/>
        <v>75871.344123856441</v>
      </c>
      <c r="AR526" s="388"/>
      <c r="AS526" s="133" t="s">
        <v>143</v>
      </c>
      <c r="AT526" s="167">
        <v>1278</v>
      </c>
      <c r="AU526" s="176">
        <v>653</v>
      </c>
      <c r="AV526" s="176">
        <v>60325290</v>
      </c>
      <c r="AW526" s="177">
        <f t="shared" si="552"/>
        <v>0.3535462912831619</v>
      </c>
      <c r="AX526" s="177">
        <f t="shared" si="540"/>
        <v>0.51095461658841945</v>
      </c>
      <c r="AY526" s="176">
        <f t="shared" si="541"/>
        <v>92381.76110260337</v>
      </c>
      <c r="AZ526" s="388"/>
      <c r="BA526" s="133" t="s">
        <v>143</v>
      </c>
      <c r="BB526" s="167">
        <v>369</v>
      </c>
      <c r="BC526" s="176">
        <v>167</v>
      </c>
      <c r="BD526" s="176">
        <v>18523740</v>
      </c>
      <c r="BE526" s="177">
        <f t="shared" si="553"/>
        <v>0.26978998384491115</v>
      </c>
      <c r="BF526" s="177">
        <f t="shared" si="542"/>
        <v>0.45257452574525747</v>
      </c>
      <c r="BG526" s="205">
        <f t="shared" si="543"/>
        <v>110920.59880239521</v>
      </c>
      <c r="BH526" s="388"/>
      <c r="BI526" s="133" t="s">
        <v>143</v>
      </c>
      <c r="BJ526" s="167">
        <f t="shared" si="544"/>
        <v>12407</v>
      </c>
      <c r="BK526" s="176">
        <f t="shared" si="528"/>
        <v>7512</v>
      </c>
      <c r="BL526" s="176">
        <f t="shared" si="529"/>
        <v>538965620</v>
      </c>
      <c r="BM526" s="177">
        <f t="shared" si="554"/>
        <v>0.38147471054235221</v>
      </c>
      <c r="BN526" s="177">
        <f t="shared" si="545"/>
        <v>0.60546465704844044</v>
      </c>
      <c r="BO526" s="176">
        <f t="shared" si="546"/>
        <v>71747.287007454739</v>
      </c>
      <c r="BP526" s="248"/>
    </row>
    <row r="527" spans="2:68" s="92" customFormat="1">
      <c r="B527" s="370"/>
      <c r="C527" s="370"/>
      <c r="D527" s="388"/>
      <c r="E527" s="133" t="s">
        <v>152</v>
      </c>
      <c r="F527" s="167">
        <v>4</v>
      </c>
      <c r="G527" s="176">
        <v>2</v>
      </c>
      <c r="H527" s="176">
        <v>85860</v>
      </c>
      <c r="I527" s="177">
        <f t="shared" si="547"/>
        <v>5.8823529411764705E-2</v>
      </c>
      <c r="J527" s="177">
        <f t="shared" si="530"/>
        <v>0.5</v>
      </c>
      <c r="K527" s="205">
        <f t="shared" si="531"/>
        <v>42930</v>
      </c>
      <c r="L527" s="388"/>
      <c r="M527" s="133" t="s">
        <v>152</v>
      </c>
      <c r="N527" s="167">
        <v>31</v>
      </c>
      <c r="O527" s="176">
        <v>24</v>
      </c>
      <c r="P527" s="176">
        <v>1233460</v>
      </c>
      <c r="Q527" s="177">
        <f t="shared" si="548"/>
        <v>0.1951219512195122</v>
      </c>
      <c r="R527" s="177">
        <f t="shared" si="532"/>
        <v>0.77419354838709675</v>
      </c>
      <c r="S527" s="171">
        <f t="shared" si="533"/>
        <v>51394.166666666664</v>
      </c>
      <c r="T527" s="388"/>
      <c r="U527" s="133" t="s">
        <v>152</v>
      </c>
      <c r="V527" s="167">
        <v>1554</v>
      </c>
      <c r="W527" s="176">
        <v>1041</v>
      </c>
      <c r="X527" s="176">
        <v>64769230</v>
      </c>
      <c r="Y527" s="177">
        <f t="shared" si="549"/>
        <v>0.13027155549993744</v>
      </c>
      <c r="Z527" s="177">
        <f t="shared" si="534"/>
        <v>0.66988416988416988</v>
      </c>
      <c r="AA527" s="176">
        <f t="shared" si="535"/>
        <v>62218.280499519693</v>
      </c>
      <c r="AB527" s="388"/>
      <c r="AC527" s="133" t="s">
        <v>152</v>
      </c>
      <c r="AD527" s="167">
        <v>1346</v>
      </c>
      <c r="AE527" s="176">
        <v>894</v>
      </c>
      <c r="AF527" s="176">
        <v>67237000</v>
      </c>
      <c r="AG527" s="177">
        <f t="shared" si="550"/>
        <v>0.16154680159016985</v>
      </c>
      <c r="AH527" s="177">
        <f t="shared" si="536"/>
        <v>0.66419019316493311</v>
      </c>
      <c r="AI527" s="171">
        <f t="shared" si="537"/>
        <v>75209.172259507832</v>
      </c>
      <c r="AJ527" s="388"/>
      <c r="AK527" s="133" t="s">
        <v>152</v>
      </c>
      <c r="AL527" s="167">
        <v>978</v>
      </c>
      <c r="AM527" s="176">
        <v>555</v>
      </c>
      <c r="AN527" s="176">
        <v>40251610</v>
      </c>
      <c r="AO527" s="177">
        <f t="shared" si="551"/>
        <v>0.15647025655483507</v>
      </c>
      <c r="AP527" s="177">
        <f t="shared" si="538"/>
        <v>0.56748466257668717</v>
      </c>
      <c r="AQ527" s="171">
        <f t="shared" si="539"/>
        <v>72525.423423423417</v>
      </c>
      <c r="AR527" s="388"/>
      <c r="AS527" s="133" t="s">
        <v>152</v>
      </c>
      <c r="AT527" s="167">
        <v>494</v>
      </c>
      <c r="AU527" s="176">
        <v>260</v>
      </c>
      <c r="AV527" s="176">
        <v>24808020</v>
      </c>
      <c r="AW527" s="177">
        <f t="shared" si="552"/>
        <v>0.14076881429344884</v>
      </c>
      <c r="AX527" s="177">
        <f t="shared" si="540"/>
        <v>0.52631578947368418</v>
      </c>
      <c r="AY527" s="176">
        <f t="shared" si="541"/>
        <v>95415.461538461532</v>
      </c>
      <c r="AZ527" s="388"/>
      <c r="BA527" s="133" t="s">
        <v>152</v>
      </c>
      <c r="BB527" s="167">
        <v>134</v>
      </c>
      <c r="BC527" s="176">
        <v>57</v>
      </c>
      <c r="BD527" s="176">
        <v>5537630</v>
      </c>
      <c r="BE527" s="177">
        <f t="shared" si="553"/>
        <v>9.2084006462035545E-2</v>
      </c>
      <c r="BF527" s="177">
        <f t="shared" si="542"/>
        <v>0.42537313432835822</v>
      </c>
      <c r="BG527" s="205">
        <f t="shared" si="543"/>
        <v>97151.403508771924</v>
      </c>
      <c r="BH527" s="388"/>
      <c r="BI527" s="133" t="s">
        <v>152</v>
      </c>
      <c r="BJ527" s="167">
        <f t="shared" si="544"/>
        <v>4541</v>
      </c>
      <c r="BK527" s="176">
        <f t="shared" si="528"/>
        <v>2833</v>
      </c>
      <c r="BL527" s="176">
        <f t="shared" si="529"/>
        <v>203922810</v>
      </c>
      <c r="BM527" s="177">
        <f t="shared" si="554"/>
        <v>0.14386552914889295</v>
      </c>
      <c r="BN527" s="177">
        <f t="shared" si="545"/>
        <v>0.62387139396608682</v>
      </c>
      <c r="BO527" s="176">
        <f t="shared" si="546"/>
        <v>71981.224849982347</v>
      </c>
      <c r="BP527" s="248"/>
    </row>
    <row r="528" spans="2:68" s="92" customFormat="1">
      <c r="B528" s="370"/>
      <c r="C528" s="370"/>
      <c r="D528" s="388"/>
      <c r="E528" s="133" t="s">
        <v>171</v>
      </c>
      <c r="F528" s="167">
        <v>8</v>
      </c>
      <c r="G528" s="176">
        <v>6</v>
      </c>
      <c r="H528" s="176">
        <v>596350</v>
      </c>
      <c r="I528" s="177">
        <f t="shared" si="547"/>
        <v>0.17647058823529413</v>
      </c>
      <c r="J528" s="177">
        <f t="shared" si="530"/>
        <v>0.75</v>
      </c>
      <c r="K528" s="205">
        <f t="shared" si="531"/>
        <v>99391.666666666672</v>
      </c>
      <c r="L528" s="388"/>
      <c r="M528" s="133" t="s">
        <v>171</v>
      </c>
      <c r="N528" s="167">
        <v>38</v>
      </c>
      <c r="O528" s="176">
        <v>24</v>
      </c>
      <c r="P528" s="176">
        <v>1587510</v>
      </c>
      <c r="Q528" s="177">
        <f t="shared" si="548"/>
        <v>0.1951219512195122</v>
      </c>
      <c r="R528" s="177">
        <f t="shared" si="532"/>
        <v>0.63157894736842102</v>
      </c>
      <c r="S528" s="171">
        <f t="shared" si="533"/>
        <v>66146.25</v>
      </c>
      <c r="T528" s="388"/>
      <c r="U528" s="133" t="s">
        <v>171</v>
      </c>
      <c r="V528" s="167">
        <v>1755</v>
      </c>
      <c r="W528" s="176">
        <v>1152</v>
      </c>
      <c r="X528" s="176">
        <v>77323250</v>
      </c>
      <c r="Y528" s="177">
        <f t="shared" si="549"/>
        <v>0.14416218245526216</v>
      </c>
      <c r="Z528" s="177">
        <f t="shared" si="534"/>
        <v>0.65641025641025641</v>
      </c>
      <c r="AA528" s="176">
        <f t="shared" si="535"/>
        <v>67120.876736111109</v>
      </c>
      <c r="AB528" s="388"/>
      <c r="AC528" s="133" t="s">
        <v>171</v>
      </c>
      <c r="AD528" s="167">
        <v>1604</v>
      </c>
      <c r="AE528" s="176">
        <v>1013</v>
      </c>
      <c r="AF528" s="176">
        <v>78002650</v>
      </c>
      <c r="AG528" s="177">
        <f t="shared" si="550"/>
        <v>0.18305023491145644</v>
      </c>
      <c r="AH528" s="177">
        <f t="shared" si="536"/>
        <v>0.63154613466334164</v>
      </c>
      <c r="AI528" s="171">
        <f t="shared" si="537"/>
        <v>77001.628825271473</v>
      </c>
      <c r="AJ528" s="388"/>
      <c r="AK528" s="133" t="s">
        <v>171</v>
      </c>
      <c r="AL528" s="167">
        <v>1176</v>
      </c>
      <c r="AM528" s="176">
        <v>711</v>
      </c>
      <c r="AN528" s="176">
        <v>58902960</v>
      </c>
      <c r="AO528" s="177">
        <f t="shared" si="551"/>
        <v>0.20045108542430223</v>
      </c>
      <c r="AP528" s="177">
        <f t="shared" si="538"/>
        <v>0.60459183673469385</v>
      </c>
      <c r="AQ528" s="171">
        <f t="shared" si="539"/>
        <v>82845.232067510544</v>
      </c>
      <c r="AR528" s="388"/>
      <c r="AS528" s="133" t="s">
        <v>171</v>
      </c>
      <c r="AT528" s="167">
        <v>581</v>
      </c>
      <c r="AU528" s="176">
        <v>316</v>
      </c>
      <c r="AV528" s="176">
        <v>33057550</v>
      </c>
      <c r="AW528" s="177">
        <f t="shared" si="552"/>
        <v>0.17108825121819166</v>
      </c>
      <c r="AX528" s="177">
        <f t="shared" si="540"/>
        <v>0.54388984509466443</v>
      </c>
      <c r="AY528" s="176">
        <f t="shared" si="541"/>
        <v>104612.5</v>
      </c>
      <c r="AZ528" s="388"/>
      <c r="BA528" s="133" t="s">
        <v>171</v>
      </c>
      <c r="BB528" s="167">
        <v>176</v>
      </c>
      <c r="BC528" s="176">
        <v>99</v>
      </c>
      <c r="BD528" s="176">
        <v>11756890</v>
      </c>
      <c r="BE528" s="177">
        <f t="shared" si="553"/>
        <v>0.15993537964458804</v>
      </c>
      <c r="BF528" s="177">
        <f t="shared" si="542"/>
        <v>0.5625</v>
      </c>
      <c r="BG528" s="205">
        <f t="shared" si="543"/>
        <v>118756.46464646465</v>
      </c>
      <c r="BH528" s="388"/>
      <c r="BI528" s="133" t="s">
        <v>171</v>
      </c>
      <c r="BJ528" s="167">
        <f t="shared" si="544"/>
        <v>5338</v>
      </c>
      <c r="BK528" s="176">
        <f t="shared" si="528"/>
        <v>3321</v>
      </c>
      <c r="BL528" s="176">
        <f t="shared" si="529"/>
        <v>261227160</v>
      </c>
      <c r="BM528" s="177">
        <f t="shared" si="554"/>
        <v>0.16864716636197441</v>
      </c>
      <c r="BN528" s="177">
        <f t="shared" si="545"/>
        <v>0.62214312476582989</v>
      </c>
      <c r="BO528" s="176">
        <f t="shared" si="546"/>
        <v>78659.186991869923</v>
      </c>
      <c r="BP528" s="248"/>
    </row>
    <row r="529" spans="2:68" s="92" customFormat="1">
      <c r="B529" s="370"/>
      <c r="C529" s="370"/>
      <c r="D529" s="388"/>
      <c r="E529" s="133" t="s">
        <v>172</v>
      </c>
      <c r="F529" s="167">
        <v>2</v>
      </c>
      <c r="G529" s="176">
        <v>0</v>
      </c>
      <c r="H529" s="176">
        <v>0</v>
      </c>
      <c r="I529" s="177">
        <f t="shared" si="547"/>
        <v>0</v>
      </c>
      <c r="J529" s="177">
        <f t="shared" si="530"/>
        <v>0</v>
      </c>
      <c r="K529" s="205" t="str">
        <f t="shared" si="531"/>
        <v>-</v>
      </c>
      <c r="L529" s="388"/>
      <c r="M529" s="133" t="s">
        <v>172</v>
      </c>
      <c r="N529" s="167">
        <v>14</v>
      </c>
      <c r="O529" s="176">
        <v>9</v>
      </c>
      <c r="P529" s="176">
        <v>453290</v>
      </c>
      <c r="Q529" s="177">
        <f t="shared" si="548"/>
        <v>7.3170731707317069E-2</v>
      </c>
      <c r="R529" s="177">
        <f t="shared" si="532"/>
        <v>0.6428571428571429</v>
      </c>
      <c r="S529" s="171">
        <f t="shared" si="533"/>
        <v>50365.555555555555</v>
      </c>
      <c r="T529" s="388"/>
      <c r="U529" s="133" t="s">
        <v>172</v>
      </c>
      <c r="V529" s="167">
        <v>1204</v>
      </c>
      <c r="W529" s="176">
        <v>818</v>
      </c>
      <c r="X529" s="176">
        <v>49323070</v>
      </c>
      <c r="Y529" s="177">
        <f t="shared" si="549"/>
        <v>0.10236516080590664</v>
      </c>
      <c r="Z529" s="177">
        <f t="shared" si="534"/>
        <v>0.67940199335548168</v>
      </c>
      <c r="AA529" s="176">
        <f t="shared" si="535"/>
        <v>60297.15158924205</v>
      </c>
      <c r="AB529" s="388"/>
      <c r="AC529" s="133" t="s">
        <v>172</v>
      </c>
      <c r="AD529" s="167">
        <v>877</v>
      </c>
      <c r="AE529" s="176">
        <v>587</v>
      </c>
      <c r="AF529" s="176">
        <v>41305880</v>
      </c>
      <c r="AG529" s="177">
        <f t="shared" si="550"/>
        <v>0.10607155764365739</v>
      </c>
      <c r="AH529" s="177">
        <f t="shared" si="536"/>
        <v>0.66932725199543897</v>
      </c>
      <c r="AI529" s="171">
        <f t="shared" si="537"/>
        <v>70367.768313458262</v>
      </c>
      <c r="AJ529" s="388"/>
      <c r="AK529" s="133" t="s">
        <v>172</v>
      </c>
      <c r="AL529" s="167">
        <v>558</v>
      </c>
      <c r="AM529" s="176">
        <v>347</v>
      </c>
      <c r="AN529" s="176">
        <v>24577040</v>
      </c>
      <c r="AO529" s="177">
        <f t="shared" si="551"/>
        <v>9.782915139554553E-2</v>
      </c>
      <c r="AP529" s="177">
        <f t="shared" si="538"/>
        <v>0.62186379928315416</v>
      </c>
      <c r="AQ529" s="171">
        <f t="shared" si="539"/>
        <v>70827.204610951012</v>
      </c>
      <c r="AR529" s="388"/>
      <c r="AS529" s="133" t="s">
        <v>172</v>
      </c>
      <c r="AT529" s="167">
        <v>201</v>
      </c>
      <c r="AU529" s="176">
        <v>105</v>
      </c>
      <c r="AV529" s="176">
        <v>9544870</v>
      </c>
      <c r="AW529" s="177">
        <f t="shared" si="552"/>
        <v>5.6848944233892799E-2</v>
      </c>
      <c r="AX529" s="177">
        <f t="shared" si="540"/>
        <v>0.52238805970149249</v>
      </c>
      <c r="AY529" s="176">
        <f t="shared" si="541"/>
        <v>90903.523809523816</v>
      </c>
      <c r="AZ529" s="388"/>
      <c r="BA529" s="133" t="s">
        <v>172</v>
      </c>
      <c r="BB529" s="167">
        <v>55</v>
      </c>
      <c r="BC529" s="176">
        <v>27</v>
      </c>
      <c r="BD529" s="176">
        <v>2665300</v>
      </c>
      <c r="BE529" s="177">
        <f t="shared" si="553"/>
        <v>4.361873990306947E-2</v>
      </c>
      <c r="BF529" s="177">
        <f t="shared" si="542"/>
        <v>0.49090909090909091</v>
      </c>
      <c r="BG529" s="205">
        <f t="shared" si="543"/>
        <v>98714.814814814818</v>
      </c>
      <c r="BH529" s="388"/>
      <c r="BI529" s="133" t="s">
        <v>172</v>
      </c>
      <c r="BJ529" s="167">
        <f t="shared" si="544"/>
        <v>2911</v>
      </c>
      <c r="BK529" s="176">
        <f t="shared" si="528"/>
        <v>1893</v>
      </c>
      <c r="BL529" s="176">
        <f t="shared" si="529"/>
        <v>127869450</v>
      </c>
      <c r="BM529" s="177">
        <f t="shared" si="554"/>
        <v>9.613040828762949E-2</v>
      </c>
      <c r="BN529" s="177">
        <f t="shared" si="545"/>
        <v>0.65029199587770525</v>
      </c>
      <c r="BO529" s="176">
        <f t="shared" si="546"/>
        <v>67548.573692551508</v>
      </c>
      <c r="BP529" s="248"/>
    </row>
    <row r="530" spans="2:68" s="92" customFormat="1">
      <c r="B530" s="370"/>
      <c r="C530" s="370"/>
      <c r="D530" s="388"/>
      <c r="E530" s="133" t="s">
        <v>173</v>
      </c>
      <c r="F530" s="167">
        <v>1</v>
      </c>
      <c r="G530" s="176">
        <v>0</v>
      </c>
      <c r="H530" s="176">
        <v>0</v>
      </c>
      <c r="I530" s="177">
        <f t="shared" si="547"/>
        <v>0</v>
      </c>
      <c r="J530" s="177">
        <f t="shared" si="530"/>
        <v>0</v>
      </c>
      <c r="K530" s="205" t="str">
        <f t="shared" si="531"/>
        <v>-</v>
      </c>
      <c r="L530" s="388"/>
      <c r="M530" s="133" t="s">
        <v>173</v>
      </c>
      <c r="N530" s="167">
        <v>15</v>
      </c>
      <c r="O530" s="176">
        <v>9</v>
      </c>
      <c r="P530" s="176">
        <v>492720</v>
      </c>
      <c r="Q530" s="177">
        <f t="shared" si="548"/>
        <v>7.3170731707317069E-2</v>
      </c>
      <c r="R530" s="177">
        <f t="shared" si="532"/>
        <v>0.6</v>
      </c>
      <c r="S530" s="171">
        <f t="shared" si="533"/>
        <v>54746.666666666664</v>
      </c>
      <c r="T530" s="388"/>
      <c r="U530" s="133" t="s">
        <v>173</v>
      </c>
      <c r="V530" s="167">
        <v>414</v>
      </c>
      <c r="W530" s="176">
        <v>265</v>
      </c>
      <c r="X530" s="176">
        <v>18314880</v>
      </c>
      <c r="Y530" s="177">
        <f t="shared" si="549"/>
        <v>3.3162307596045548E-2</v>
      </c>
      <c r="Z530" s="177">
        <f t="shared" si="534"/>
        <v>0.64009661835748788</v>
      </c>
      <c r="AA530" s="176">
        <f t="shared" si="535"/>
        <v>69112.75471698113</v>
      </c>
      <c r="AB530" s="388"/>
      <c r="AC530" s="133" t="s">
        <v>173</v>
      </c>
      <c r="AD530" s="167">
        <v>413</v>
      </c>
      <c r="AE530" s="176">
        <v>258</v>
      </c>
      <c r="AF530" s="176">
        <v>19802870</v>
      </c>
      <c r="AG530" s="177">
        <f t="shared" si="550"/>
        <v>4.6620889049512108E-2</v>
      </c>
      <c r="AH530" s="177">
        <f t="shared" si="536"/>
        <v>0.62469733656174331</v>
      </c>
      <c r="AI530" s="171">
        <f t="shared" si="537"/>
        <v>76755.310077519374</v>
      </c>
      <c r="AJ530" s="388"/>
      <c r="AK530" s="133" t="s">
        <v>173</v>
      </c>
      <c r="AL530" s="167">
        <v>361</v>
      </c>
      <c r="AM530" s="176">
        <v>205</v>
      </c>
      <c r="AN530" s="176">
        <v>15283720</v>
      </c>
      <c r="AO530" s="177">
        <f t="shared" si="551"/>
        <v>5.7795319988722865E-2</v>
      </c>
      <c r="AP530" s="177">
        <f t="shared" si="538"/>
        <v>0.56786703601108035</v>
      </c>
      <c r="AQ530" s="171">
        <f t="shared" si="539"/>
        <v>74554.731707317071</v>
      </c>
      <c r="AR530" s="388"/>
      <c r="AS530" s="133" t="s">
        <v>173</v>
      </c>
      <c r="AT530" s="167">
        <v>212</v>
      </c>
      <c r="AU530" s="176">
        <v>117</v>
      </c>
      <c r="AV530" s="176">
        <v>12236880</v>
      </c>
      <c r="AW530" s="177">
        <f t="shared" si="552"/>
        <v>6.3345966432051981E-2</v>
      </c>
      <c r="AX530" s="177">
        <f t="shared" si="540"/>
        <v>0.55188679245283023</v>
      </c>
      <c r="AY530" s="176">
        <f t="shared" si="541"/>
        <v>104588.71794871795</v>
      </c>
      <c r="AZ530" s="388"/>
      <c r="BA530" s="133" t="s">
        <v>173</v>
      </c>
      <c r="BB530" s="167">
        <v>78</v>
      </c>
      <c r="BC530" s="176">
        <v>36</v>
      </c>
      <c r="BD530" s="176">
        <v>3228590</v>
      </c>
      <c r="BE530" s="177">
        <f t="shared" si="553"/>
        <v>5.8158319870759291E-2</v>
      </c>
      <c r="BF530" s="177">
        <f t="shared" si="542"/>
        <v>0.46153846153846156</v>
      </c>
      <c r="BG530" s="205">
        <f t="shared" si="543"/>
        <v>89683.055555555562</v>
      </c>
      <c r="BH530" s="388"/>
      <c r="BI530" s="133" t="s">
        <v>173</v>
      </c>
      <c r="BJ530" s="167">
        <f t="shared" si="544"/>
        <v>1494</v>
      </c>
      <c r="BK530" s="176">
        <f t="shared" si="528"/>
        <v>890</v>
      </c>
      <c r="BL530" s="176">
        <f t="shared" si="529"/>
        <v>69359660</v>
      </c>
      <c r="BM530" s="177">
        <f t="shared" si="554"/>
        <v>4.5196018687791994E-2</v>
      </c>
      <c r="BN530" s="177">
        <f t="shared" si="545"/>
        <v>0.59571619812583665</v>
      </c>
      <c r="BO530" s="176">
        <f t="shared" si="546"/>
        <v>77932.202247191017</v>
      </c>
      <c r="BP530" s="248"/>
    </row>
    <row r="531" spans="2:68" s="92" customFormat="1">
      <c r="B531" s="370"/>
      <c r="C531" s="370"/>
      <c r="D531" s="388"/>
      <c r="E531" s="133" t="s">
        <v>174</v>
      </c>
      <c r="F531" s="167">
        <v>6</v>
      </c>
      <c r="G531" s="176">
        <v>3</v>
      </c>
      <c r="H531" s="176">
        <v>128070</v>
      </c>
      <c r="I531" s="177">
        <f t="shared" si="547"/>
        <v>8.8235294117647065E-2</v>
      </c>
      <c r="J531" s="177">
        <f t="shared" si="530"/>
        <v>0.5</v>
      </c>
      <c r="K531" s="205">
        <f t="shared" si="531"/>
        <v>42690</v>
      </c>
      <c r="L531" s="388"/>
      <c r="M531" s="133" t="s">
        <v>174</v>
      </c>
      <c r="N531" s="167">
        <v>11</v>
      </c>
      <c r="O531" s="176">
        <v>6</v>
      </c>
      <c r="P531" s="176">
        <v>327650</v>
      </c>
      <c r="Q531" s="177">
        <f t="shared" si="548"/>
        <v>4.878048780487805E-2</v>
      </c>
      <c r="R531" s="177">
        <f t="shared" si="532"/>
        <v>0.54545454545454541</v>
      </c>
      <c r="S531" s="171">
        <f t="shared" si="533"/>
        <v>54608.333333333336</v>
      </c>
      <c r="T531" s="388"/>
      <c r="U531" s="133" t="s">
        <v>174</v>
      </c>
      <c r="V531" s="167">
        <v>386</v>
      </c>
      <c r="W531" s="176">
        <v>267</v>
      </c>
      <c r="X531" s="176">
        <v>18695070</v>
      </c>
      <c r="Y531" s="177">
        <f t="shared" si="549"/>
        <v>3.3412589162808162E-2</v>
      </c>
      <c r="Z531" s="177">
        <f t="shared" si="534"/>
        <v>0.69170984455958551</v>
      </c>
      <c r="AA531" s="176">
        <f t="shared" si="535"/>
        <v>70018.988764044945</v>
      </c>
      <c r="AB531" s="388"/>
      <c r="AC531" s="133" t="s">
        <v>174</v>
      </c>
      <c r="AD531" s="167">
        <v>396</v>
      </c>
      <c r="AE531" s="176">
        <v>260</v>
      </c>
      <c r="AF531" s="176">
        <v>21701900</v>
      </c>
      <c r="AG531" s="177">
        <f t="shared" si="550"/>
        <v>4.6982291290206001E-2</v>
      </c>
      <c r="AH531" s="177">
        <f t="shared" si="536"/>
        <v>0.65656565656565657</v>
      </c>
      <c r="AI531" s="171">
        <f t="shared" si="537"/>
        <v>83468.846153846156</v>
      </c>
      <c r="AJ531" s="388"/>
      <c r="AK531" s="133" t="s">
        <v>174</v>
      </c>
      <c r="AL531" s="167">
        <v>297</v>
      </c>
      <c r="AM531" s="176">
        <v>179</v>
      </c>
      <c r="AN531" s="176">
        <v>16091010</v>
      </c>
      <c r="AO531" s="177">
        <f t="shared" si="551"/>
        <v>5.0465181843811671E-2</v>
      </c>
      <c r="AP531" s="177">
        <f t="shared" si="538"/>
        <v>0.60269360269360273</v>
      </c>
      <c r="AQ531" s="171">
        <f t="shared" si="539"/>
        <v>89893.910614525143</v>
      </c>
      <c r="AR531" s="388"/>
      <c r="AS531" s="133" t="s">
        <v>174</v>
      </c>
      <c r="AT531" s="167">
        <v>175</v>
      </c>
      <c r="AU531" s="176">
        <v>95</v>
      </c>
      <c r="AV531" s="176">
        <v>11392500</v>
      </c>
      <c r="AW531" s="177">
        <f t="shared" si="552"/>
        <v>5.1434759068760154E-2</v>
      </c>
      <c r="AX531" s="177">
        <f t="shared" si="540"/>
        <v>0.54285714285714282</v>
      </c>
      <c r="AY531" s="176">
        <f t="shared" si="541"/>
        <v>119921.05263157895</v>
      </c>
      <c r="AZ531" s="388"/>
      <c r="BA531" s="133" t="s">
        <v>174</v>
      </c>
      <c r="BB531" s="167">
        <v>45</v>
      </c>
      <c r="BC531" s="176">
        <v>19</v>
      </c>
      <c r="BD531" s="176">
        <v>1706760</v>
      </c>
      <c r="BE531" s="177">
        <f t="shared" si="553"/>
        <v>3.0694668820678513E-2</v>
      </c>
      <c r="BF531" s="177">
        <f t="shared" si="542"/>
        <v>0.42222222222222222</v>
      </c>
      <c r="BG531" s="205">
        <f t="shared" si="543"/>
        <v>89829.473684210519</v>
      </c>
      <c r="BH531" s="388"/>
      <c r="BI531" s="133" t="s">
        <v>174</v>
      </c>
      <c r="BJ531" s="167">
        <f t="shared" si="544"/>
        <v>1316</v>
      </c>
      <c r="BK531" s="176">
        <f t="shared" si="528"/>
        <v>829</v>
      </c>
      <c r="BL531" s="176">
        <f t="shared" si="529"/>
        <v>70042960</v>
      </c>
      <c r="BM531" s="177">
        <f t="shared" si="554"/>
        <v>4.2098314036156818E-2</v>
      </c>
      <c r="BN531" s="177">
        <f t="shared" si="545"/>
        <v>0.62993920972644379</v>
      </c>
      <c r="BO531" s="176">
        <f t="shared" si="546"/>
        <v>84490.904704463203</v>
      </c>
      <c r="BP531" s="248"/>
    </row>
    <row r="532" spans="2:68" s="92" customFormat="1">
      <c r="B532" s="370"/>
      <c r="C532" s="370"/>
      <c r="D532" s="388"/>
      <c r="E532" s="133" t="s">
        <v>175</v>
      </c>
      <c r="F532" s="167">
        <v>13</v>
      </c>
      <c r="G532" s="176">
        <v>6</v>
      </c>
      <c r="H532" s="176">
        <v>431580</v>
      </c>
      <c r="I532" s="177">
        <f t="shared" si="547"/>
        <v>0.17647058823529413</v>
      </c>
      <c r="J532" s="177">
        <f t="shared" si="530"/>
        <v>0.46153846153846156</v>
      </c>
      <c r="K532" s="205">
        <f t="shared" si="531"/>
        <v>71930</v>
      </c>
      <c r="L532" s="388"/>
      <c r="M532" s="133" t="s">
        <v>175</v>
      </c>
      <c r="N532" s="167">
        <v>49</v>
      </c>
      <c r="O532" s="176">
        <v>31</v>
      </c>
      <c r="P532" s="176">
        <v>2071790</v>
      </c>
      <c r="Q532" s="177">
        <f t="shared" si="548"/>
        <v>0.25203252032520324</v>
      </c>
      <c r="R532" s="177">
        <f t="shared" si="532"/>
        <v>0.63265306122448983</v>
      </c>
      <c r="S532" s="171">
        <f t="shared" si="533"/>
        <v>66831.93548387097</v>
      </c>
      <c r="T532" s="388"/>
      <c r="U532" s="133" t="s">
        <v>175</v>
      </c>
      <c r="V532" s="167">
        <v>3551</v>
      </c>
      <c r="W532" s="176">
        <v>2452</v>
      </c>
      <c r="X532" s="176">
        <v>155999880</v>
      </c>
      <c r="Y532" s="177">
        <f t="shared" si="549"/>
        <v>0.30684520085095734</v>
      </c>
      <c r="Z532" s="177">
        <f t="shared" si="534"/>
        <v>0.69050971557307805</v>
      </c>
      <c r="AA532" s="176">
        <f t="shared" si="535"/>
        <v>63621.484502446983</v>
      </c>
      <c r="AB532" s="388"/>
      <c r="AC532" s="133" t="s">
        <v>175</v>
      </c>
      <c r="AD532" s="167">
        <v>2522</v>
      </c>
      <c r="AE532" s="176">
        <v>1688</v>
      </c>
      <c r="AF532" s="176">
        <v>121897400</v>
      </c>
      <c r="AG532" s="177">
        <f t="shared" si="550"/>
        <v>0.30502349114564509</v>
      </c>
      <c r="AH532" s="177">
        <f t="shared" si="536"/>
        <v>0.669310071371927</v>
      </c>
      <c r="AI532" s="171">
        <f t="shared" si="537"/>
        <v>72214.099526066348</v>
      </c>
      <c r="AJ532" s="388"/>
      <c r="AK532" s="133" t="s">
        <v>175</v>
      </c>
      <c r="AL532" s="167">
        <v>1514</v>
      </c>
      <c r="AM532" s="176">
        <v>947</v>
      </c>
      <c r="AN532" s="176">
        <v>70102060</v>
      </c>
      <c r="AO532" s="177">
        <f t="shared" si="551"/>
        <v>0.26698618550888076</v>
      </c>
      <c r="AP532" s="177">
        <f t="shared" si="538"/>
        <v>0.62549537648612941</v>
      </c>
      <c r="AQ532" s="171">
        <f t="shared" si="539"/>
        <v>74025.406546990504</v>
      </c>
      <c r="AR532" s="388"/>
      <c r="AS532" s="133" t="s">
        <v>175</v>
      </c>
      <c r="AT532" s="167">
        <v>618</v>
      </c>
      <c r="AU532" s="176">
        <v>343</v>
      </c>
      <c r="AV532" s="176">
        <v>31313380</v>
      </c>
      <c r="AW532" s="177">
        <f t="shared" si="552"/>
        <v>0.1857065511640498</v>
      </c>
      <c r="AX532" s="177">
        <f t="shared" si="540"/>
        <v>0.55501618122977348</v>
      </c>
      <c r="AY532" s="176">
        <f t="shared" si="541"/>
        <v>91292.653061224497</v>
      </c>
      <c r="AZ532" s="388"/>
      <c r="BA532" s="133" t="s">
        <v>175</v>
      </c>
      <c r="BB532" s="167">
        <v>158</v>
      </c>
      <c r="BC532" s="176">
        <v>79</v>
      </c>
      <c r="BD532" s="176">
        <v>7570120</v>
      </c>
      <c r="BE532" s="177">
        <f t="shared" si="553"/>
        <v>0.12762520193861066</v>
      </c>
      <c r="BF532" s="177">
        <f t="shared" si="542"/>
        <v>0.5</v>
      </c>
      <c r="BG532" s="205">
        <f t="shared" si="543"/>
        <v>95824.303797468354</v>
      </c>
      <c r="BH532" s="388"/>
      <c r="BI532" s="133" t="s">
        <v>175</v>
      </c>
      <c r="BJ532" s="167">
        <f t="shared" si="544"/>
        <v>8425</v>
      </c>
      <c r="BK532" s="176">
        <f t="shared" si="528"/>
        <v>5546</v>
      </c>
      <c r="BL532" s="176">
        <f t="shared" si="529"/>
        <v>389386210</v>
      </c>
      <c r="BM532" s="177">
        <f t="shared" si="554"/>
        <v>0.2816372130814544</v>
      </c>
      <c r="BN532" s="177">
        <f t="shared" si="545"/>
        <v>0.65827893175074181</v>
      </c>
      <c r="BO532" s="176">
        <f t="shared" si="546"/>
        <v>70210.279480706813</v>
      </c>
      <c r="BP532" s="248"/>
    </row>
    <row r="533" spans="2:68" s="92" customFormat="1">
      <c r="B533" s="370"/>
      <c r="C533" s="370"/>
      <c r="D533" s="388"/>
      <c r="E533" s="133" t="s">
        <v>176</v>
      </c>
      <c r="F533" s="167">
        <v>3</v>
      </c>
      <c r="G533" s="176">
        <v>2</v>
      </c>
      <c r="H533" s="176">
        <v>41210</v>
      </c>
      <c r="I533" s="177">
        <f t="shared" si="547"/>
        <v>5.8823529411764705E-2</v>
      </c>
      <c r="J533" s="177">
        <f t="shared" si="530"/>
        <v>0.66666666666666663</v>
      </c>
      <c r="K533" s="205">
        <f t="shared" si="531"/>
        <v>20605</v>
      </c>
      <c r="L533" s="388"/>
      <c r="M533" s="133" t="s">
        <v>176</v>
      </c>
      <c r="N533" s="167">
        <v>21</v>
      </c>
      <c r="O533" s="176">
        <v>15</v>
      </c>
      <c r="P533" s="176">
        <v>1633680</v>
      </c>
      <c r="Q533" s="177">
        <f t="shared" si="548"/>
        <v>0.12195121951219512</v>
      </c>
      <c r="R533" s="177">
        <f t="shared" si="532"/>
        <v>0.7142857142857143</v>
      </c>
      <c r="S533" s="171">
        <f t="shared" si="533"/>
        <v>108912</v>
      </c>
      <c r="T533" s="388"/>
      <c r="U533" s="133" t="s">
        <v>176</v>
      </c>
      <c r="V533" s="167">
        <v>640</v>
      </c>
      <c r="W533" s="176">
        <v>438</v>
      </c>
      <c r="X533" s="176">
        <v>29361640</v>
      </c>
      <c r="Y533" s="177">
        <f t="shared" si="549"/>
        <v>5.4811663121011135E-2</v>
      </c>
      <c r="Z533" s="177">
        <f t="shared" si="534"/>
        <v>0.68437499999999996</v>
      </c>
      <c r="AA533" s="176">
        <f t="shared" si="535"/>
        <v>67035.707762557082</v>
      </c>
      <c r="AB533" s="388"/>
      <c r="AC533" s="133" t="s">
        <v>176</v>
      </c>
      <c r="AD533" s="167">
        <v>622</v>
      </c>
      <c r="AE533" s="176">
        <v>401</v>
      </c>
      <c r="AF533" s="176">
        <v>31902100</v>
      </c>
      <c r="AG533" s="177">
        <f t="shared" si="550"/>
        <v>7.2461149259125404E-2</v>
      </c>
      <c r="AH533" s="177">
        <f t="shared" si="536"/>
        <v>0.64469453376205788</v>
      </c>
      <c r="AI533" s="171">
        <f t="shared" si="537"/>
        <v>79556.359102244387</v>
      </c>
      <c r="AJ533" s="388"/>
      <c r="AK533" s="133" t="s">
        <v>176</v>
      </c>
      <c r="AL533" s="167">
        <v>581</v>
      </c>
      <c r="AM533" s="176">
        <v>338</v>
      </c>
      <c r="AN533" s="176">
        <v>27205990</v>
      </c>
      <c r="AO533" s="177">
        <f t="shared" si="551"/>
        <v>9.5291795883845509E-2</v>
      </c>
      <c r="AP533" s="177">
        <f t="shared" si="538"/>
        <v>0.58175559380378661</v>
      </c>
      <c r="AQ533" s="171">
        <f t="shared" si="539"/>
        <v>80491.094674556211</v>
      </c>
      <c r="AR533" s="388"/>
      <c r="AS533" s="133" t="s">
        <v>176</v>
      </c>
      <c r="AT533" s="167">
        <v>370</v>
      </c>
      <c r="AU533" s="176">
        <v>203</v>
      </c>
      <c r="AV533" s="176">
        <v>21009620</v>
      </c>
      <c r="AW533" s="177">
        <f t="shared" si="552"/>
        <v>0.10990795885219275</v>
      </c>
      <c r="AX533" s="177">
        <f t="shared" si="540"/>
        <v>0.5486486486486486</v>
      </c>
      <c r="AY533" s="176">
        <f t="shared" si="541"/>
        <v>103495.66502463054</v>
      </c>
      <c r="AZ533" s="388"/>
      <c r="BA533" s="133" t="s">
        <v>176</v>
      </c>
      <c r="BB533" s="167">
        <v>167</v>
      </c>
      <c r="BC533" s="176">
        <v>91</v>
      </c>
      <c r="BD533" s="176">
        <v>10147560</v>
      </c>
      <c r="BE533" s="177">
        <f t="shared" si="553"/>
        <v>0.1470113085621971</v>
      </c>
      <c r="BF533" s="177">
        <f t="shared" si="542"/>
        <v>0.54491017964071853</v>
      </c>
      <c r="BG533" s="205">
        <f t="shared" si="543"/>
        <v>111511.64835164836</v>
      </c>
      <c r="BH533" s="388"/>
      <c r="BI533" s="133" t="s">
        <v>176</v>
      </c>
      <c r="BJ533" s="167">
        <f t="shared" si="544"/>
        <v>2404</v>
      </c>
      <c r="BK533" s="176">
        <f t="shared" si="528"/>
        <v>1488</v>
      </c>
      <c r="BL533" s="176">
        <f t="shared" si="529"/>
        <v>121301800</v>
      </c>
      <c r="BM533" s="177">
        <f t="shared" si="554"/>
        <v>7.5563680682510667E-2</v>
      </c>
      <c r="BN533" s="177">
        <f t="shared" si="545"/>
        <v>0.61896838602329451</v>
      </c>
      <c r="BO533" s="176">
        <f t="shared" si="546"/>
        <v>81520.026881720434</v>
      </c>
      <c r="BP533" s="248"/>
    </row>
    <row r="534" spans="2:68" s="92" customFormat="1">
      <c r="B534" s="370"/>
      <c r="C534" s="370"/>
      <c r="D534" s="388"/>
      <c r="E534" s="130" t="s">
        <v>167</v>
      </c>
      <c r="F534" s="169">
        <v>3</v>
      </c>
      <c r="G534" s="180">
        <v>1</v>
      </c>
      <c r="H534" s="180">
        <v>50940</v>
      </c>
      <c r="I534" s="181">
        <f t="shared" si="547"/>
        <v>2.9411764705882353E-2</v>
      </c>
      <c r="J534" s="181">
        <f t="shared" si="530"/>
        <v>0.33333333333333331</v>
      </c>
      <c r="K534" s="242">
        <f t="shared" si="531"/>
        <v>50940</v>
      </c>
      <c r="L534" s="388"/>
      <c r="M534" s="130" t="s">
        <v>167</v>
      </c>
      <c r="N534" s="169">
        <v>8</v>
      </c>
      <c r="O534" s="180">
        <v>3</v>
      </c>
      <c r="P534" s="180">
        <v>157250</v>
      </c>
      <c r="Q534" s="181">
        <f t="shared" si="548"/>
        <v>2.4390243902439025E-2</v>
      </c>
      <c r="R534" s="181">
        <f t="shared" si="532"/>
        <v>0.375</v>
      </c>
      <c r="S534" s="173">
        <f t="shared" si="533"/>
        <v>52416.666666666664</v>
      </c>
      <c r="T534" s="388"/>
      <c r="U534" s="130" t="s">
        <v>167</v>
      </c>
      <c r="V534" s="169">
        <v>748</v>
      </c>
      <c r="W534" s="180">
        <v>467</v>
      </c>
      <c r="X534" s="180">
        <v>30593420</v>
      </c>
      <c r="Y534" s="181">
        <f t="shared" si="549"/>
        <v>5.8440745839068955E-2</v>
      </c>
      <c r="Z534" s="181">
        <f t="shared" si="534"/>
        <v>0.62433155080213909</v>
      </c>
      <c r="AA534" s="180">
        <f t="shared" si="535"/>
        <v>65510.535331905783</v>
      </c>
      <c r="AB534" s="388"/>
      <c r="AC534" s="130" t="s">
        <v>167</v>
      </c>
      <c r="AD534" s="169">
        <v>353</v>
      </c>
      <c r="AE534" s="180">
        <v>222</v>
      </c>
      <c r="AF534" s="180">
        <v>15236100</v>
      </c>
      <c r="AG534" s="181">
        <f t="shared" si="550"/>
        <v>4.0115648717022043E-2</v>
      </c>
      <c r="AH534" s="181">
        <f t="shared" si="536"/>
        <v>0.62889518413597734</v>
      </c>
      <c r="AI534" s="173">
        <f t="shared" si="537"/>
        <v>68631.08108108108</v>
      </c>
      <c r="AJ534" s="388"/>
      <c r="AK534" s="130" t="s">
        <v>167</v>
      </c>
      <c r="AL534" s="169">
        <v>166</v>
      </c>
      <c r="AM534" s="180">
        <v>83</v>
      </c>
      <c r="AN534" s="180">
        <v>7590720</v>
      </c>
      <c r="AO534" s="181">
        <f t="shared" si="551"/>
        <v>2.3400056385678037E-2</v>
      </c>
      <c r="AP534" s="181">
        <f t="shared" si="538"/>
        <v>0.5</v>
      </c>
      <c r="AQ534" s="173">
        <f t="shared" si="539"/>
        <v>91454.457831325301</v>
      </c>
      <c r="AR534" s="388"/>
      <c r="AS534" s="130" t="s">
        <v>167</v>
      </c>
      <c r="AT534" s="169">
        <v>108</v>
      </c>
      <c r="AU534" s="180">
        <v>55</v>
      </c>
      <c r="AV534" s="180">
        <v>8210060</v>
      </c>
      <c r="AW534" s="181">
        <f t="shared" si="552"/>
        <v>2.9778018408229561E-2</v>
      </c>
      <c r="AX534" s="181">
        <f t="shared" si="540"/>
        <v>0.5092592592592593</v>
      </c>
      <c r="AY534" s="180">
        <f t="shared" si="541"/>
        <v>149273.81818181818</v>
      </c>
      <c r="AZ534" s="388"/>
      <c r="BA534" s="130" t="s">
        <v>167</v>
      </c>
      <c r="BB534" s="169">
        <v>54</v>
      </c>
      <c r="BC534" s="180">
        <v>26</v>
      </c>
      <c r="BD534" s="180">
        <v>3429970</v>
      </c>
      <c r="BE534" s="181">
        <f t="shared" si="553"/>
        <v>4.2003231017770599E-2</v>
      </c>
      <c r="BF534" s="181">
        <f t="shared" si="542"/>
        <v>0.48148148148148145</v>
      </c>
      <c r="BG534" s="242">
        <f t="shared" si="543"/>
        <v>131921.92307692306</v>
      </c>
      <c r="BH534" s="388"/>
      <c r="BI534" s="130" t="s">
        <v>167</v>
      </c>
      <c r="BJ534" s="169">
        <f t="shared" si="544"/>
        <v>1440</v>
      </c>
      <c r="BK534" s="180">
        <f t="shared" si="528"/>
        <v>857</v>
      </c>
      <c r="BL534" s="180">
        <f t="shared" si="529"/>
        <v>65268460</v>
      </c>
      <c r="BM534" s="181">
        <f t="shared" si="554"/>
        <v>4.3520211253300835E-2</v>
      </c>
      <c r="BN534" s="181">
        <f t="shared" si="545"/>
        <v>0.59513888888888888</v>
      </c>
      <c r="BO534" s="180">
        <f t="shared" si="546"/>
        <v>76159.229871645279</v>
      </c>
      <c r="BP534" s="248"/>
    </row>
    <row r="535" spans="2:68" s="92" customFormat="1">
      <c r="B535" s="370">
        <v>49</v>
      </c>
      <c r="C535" s="370" t="s">
        <v>28</v>
      </c>
      <c r="D535" s="388">
        <f>BS56</f>
        <v>13</v>
      </c>
      <c r="E535" s="131" t="s">
        <v>144</v>
      </c>
      <c r="F535" s="166">
        <v>7</v>
      </c>
      <c r="G535" s="174">
        <v>4</v>
      </c>
      <c r="H535" s="174">
        <v>217090</v>
      </c>
      <c r="I535" s="175">
        <f>IFERROR(G535/$D$535,"-")</f>
        <v>0.30769230769230771</v>
      </c>
      <c r="J535" s="175">
        <f t="shared" si="530"/>
        <v>0.5714285714285714</v>
      </c>
      <c r="K535" s="204">
        <f t="shared" si="531"/>
        <v>54272.5</v>
      </c>
      <c r="L535" s="388">
        <f>BT56</f>
        <v>47</v>
      </c>
      <c r="M535" s="131" t="s">
        <v>144</v>
      </c>
      <c r="N535" s="166">
        <v>20</v>
      </c>
      <c r="O535" s="174">
        <v>12</v>
      </c>
      <c r="P535" s="174">
        <v>931710</v>
      </c>
      <c r="Q535" s="175">
        <f>IFERROR(O535/$L$535,"-")</f>
        <v>0.25531914893617019</v>
      </c>
      <c r="R535" s="175">
        <f t="shared" si="532"/>
        <v>0.6</v>
      </c>
      <c r="S535" s="170">
        <f t="shared" si="533"/>
        <v>77642.5</v>
      </c>
      <c r="T535" s="388">
        <f>BU56</f>
        <v>8515</v>
      </c>
      <c r="U535" s="131" t="s">
        <v>144</v>
      </c>
      <c r="V535" s="166">
        <v>4218</v>
      </c>
      <c r="W535" s="174">
        <v>2594</v>
      </c>
      <c r="X535" s="174">
        <v>176897610</v>
      </c>
      <c r="Y535" s="175">
        <f>IFERROR(W535/$T$535,"-")</f>
        <v>0.30463887257780387</v>
      </c>
      <c r="Z535" s="175">
        <f t="shared" si="534"/>
        <v>0.61498340445708866</v>
      </c>
      <c r="AA535" s="174">
        <f t="shared" si="535"/>
        <v>68194.915188897459</v>
      </c>
      <c r="AB535" s="388">
        <f>BV56</f>
        <v>6077</v>
      </c>
      <c r="AC535" s="131" t="s">
        <v>144</v>
      </c>
      <c r="AD535" s="166">
        <v>3394</v>
      </c>
      <c r="AE535" s="174">
        <v>2035</v>
      </c>
      <c r="AF535" s="174">
        <v>149277860</v>
      </c>
      <c r="AG535" s="175">
        <f>IFERROR(AE535/$AB$535,"-")</f>
        <v>0.33486917887115353</v>
      </c>
      <c r="AH535" s="175">
        <f t="shared" si="536"/>
        <v>0.59958750736593991</v>
      </c>
      <c r="AI535" s="170">
        <f t="shared" si="537"/>
        <v>73355.213759213759</v>
      </c>
      <c r="AJ535" s="388">
        <f>BW56</f>
        <v>3373</v>
      </c>
      <c r="AK535" s="131" t="s">
        <v>144</v>
      </c>
      <c r="AL535" s="166">
        <v>1658</v>
      </c>
      <c r="AM535" s="174">
        <v>893</v>
      </c>
      <c r="AN535" s="174">
        <v>67454480</v>
      </c>
      <c r="AO535" s="175">
        <f>IFERROR(AM535/$AJ$535,"-")</f>
        <v>0.26474948117402908</v>
      </c>
      <c r="AP535" s="175">
        <f t="shared" si="538"/>
        <v>0.5386007237635706</v>
      </c>
      <c r="AQ535" s="170">
        <f t="shared" si="539"/>
        <v>75536.931690929458</v>
      </c>
      <c r="AR535" s="388">
        <f>BX56</f>
        <v>1491</v>
      </c>
      <c r="AS535" s="131" t="s">
        <v>144</v>
      </c>
      <c r="AT535" s="166">
        <v>635</v>
      </c>
      <c r="AU535" s="174">
        <v>308</v>
      </c>
      <c r="AV535" s="174">
        <v>23262260</v>
      </c>
      <c r="AW535" s="175">
        <f>IFERROR(AU535/$AR$535,"-")</f>
        <v>0.20657276995305165</v>
      </c>
      <c r="AX535" s="175">
        <f t="shared" si="540"/>
        <v>0.48503937007874015</v>
      </c>
      <c r="AY535" s="174">
        <f t="shared" si="541"/>
        <v>75526.818181818177</v>
      </c>
      <c r="AZ535" s="388">
        <f>BY56</f>
        <v>529</v>
      </c>
      <c r="BA535" s="131" t="s">
        <v>144</v>
      </c>
      <c r="BB535" s="166">
        <v>146</v>
      </c>
      <c r="BC535" s="174">
        <v>70</v>
      </c>
      <c r="BD535" s="174">
        <v>5438360</v>
      </c>
      <c r="BE535" s="175">
        <f>IFERROR(BC535/$AZ$535,"-")</f>
        <v>0.1323251417769376</v>
      </c>
      <c r="BF535" s="175">
        <f t="shared" si="542"/>
        <v>0.47945205479452052</v>
      </c>
      <c r="BG535" s="204">
        <f t="shared" si="543"/>
        <v>77690.857142857145</v>
      </c>
      <c r="BH535" s="388">
        <f>BZ56</f>
        <v>20040</v>
      </c>
      <c r="BI535" s="131" t="s">
        <v>144</v>
      </c>
      <c r="BJ535" s="166">
        <f t="shared" si="544"/>
        <v>10078</v>
      </c>
      <c r="BK535" s="174">
        <f t="shared" si="528"/>
        <v>5916</v>
      </c>
      <c r="BL535" s="174">
        <f t="shared" si="529"/>
        <v>423479370</v>
      </c>
      <c r="BM535" s="175">
        <f>IFERROR(BK535/$BH$535,"-")</f>
        <v>0.29520958083832333</v>
      </c>
      <c r="BN535" s="175">
        <f t="shared" si="545"/>
        <v>0.58702123437189924</v>
      </c>
      <c r="BO535" s="174">
        <f t="shared" si="546"/>
        <v>71582.043610547669</v>
      </c>
      <c r="BP535" s="248"/>
    </row>
    <row r="536" spans="2:68" s="92" customFormat="1">
      <c r="B536" s="370"/>
      <c r="C536" s="370"/>
      <c r="D536" s="388"/>
      <c r="E536" s="132" t="s">
        <v>194</v>
      </c>
      <c r="F536" s="167">
        <v>6</v>
      </c>
      <c r="G536" s="176">
        <v>3</v>
      </c>
      <c r="H536" s="176">
        <v>128910</v>
      </c>
      <c r="I536" s="177">
        <f t="shared" ref="I536:I545" si="555">IFERROR(G536/$D$535,"-")</f>
        <v>0.23076923076923078</v>
      </c>
      <c r="J536" s="177">
        <f t="shared" si="530"/>
        <v>0.5</v>
      </c>
      <c r="K536" s="205">
        <f t="shared" si="531"/>
        <v>42970</v>
      </c>
      <c r="L536" s="388"/>
      <c r="M536" s="132" t="s">
        <v>194</v>
      </c>
      <c r="N536" s="167">
        <v>19</v>
      </c>
      <c r="O536" s="176">
        <v>10</v>
      </c>
      <c r="P536" s="176">
        <v>752440</v>
      </c>
      <c r="Q536" s="177">
        <f t="shared" ref="Q536:Q545" si="556">IFERROR(O536/$L$535,"-")</f>
        <v>0.21276595744680851</v>
      </c>
      <c r="R536" s="177">
        <f t="shared" si="532"/>
        <v>0.52631578947368418</v>
      </c>
      <c r="S536" s="171">
        <f t="shared" si="533"/>
        <v>75244</v>
      </c>
      <c r="T536" s="388"/>
      <c r="U536" s="132" t="s">
        <v>194</v>
      </c>
      <c r="V536" s="167">
        <v>3869</v>
      </c>
      <c r="W536" s="176">
        <v>2411</v>
      </c>
      <c r="X536" s="176">
        <v>155985730</v>
      </c>
      <c r="Y536" s="177">
        <f t="shared" ref="Y536:Y545" si="557">IFERROR(W536/$T$535,"-")</f>
        <v>0.28314738696418085</v>
      </c>
      <c r="Z536" s="177">
        <f t="shared" si="534"/>
        <v>0.62315843887309386</v>
      </c>
      <c r="AA536" s="176">
        <f t="shared" si="535"/>
        <v>64697.523849025303</v>
      </c>
      <c r="AB536" s="388"/>
      <c r="AC536" s="132" t="s">
        <v>194</v>
      </c>
      <c r="AD536" s="167">
        <v>2738</v>
      </c>
      <c r="AE536" s="176">
        <v>1707</v>
      </c>
      <c r="AF536" s="176">
        <v>124687020</v>
      </c>
      <c r="AG536" s="177">
        <f t="shared" ref="AG536:AG545" si="558">IFERROR(AE536/$AB$535,"-")</f>
        <v>0.28089517854204377</v>
      </c>
      <c r="AH536" s="177">
        <f t="shared" si="536"/>
        <v>0.62344777209642077</v>
      </c>
      <c r="AI536" s="171">
        <f t="shared" si="537"/>
        <v>73044.534270650271</v>
      </c>
      <c r="AJ536" s="388"/>
      <c r="AK536" s="132" t="s">
        <v>194</v>
      </c>
      <c r="AL536" s="167">
        <v>1293</v>
      </c>
      <c r="AM536" s="176">
        <v>706</v>
      </c>
      <c r="AN536" s="176">
        <v>53303970</v>
      </c>
      <c r="AO536" s="177">
        <f t="shared" ref="AO536:AO545" si="559">IFERROR(AM536/$AJ$535,"-")</f>
        <v>0.20930922027868368</v>
      </c>
      <c r="AP536" s="177">
        <f t="shared" si="538"/>
        <v>0.54601701469450892</v>
      </c>
      <c r="AQ536" s="171">
        <f t="shared" si="539"/>
        <v>75501.373937677054</v>
      </c>
      <c r="AR536" s="388"/>
      <c r="AS536" s="132" t="s">
        <v>194</v>
      </c>
      <c r="AT536" s="167">
        <v>427</v>
      </c>
      <c r="AU536" s="176">
        <v>218</v>
      </c>
      <c r="AV536" s="176">
        <v>18597780</v>
      </c>
      <c r="AW536" s="177">
        <f t="shared" ref="AW536:AW545" si="560">IFERROR(AU536/$AR$535,"-")</f>
        <v>0.14621059691482227</v>
      </c>
      <c r="AX536" s="177">
        <f t="shared" si="540"/>
        <v>0.51053864168618268</v>
      </c>
      <c r="AY536" s="176">
        <f t="shared" si="541"/>
        <v>85310.917431192662</v>
      </c>
      <c r="AZ536" s="388"/>
      <c r="BA536" s="132" t="s">
        <v>194</v>
      </c>
      <c r="BB536" s="167">
        <v>100</v>
      </c>
      <c r="BC536" s="176">
        <v>44</v>
      </c>
      <c r="BD536" s="176">
        <v>3351510</v>
      </c>
      <c r="BE536" s="177">
        <f t="shared" ref="BE536:BE545" si="561">IFERROR(BC536/$AZ$535,"-")</f>
        <v>8.3175803402646506E-2</v>
      </c>
      <c r="BF536" s="177">
        <f t="shared" si="542"/>
        <v>0.44</v>
      </c>
      <c r="BG536" s="205">
        <f t="shared" si="543"/>
        <v>76170.681818181823</v>
      </c>
      <c r="BH536" s="388"/>
      <c r="BI536" s="132" t="s">
        <v>194</v>
      </c>
      <c r="BJ536" s="167">
        <f t="shared" si="544"/>
        <v>8452</v>
      </c>
      <c r="BK536" s="176">
        <f t="shared" si="528"/>
        <v>5099</v>
      </c>
      <c r="BL536" s="176">
        <f t="shared" si="529"/>
        <v>356807360</v>
      </c>
      <c r="BM536" s="177">
        <f t="shared" ref="BM536:BM545" si="562">IFERROR(BK536/$BH$535,"-")</f>
        <v>0.25444111776447104</v>
      </c>
      <c r="BN536" s="177">
        <f t="shared" si="545"/>
        <v>0.60328916232844298</v>
      </c>
      <c r="BO536" s="176">
        <f t="shared" si="546"/>
        <v>69975.948225142187</v>
      </c>
      <c r="BP536" s="248"/>
    </row>
    <row r="537" spans="2:68" s="92" customFormat="1">
      <c r="B537" s="370"/>
      <c r="C537" s="370"/>
      <c r="D537" s="388"/>
      <c r="E537" s="133" t="s">
        <v>143</v>
      </c>
      <c r="F537" s="167">
        <v>6</v>
      </c>
      <c r="G537" s="176">
        <v>4</v>
      </c>
      <c r="H537" s="176">
        <v>128030</v>
      </c>
      <c r="I537" s="177">
        <f t="shared" si="555"/>
        <v>0.30769230769230771</v>
      </c>
      <c r="J537" s="177">
        <f t="shared" si="530"/>
        <v>0.66666666666666663</v>
      </c>
      <c r="K537" s="205">
        <f t="shared" si="531"/>
        <v>32007.5</v>
      </c>
      <c r="L537" s="388"/>
      <c r="M537" s="133" t="s">
        <v>143</v>
      </c>
      <c r="N537" s="167">
        <v>26</v>
      </c>
      <c r="O537" s="176">
        <v>15</v>
      </c>
      <c r="P537" s="176">
        <v>1287000</v>
      </c>
      <c r="Q537" s="177">
        <f t="shared" si="556"/>
        <v>0.31914893617021278</v>
      </c>
      <c r="R537" s="177">
        <f t="shared" si="532"/>
        <v>0.57692307692307687</v>
      </c>
      <c r="S537" s="171">
        <f t="shared" si="533"/>
        <v>85800</v>
      </c>
      <c r="T537" s="388"/>
      <c r="U537" s="133" t="s">
        <v>143</v>
      </c>
      <c r="V537" s="167">
        <v>5225</v>
      </c>
      <c r="W537" s="176">
        <v>3131</v>
      </c>
      <c r="X537" s="176">
        <v>216001860</v>
      </c>
      <c r="Y537" s="177">
        <f t="shared" si="557"/>
        <v>0.36770405167351733</v>
      </c>
      <c r="Z537" s="177">
        <f t="shared" si="534"/>
        <v>0.59923444976076556</v>
      </c>
      <c r="AA537" s="176">
        <f t="shared" si="535"/>
        <v>68988.137975087826</v>
      </c>
      <c r="AB537" s="388"/>
      <c r="AC537" s="133" t="s">
        <v>143</v>
      </c>
      <c r="AD537" s="167">
        <v>4212</v>
      </c>
      <c r="AE537" s="176">
        <v>2525</v>
      </c>
      <c r="AF537" s="176">
        <v>191326080</v>
      </c>
      <c r="AG537" s="177">
        <f t="shared" si="558"/>
        <v>0.41550106960671385</v>
      </c>
      <c r="AH537" s="177">
        <f t="shared" si="536"/>
        <v>0.5994776828110161</v>
      </c>
      <c r="AI537" s="171">
        <f t="shared" si="537"/>
        <v>75772.704950495056</v>
      </c>
      <c r="AJ537" s="388"/>
      <c r="AK537" s="133" t="s">
        <v>143</v>
      </c>
      <c r="AL537" s="167">
        <v>2378</v>
      </c>
      <c r="AM537" s="176">
        <v>1290</v>
      </c>
      <c r="AN537" s="176">
        <v>102082690</v>
      </c>
      <c r="AO537" s="177">
        <f t="shared" si="559"/>
        <v>0.38244885858286393</v>
      </c>
      <c r="AP537" s="177">
        <f t="shared" si="538"/>
        <v>0.54247266610597145</v>
      </c>
      <c r="AQ537" s="171">
        <f t="shared" si="539"/>
        <v>79133.86821705426</v>
      </c>
      <c r="AR537" s="388"/>
      <c r="AS537" s="133" t="s">
        <v>143</v>
      </c>
      <c r="AT537" s="167">
        <v>984</v>
      </c>
      <c r="AU537" s="176">
        <v>472</v>
      </c>
      <c r="AV537" s="176">
        <v>45267080</v>
      </c>
      <c r="AW537" s="177">
        <f t="shared" si="560"/>
        <v>0.31656606304493629</v>
      </c>
      <c r="AX537" s="177">
        <f t="shared" si="540"/>
        <v>0.47967479674796748</v>
      </c>
      <c r="AY537" s="176">
        <f t="shared" si="541"/>
        <v>95904.830508474581</v>
      </c>
      <c r="AZ537" s="388"/>
      <c r="BA537" s="133" t="s">
        <v>143</v>
      </c>
      <c r="BB537" s="167">
        <v>331</v>
      </c>
      <c r="BC537" s="176">
        <v>152</v>
      </c>
      <c r="BD537" s="176">
        <v>13891710</v>
      </c>
      <c r="BE537" s="177">
        <f t="shared" si="561"/>
        <v>0.28733459357277885</v>
      </c>
      <c r="BF537" s="177">
        <f t="shared" si="542"/>
        <v>0.45921450151057402</v>
      </c>
      <c r="BG537" s="205">
        <f t="shared" si="543"/>
        <v>91392.828947368427</v>
      </c>
      <c r="BH537" s="388"/>
      <c r="BI537" s="133" t="s">
        <v>143</v>
      </c>
      <c r="BJ537" s="167">
        <f t="shared" si="544"/>
        <v>13162</v>
      </c>
      <c r="BK537" s="176">
        <f t="shared" si="528"/>
        <v>7589</v>
      </c>
      <c r="BL537" s="176">
        <f t="shared" si="529"/>
        <v>569984450</v>
      </c>
      <c r="BM537" s="177">
        <f t="shared" si="562"/>
        <v>0.37869261477045907</v>
      </c>
      <c r="BN537" s="177">
        <f t="shared" si="545"/>
        <v>0.57658410575900321</v>
      </c>
      <c r="BO537" s="176">
        <f t="shared" si="546"/>
        <v>75106.660956647785</v>
      </c>
      <c r="BP537" s="248"/>
    </row>
    <row r="538" spans="2:68" s="92" customFormat="1">
      <c r="B538" s="370"/>
      <c r="C538" s="370"/>
      <c r="D538" s="388"/>
      <c r="E538" s="133" t="s">
        <v>152</v>
      </c>
      <c r="F538" s="167">
        <v>0</v>
      </c>
      <c r="G538" s="176">
        <v>0</v>
      </c>
      <c r="H538" s="176">
        <v>0</v>
      </c>
      <c r="I538" s="177">
        <f t="shared" si="555"/>
        <v>0</v>
      </c>
      <c r="J538" s="177" t="str">
        <f t="shared" si="530"/>
        <v>-</v>
      </c>
      <c r="K538" s="205" t="str">
        <f t="shared" si="531"/>
        <v>-</v>
      </c>
      <c r="L538" s="388"/>
      <c r="M538" s="133" t="s">
        <v>152</v>
      </c>
      <c r="N538" s="167">
        <v>10</v>
      </c>
      <c r="O538" s="176">
        <v>6</v>
      </c>
      <c r="P538" s="176">
        <v>351300</v>
      </c>
      <c r="Q538" s="177">
        <f t="shared" si="556"/>
        <v>0.1276595744680851</v>
      </c>
      <c r="R538" s="177">
        <f t="shared" si="532"/>
        <v>0.6</v>
      </c>
      <c r="S538" s="171">
        <f t="shared" si="533"/>
        <v>58550</v>
      </c>
      <c r="T538" s="388"/>
      <c r="U538" s="133" t="s">
        <v>152</v>
      </c>
      <c r="V538" s="167">
        <v>1814</v>
      </c>
      <c r="W538" s="176">
        <v>1141</v>
      </c>
      <c r="X538" s="176">
        <v>78607510</v>
      </c>
      <c r="Y538" s="177">
        <f t="shared" si="557"/>
        <v>0.13399882560187903</v>
      </c>
      <c r="Z538" s="177">
        <f t="shared" si="534"/>
        <v>0.62899669239250278</v>
      </c>
      <c r="AA538" s="176">
        <f t="shared" si="535"/>
        <v>68893.523225241021</v>
      </c>
      <c r="AB538" s="388"/>
      <c r="AC538" s="133" t="s">
        <v>152</v>
      </c>
      <c r="AD538" s="167">
        <v>1701</v>
      </c>
      <c r="AE538" s="176">
        <v>1049</v>
      </c>
      <c r="AF538" s="176">
        <v>82227480</v>
      </c>
      <c r="AG538" s="177">
        <f t="shared" si="558"/>
        <v>0.17261806812571992</v>
      </c>
      <c r="AH538" s="177">
        <f t="shared" si="536"/>
        <v>0.61669606114050557</v>
      </c>
      <c r="AI538" s="171">
        <f t="shared" si="537"/>
        <v>78386.539561487138</v>
      </c>
      <c r="AJ538" s="388"/>
      <c r="AK538" s="133" t="s">
        <v>152</v>
      </c>
      <c r="AL538" s="167">
        <v>997</v>
      </c>
      <c r="AM538" s="176">
        <v>548</v>
      </c>
      <c r="AN538" s="176">
        <v>42024020</v>
      </c>
      <c r="AO538" s="177">
        <f t="shared" si="559"/>
        <v>0.16246664690186777</v>
      </c>
      <c r="AP538" s="177">
        <f t="shared" si="538"/>
        <v>0.54964894684052157</v>
      </c>
      <c r="AQ538" s="171">
        <f t="shared" si="539"/>
        <v>76686.167883211674</v>
      </c>
      <c r="AR538" s="388"/>
      <c r="AS538" s="133" t="s">
        <v>152</v>
      </c>
      <c r="AT538" s="167">
        <v>467</v>
      </c>
      <c r="AU538" s="176">
        <v>228</v>
      </c>
      <c r="AV538" s="176">
        <v>21267360</v>
      </c>
      <c r="AW538" s="177">
        <f t="shared" si="560"/>
        <v>0.15291750503018109</v>
      </c>
      <c r="AX538" s="177">
        <f t="shared" si="540"/>
        <v>0.48822269807280516</v>
      </c>
      <c r="AY538" s="176">
        <f t="shared" si="541"/>
        <v>93277.894736842107</v>
      </c>
      <c r="AZ538" s="388"/>
      <c r="BA538" s="133" t="s">
        <v>152</v>
      </c>
      <c r="BB538" s="167">
        <v>157</v>
      </c>
      <c r="BC538" s="176">
        <v>68</v>
      </c>
      <c r="BD538" s="176">
        <v>6835470</v>
      </c>
      <c r="BE538" s="177">
        <f t="shared" si="561"/>
        <v>0.12854442344045369</v>
      </c>
      <c r="BF538" s="177">
        <f t="shared" si="542"/>
        <v>0.43312101910828027</v>
      </c>
      <c r="BG538" s="205">
        <f t="shared" si="543"/>
        <v>100521.61764705883</v>
      </c>
      <c r="BH538" s="388"/>
      <c r="BI538" s="133" t="s">
        <v>152</v>
      </c>
      <c r="BJ538" s="167">
        <f t="shared" si="544"/>
        <v>5146</v>
      </c>
      <c r="BK538" s="176">
        <f t="shared" si="528"/>
        <v>3040</v>
      </c>
      <c r="BL538" s="176">
        <f t="shared" si="529"/>
        <v>231313140</v>
      </c>
      <c r="BM538" s="177">
        <f t="shared" si="562"/>
        <v>0.15169660678642716</v>
      </c>
      <c r="BN538" s="177">
        <f t="shared" si="545"/>
        <v>0.59075009716284488</v>
      </c>
      <c r="BO538" s="176">
        <f t="shared" si="546"/>
        <v>76089.848684210519</v>
      </c>
      <c r="BP538" s="248"/>
    </row>
    <row r="539" spans="2:68" s="92" customFormat="1">
      <c r="B539" s="370"/>
      <c r="C539" s="370"/>
      <c r="D539" s="388"/>
      <c r="E539" s="133" t="s">
        <v>171</v>
      </c>
      <c r="F539" s="167">
        <v>1</v>
      </c>
      <c r="G539" s="176">
        <v>1</v>
      </c>
      <c r="H539" s="176">
        <v>79150</v>
      </c>
      <c r="I539" s="177">
        <f t="shared" si="555"/>
        <v>7.6923076923076927E-2</v>
      </c>
      <c r="J539" s="177">
        <f t="shared" si="530"/>
        <v>1</v>
      </c>
      <c r="K539" s="205">
        <f t="shared" si="531"/>
        <v>79150</v>
      </c>
      <c r="L539" s="388"/>
      <c r="M539" s="133" t="s">
        <v>171</v>
      </c>
      <c r="N539" s="167">
        <v>14</v>
      </c>
      <c r="O539" s="176">
        <v>6</v>
      </c>
      <c r="P539" s="176">
        <v>412880</v>
      </c>
      <c r="Q539" s="177">
        <f t="shared" si="556"/>
        <v>0.1276595744680851</v>
      </c>
      <c r="R539" s="177">
        <f t="shared" si="532"/>
        <v>0.42857142857142855</v>
      </c>
      <c r="S539" s="171">
        <f t="shared" si="533"/>
        <v>68813.333333333328</v>
      </c>
      <c r="T539" s="388"/>
      <c r="U539" s="133" t="s">
        <v>171</v>
      </c>
      <c r="V539" s="167">
        <v>2054</v>
      </c>
      <c r="W539" s="176">
        <v>1300</v>
      </c>
      <c r="X539" s="176">
        <v>98086660</v>
      </c>
      <c r="Y539" s="177">
        <f t="shared" si="557"/>
        <v>0.15267175572519084</v>
      </c>
      <c r="Z539" s="177">
        <f t="shared" si="534"/>
        <v>0.63291139240506333</v>
      </c>
      <c r="AA539" s="176">
        <f t="shared" si="535"/>
        <v>75451.276923076919</v>
      </c>
      <c r="AB539" s="388"/>
      <c r="AC539" s="133" t="s">
        <v>171</v>
      </c>
      <c r="AD539" s="167">
        <v>1945</v>
      </c>
      <c r="AE539" s="176">
        <v>1208</v>
      </c>
      <c r="AF539" s="176">
        <v>96735060</v>
      </c>
      <c r="AG539" s="177">
        <f t="shared" si="558"/>
        <v>0.19878229389501398</v>
      </c>
      <c r="AH539" s="177">
        <f t="shared" si="536"/>
        <v>0.6210796915167095</v>
      </c>
      <c r="AI539" s="171">
        <f t="shared" si="537"/>
        <v>80078.692052980128</v>
      </c>
      <c r="AJ539" s="388"/>
      <c r="AK539" s="133" t="s">
        <v>171</v>
      </c>
      <c r="AL539" s="167">
        <v>1117</v>
      </c>
      <c r="AM539" s="176">
        <v>635</v>
      </c>
      <c r="AN539" s="176">
        <v>52855550</v>
      </c>
      <c r="AO539" s="177">
        <f t="shared" si="559"/>
        <v>0.18825970945745626</v>
      </c>
      <c r="AP539" s="177">
        <f t="shared" si="538"/>
        <v>0.56848701880035812</v>
      </c>
      <c r="AQ539" s="171">
        <f t="shared" si="539"/>
        <v>83237.086614173226</v>
      </c>
      <c r="AR539" s="388"/>
      <c r="AS539" s="133" t="s">
        <v>171</v>
      </c>
      <c r="AT539" s="167">
        <v>486</v>
      </c>
      <c r="AU539" s="176">
        <v>241</v>
      </c>
      <c r="AV539" s="176">
        <v>23390350</v>
      </c>
      <c r="AW539" s="177">
        <f t="shared" si="560"/>
        <v>0.16163648558014757</v>
      </c>
      <c r="AX539" s="177">
        <f t="shared" si="540"/>
        <v>0.49588477366255146</v>
      </c>
      <c r="AY539" s="176">
        <f t="shared" si="541"/>
        <v>97055.394190871375</v>
      </c>
      <c r="AZ539" s="388"/>
      <c r="BA539" s="133" t="s">
        <v>171</v>
      </c>
      <c r="BB539" s="167">
        <v>149</v>
      </c>
      <c r="BC539" s="176">
        <v>71</v>
      </c>
      <c r="BD539" s="176">
        <v>7611250</v>
      </c>
      <c r="BE539" s="177">
        <f t="shared" si="561"/>
        <v>0.13421550094517959</v>
      </c>
      <c r="BF539" s="177">
        <f t="shared" si="542"/>
        <v>0.47651006711409394</v>
      </c>
      <c r="BG539" s="205">
        <f t="shared" si="543"/>
        <v>107200.70422535211</v>
      </c>
      <c r="BH539" s="388"/>
      <c r="BI539" s="133" t="s">
        <v>171</v>
      </c>
      <c r="BJ539" s="167">
        <f t="shared" si="544"/>
        <v>5766</v>
      </c>
      <c r="BK539" s="176">
        <f t="shared" si="528"/>
        <v>3462</v>
      </c>
      <c r="BL539" s="176">
        <f t="shared" si="529"/>
        <v>279170900</v>
      </c>
      <c r="BM539" s="177">
        <f t="shared" si="562"/>
        <v>0.17275449101796408</v>
      </c>
      <c r="BN539" s="177">
        <f t="shared" si="545"/>
        <v>0.60041623309053072</v>
      </c>
      <c r="BO539" s="176">
        <f t="shared" si="546"/>
        <v>80638.619295205077</v>
      </c>
      <c r="BP539" s="248"/>
    </row>
    <row r="540" spans="2:68" s="92" customFormat="1">
      <c r="B540" s="370"/>
      <c r="C540" s="370"/>
      <c r="D540" s="388"/>
      <c r="E540" s="133" t="s">
        <v>172</v>
      </c>
      <c r="F540" s="167">
        <v>1</v>
      </c>
      <c r="G540" s="176">
        <v>0</v>
      </c>
      <c r="H540" s="176">
        <v>0</v>
      </c>
      <c r="I540" s="177">
        <f t="shared" si="555"/>
        <v>0</v>
      </c>
      <c r="J540" s="177">
        <f t="shared" si="530"/>
        <v>0</v>
      </c>
      <c r="K540" s="205" t="str">
        <f t="shared" si="531"/>
        <v>-</v>
      </c>
      <c r="L540" s="388"/>
      <c r="M540" s="133" t="s">
        <v>172</v>
      </c>
      <c r="N540" s="167">
        <v>9</v>
      </c>
      <c r="O540" s="176">
        <v>4</v>
      </c>
      <c r="P540" s="176">
        <v>181840</v>
      </c>
      <c r="Q540" s="177">
        <f t="shared" si="556"/>
        <v>8.5106382978723402E-2</v>
      </c>
      <c r="R540" s="177">
        <f t="shared" si="532"/>
        <v>0.44444444444444442</v>
      </c>
      <c r="S540" s="171">
        <f t="shared" si="533"/>
        <v>45460</v>
      </c>
      <c r="T540" s="388"/>
      <c r="U540" s="133" t="s">
        <v>172</v>
      </c>
      <c r="V540" s="167">
        <v>1033</v>
      </c>
      <c r="W540" s="176">
        <v>689</v>
      </c>
      <c r="X540" s="176">
        <v>49164080</v>
      </c>
      <c r="Y540" s="177">
        <f t="shared" si="557"/>
        <v>8.0916030534351147E-2</v>
      </c>
      <c r="Z540" s="177">
        <f t="shared" si="534"/>
        <v>0.66698935140367865</v>
      </c>
      <c r="AA540" s="176">
        <f t="shared" si="535"/>
        <v>71355.703918722793</v>
      </c>
      <c r="AB540" s="388"/>
      <c r="AC540" s="133" t="s">
        <v>172</v>
      </c>
      <c r="AD540" s="167">
        <v>854</v>
      </c>
      <c r="AE540" s="176">
        <v>564</v>
      </c>
      <c r="AF540" s="176">
        <v>44153040</v>
      </c>
      <c r="AG540" s="177">
        <f t="shared" si="558"/>
        <v>9.2808951785420438E-2</v>
      </c>
      <c r="AH540" s="177">
        <f t="shared" si="536"/>
        <v>0.66042154566744726</v>
      </c>
      <c r="AI540" s="171">
        <f t="shared" si="537"/>
        <v>78285.531914893611</v>
      </c>
      <c r="AJ540" s="388"/>
      <c r="AK540" s="133" t="s">
        <v>172</v>
      </c>
      <c r="AL540" s="167">
        <v>387</v>
      </c>
      <c r="AM540" s="176">
        <v>226</v>
      </c>
      <c r="AN540" s="176">
        <v>18177140</v>
      </c>
      <c r="AO540" s="177">
        <f t="shared" si="559"/>
        <v>6.7002668247850575E-2</v>
      </c>
      <c r="AP540" s="177">
        <f t="shared" si="538"/>
        <v>0.58397932816537468</v>
      </c>
      <c r="AQ540" s="171">
        <f t="shared" si="539"/>
        <v>80429.823008849562</v>
      </c>
      <c r="AR540" s="388"/>
      <c r="AS540" s="133" t="s">
        <v>172</v>
      </c>
      <c r="AT540" s="167">
        <v>147</v>
      </c>
      <c r="AU540" s="176">
        <v>83</v>
      </c>
      <c r="AV540" s="176">
        <v>7398890</v>
      </c>
      <c r="AW540" s="177">
        <f t="shared" si="560"/>
        <v>5.5667337357478204E-2</v>
      </c>
      <c r="AX540" s="177">
        <f t="shared" si="540"/>
        <v>0.56462585034013602</v>
      </c>
      <c r="AY540" s="176">
        <f t="shared" si="541"/>
        <v>89143.253012048197</v>
      </c>
      <c r="AZ540" s="388"/>
      <c r="BA540" s="133" t="s">
        <v>172</v>
      </c>
      <c r="BB540" s="167">
        <v>28</v>
      </c>
      <c r="BC540" s="176">
        <v>14</v>
      </c>
      <c r="BD540" s="176">
        <v>1205430</v>
      </c>
      <c r="BE540" s="177">
        <f t="shared" si="561"/>
        <v>2.6465028355387523E-2</v>
      </c>
      <c r="BF540" s="177">
        <f t="shared" si="542"/>
        <v>0.5</v>
      </c>
      <c r="BG540" s="205">
        <f t="shared" si="543"/>
        <v>86102.142857142855</v>
      </c>
      <c r="BH540" s="388"/>
      <c r="BI540" s="133" t="s">
        <v>172</v>
      </c>
      <c r="BJ540" s="167">
        <f t="shared" si="544"/>
        <v>2459</v>
      </c>
      <c r="BK540" s="176">
        <f t="shared" si="528"/>
        <v>1580</v>
      </c>
      <c r="BL540" s="176">
        <f t="shared" si="529"/>
        <v>120280420</v>
      </c>
      <c r="BM540" s="177">
        <f t="shared" si="562"/>
        <v>7.8842315369261479E-2</v>
      </c>
      <c r="BN540" s="177">
        <f t="shared" si="545"/>
        <v>0.64253761691744615</v>
      </c>
      <c r="BO540" s="176">
        <f t="shared" si="546"/>
        <v>76126.848101265816</v>
      </c>
      <c r="BP540" s="248"/>
    </row>
    <row r="541" spans="2:68" s="92" customFormat="1">
      <c r="B541" s="370"/>
      <c r="C541" s="370"/>
      <c r="D541" s="388"/>
      <c r="E541" s="133" t="s">
        <v>173</v>
      </c>
      <c r="F541" s="167">
        <v>1</v>
      </c>
      <c r="G541" s="176">
        <v>1</v>
      </c>
      <c r="H541" s="176">
        <v>79150</v>
      </c>
      <c r="I541" s="177">
        <f t="shared" si="555"/>
        <v>7.6923076923076927E-2</v>
      </c>
      <c r="J541" s="177">
        <f t="shared" si="530"/>
        <v>1</v>
      </c>
      <c r="K541" s="205">
        <f t="shared" si="531"/>
        <v>79150</v>
      </c>
      <c r="L541" s="388"/>
      <c r="M541" s="133" t="s">
        <v>173</v>
      </c>
      <c r="N541" s="167">
        <v>3</v>
      </c>
      <c r="O541" s="176">
        <v>1</v>
      </c>
      <c r="P541" s="176">
        <v>79220</v>
      </c>
      <c r="Q541" s="177">
        <f t="shared" si="556"/>
        <v>2.1276595744680851E-2</v>
      </c>
      <c r="R541" s="177">
        <f t="shared" si="532"/>
        <v>0.33333333333333331</v>
      </c>
      <c r="S541" s="171">
        <f t="shared" si="533"/>
        <v>79220</v>
      </c>
      <c r="T541" s="388"/>
      <c r="U541" s="133" t="s">
        <v>173</v>
      </c>
      <c r="V541" s="167">
        <v>448</v>
      </c>
      <c r="W541" s="176">
        <v>254</v>
      </c>
      <c r="X541" s="176">
        <v>15798920</v>
      </c>
      <c r="Y541" s="177">
        <f t="shared" si="557"/>
        <v>2.9829712272460365E-2</v>
      </c>
      <c r="Z541" s="177">
        <f t="shared" si="534"/>
        <v>0.5669642857142857</v>
      </c>
      <c r="AA541" s="176">
        <f t="shared" si="535"/>
        <v>62200.472440944883</v>
      </c>
      <c r="AB541" s="388"/>
      <c r="AC541" s="133" t="s">
        <v>173</v>
      </c>
      <c r="AD541" s="167">
        <v>429</v>
      </c>
      <c r="AE541" s="176">
        <v>244</v>
      </c>
      <c r="AF541" s="176">
        <v>20880630</v>
      </c>
      <c r="AG541" s="177">
        <f t="shared" si="558"/>
        <v>4.0151390488727991E-2</v>
      </c>
      <c r="AH541" s="177">
        <f t="shared" si="536"/>
        <v>0.56876456876456871</v>
      </c>
      <c r="AI541" s="171">
        <f t="shared" si="537"/>
        <v>85576.352459016387</v>
      </c>
      <c r="AJ541" s="388"/>
      <c r="AK541" s="133" t="s">
        <v>173</v>
      </c>
      <c r="AL541" s="167">
        <v>304</v>
      </c>
      <c r="AM541" s="176">
        <v>165</v>
      </c>
      <c r="AN541" s="176">
        <v>13462970</v>
      </c>
      <c r="AO541" s="177">
        <f t="shared" si="559"/>
        <v>4.8917877260598874E-2</v>
      </c>
      <c r="AP541" s="177">
        <f t="shared" si="538"/>
        <v>0.54276315789473684</v>
      </c>
      <c r="AQ541" s="171">
        <f t="shared" si="539"/>
        <v>81593.757575757569</v>
      </c>
      <c r="AR541" s="388"/>
      <c r="AS541" s="133" t="s">
        <v>173</v>
      </c>
      <c r="AT541" s="167">
        <v>165</v>
      </c>
      <c r="AU541" s="176">
        <v>72</v>
      </c>
      <c r="AV541" s="176">
        <v>7329140</v>
      </c>
      <c r="AW541" s="177">
        <f t="shared" si="560"/>
        <v>4.8289738430583498E-2</v>
      </c>
      <c r="AX541" s="177">
        <f t="shared" si="540"/>
        <v>0.43636363636363634</v>
      </c>
      <c r="AY541" s="176">
        <f t="shared" si="541"/>
        <v>101793.61111111111</v>
      </c>
      <c r="AZ541" s="388"/>
      <c r="BA541" s="133" t="s">
        <v>173</v>
      </c>
      <c r="BB541" s="167">
        <v>49</v>
      </c>
      <c r="BC541" s="176">
        <v>26</v>
      </c>
      <c r="BD541" s="176">
        <v>1418450</v>
      </c>
      <c r="BE541" s="177">
        <f t="shared" si="561"/>
        <v>4.9149338374291113E-2</v>
      </c>
      <c r="BF541" s="177">
        <f t="shared" si="542"/>
        <v>0.53061224489795922</v>
      </c>
      <c r="BG541" s="205">
        <f t="shared" si="543"/>
        <v>54555.769230769234</v>
      </c>
      <c r="BH541" s="388"/>
      <c r="BI541" s="133" t="s">
        <v>173</v>
      </c>
      <c r="BJ541" s="167">
        <f t="shared" si="544"/>
        <v>1399</v>
      </c>
      <c r="BK541" s="176">
        <f t="shared" si="528"/>
        <v>763</v>
      </c>
      <c r="BL541" s="176">
        <f t="shared" si="529"/>
        <v>59048480</v>
      </c>
      <c r="BM541" s="177">
        <f t="shared" si="562"/>
        <v>3.8073852295409182E-2</v>
      </c>
      <c r="BN541" s="177">
        <f t="shared" si="545"/>
        <v>0.5453895639742673</v>
      </c>
      <c r="BO541" s="176">
        <f t="shared" si="546"/>
        <v>77389.882044560945</v>
      </c>
      <c r="BP541" s="248"/>
    </row>
    <row r="542" spans="2:68" s="92" customFormat="1">
      <c r="B542" s="370"/>
      <c r="C542" s="370"/>
      <c r="D542" s="388"/>
      <c r="E542" s="133" t="s">
        <v>174</v>
      </c>
      <c r="F542" s="167">
        <v>3</v>
      </c>
      <c r="G542" s="176">
        <v>1</v>
      </c>
      <c r="H542" s="176">
        <v>64230</v>
      </c>
      <c r="I542" s="177">
        <f t="shared" si="555"/>
        <v>7.6923076923076927E-2</v>
      </c>
      <c r="J542" s="177">
        <f t="shared" si="530"/>
        <v>0.33333333333333331</v>
      </c>
      <c r="K542" s="205">
        <f t="shared" si="531"/>
        <v>64230</v>
      </c>
      <c r="L542" s="388"/>
      <c r="M542" s="133" t="s">
        <v>174</v>
      </c>
      <c r="N542" s="167">
        <v>7</v>
      </c>
      <c r="O542" s="176">
        <v>3</v>
      </c>
      <c r="P542" s="176">
        <v>402150</v>
      </c>
      <c r="Q542" s="177">
        <f t="shared" si="556"/>
        <v>6.3829787234042548E-2</v>
      </c>
      <c r="R542" s="177">
        <f t="shared" si="532"/>
        <v>0.42857142857142855</v>
      </c>
      <c r="S542" s="171">
        <f t="shared" si="533"/>
        <v>134050</v>
      </c>
      <c r="T542" s="388"/>
      <c r="U542" s="133" t="s">
        <v>174</v>
      </c>
      <c r="V542" s="167">
        <v>543</v>
      </c>
      <c r="W542" s="176">
        <v>362</v>
      </c>
      <c r="X542" s="176">
        <v>27860600</v>
      </c>
      <c r="Y542" s="177">
        <f t="shared" si="557"/>
        <v>4.2513211978860835E-2</v>
      </c>
      <c r="Z542" s="177">
        <f t="shared" si="534"/>
        <v>0.66666666666666663</v>
      </c>
      <c r="AA542" s="176">
        <f t="shared" si="535"/>
        <v>76962.983425414364</v>
      </c>
      <c r="AB542" s="388"/>
      <c r="AC542" s="133" t="s">
        <v>174</v>
      </c>
      <c r="AD542" s="167">
        <v>501</v>
      </c>
      <c r="AE542" s="176">
        <v>321</v>
      </c>
      <c r="AF542" s="176">
        <v>26399840</v>
      </c>
      <c r="AG542" s="177">
        <f t="shared" si="558"/>
        <v>5.2822116175744609E-2</v>
      </c>
      <c r="AH542" s="177">
        <f t="shared" si="536"/>
        <v>0.64071856287425155</v>
      </c>
      <c r="AI542" s="171">
        <f t="shared" si="537"/>
        <v>82242.492211838005</v>
      </c>
      <c r="AJ542" s="388"/>
      <c r="AK542" s="133" t="s">
        <v>174</v>
      </c>
      <c r="AL542" s="167">
        <v>289</v>
      </c>
      <c r="AM542" s="176">
        <v>174</v>
      </c>
      <c r="AN542" s="176">
        <v>14257750</v>
      </c>
      <c r="AO542" s="177">
        <f t="shared" si="559"/>
        <v>5.1586125111176995E-2</v>
      </c>
      <c r="AP542" s="177">
        <f t="shared" si="538"/>
        <v>0.60207612456747406</v>
      </c>
      <c r="AQ542" s="171">
        <f t="shared" si="539"/>
        <v>81941.091954022995</v>
      </c>
      <c r="AR542" s="388"/>
      <c r="AS542" s="133" t="s">
        <v>174</v>
      </c>
      <c r="AT542" s="167">
        <v>107</v>
      </c>
      <c r="AU542" s="176">
        <v>60</v>
      </c>
      <c r="AV542" s="176">
        <v>6087300</v>
      </c>
      <c r="AW542" s="177">
        <f t="shared" si="560"/>
        <v>4.0241448692152917E-2</v>
      </c>
      <c r="AX542" s="177">
        <f t="shared" si="540"/>
        <v>0.56074766355140182</v>
      </c>
      <c r="AY542" s="176">
        <f t="shared" si="541"/>
        <v>101455</v>
      </c>
      <c r="AZ542" s="388"/>
      <c r="BA542" s="133" t="s">
        <v>174</v>
      </c>
      <c r="BB542" s="167">
        <v>29</v>
      </c>
      <c r="BC542" s="176">
        <v>17</v>
      </c>
      <c r="BD542" s="176">
        <v>2197210</v>
      </c>
      <c r="BE542" s="177">
        <f t="shared" si="561"/>
        <v>3.2136105860113423E-2</v>
      </c>
      <c r="BF542" s="177">
        <f t="shared" si="542"/>
        <v>0.58620689655172409</v>
      </c>
      <c r="BG542" s="205">
        <f t="shared" si="543"/>
        <v>129247.64705882352</v>
      </c>
      <c r="BH542" s="388"/>
      <c r="BI542" s="133" t="s">
        <v>174</v>
      </c>
      <c r="BJ542" s="167">
        <f t="shared" si="544"/>
        <v>1479</v>
      </c>
      <c r="BK542" s="176">
        <f t="shared" si="528"/>
        <v>938</v>
      </c>
      <c r="BL542" s="176">
        <f t="shared" si="529"/>
        <v>77269080</v>
      </c>
      <c r="BM542" s="177">
        <f t="shared" si="562"/>
        <v>4.6806387225548904E-2</v>
      </c>
      <c r="BN542" s="177">
        <f t="shared" si="545"/>
        <v>0.6342123056118999</v>
      </c>
      <c r="BO542" s="176">
        <f t="shared" si="546"/>
        <v>82376.417910447766</v>
      </c>
      <c r="BP542" s="248"/>
    </row>
    <row r="543" spans="2:68" s="92" customFormat="1">
      <c r="B543" s="370"/>
      <c r="C543" s="370"/>
      <c r="D543" s="388"/>
      <c r="E543" s="133" t="s">
        <v>175</v>
      </c>
      <c r="F543" s="167">
        <v>2</v>
      </c>
      <c r="G543" s="176">
        <v>1</v>
      </c>
      <c r="H543" s="176">
        <v>79150</v>
      </c>
      <c r="I543" s="177">
        <f t="shared" si="555"/>
        <v>7.6923076923076927E-2</v>
      </c>
      <c r="J543" s="177">
        <f t="shared" si="530"/>
        <v>0.5</v>
      </c>
      <c r="K543" s="205">
        <f t="shared" si="531"/>
        <v>79150</v>
      </c>
      <c r="L543" s="388"/>
      <c r="M543" s="133" t="s">
        <v>175</v>
      </c>
      <c r="N543" s="167">
        <v>15</v>
      </c>
      <c r="O543" s="176">
        <v>8</v>
      </c>
      <c r="P543" s="176">
        <v>662750</v>
      </c>
      <c r="Q543" s="177">
        <f t="shared" si="556"/>
        <v>0.1702127659574468</v>
      </c>
      <c r="R543" s="177">
        <f t="shared" si="532"/>
        <v>0.53333333333333333</v>
      </c>
      <c r="S543" s="171">
        <f t="shared" si="533"/>
        <v>82843.75</v>
      </c>
      <c r="T543" s="388"/>
      <c r="U543" s="133" t="s">
        <v>175</v>
      </c>
      <c r="V543" s="167">
        <v>3202</v>
      </c>
      <c r="W543" s="176">
        <v>2077</v>
      </c>
      <c r="X543" s="176">
        <v>143508240</v>
      </c>
      <c r="Y543" s="177">
        <f t="shared" si="557"/>
        <v>0.24392248972401645</v>
      </c>
      <c r="Z543" s="177">
        <f t="shared" si="534"/>
        <v>0.64865708931917554</v>
      </c>
      <c r="AA543" s="176">
        <f t="shared" si="535"/>
        <v>69094.000962927297</v>
      </c>
      <c r="AB543" s="388"/>
      <c r="AC543" s="133" t="s">
        <v>175</v>
      </c>
      <c r="AD543" s="167">
        <v>2473</v>
      </c>
      <c r="AE543" s="176">
        <v>1582</v>
      </c>
      <c r="AF543" s="176">
        <v>120223770</v>
      </c>
      <c r="AG543" s="177">
        <f t="shared" si="558"/>
        <v>0.26032581866052329</v>
      </c>
      <c r="AH543" s="177">
        <f t="shared" si="536"/>
        <v>0.63970885564092195</v>
      </c>
      <c r="AI543" s="171">
        <f t="shared" si="537"/>
        <v>75994.797724399497</v>
      </c>
      <c r="AJ543" s="388"/>
      <c r="AK543" s="133" t="s">
        <v>175</v>
      </c>
      <c r="AL543" s="167">
        <v>1301</v>
      </c>
      <c r="AM543" s="176">
        <v>767</v>
      </c>
      <c r="AN543" s="176">
        <v>61513020</v>
      </c>
      <c r="AO543" s="177">
        <f t="shared" si="559"/>
        <v>0.22739401126593536</v>
      </c>
      <c r="AP543" s="177">
        <f t="shared" si="538"/>
        <v>0.58954650269023823</v>
      </c>
      <c r="AQ543" s="171">
        <f t="shared" si="539"/>
        <v>80199.504563233379</v>
      </c>
      <c r="AR543" s="388"/>
      <c r="AS543" s="133" t="s">
        <v>175</v>
      </c>
      <c r="AT543" s="167">
        <v>481</v>
      </c>
      <c r="AU543" s="176">
        <v>257</v>
      </c>
      <c r="AV543" s="176">
        <v>23261470</v>
      </c>
      <c r="AW543" s="177">
        <f t="shared" si="560"/>
        <v>0.17236753856472167</v>
      </c>
      <c r="AX543" s="177">
        <f t="shared" si="540"/>
        <v>0.53430353430353428</v>
      </c>
      <c r="AY543" s="176">
        <f t="shared" si="541"/>
        <v>90511.556420233464</v>
      </c>
      <c r="AZ543" s="388"/>
      <c r="BA543" s="133" t="s">
        <v>175</v>
      </c>
      <c r="BB543" s="167">
        <v>138</v>
      </c>
      <c r="BC543" s="176">
        <v>76</v>
      </c>
      <c r="BD543" s="176">
        <v>8200370</v>
      </c>
      <c r="BE543" s="177">
        <f t="shared" si="561"/>
        <v>0.14366729678638943</v>
      </c>
      <c r="BF543" s="177">
        <f t="shared" si="542"/>
        <v>0.55072463768115942</v>
      </c>
      <c r="BG543" s="205">
        <f t="shared" si="543"/>
        <v>107899.60526315789</v>
      </c>
      <c r="BH543" s="388"/>
      <c r="BI543" s="133" t="s">
        <v>175</v>
      </c>
      <c r="BJ543" s="167">
        <f t="shared" si="544"/>
        <v>7612</v>
      </c>
      <c r="BK543" s="176">
        <f t="shared" si="528"/>
        <v>4768</v>
      </c>
      <c r="BL543" s="176">
        <f t="shared" si="529"/>
        <v>357448770</v>
      </c>
      <c r="BM543" s="177">
        <f t="shared" si="562"/>
        <v>0.23792415169660677</v>
      </c>
      <c r="BN543" s="177">
        <f t="shared" si="545"/>
        <v>0.62637940094587496</v>
      </c>
      <c r="BO543" s="176">
        <f t="shared" si="546"/>
        <v>74968.282298657723</v>
      </c>
      <c r="BP543" s="248"/>
    </row>
    <row r="544" spans="2:68" s="92" customFormat="1">
      <c r="B544" s="370"/>
      <c r="C544" s="370"/>
      <c r="D544" s="388"/>
      <c r="E544" s="133" t="s">
        <v>176</v>
      </c>
      <c r="F544" s="167">
        <v>1</v>
      </c>
      <c r="G544" s="176">
        <v>0</v>
      </c>
      <c r="H544" s="176">
        <v>0</v>
      </c>
      <c r="I544" s="177">
        <f t="shared" si="555"/>
        <v>0</v>
      </c>
      <c r="J544" s="177">
        <f t="shared" si="530"/>
        <v>0</v>
      </c>
      <c r="K544" s="205" t="str">
        <f t="shared" si="531"/>
        <v>-</v>
      </c>
      <c r="L544" s="388"/>
      <c r="M544" s="133" t="s">
        <v>176</v>
      </c>
      <c r="N544" s="167">
        <v>8</v>
      </c>
      <c r="O544" s="176">
        <v>5</v>
      </c>
      <c r="P544" s="176">
        <v>753430</v>
      </c>
      <c r="Q544" s="177">
        <f t="shared" si="556"/>
        <v>0.10638297872340426</v>
      </c>
      <c r="R544" s="177">
        <f t="shared" si="532"/>
        <v>0.625</v>
      </c>
      <c r="S544" s="171">
        <f t="shared" si="533"/>
        <v>150686</v>
      </c>
      <c r="T544" s="388"/>
      <c r="U544" s="133" t="s">
        <v>176</v>
      </c>
      <c r="V544" s="167">
        <v>796</v>
      </c>
      <c r="W544" s="176">
        <v>500</v>
      </c>
      <c r="X544" s="176">
        <v>38579680</v>
      </c>
      <c r="Y544" s="177">
        <f t="shared" si="557"/>
        <v>5.8719906048150326E-2</v>
      </c>
      <c r="Z544" s="177">
        <f t="shared" si="534"/>
        <v>0.62814070351758799</v>
      </c>
      <c r="AA544" s="176">
        <f t="shared" si="535"/>
        <v>77159.360000000001</v>
      </c>
      <c r="AB544" s="388"/>
      <c r="AC544" s="133" t="s">
        <v>176</v>
      </c>
      <c r="AD544" s="167">
        <v>744</v>
      </c>
      <c r="AE544" s="176">
        <v>465</v>
      </c>
      <c r="AF544" s="176">
        <v>38615420</v>
      </c>
      <c r="AG544" s="177">
        <f t="shared" si="558"/>
        <v>7.6518018759256207E-2</v>
      </c>
      <c r="AH544" s="177">
        <f t="shared" si="536"/>
        <v>0.625</v>
      </c>
      <c r="AI544" s="171">
        <f t="shared" si="537"/>
        <v>83043.913978494616</v>
      </c>
      <c r="AJ544" s="388"/>
      <c r="AK544" s="133" t="s">
        <v>176</v>
      </c>
      <c r="AL544" s="167">
        <v>524</v>
      </c>
      <c r="AM544" s="176">
        <v>303</v>
      </c>
      <c r="AN544" s="176">
        <v>24650780</v>
      </c>
      <c r="AO544" s="177">
        <f t="shared" si="559"/>
        <v>8.9831010969463387E-2</v>
      </c>
      <c r="AP544" s="177">
        <f t="shared" si="538"/>
        <v>0.5782442748091603</v>
      </c>
      <c r="AQ544" s="171">
        <f t="shared" si="539"/>
        <v>81355.7095709571</v>
      </c>
      <c r="AR544" s="388"/>
      <c r="AS544" s="133" t="s">
        <v>176</v>
      </c>
      <c r="AT544" s="167">
        <v>294</v>
      </c>
      <c r="AU544" s="176">
        <v>140</v>
      </c>
      <c r="AV544" s="176">
        <v>11462950</v>
      </c>
      <c r="AW544" s="177">
        <f t="shared" si="560"/>
        <v>9.3896713615023469E-2</v>
      </c>
      <c r="AX544" s="177">
        <f t="shared" si="540"/>
        <v>0.47619047619047616</v>
      </c>
      <c r="AY544" s="176">
        <f t="shared" si="541"/>
        <v>81878.21428571429</v>
      </c>
      <c r="AZ544" s="388"/>
      <c r="BA544" s="133" t="s">
        <v>176</v>
      </c>
      <c r="BB544" s="167">
        <v>130</v>
      </c>
      <c r="BC544" s="176">
        <v>69</v>
      </c>
      <c r="BD544" s="176">
        <v>6907420</v>
      </c>
      <c r="BE544" s="177">
        <f t="shared" si="561"/>
        <v>0.13043478260869565</v>
      </c>
      <c r="BF544" s="177">
        <f t="shared" si="542"/>
        <v>0.53076923076923077</v>
      </c>
      <c r="BG544" s="205">
        <f t="shared" si="543"/>
        <v>100107.53623188406</v>
      </c>
      <c r="BH544" s="388"/>
      <c r="BI544" s="133" t="s">
        <v>176</v>
      </c>
      <c r="BJ544" s="167">
        <f t="shared" si="544"/>
        <v>2497</v>
      </c>
      <c r="BK544" s="176">
        <f t="shared" si="528"/>
        <v>1482</v>
      </c>
      <c r="BL544" s="176">
        <f t="shared" si="529"/>
        <v>120969680</v>
      </c>
      <c r="BM544" s="177">
        <f t="shared" si="562"/>
        <v>7.3952095808383231E-2</v>
      </c>
      <c r="BN544" s="177">
        <f t="shared" si="545"/>
        <v>0.59351221465758908</v>
      </c>
      <c r="BO544" s="176">
        <f t="shared" si="546"/>
        <v>81625.964912280702</v>
      </c>
      <c r="BP544" s="248"/>
    </row>
    <row r="545" spans="2:68" s="92" customFormat="1">
      <c r="B545" s="370"/>
      <c r="C545" s="370"/>
      <c r="D545" s="388"/>
      <c r="E545" s="130" t="s">
        <v>167</v>
      </c>
      <c r="F545" s="167">
        <v>0</v>
      </c>
      <c r="G545" s="176">
        <v>0</v>
      </c>
      <c r="H545" s="176">
        <v>0</v>
      </c>
      <c r="I545" s="177">
        <f t="shared" si="555"/>
        <v>0</v>
      </c>
      <c r="J545" s="177" t="str">
        <f t="shared" si="530"/>
        <v>-</v>
      </c>
      <c r="K545" s="205" t="str">
        <f t="shared" si="531"/>
        <v>-</v>
      </c>
      <c r="L545" s="388"/>
      <c r="M545" s="134" t="s">
        <v>167</v>
      </c>
      <c r="N545" s="167">
        <v>7</v>
      </c>
      <c r="O545" s="176">
        <v>2</v>
      </c>
      <c r="P545" s="176">
        <v>145970</v>
      </c>
      <c r="Q545" s="177">
        <f t="shared" si="556"/>
        <v>4.2553191489361701E-2</v>
      </c>
      <c r="R545" s="177">
        <f t="shared" si="532"/>
        <v>0.2857142857142857</v>
      </c>
      <c r="S545" s="171">
        <f t="shared" si="533"/>
        <v>72985</v>
      </c>
      <c r="T545" s="388"/>
      <c r="U545" s="134" t="s">
        <v>167</v>
      </c>
      <c r="V545" s="167">
        <v>655</v>
      </c>
      <c r="W545" s="176">
        <v>377</v>
      </c>
      <c r="X545" s="176">
        <v>23412120</v>
      </c>
      <c r="Y545" s="177">
        <f t="shared" si="557"/>
        <v>4.4274809160305344E-2</v>
      </c>
      <c r="Z545" s="177">
        <f t="shared" si="534"/>
        <v>0.57557251908396945</v>
      </c>
      <c r="AA545" s="176">
        <f t="shared" si="535"/>
        <v>62101.114058355437</v>
      </c>
      <c r="AB545" s="388"/>
      <c r="AC545" s="134" t="s">
        <v>167</v>
      </c>
      <c r="AD545" s="167">
        <v>324</v>
      </c>
      <c r="AE545" s="176">
        <v>185</v>
      </c>
      <c r="AF545" s="176">
        <v>12556590</v>
      </c>
      <c r="AG545" s="177">
        <f t="shared" si="558"/>
        <v>3.0442652624650322E-2</v>
      </c>
      <c r="AH545" s="177">
        <f t="shared" si="536"/>
        <v>0.57098765432098764</v>
      </c>
      <c r="AI545" s="171">
        <f t="shared" si="537"/>
        <v>67873.459459459453</v>
      </c>
      <c r="AJ545" s="388"/>
      <c r="AK545" s="134" t="s">
        <v>167</v>
      </c>
      <c r="AL545" s="167">
        <v>182</v>
      </c>
      <c r="AM545" s="176">
        <v>88</v>
      </c>
      <c r="AN545" s="176">
        <v>7965770</v>
      </c>
      <c r="AO545" s="177">
        <f t="shared" si="559"/>
        <v>2.6089534538986065E-2</v>
      </c>
      <c r="AP545" s="177">
        <f t="shared" si="538"/>
        <v>0.48351648351648352</v>
      </c>
      <c r="AQ545" s="171">
        <f t="shared" si="539"/>
        <v>90520.113636363632</v>
      </c>
      <c r="AR545" s="388"/>
      <c r="AS545" s="134" t="s">
        <v>167</v>
      </c>
      <c r="AT545" s="167">
        <v>80</v>
      </c>
      <c r="AU545" s="176">
        <v>30</v>
      </c>
      <c r="AV545" s="176">
        <v>4032970</v>
      </c>
      <c r="AW545" s="177">
        <f t="shared" si="560"/>
        <v>2.0120724346076459E-2</v>
      </c>
      <c r="AX545" s="177">
        <f t="shared" si="540"/>
        <v>0.375</v>
      </c>
      <c r="AY545" s="176">
        <f t="shared" si="541"/>
        <v>134432.33333333334</v>
      </c>
      <c r="AZ545" s="388"/>
      <c r="BA545" s="134" t="s">
        <v>167</v>
      </c>
      <c r="BB545" s="167">
        <v>37</v>
      </c>
      <c r="BC545" s="176">
        <v>12</v>
      </c>
      <c r="BD545" s="176">
        <v>1360070</v>
      </c>
      <c r="BE545" s="177">
        <f t="shared" si="561"/>
        <v>2.2684310018903593E-2</v>
      </c>
      <c r="BF545" s="177">
        <f t="shared" si="542"/>
        <v>0.32432432432432434</v>
      </c>
      <c r="BG545" s="205">
        <f t="shared" si="543"/>
        <v>113339.16666666667</v>
      </c>
      <c r="BH545" s="388"/>
      <c r="BI545" s="134" t="s">
        <v>167</v>
      </c>
      <c r="BJ545" s="167">
        <f t="shared" si="544"/>
        <v>1285</v>
      </c>
      <c r="BK545" s="176">
        <f t="shared" si="528"/>
        <v>694</v>
      </c>
      <c r="BL545" s="176">
        <f t="shared" si="529"/>
        <v>49473490</v>
      </c>
      <c r="BM545" s="177">
        <f t="shared" si="562"/>
        <v>3.4630738522954091E-2</v>
      </c>
      <c r="BN545" s="177">
        <f t="shared" si="545"/>
        <v>0.54007782101167312</v>
      </c>
      <c r="BO545" s="176">
        <f t="shared" si="546"/>
        <v>71287.44956772335</v>
      </c>
      <c r="BP545" s="248"/>
    </row>
    <row r="546" spans="2:68" s="92" customFormat="1">
      <c r="B546" s="370">
        <v>50</v>
      </c>
      <c r="C546" s="407" t="s">
        <v>17</v>
      </c>
      <c r="D546" s="373">
        <f>BS57</f>
        <v>56</v>
      </c>
      <c r="E546" s="131" t="s">
        <v>144</v>
      </c>
      <c r="F546" s="166">
        <v>29</v>
      </c>
      <c r="G546" s="174">
        <v>17</v>
      </c>
      <c r="H546" s="174">
        <v>1717020</v>
      </c>
      <c r="I546" s="175">
        <f>IFERROR(G546/$D$546,"-")</f>
        <v>0.30357142857142855</v>
      </c>
      <c r="J546" s="175">
        <f t="shared" si="530"/>
        <v>0.58620689655172409</v>
      </c>
      <c r="K546" s="204">
        <f t="shared" si="531"/>
        <v>101001.17647058824</v>
      </c>
      <c r="L546" s="373">
        <f>BT57</f>
        <v>160</v>
      </c>
      <c r="M546" s="131" t="s">
        <v>144</v>
      </c>
      <c r="N546" s="166">
        <v>86</v>
      </c>
      <c r="O546" s="174">
        <v>51</v>
      </c>
      <c r="P546" s="174">
        <v>4399360</v>
      </c>
      <c r="Q546" s="175">
        <f>IFERROR(O546/$L$546,"-")</f>
        <v>0.31874999999999998</v>
      </c>
      <c r="R546" s="175">
        <f t="shared" si="532"/>
        <v>0.59302325581395354</v>
      </c>
      <c r="S546" s="170">
        <f t="shared" si="533"/>
        <v>86261.96078431372</v>
      </c>
      <c r="T546" s="373">
        <f>BU57</f>
        <v>7801</v>
      </c>
      <c r="U546" s="131" t="s">
        <v>144</v>
      </c>
      <c r="V546" s="166">
        <v>3789</v>
      </c>
      <c r="W546" s="174">
        <v>2320</v>
      </c>
      <c r="X546" s="174">
        <v>160789420</v>
      </c>
      <c r="Y546" s="175">
        <f>IFERROR(W546/$T$546,"-")</f>
        <v>0.29739776951672864</v>
      </c>
      <c r="Z546" s="175">
        <f t="shared" si="534"/>
        <v>0.61229875956716817</v>
      </c>
      <c r="AA546" s="174">
        <f t="shared" si="535"/>
        <v>69305.784482758623</v>
      </c>
      <c r="AB546" s="373">
        <f>BV57</f>
        <v>5268</v>
      </c>
      <c r="AC546" s="131" t="s">
        <v>144</v>
      </c>
      <c r="AD546" s="166">
        <v>2792</v>
      </c>
      <c r="AE546" s="174">
        <v>1687</v>
      </c>
      <c r="AF546" s="174">
        <v>129885490</v>
      </c>
      <c r="AG546" s="175">
        <f>IFERROR(AE546/$AB$546,"-")</f>
        <v>0.32023538344722857</v>
      </c>
      <c r="AH546" s="175">
        <f t="shared" si="536"/>
        <v>0.60422636103151861</v>
      </c>
      <c r="AI546" s="170">
        <f t="shared" si="537"/>
        <v>76991.991701244813</v>
      </c>
      <c r="AJ546" s="373">
        <f>BW57</f>
        <v>2904</v>
      </c>
      <c r="AK546" s="131" t="s">
        <v>144</v>
      </c>
      <c r="AL546" s="166">
        <v>1462</v>
      </c>
      <c r="AM546" s="174">
        <v>790</v>
      </c>
      <c r="AN546" s="174">
        <v>65400450</v>
      </c>
      <c r="AO546" s="175">
        <f>IFERROR(AM546/$AJ$546,"-")</f>
        <v>0.27203856749311295</v>
      </c>
      <c r="AP546" s="175">
        <f t="shared" si="538"/>
        <v>0.54035567715458277</v>
      </c>
      <c r="AQ546" s="170">
        <f t="shared" si="539"/>
        <v>82785.379746835446</v>
      </c>
      <c r="AR546" s="373">
        <f>BX57</f>
        <v>1197</v>
      </c>
      <c r="AS546" s="131" t="s">
        <v>144</v>
      </c>
      <c r="AT546" s="166">
        <v>536</v>
      </c>
      <c r="AU546" s="174">
        <v>244</v>
      </c>
      <c r="AV546" s="174">
        <v>22987790</v>
      </c>
      <c r="AW546" s="175">
        <f>IFERROR(AU546/$AR$546,"-")</f>
        <v>0.20384294068504594</v>
      </c>
      <c r="AX546" s="175">
        <f t="shared" si="540"/>
        <v>0.45522388059701491</v>
      </c>
      <c r="AY546" s="174">
        <f t="shared" si="541"/>
        <v>94212.25409836066</v>
      </c>
      <c r="AZ546" s="373">
        <f>BY57</f>
        <v>389</v>
      </c>
      <c r="BA546" s="131" t="s">
        <v>144</v>
      </c>
      <c r="BB546" s="166">
        <v>141</v>
      </c>
      <c r="BC546" s="174">
        <v>52</v>
      </c>
      <c r="BD546" s="174">
        <v>6203900</v>
      </c>
      <c r="BE546" s="175">
        <f>IFERROR(BC546/$AZ$546,"-")</f>
        <v>0.13367609254498714</v>
      </c>
      <c r="BF546" s="175">
        <f t="shared" si="542"/>
        <v>0.36879432624113473</v>
      </c>
      <c r="BG546" s="204">
        <f t="shared" si="543"/>
        <v>119305.76923076923</v>
      </c>
      <c r="BH546" s="373">
        <f>BZ57</f>
        <v>17774</v>
      </c>
      <c r="BI546" s="131" t="s">
        <v>144</v>
      </c>
      <c r="BJ546" s="166">
        <f t="shared" si="544"/>
        <v>8835</v>
      </c>
      <c r="BK546" s="174">
        <f t="shared" si="528"/>
        <v>5161</v>
      </c>
      <c r="BL546" s="174">
        <f t="shared" si="529"/>
        <v>391383430</v>
      </c>
      <c r="BM546" s="175">
        <f>IFERROR(BK546/$BH$546,"-")</f>
        <v>0.29036795319005287</v>
      </c>
      <c r="BN546" s="175">
        <f t="shared" si="545"/>
        <v>0.58415393322014719</v>
      </c>
      <c r="BO546" s="174">
        <f t="shared" si="546"/>
        <v>75834.805270296449</v>
      </c>
      <c r="BP546" s="248"/>
    </row>
    <row r="547" spans="2:68" s="92" customFormat="1">
      <c r="B547" s="370"/>
      <c r="C547" s="408"/>
      <c r="D547" s="374"/>
      <c r="E547" s="132" t="s">
        <v>194</v>
      </c>
      <c r="F547" s="167">
        <v>17</v>
      </c>
      <c r="G547" s="176">
        <v>9</v>
      </c>
      <c r="H547" s="176">
        <v>808150</v>
      </c>
      <c r="I547" s="177">
        <f t="shared" ref="I547:I556" si="563">IFERROR(G547/$D$546,"-")</f>
        <v>0.16071428571428573</v>
      </c>
      <c r="J547" s="177">
        <f t="shared" si="530"/>
        <v>0.52941176470588236</v>
      </c>
      <c r="K547" s="205">
        <f t="shared" si="531"/>
        <v>89794.444444444438</v>
      </c>
      <c r="L547" s="374"/>
      <c r="M547" s="132" t="s">
        <v>194</v>
      </c>
      <c r="N547" s="167">
        <v>73</v>
      </c>
      <c r="O547" s="176">
        <v>44</v>
      </c>
      <c r="P547" s="176">
        <v>3358080</v>
      </c>
      <c r="Q547" s="177">
        <f t="shared" ref="Q547:Q556" si="564">IFERROR(O547/$L$546,"-")</f>
        <v>0.27500000000000002</v>
      </c>
      <c r="R547" s="177">
        <f t="shared" si="532"/>
        <v>0.60273972602739723</v>
      </c>
      <c r="S547" s="171">
        <f t="shared" si="533"/>
        <v>76320</v>
      </c>
      <c r="T547" s="374"/>
      <c r="U547" s="132" t="s">
        <v>194</v>
      </c>
      <c r="V547" s="167">
        <v>3532</v>
      </c>
      <c r="W547" s="176">
        <v>2168</v>
      </c>
      <c r="X547" s="176">
        <v>149071250</v>
      </c>
      <c r="Y547" s="177">
        <f t="shared" ref="Y547:Y556" si="565">IFERROR(W547/$T$546,"-")</f>
        <v>0.27791308806563259</v>
      </c>
      <c r="Z547" s="177">
        <f t="shared" si="534"/>
        <v>0.61381653454133633</v>
      </c>
      <c r="AA547" s="176">
        <f t="shared" si="535"/>
        <v>68759.801660516605</v>
      </c>
      <c r="AB547" s="374"/>
      <c r="AC547" s="132" t="s">
        <v>194</v>
      </c>
      <c r="AD547" s="167">
        <v>2369</v>
      </c>
      <c r="AE547" s="176">
        <v>1497</v>
      </c>
      <c r="AF547" s="176">
        <v>110705270</v>
      </c>
      <c r="AG547" s="177">
        <f t="shared" ref="AG547:AG556" si="566">IFERROR(AE547/$AB$546,"-")</f>
        <v>0.28416856492027337</v>
      </c>
      <c r="AH547" s="177">
        <f t="shared" si="536"/>
        <v>0.63191219924018571</v>
      </c>
      <c r="AI547" s="171">
        <f t="shared" si="537"/>
        <v>73951.416165664661</v>
      </c>
      <c r="AJ547" s="374"/>
      <c r="AK547" s="132" t="s">
        <v>194</v>
      </c>
      <c r="AL547" s="167">
        <v>1180</v>
      </c>
      <c r="AM547" s="176">
        <v>652</v>
      </c>
      <c r="AN547" s="176">
        <v>55267950</v>
      </c>
      <c r="AO547" s="177">
        <f t="shared" ref="AO547:AO556" si="567">IFERROR(AM547/$AJ$546,"-")</f>
        <v>0.22451790633608815</v>
      </c>
      <c r="AP547" s="177">
        <f t="shared" si="538"/>
        <v>0.55254237288135588</v>
      </c>
      <c r="AQ547" s="171">
        <f t="shared" si="539"/>
        <v>84766.794478527605</v>
      </c>
      <c r="AR547" s="374"/>
      <c r="AS547" s="132" t="s">
        <v>194</v>
      </c>
      <c r="AT547" s="167">
        <v>348</v>
      </c>
      <c r="AU547" s="176">
        <v>165</v>
      </c>
      <c r="AV547" s="176">
        <v>13213100</v>
      </c>
      <c r="AW547" s="177">
        <f t="shared" ref="AW547:AW556" si="568">IFERROR(AU547/$AR$546,"-")</f>
        <v>0.13784461152882205</v>
      </c>
      <c r="AX547" s="177">
        <f t="shared" si="540"/>
        <v>0.47413793103448276</v>
      </c>
      <c r="AY547" s="176">
        <f t="shared" si="541"/>
        <v>80079.393939393936</v>
      </c>
      <c r="AZ547" s="374"/>
      <c r="BA547" s="132" t="s">
        <v>194</v>
      </c>
      <c r="BB547" s="167">
        <v>64</v>
      </c>
      <c r="BC547" s="176">
        <v>12</v>
      </c>
      <c r="BD547" s="176">
        <v>954500</v>
      </c>
      <c r="BE547" s="177">
        <f t="shared" ref="BE547:BE556" si="569">IFERROR(BC547/$AZ$546,"-")</f>
        <v>3.0848329048843187E-2</v>
      </c>
      <c r="BF547" s="177">
        <f t="shared" si="542"/>
        <v>0.1875</v>
      </c>
      <c r="BG547" s="205">
        <f t="shared" si="543"/>
        <v>79541.666666666672</v>
      </c>
      <c r="BH547" s="374"/>
      <c r="BI547" s="132" t="s">
        <v>194</v>
      </c>
      <c r="BJ547" s="167">
        <f t="shared" si="544"/>
        <v>7583</v>
      </c>
      <c r="BK547" s="176">
        <f t="shared" si="528"/>
        <v>4547</v>
      </c>
      <c r="BL547" s="176">
        <f t="shared" si="529"/>
        <v>333378300</v>
      </c>
      <c r="BM547" s="177">
        <f t="shared" ref="BM547:BM556" si="570">IFERROR(BK547/$BH$546,"-")</f>
        <v>0.25582311241138744</v>
      </c>
      <c r="BN547" s="177">
        <f t="shared" si="545"/>
        <v>0.59963075300013191</v>
      </c>
      <c r="BO547" s="176">
        <f t="shared" si="546"/>
        <v>73318.297778755223</v>
      </c>
      <c r="BP547" s="248"/>
    </row>
    <row r="548" spans="2:68" s="92" customFormat="1">
      <c r="B548" s="370"/>
      <c r="C548" s="408"/>
      <c r="D548" s="374"/>
      <c r="E548" s="133" t="s">
        <v>143</v>
      </c>
      <c r="F548" s="167">
        <v>33</v>
      </c>
      <c r="G548" s="176">
        <v>14</v>
      </c>
      <c r="H548" s="176">
        <v>1300760</v>
      </c>
      <c r="I548" s="177">
        <f t="shared" si="563"/>
        <v>0.25</v>
      </c>
      <c r="J548" s="177">
        <f t="shared" si="530"/>
        <v>0.42424242424242425</v>
      </c>
      <c r="K548" s="205">
        <f t="shared" si="531"/>
        <v>92911.428571428565</v>
      </c>
      <c r="L548" s="374"/>
      <c r="M548" s="133" t="s">
        <v>143</v>
      </c>
      <c r="N548" s="167">
        <v>107</v>
      </c>
      <c r="O548" s="176">
        <v>63</v>
      </c>
      <c r="P548" s="176">
        <v>5744100</v>
      </c>
      <c r="Q548" s="177">
        <f t="shared" si="564"/>
        <v>0.39374999999999999</v>
      </c>
      <c r="R548" s="177">
        <f t="shared" si="532"/>
        <v>0.58878504672897192</v>
      </c>
      <c r="S548" s="171">
        <f t="shared" si="533"/>
        <v>91176.190476190473</v>
      </c>
      <c r="T548" s="374"/>
      <c r="U548" s="133" t="s">
        <v>143</v>
      </c>
      <c r="V548" s="167">
        <v>4706</v>
      </c>
      <c r="W548" s="176">
        <v>2824</v>
      </c>
      <c r="X548" s="176">
        <v>200379710</v>
      </c>
      <c r="Y548" s="177">
        <f t="shared" si="565"/>
        <v>0.36200487117036279</v>
      </c>
      <c r="Z548" s="177">
        <f t="shared" si="534"/>
        <v>0.60008499787505309</v>
      </c>
      <c r="AA548" s="176">
        <f t="shared" si="535"/>
        <v>70955.987960339946</v>
      </c>
      <c r="AB548" s="374"/>
      <c r="AC548" s="133" t="s">
        <v>143</v>
      </c>
      <c r="AD548" s="167">
        <v>3576</v>
      </c>
      <c r="AE548" s="176">
        <v>2148</v>
      </c>
      <c r="AF548" s="176">
        <v>162241220</v>
      </c>
      <c r="AG548" s="177">
        <f t="shared" si="566"/>
        <v>0.40774487471526194</v>
      </c>
      <c r="AH548" s="177">
        <f t="shared" si="536"/>
        <v>0.60067114093959728</v>
      </c>
      <c r="AI548" s="171">
        <f t="shared" si="537"/>
        <v>75531.294227188075</v>
      </c>
      <c r="AJ548" s="374"/>
      <c r="AK548" s="133" t="s">
        <v>143</v>
      </c>
      <c r="AL548" s="167">
        <v>2059</v>
      </c>
      <c r="AM548" s="176">
        <v>1101</v>
      </c>
      <c r="AN548" s="176">
        <v>95358950</v>
      </c>
      <c r="AO548" s="177">
        <f t="shared" si="567"/>
        <v>0.37913223140495866</v>
      </c>
      <c r="AP548" s="177">
        <f t="shared" si="538"/>
        <v>0.5347255949490044</v>
      </c>
      <c r="AQ548" s="171">
        <f t="shared" si="539"/>
        <v>86611.217075386012</v>
      </c>
      <c r="AR548" s="374"/>
      <c r="AS548" s="133" t="s">
        <v>143</v>
      </c>
      <c r="AT548" s="167">
        <v>800</v>
      </c>
      <c r="AU548" s="176">
        <v>374</v>
      </c>
      <c r="AV548" s="176">
        <v>36090710</v>
      </c>
      <c r="AW548" s="177">
        <f t="shared" si="568"/>
        <v>0.31244778613199664</v>
      </c>
      <c r="AX548" s="177">
        <f t="shared" si="540"/>
        <v>0.46750000000000003</v>
      </c>
      <c r="AY548" s="176">
        <f t="shared" si="541"/>
        <v>96499.224598930479</v>
      </c>
      <c r="AZ548" s="374"/>
      <c r="BA548" s="133" t="s">
        <v>143</v>
      </c>
      <c r="BB548" s="167">
        <v>234</v>
      </c>
      <c r="BC548" s="176">
        <v>91</v>
      </c>
      <c r="BD548" s="176">
        <v>9879700</v>
      </c>
      <c r="BE548" s="177">
        <f t="shared" si="569"/>
        <v>0.23393316195372751</v>
      </c>
      <c r="BF548" s="177">
        <f t="shared" si="542"/>
        <v>0.3888888888888889</v>
      </c>
      <c r="BG548" s="205">
        <f t="shared" si="543"/>
        <v>108568.13186813187</v>
      </c>
      <c r="BH548" s="374"/>
      <c r="BI548" s="133" t="s">
        <v>143</v>
      </c>
      <c r="BJ548" s="167">
        <f t="shared" si="544"/>
        <v>11515</v>
      </c>
      <c r="BK548" s="176">
        <f t="shared" si="528"/>
        <v>6615</v>
      </c>
      <c r="BL548" s="176">
        <f t="shared" si="529"/>
        <v>510995150</v>
      </c>
      <c r="BM548" s="177">
        <f t="shared" si="570"/>
        <v>0.37217283672780466</v>
      </c>
      <c r="BN548" s="177">
        <f t="shared" si="545"/>
        <v>0.57446808510638303</v>
      </c>
      <c r="BO548" s="176">
        <f t="shared" si="546"/>
        <v>77247.944066515498</v>
      </c>
      <c r="BP548" s="248"/>
    </row>
    <row r="549" spans="2:68" s="92" customFormat="1">
      <c r="B549" s="370"/>
      <c r="C549" s="408"/>
      <c r="D549" s="374"/>
      <c r="E549" s="133" t="s">
        <v>152</v>
      </c>
      <c r="F549" s="167">
        <v>14</v>
      </c>
      <c r="G549" s="176">
        <v>6</v>
      </c>
      <c r="H549" s="176">
        <v>813330</v>
      </c>
      <c r="I549" s="177">
        <f t="shared" si="563"/>
        <v>0.10714285714285714</v>
      </c>
      <c r="J549" s="177">
        <f t="shared" si="530"/>
        <v>0.42857142857142855</v>
      </c>
      <c r="K549" s="205">
        <f t="shared" si="531"/>
        <v>135555</v>
      </c>
      <c r="L549" s="374"/>
      <c r="M549" s="133" t="s">
        <v>152</v>
      </c>
      <c r="N549" s="167">
        <v>50</v>
      </c>
      <c r="O549" s="176">
        <v>30</v>
      </c>
      <c r="P549" s="176">
        <v>3412630</v>
      </c>
      <c r="Q549" s="177">
        <f t="shared" si="564"/>
        <v>0.1875</v>
      </c>
      <c r="R549" s="177">
        <f t="shared" si="532"/>
        <v>0.6</v>
      </c>
      <c r="S549" s="171">
        <f t="shared" si="533"/>
        <v>113754.33333333333</v>
      </c>
      <c r="T549" s="374"/>
      <c r="U549" s="133" t="s">
        <v>152</v>
      </c>
      <c r="V549" s="167">
        <v>1754</v>
      </c>
      <c r="W549" s="176">
        <v>1080</v>
      </c>
      <c r="X549" s="176">
        <v>79013140</v>
      </c>
      <c r="Y549" s="177">
        <f t="shared" si="565"/>
        <v>0.13844378925778747</v>
      </c>
      <c r="Z549" s="177">
        <f t="shared" si="534"/>
        <v>0.61573546180159633</v>
      </c>
      <c r="AA549" s="176">
        <f t="shared" si="535"/>
        <v>73160.314814814818</v>
      </c>
      <c r="AB549" s="374"/>
      <c r="AC549" s="133" t="s">
        <v>152</v>
      </c>
      <c r="AD549" s="167">
        <v>1426</v>
      </c>
      <c r="AE549" s="176">
        <v>889</v>
      </c>
      <c r="AF549" s="176">
        <v>71880890</v>
      </c>
      <c r="AG549" s="177">
        <f t="shared" si="566"/>
        <v>0.16875474563401671</v>
      </c>
      <c r="AH549" s="177">
        <f t="shared" si="536"/>
        <v>0.62342215988779803</v>
      </c>
      <c r="AI549" s="171">
        <f t="shared" si="537"/>
        <v>80855.894263217095</v>
      </c>
      <c r="AJ549" s="374"/>
      <c r="AK549" s="133" t="s">
        <v>152</v>
      </c>
      <c r="AL549" s="167">
        <v>902</v>
      </c>
      <c r="AM549" s="176">
        <v>509</v>
      </c>
      <c r="AN549" s="176">
        <v>45063150</v>
      </c>
      <c r="AO549" s="177">
        <f t="shared" si="567"/>
        <v>0.17527548209366392</v>
      </c>
      <c r="AP549" s="177">
        <f t="shared" si="538"/>
        <v>0.56430155210643018</v>
      </c>
      <c r="AQ549" s="171">
        <f t="shared" si="539"/>
        <v>88532.711198428296</v>
      </c>
      <c r="AR549" s="374"/>
      <c r="AS549" s="133" t="s">
        <v>152</v>
      </c>
      <c r="AT549" s="167">
        <v>375</v>
      </c>
      <c r="AU549" s="176">
        <v>179</v>
      </c>
      <c r="AV549" s="176">
        <v>19862020</v>
      </c>
      <c r="AW549" s="177">
        <f t="shared" si="568"/>
        <v>0.14954051796157058</v>
      </c>
      <c r="AX549" s="177">
        <f t="shared" si="540"/>
        <v>0.47733333333333333</v>
      </c>
      <c r="AY549" s="176">
        <f t="shared" si="541"/>
        <v>110961.00558659217</v>
      </c>
      <c r="AZ549" s="374"/>
      <c r="BA549" s="133" t="s">
        <v>152</v>
      </c>
      <c r="BB549" s="167">
        <v>106</v>
      </c>
      <c r="BC549" s="176">
        <v>43</v>
      </c>
      <c r="BD549" s="176">
        <v>5704360</v>
      </c>
      <c r="BE549" s="177">
        <f t="shared" si="569"/>
        <v>0.11053984575835475</v>
      </c>
      <c r="BF549" s="177">
        <f t="shared" si="542"/>
        <v>0.40566037735849059</v>
      </c>
      <c r="BG549" s="205">
        <f t="shared" si="543"/>
        <v>132659.53488372092</v>
      </c>
      <c r="BH549" s="374"/>
      <c r="BI549" s="133" t="s">
        <v>152</v>
      </c>
      <c r="BJ549" s="167">
        <f t="shared" si="544"/>
        <v>4627</v>
      </c>
      <c r="BK549" s="176">
        <f t="shared" si="528"/>
        <v>2736</v>
      </c>
      <c r="BL549" s="176">
        <f t="shared" si="529"/>
        <v>225749520</v>
      </c>
      <c r="BM549" s="177">
        <f t="shared" si="570"/>
        <v>0.15393271070102396</v>
      </c>
      <c r="BN549" s="177">
        <f t="shared" si="545"/>
        <v>0.59131186513939915</v>
      </c>
      <c r="BO549" s="176">
        <f t="shared" si="546"/>
        <v>82510.789473684214</v>
      </c>
      <c r="BP549" s="248"/>
    </row>
    <row r="550" spans="2:68" s="92" customFormat="1">
      <c r="B550" s="370"/>
      <c r="C550" s="408"/>
      <c r="D550" s="374"/>
      <c r="E550" s="133" t="s">
        <v>171</v>
      </c>
      <c r="F550" s="167">
        <v>16</v>
      </c>
      <c r="G550" s="176">
        <v>8</v>
      </c>
      <c r="H550" s="176">
        <v>718750</v>
      </c>
      <c r="I550" s="177">
        <f t="shared" si="563"/>
        <v>0.14285714285714285</v>
      </c>
      <c r="J550" s="177">
        <f t="shared" si="530"/>
        <v>0.5</v>
      </c>
      <c r="K550" s="205">
        <f t="shared" si="531"/>
        <v>89843.75</v>
      </c>
      <c r="L550" s="374"/>
      <c r="M550" s="133" t="s">
        <v>171</v>
      </c>
      <c r="N550" s="167">
        <v>52</v>
      </c>
      <c r="O550" s="176">
        <v>29</v>
      </c>
      <c r="P550" s="176">
        <v>3033180</v>
      </c>
      <c r="Q550" s="177">
        <f t="shared" si="564"/>
        <v>0.18124999999999999</v>
      </c>
      <c r="R550" s="177">
        <f t="shared" si="532"/>
        <v>0.55769230769230771</v>
      </c>
      <c r="S550" s="171">
        <f t="shared" si="533"/>
        <v>104592.41379310345</v>
      </c>
      <c r="T550" s="374"/>
      <c r="U550" s="133" t="s">
        <v>171</v>
      </c>
      <c r="V550" s="167">
        <v>1761</v>
      </c>
      <c r="W550" s="176">
        <v>1108</v>
      </c>
      <c r="X550" s="176">
        <v>83567510</v>
      </c>
      <c r="Y550" s="177">
        <f t="shared" si="565"/>
        <v>0.14203307268298937</v>
      </c>
      <c r="Z550" s="177">
        <f t="shared" si="534"/>
        <v>0.62918796138557642</v>
      </c>
      <c r="AA550" s="176">
        <f t="shared" si="535"/>
        <v>75421.940433212993</v>
      </c>
      <c r="AB550" s="374"/>
      <c r="AC550" s="133" t="s">
        <v>171</v>
      </c>
      <c r="AD550" s="167">
        <v>1538</v>
      </c>
      <c r="AE550" s="176">
        <v>952</v>
      </c>
      <c r="AF550" s="176">
        <v>76549320</v>
      </c>
      <c r="AG550" s="177">
        <f t="shared" si="566"/>
        <v>0.18071374335611237</v>
      </c>
      <c r="AH550" s="177">
        <f t="shared" si="536"/>
        <v>0.61898569570871265</v>
      </c>
      <c r="AI550" s="171">
        <f t="shared" si="537"/>
        <v>80408.949579831926</v>
      </c>
      <c r="AJ550" s="374"/>
      <c r="AK550" s="133" t="s">
        <v>171</v>
      </c>
      <c r="AL550" s="167">
        <v>972</v>
      </c>
      <c r="AM550" s="176">
        <v>559</v>
      </c>
      <c r="AN550" s="176">
        <v>59027890</v>
      </c>
      <c r="AO550" s="177">
        <f t="shared" si="567"/>
        <v>0.19249311294765839</v>
      </c>
      <c r="AP550" s="177">
        <f t="shared" si="538"/>
        <v>0.57510288065843618</v>
      </c>
      <c r="AQ550" s="171">
        <f t="shared" si="539"/>
        <v>105595.50983899822</v>
      </c>
      <c r="AR550" s="374"/>
      <c r="AS550" s="133" t="s">
        <v>171</v>
      </c>
      <c r="AT550" s="167">
        <v>352</v>
      </c>
      <c r="AU550" s="176">
        <v>172</v>
      </c>
      <c r="AV550" s="176">
        <v>17175830</v>
      </c>
      <c r="AW550" s="177">
        <f t="shared" si="568"/>
        <v>0.14369256474519632</v>
      </c>
      <c r="AX550" s="177">
        <f t="shared" si="540"/>
        <v>0.48863636363636365</v>
      </c>
      <c r="AY550" s="176">
        <f t="shared" si="541"/>
        <v>99859.476744186046</v>
      </c>
      <c r="AZ550" s="374"/>
      <c r="BA550" s="133" t="s">
        <v>171</v>
      </c>
      <c r="BB550" s="167">
        <v>97</v>
      </c>
      <c r="BC550" s="176">
        <v>42</v>
      </c>
      <c r="BD550" s="176">
        <v>4279530</v>
      </c>
      <c r="BE550" s="177">
        <f t="shared" si="569"/>
        <v>0.10796915167095116</v>
      </c>
      <c r="BF550" s="177">
        <f t="shared" si="542"/>
        <v>0.4329896907216495</v>
      </c>
      <c r="BG550" s="205">
        <f t="shared" si="543"/>
        <v>101893.57142857143</v>
      </c>
      <c r="BH550" s="374"/>
      <c r="BI550" s="133" t="s">
        <v>171</v>
      </c>
      <c r="BJ550" s="167">
        <f t="shared" si="544"/>
        <v>4788</v>
      </c>
      <c r="BK550" s="176">
        <f t="shared" si="528"/>
        <v>2870</v>
      </c>
      <c r="BL550" s="176">
        <f t="shared" si="529"/>
        <v>244352010</v>
      </c>
      <c r="BM550" s="177">
        <f t="shared" si="570"/>
        <v>0.16147181276021155</v>
      </c>
      <c r="BN550" s="177">
        <f t="shared" si="545"/>
        <v>0.59941520467836262</v>
      </c>
      <c r="BO550" s="176">
        <f t="shared" si="546"/>
        <v>85140.073170731703</v>
      </c>
      <c r="BP550" s="248"/>
    </row>
    <row r="551" spans="2:68" s="92" customFormat="1">
      <c r="B551" s="370"/>
      <c r="C551" s="408"/>
      <c r="D551" s="374"/>
      <c r="E551" s="133" t="s">
        <v>172</v>
      </c>
      <c r="F551" s="167">
        <v>12</v>
      </c>
      <c r="G551" s="176">
        <v>4</v>
      </c>
      <c r="H551" s="176">
        <v>178530</v>
      </c>
      <c r="I551" s="177">
        <f t="shared" si="563"/>
        <v>7.1428571428571425E-2</v>
      </c>
      <c r="J551" s="177">
        <f t="shared" si="530"/>
        <v>0.33333333333333331</v>
      </c>
      <c r="K551" s="205">
        <f t="shared" si="531"/>
        <v>44632.5</v>
      </c>
      <c r="L551" s="374"/>
      <c r="M551" s="133" t="s">
        <v>172</v>
      </c>
      <c r="N551" s="167">
        <v>33</v>
      </c>
      <c r="O551" s="176">
        <v>18</v>
      </c>
      <c r="P551" s="176">
        <v>1450390</v>
      </c>
      <c r="Q551" s="177">
        <f t="shared" si="564"/>
        <v>0.1125</v>
      </c>
      <c r="R551" s="177">
        <f t="shared" si="532"/>
        <v>0.54545454545454541</v>
      </c>
      <c r="S551" s="171">
        <f t="shared" si="533"/>
        <v>80577.222222222219</v>
      </c>
      <c r="T551" s="374"/>
      <c r="U551" s="133" t="s">
        <v>172</v>
      </c>
      <c r="V551" s="167">
        <v>960</v>
      </c>
      <c r="W551" s="176">
        <v>608</v>
      </c>
      <c r="X551" s="176">
        <v>42015550</v>
      </c>
      <c r="Y551" s="177">
        <f t="shared" si="565"/>
        <v>7.793872580438406E-2</v>
      </c>
      <c r="Z551" s="177">
        <f t="shared" si="534"/>
        <v>0.6333333333333333</v>
      </c>
      <c r="AA551" s="176">
        <f t="shared" si="535"/>
        <v>69104.523026315786</v>
      </c>
      <c r="AB551" s="374"/>
      <c r="AC551" s="133" t="s">
        <v>172</v>
      </c>
      <c r="AD551" s="167">
        <v>752</v>
      </c>
      <c r="AE551" s="176">
        <v>472</v>
      </c>
      <c r="AF551" s="176">
        <v>34702860</v>
      </c>
      <c r="AG551" s="177">
        <f t="shared" si="566"/>
        <v>8.959757023538345E-2</v>
      </c>
      <c r="AH551" s="177">
        <f t="shared" si="536"/>
        <v>0.62765957446808507</v>
      </c>
      <c r="AI551" s="171">
        <f t="shared" si="537"/>
        <v>73523.008474576272</v>
      </c>
      <c r="AJ551" s="374"/>
      <c r="AK551" s="133" t="s">
        <v>172</v>
      </c>
      <c r="AL551" s="167">
        <v>371</v>
      </c>
      <c r="AM551" s="176">
        <v>218</v>
      </c>
      <c r="AN551" s="176">
        <v>18176300</v>
      </c>
      <c r="AO551" s="177">
        <f t="shared" si="567"/>
        <v>7.5068870523415973E-2</v>
      </c>
      <c r="AP551" s="177">
        <f t="shared" si="538"/>
        <v>0.58760107816711593</v>
      </c>
      <c r="AQ551" s="171">
        <f t="shared" si="539"/>
        <v>83377.522935779823</v>
      </c>
      <c r="AR551" s="374"/>
      <c r="AS551" s="133" t="s">
        <v>172</v>
      </c>
      <c r="AT551" s="167">
        <v>121</v>
      </c>
      <c r="AU551" s="176">
        <v>63</v>
      </c>
      <c r="AV551" s="176">
        <v>4989440</v>
      </c>
      <c r="AW551" s="177">
        <f t="shared" si="568"/>
        <v>5.2631578947368418E-2</v>
      </c>
      <c r="AX551" s="177">
        <f t="shared" si="540"/>
        <v>0.52066115702479343</v>
      </c>
      <c r="AY551" s="176">
        <f t="shared" si="541"/>
        <v>79197.460317460311</v>
      </c>
      <c r="AZ551" s="374"/>
      <c r="BA551" s="133" t="s">
        <v>172</v>
      </c>
      <c r="BB551" s="167">
        <v>24</v>
      </c>
      <c r="BC551" s="176">
        <v>6</v>
      </c>
      <c r="BD551" s="176">
        <v>1038780</v>
      </c>
      <c r="BE551" s="177">
        <f t="shared" si="569"/>
        <v>1.5424164524421594E-2</v>
      </c>
      <c r="BF551" s="177">
        <f t="shared" si="542"/>
        <v>0.25</v>
      </c>
      <c r="BG551" s="205">
        <f t="shared" si="543"/>
        <v>173130</v>
      </c>
      <c r="BH551" s="374"/>
      <c r="BI551" s="133" t="s">
        <v>172</v>
      </c>
      <c r="BJ551" s="167">
        <f t="shared" si="544"/>
        <v>2273</v>
      </c>
      <c r="BK551" s="176">
        <f t="shared" si="528"/>
        <v>1389</v>
      </c>
      <c r="BL551" s="176">
        <f t="shared" si="529"/>
        <v>102551850</v>
      </c>
      <c r="BM551" s="177">
        <f t="shared" si="570"/>
        <v>7.814785641948914E-2</v>
      </c>
      <c r="BN551" s="177">
        <f t="shared" si="545"/>
        <v>0.61108666959964808</v>
      </c>
      <c r="BO551" s="176">
        <f t="shared" si="546"/>
        <v>73831.425485961125</v>
      </c>
      <c r="BP551" s="248"/>
    </row>
    <row r="552" spans="2:68" s="92" customFormat="1">
      <c r="B552" s="370"/>
      <c r="C552" s="408"/>
      <c r="D552" s="374"/>
      <c r="E552" s="133" t="s">
        <v>173</v>
      </c>
      <c r="F552" s="167">
        <v>10</v>
      </c>
      <c r="G552" s="176">
        <v>4</v>
      </c>
      <c r="H552" s="176">
        <v>281900</v>
      </c>
      <c r="I552" s="177">
        <f t="shared" si="563"/>
        <v>7.1428571428571425E-2</v>
      </c>
      <c r="J552" s="177">
        <f t="shared" si="530"/>
        <v>0.4</v>
      </c>
      <c r="K552" s="205">
        <f t="shared" si="531"/>
        <v>70475</v>
      </c>
      <c r="L552" s="374"/>
      <c r="M552" s="133" t="s">
        <v>173</v>
      </c>
      <c r="N552" s="167">
        <v>32</v>
      </c>
      <c r="O552" s="176">
        <v>18</v>
      </c>
      <c r="P552" s="176">
        <v>1420140</v>
      </c>
      <c r="Q552" s="177">
        <f t="shared" si="564"/>
        <v>0.1125</v>
      </c>
      <c r="R552" s="177">
        <f t="shared" si="532"/>
        <v>0.5625</v>
      </c>
      <c r="S552" s="171">
        <f t="shared" si="533"/>
        <v>78896.666666666672</v>
      </c>
      <c r="T552" s="374"/>
      <c r="U552" s="133" t="s">
        <v>173</v>
      </c>
      <c r="V552" s="167">
        <v>456</v>
      </c>
      <c r="W552" s="176">
        <v>257</v>
      </c>
      <c r="X552" s="176">
        <v>18030140</v>
      </c>
      <c r="Y552" s="177">
        <f t="shared" si="565"/>
        <v>3.294449429560313E-2</v>
      </c>
      <c r="Z552" s="177">
        <f t="shared" si="534"/>
        <v>0.56359649122807021</v>
      </c>
      <c r="AA552" s="176">
        <f t="shared" si="535"/>
        <v>70156.186770428016</v>
      </c>
      <c r="AB552" s="374"/>
      <c r="AC552" s="133" t="s">
        <v>173</v>
      </c>
      <c r="AD552" s="167">
        <v>463</v>
      </c>
      <c r="AE552" s="176">
        <v>264</v>
      </c>
      <c r="AF552" s="176">
        <v>20875560</v>
      </c>
      <c r="AG552" s="177">
        <f t="shared" si="566"/>
        <v>5.011389521640091E-2</v>
      </c>
      <c r="AH552" s="177">
        <f t="shared" si="536"/>
        <v>0.57019438444924408</v>
      </c>
      <c r="AI552" s="171">
        <f t="shared" si="537"/>
        <v>79074.090909090912</v>
      </c>
      <c r="AJ552" s="374"/>
      <c r="AK552" s="133" t="s">
        <v>173</v>
      </c>
      <c r="AL552" s="167">
        <v>335</v>
      </c>
      <c r="AM552" s="176">
        <v>174</v>
      </c>
      <c r="AN552" s="176">
        <v>12755610</v>
      </c>
      <c r="AO552" s="177">
        <f t="shared" si="567"/>
        <v>5.9917355371900828E-2</v>
      </c>
      <c r="AP552" s="177">
        <f t="shared" si="538"/>
        <v>0.5194029850746269</v>
      </c>
      <c r="AQ552" s="171">
        <f t="shared" si="539"/>
        <v>73308.103448275855</v>
      </c>
      <c r="AR552" s="374"/>
      <c r="AS552" s="133" t="s">
        <v>173</v>
      </c>
      <c r="AT552" s="167">
        <v>153</v>
      </c>
      <c r="AU552" s="176">
        <v>72</v>
      </c>
      <c r="AV552" s="176">
        <v>6417680</v>
      </c>
      <c r="AW552" s="177">
        <f t="shared" si="568"/>
        <v>6.0150375939849621E-2</v>
      </c>
      <c r="AX552" s="177">
        <f t="shared" si="540"/>
        <v>0.47058823529411764</v>
      </c>
      <c r="AY552" s="176">
        <f t="shared" si="541"/>
        <v>89134.444444444438</v>
      </c>
      <c r="AZ552" s="374"/>
      <c r="BA552" s="133" t="s">
        <v>173</v>
      </c>
      <c r="BB552" s="167">
        <v>53</v>
      </c>
      <c r="BC552" s="176">
        <v>21</v>
      </c>
      <c r="BD552" s="176">
        <v>1868590</v>
      </c>
      <c r="BE552" s="177">
        <f t="shared" si="569"/>
        <v>5.3984575835475578E-2</v>
      </c>
      <c r="BF552" s="177">
        <f t="shared" si="542"/>
        <v>0.39622641509433965</v>
      </c>
      <c r="BG552" s="205">
        <f t="shared" si="543"/>
        <v>88980.476190476184</v>
      </c>
      <c r="BH552" s="374"/>
      <c r="BI552" s="133" t="s">
        <v>173</v>
      </c>
      <c r="BJ552" s="167">
        <f t="shared" si="544"/>
        <v>1502</v>
      </c>
      <c r="BK552" s="176">
        <f t="shared" si="528"/>
        <v>810</v>
      </c>
      <c r="BL552" s="176">
        <f t="shared" si="529"/>
        <v>61649620</v>
      </c>
      <c r="BM552" s="177">
        <f t="shared" si="570"/>
        <v>4.5572184089118936E-2</v>
      </c>
      <c r="BN552" s="177">
        <f t="shared" si="545"/>
        <v>0.53928095872170434</v>
      </c>
      <c r="BO552" s="176">
        <f t="shared" si="546"/>
        <v>76110.641975308637</v>
      </c>
      <c r="BP552" s="248"/>
    </row>
    <row r="553" spans="2:68" s="92" customFormat="1">
      <c r="B553" s="370"/>
      <c r="C553" s="408"/>
      <c r="D553" s="374"/>
      <c r="E553" s="133" t="s">
        <v>174</v>
      </c>
      <c r="F553" s="167">
        <v>6</v>
      </c>
      <c r="G553" s="176">
        <v>4</v>
      </c>
      <c r="H553" s="176">
        <v>168220</v>
      </c>
      <c r="I553" s="177">
        <f t="shared" si="563"/>
        <v>7.1428571428571425E-2</v>
      </c>
      <c r="J553" s="177">
        <f t="shared" si="530"/>
        <v>0.66666666666666663</v>
      </c>
      <c r="K553" s="205">
        <f t="shared" si="531"/>
        <v>42055</v>
      </c>
      <c r="L553" s="374"/>
      <c r="M553" s="133" t="s">
        <v>174</v>
      </c>
      <c r="N553" s="167">
        <v>6</v>
      </c>
      <c r="O553" s="176">
        <v>4</v>
      </c>
      <c r="P553" s="176">
        <v>643850</v>
      </c>
      <c r="Q553" s="177">
        <f t="shared" si="564"/>
        <v>2.5000000000000001E-2</v>
      </c>
      <c r="R553" s="177">
        <f t="shared" si="532"/>
        <v>0.66666666666666663</v>
      </c>
      <c r="S553" s="171">
        <f t="shared" si="533"/>
        <v>160962.5</v>
      </c>
      <c r="T553" s="374"/>
      <c r="U553" s="133" t="s">
        <v>174</v>
      </c>
      <c r="V553" s="167">
        <v>365</v>
      </c>
      <c r="W553" s="176">
        <v>228</v>
      </c>
      <c r="X553" s="176">
        <v>18334890</v>
      </c>
      <c r="Y553" s="177">
        <f t="shared" si="565"/>
        <v>2.9227022176644021E-2</v>
      </c>
      <c r="Z553" s="177">
        <f t="shared" si="534"/>
        <v>0.62465753424657533</v>
      </c>
      <c r="AA553" s="176">
        <f t="shared" si="535"/>
        <v>80416.18421052632</v>
      </c>
      <c r="AB553" s="374"/>
      <c r="AC553" s="133" t="s">
        <v>174</v>
      </c>
      <c r="AD553" s="167">
        <v>328</v>
      </c>
      <c r="AE553" s="176">
        <v>230</v>
      </c>
      <c r="AF553" s="176">
        <v>20731260</v>
      </c>
      <c r="AG553" s="177">
        <f t="shared" si="566"/>
        <v>4.3659832953682615E-2</v>
      </c>
      <c r="AH553" s="177">
        <f t="shared" si="536"/>
        <v>0.70121951219512191</v>
      </c>
      <c r="AI553" s="171">
        <f t="shared" si="537"/>
        <v>90135.913043478256</v>
      </c>
      <c r="AJ553" s="374"/>
      <c r="AK553" s="133" t="s">
        <v>174</v>
      </c>
      <c r="AL553" s="167">
        <v>233</v>
      </c>
      <c r="AM553" s="176">
        <v>135</v>
      </c>
      <c r="AN553" s="176">
        <v>14092710</v>
      </c>
      <c r="AO553" s="177">
        <f t="shared" si="567"/>
        <v>4.6487603305785122E-2</v>
      </c>
      <c r="AP553" s="177">
        <f t="shared" si="538"/>
        <v>0.57939914163090134</v>
      </c>
      <c r="AQ553" s="171">
        <f t="shared" si="539"/>
        <v>104390.44444444444</v>
      </c>
      <c r="AR553" s="374"/>
      <c r="AS553" s="133" t="s">
        <v>174</v>
      </c>
      <c r="AT553" s="167">
        <v>59</v>
      </c>
      <c r="AU553" s="176">
        <v>39</v>
      </c>
      <c r="AV553" s="176">
        <v>4162070</v>
      </c>
      <c r="AW553" s="177">
        <f t="shared" si="568"/>
        <v>3.2581453634085211E-2</v>
      </c>
      <c r="AX553" s="177">
        <f t="shared" si="540"/>
        <v>0.66101694915254239</v>
      </c>
      <c r="AY553" s="176">
        <f t="shared" si="541"/>
        <v>106719.74358974359</v>
      </c>
      <c r="AZ553" s="374"/>
      <c r="BA553" s="133" t="s">
        <v>174</v>
      </c>
      <c r="BB553" s="167">
        <v>17</v>
      </c>
      <c r="BC553" s="176">
        <v>7</v>
      </c>
      <c r="BD553" s="176">
        <v>673460</v>
      </c>
      <c r="BE553" s="177">
        <f t="shared" si="569"/>
        <v>1.7994858611825194E-2</v>
      </c>
      <c r="BF553" s="177">
        <f t="shared" si="542"/>
        <v>0.41176470588235292</v>
      </c>
      <c r="BG553" s="205">
        <f t="shared" si="543"/>
        <v>96208.571428571435</v>
      </c>
      <c r="BH553" s="374"/>
      <c r="BI553" s="133" t="s">
        <v>174</v>
      </c>
      <c r="BJ553" s="167">
        <f t="shared" si="544"/>
        <v>1014</v>
      </c>
      <c r="BK553" s="176">
        <f t="shared" si="528"/>
        <v>647</v>
      </c>
      <c r="BL553" s="176">
        <f t="shared" si="529"/>
        <v>58806460</v>
      </c>
      <c r="BM553" s="177">
        <f t="shared" si="570"/>
        <v>3.6401485315629568E-2</v>
      </c>
      <c r="BN553" s="177">
        <f t="shared" si="545"/>
        <v>0.63806706114398426</v>
      </c>
      <c r="BO553" s="176">
        <f t="shared" si="546"/>
        <v>90890.973724884083</v>
      </c>
      <c r="BP553" s="248"/>
    </row>
    <row r="554" spans="2:68" s="92" customFormat="1">
      <c r="B554" s="370"/>
      <c r="C554" s="408"/>
      <c r="D554" s="374"/>
      <c r="E554" s="133" t="s">
        <v>175</v>
      </c>
      <c r="F554" s="167">
        <v>15</v>
      </c>
      <c r="G554" s="176">
        <v>10</v>
      </c>
      <c r="H554" s="176">
        <v>1148210</v>
      </c>
      <c r="I554" s="177">
        <f t="shared" si="563"/>
        <v>0.17857142857142858</v>
      </c>
      <c r="J554" s="177">
        <f t="shared" si="530"/>
        <v>0.66666666666666663</v>
      </c>
      <c r="K554" s="205">
        <f t="shared" si="531"/>
        <v>114821</v>
      </c>
      <c r="L554" s="374"/>
      <c r="M554" s="133" t="s">
        <v>175</v>
      </c>
      <c r="N554" s="167">
        <v>65</v>
      </c>
      <c r="O554" s="176">
        <v>39</v>
      </c>
      <c r="P554" s="176">
        <v>3694860</v>
      </c>
      <c r="Q554" s="177">
        <f t="shared" si="564"/>
        <v>0.24374999999999999</v>
      </c>
      <c r="R554" s="177">
        <f t="shared" si="532"/>
        <v>0.6</v>
      </c>
      <c r="S554" s="171">
        <f t="shared" si="533"/>
        <v>94740</v>
      </c>
      <c r="T554" s="374"/>
      <c r="U554" s="133" t="s">
        <v>175</v>
      </c>
      <c r="V554" s="167">
        <v>2831</v>
      </c>
      <c r="W554" s="176">
        <v>1882</v>
      </c>
      <c r="X554" s="176">
        <v>128550820</v>
      </c>
      <c r="Y554" s="177">
        <f t="shared" si="565"/>
        <v>0.24125112165107038</v>
      </c>
      <c r="Z554" s="177">
        <f t="shared" si="534"/>
        <v>0.66478276227481459</v>
      </c>
      <c r="AA554" s="176">
        <f t="shared" si="535"/>
        <v>68305.430393198723</v>
      </c>
      <c r="AB554" s="374"/>
      <c r="AC554" s="133" t="s">
        <v>175</v>
      </c>
      <c r="AD554" s="167">
        <v>2007</v>
      </c>
      <c r="AE554" s="176">
        <v>1267</v>
      </c>
      <c r="AF554" s="176">
        <v>93549310</v>
      </c>
      <c r="AG554" s="177">
        <f t="shared" si="566"/>
        <v>0.24050873196659073</v>
      </c>
      <c r="AH554" s="177">
        <f t="shared" si="536"/>
        <v>0.63129048330842052</v>
      </c>
      <c r="AI554" s="171">
        <f t="shared" si="537"/>
        <v>73835.288082083658</v>
      </c>
      <c r="AJ554" s="374"/>
      <c r="AK554" s="133" t="s">
        <v>175</v>
      </c>
      <c r="AL554" s="167">
        <v>1049</v>
      </c>
      <c r="AM554" s="176">
        <v>588</v>
      </c>
      <c r="AN554" s="176">
        <v>55414000</v>
      </c>
      <c r="AO554" s="177">
        <f t="shared" si="567"/>
        <v>0.2024793388429752</v>
      </c>
      <c r="AP554" s="177">
        <f t="shared" si="538"/>
        <v>0.56053384175405152</v>
      </c>
      <c r="AQ554" s="171">
        <f t="shared" si="539"/>
        <v>94241.496598639453</v>
      </c>
      <c r="AR554" s="374"/>
      <c r="AS554" s="133" t="s">
        <v>175</v>
      </c>
      <c r="AT554" s="167">
        <v>339</v>
      </c>
      <c r="AU554" s="176">
        <v>166</v>
      </c>
      <c r="AV554" s="176">
        <v>15479900</v>
      </c>
      <c r="AW554" s="177">
        <f t="shared" si="568"/>
        <v>0.13868003341687551</v>
      </c>
      <c r="AX554" s="177">
        <f t="shared" si="540"/>
        <v>0.48967551622418881</v>
      </c>
      <c r="AY554" s="176">
        <f t="shared" si="541"/>
        <v>93252.409638554222</v>
      </c>
      <c r="AZ554" s="374"/>
      <c r="BA554" s="133" t="s">
        <v>175</v>
      </c>
      <c r="BB554" s="167">
        <v>73</v>
      </c>
      <c r="BC554" s="176">
        <v>23</v>
      </c>
      <c r="BD554" s="176">
        <v>2064110</v>
      </c>
      <c r="BE554" s="177">
        <f t="shared" si="569"/>
        <v>5.9125964010282778E-2</v>
      </c>
      <c r="BF554" s="177">
        <f t="shared" si="542"/>
        <v>0.31506849315068491</v>
      </c>
      <c r="BG554" s="205">
        <f t="shared" si="543"/>
        <v>89743.913043478256</v>
      </c>
      <c r="BH554" s="374"/>
      <c r="BI554" s="133" t="s">
        <v>175</v>
      </c>
      <c r="BJ554" s="167">
        <f t="shared" si="544"/>
        <v>6379</v>
      </c>
      <c r="BK554" s="176">
        <f t="shared" si="528"/>
        <v>3975</v>
      </c>
      <c r="BL554" s="176">
        <f t="shared" si="529"/>
        <v>299901210</v>
      </c>
      <c r="BM554" s="177">
        <f t="shared" si="570"/>
        <v>0.22364127377067627</v>
      </c>
      <c r="BN554" s="177">
        <f t="shared" si="545"/>
        <v>0.62313842295030564</v>
      </c>
      <c r="BO554" s="176">
        <f t="shared" si="546"/>
        <v>75446.845283018862</v>
      </c>
      <c r="BP554" s="248"/>
    </row>
    <row r="555" spans="2:68" s="92" customFormat="1">
      <c r="B555" s="370"/>
      <c r="C555" s="408"/>
      <c r="D555" s="374"/>
      <c r="E555" s="133" t="s">
        <v>176</v>
      </c>
      <c r="F555" s="167">
        <v>6</v>
      </c>
      <c r="G555" s="176">
        <v>4</v>
      </c>
      <c r="H555" s="176">
        <v>472380</v>
      </c>
      <c r="I555" s="177">
        <f t="shared" si="563"/>
        <v>7.1428571428571425E-2</v>
      </c>
      <c r="J555" s="177">
        <f t="shared" si="530"/>
        <v>0.66666666666666663</v>
      </c>
      <c r="K555" s="205">
        <f t="shared" si="531"/>
        <v>118095</v>
      </c>
      <c r="L555" s="374"/>
      <c r="M555" s="133" t="s">
        <v>176</v>
      </c>
      <c r="N555" s="167">
        <v>19</v>
      </c>
      <c r="O555" s="176">
        <v>11</v>
      </c>
      <c r="P555" s="176">
        <v>786590</v>
      </c>
      <c r="Q555" s="177">
        <f t="shared" si="564"/>
        <v>6.8750000000000006E-2</v>
      </c>
      <c r="R555" s="177">
        <f t="shared" si="532"/>
        <v>0.57894736842105265</v>
      </c>
      <c r="S555" s="171">
        <f t="shared" si="533"/>
        <v>71508.181818181823</v>
      </c>
      <c r="T555" s="374"/>
      <c r="U555" s="133" t="s">
        <v>176</v>
      </c>
      <c r="V555" s="167">
        <v>632</v>
      </c>
      <c r="W555" s="176">
        <v>403</v>
      </c>
      <c r="X555" s="176">
        <v>30083690</v>
      </c>
      <c r="Y555" s="177">
        <f t="shared" si="565"/>
        <v>5.1660043584155879E-2</v>
      </c>
      <c r="Z555" s="177">
        <f t="shared" si="534"/>
        <v>0.63765822784810122</v>
      </c>
      <c r="AA555" s="176">
        <f t="shared" si="535"/>
        <v>74649.354838709682</v>
      </c>
      <c r="AB555" s="374"/>
      <c r="AC555" s="133" t="s">
        <v>176</v>
      </c>
      <c r="AD555" s="167">
        <v>653</v>
      </c>
      <c r="AE555" s="176">
        <v>361</v>
      </c>
      <c r="AF555" s="176">
        <v>29801020</v>
      </c>
      <c r="AG555" s="177">
        <f t="shared" si="566"/>
        <v>6.8526955201214879E-2</v>
      </c>
      <c r="AH555" s="177">
        <f t="shared" si="536"/>
        <v>0.55283307810107196</v>
      </c>
      <c r="AI555" s="171">
        <f t="shared" si="537"/>
        <v>82551.301939058176</v>
      </c>
      <c r="AJ555" s="374"/>
      <c r="AK555" s="133" t="s">
        <v>176</v>
      </c>
      <c r="AL555" s="167">
        <v>453</v>
      </c>
      <c r="AM555" s="176">
        <v>240</v>
      </c>
      <c r="AN555" s="176">
        <v>21183010</v>
      </c>
      <c r="AO555" s="177">
        <f t="shared" si="567"/>
        <v>8.2644628099173556E-2</v>
      </c>
      <c r="AP555" s="177">
        <f t="shared" si="538"/>
        <v>0.5298013245033113</v>
      </c>
      <c r="AQ555" s="171">
        <f t="shared" si="539"/>
        <v>88262.541666666672</v>
      </c>
      <c r="AR555" s="374"/>
      <c r="AS555" s="133" t="s">
        <v>176</v>
      </c>
      <c r="AT555" s="167">
        <v>252</v>
      </c>
      <c r="AU555" s="176">
        <v>116</v>
      </c>
      <c r="AV555" s="176">
        <v>9960890</v>
      </c>
      <c r="AW555" s="177">
        <f t="shared" si="568"/>
        <v>9.6908939014202167E-2</v>
      </c>
      <c r="AX555" s="177">
        <f t="shared" si="540"/>
        <v>0.46031746031746029</v>
      </c>
      <c r="AY555" s="176">
        <f t="shared" si="541"/>
        <v>85869.741379310348</v>
      </c>
      <c r="AZ555" s="374"/>
      <c r="BA555" s="133" t="s">
        <v>176</v>
      </c>
      <c r="BB555" s="167">
        <v>86</v>
      </c>
      <c r="BC555" s="176">
        <v>36</v>
      </c>
      <c r="BD555" s="176">
        <v>4354320</v>
      </c>
      <c r="BE555" s="177">
        <f t="shared" si="569"/>
        <v>9.2544987146529561E-2</v>
      </c>
      <c r="BF555" s="177">
        <f t="shared" si="542"/>
        <v>0.41860465116279072</v>
      </c>
      <c r="BG555" s="205">
        <f t="shared" si="543"/>
        <v>120953.33333333333</v>
      </c>
      <c r="BH555" s="374"/>
      <c r="BI555" s="133" t="s">
        <v>176</v>
      </c>
      <c r="BJ555" s="167">
        <f t="shared" si="544"/>
        <v>2101</v>
      </c>
      <c r="BK555" s="176">
        <f t="shared" si="528"/>
        <v>1171</v>
      </c>
      <c r="BL555" s="176">
        <f t="shared" si="529"/>
        <v>96641900</v>
      </c>
      <c r="BM555" s="177">
        <f t="shared" si="570"/>
        <v>6.5882750084392927E-2</v>
      </c>
      <c r="BN555" s="177">
        <f t="shared" si="545"/>
        <v>0.55735364112327468</v>
      </c>
      <c r="BO555" s="176">
        <f t="shared" si="546"/>
        <v>82529.376601195559</v>
      </c>
      <c r="BP555" s="248"/>
    </row>
    <row r="556" spans="2:68" s="92" customFormat="1">
      <c r="B556" s="370"/>
      <c r="C556" s="408"/>
      <c r="D556" s="374"/>
      <c r="E556" s="130" t="s">
        <v>167</v>
      </c>
      <c r="F556" s="167">
        <v>7</v>
      </c>
      <c r="G556" s="176">
        <v>3</v>
      </c>
      <c r="H556" s="176">
        <v>91090</v>
      </c>
      <c r="I556" s="177">
        <f t="shared" si="563"/>
        <v>5.3571428571428568E-2</v>
      </c>
      <c r="J556" s="177">
        <f t="shared" si="530"/>
        <v>0.42857142857142855</v>
      </c>
      <c r="K556" s="205">
        <f t="shared" si="531"/>
        <v>30363.333333333332</v>
      </c>
      <c r="L556" s="374"/>
      <c r="M556" s="134" t="s">
        <v>167</v>
      </c>
      <c r="N556" s="167">
        <v>12</v>
      </c>
      <c r="O556" s="176">
        <v>6</v>
      </c>
      <c r="P556" s="176">
        <v>753300</v>
      </c>
      <c r="Q556" s="177">
        <f t="shared" si="564"/>
        <v>3.7499999999999999E-2</v>
      </c>
      <c r="R556" s="177">
        <f t="shared" si="532"/>
        <v>0.5</v>
      </c>
      <c r="S556" s="171">
        <f t="shared" si="533"/>
        <v>125550</v>
      </c>
      <c r="T556" s="374"/>
      <c r="U556" s="134" t="s">
        <v>167</v>
      </c>
      <c r="V556" s="167">
        <v>696</v>
      </c>
      <c r="W556" s="176">
        <v>406</v>
      </c>
      <c r="X556" s="176">
        <v>26922520</v>
      </c>
      <c r="Y556" s="177">
        <f t="shared" si="565"/>
        <v>5.204460966542751E-2</v>
      </c>
      <c r="Z556" s="177">
        <f t="shared" si="534"/>
        <v>0.58333333333333337</v>
      </c>
      <c r="AA556" s="176">
        <f t="shared" si="535"/>
        <v>66311.625615763551</v>
      </c>
      <c r="AB556" s="374"/>
      <c r="AC556" s="134" t="s">
        <v>167</v>
      </c>
      <c r="AD556" s="167">
        <v>321</v>
      </c>
      <c r="AE556" s="176">
        <v>179</v>
      </c>
      <c r="AF556" s="176">
        <v>15039730</v>
      </c>
      <c r="AG556" s="177">
        <f t="shared" si="566"/>
        <v>3.3978739559605162E-2</v>
      </c>
      <c r="AH556" s="177">
        <f t="shared" si="536"/>
        <v>0.55763239875389403</v>
      </c>
      <c r="AI556" s="171">
        <f t="shared" si="537"/>
        <v>84020.83798882681</v>
      </c>
      <c r="AJ556" s="374"/>
      <c r="AK556" s="134" t="s">
        <v>167</v>
      </c>
      <c r="AL556" s="167">
        <v>147</v>
      </c>
      <c r="AM556" s="176">
        <v>78</v>
      </c>
      <c r="AN556" s="176">
        <v>7681830</v>
      </c>
      <c r="AO556" s="177">
        <f t="shared" si="567"/>
        <v>2.6859504132231406E-2</v>
      </c>
      <c r="AP556" s="177">
        <f t="shared" si="538"/>
        <v>0.53061224489795922</v>
      </c>
      <c r="AQ556" s="171">
        <f t="shared" si="539"/>
        <v>98485</v>
      </c>
      <c r="AR556" s="374"/>
      <c r="AS556" s="134" t="s">
        <v>167</v>
      </c>
      <c r="AT556" s="167">
        <v>69</v>
      </c>
      <c r="AU556" s="176">
        <v>26</v>
      </c>
      <c r="AV556" s="176">
        <v>2651770</v>
      </c>
      <c r="AW556" s="177">
        <f t="shared" si="568"/>
        <v>2.1720969089390141E-2</v>
      </c>
      <c r="AX556" s="177">
        <f t="shared" si="540"/>
        <v>0.37681159420289856</v>
      </c>
      <c r="AY556" s="176">
        <f t="shared" si="541"/>
        <v>101991.15384615384</v>
      </c>
      <c r="AZ556" s="374"/>
      <c r="BA556" s="134" t="s">
        <v>167</v>
      </c>
      <c r="BB556" s="167">
        <v>36</v>
      </c>
      <c r="BC556" s="176">
        <v>15</v>
      </c>
      <c r="BD556" s="176">
        <v>1370150</v>
      </c>
      <c r="BE556" s="177">
        <f t="shared" si="569"/>
        <v>3.8560411311053984E-2</v>
      </c>
      <c r="BF556" s="177">
        <f t="shared" si="542"/>
        <v>0.41666666666666669</v>
      </c>
      <c r="BG556" s="205">
        <f t="shared" si="543"/>
        <v>91343.333333333328</v>
      </c>
      <c r="BH556" s="374"/>
      <c r="BI556" s="134" t="s">
        <v>167</v>
      </c>
      <c r="BJ556" s="167">
        <f t="shared" si="544"/>
        <v>1288</v>
      </c>
      <c r="BK556" s="176">
        <f t="shared" si="528"/>
        <v>713</v>
      </c>
      <c r="BL556" s="176">
        <f t="shared" si="529"/>
        <v>54510390</v>
      </c>
      <c r="BM556" s="177">
        <f t="shared" si="570"/>
        <v>4.0114774389557781E-2</v>
      </c>
      <c r="BN556" s="177">
        <f t="shared" si="545"/>
        <v>0.5535714285714286</v>
      </c>
      <c r="BO556" s="176">
        <f t="shared" si="546"/>
        <v>76452.159887798043</v>
      </c>
      <c r="BP556" s="248"/>
    </row>
    <row r="557" spans="2:68" s="92" customFormat="1">
      <c r="B557" s="370">
        <v>51</v>
      </c>
      <c r="C557" s="407" t="s">
        <v>49</v>
      </c>
      <c r="D557" s="373">
        <f>BS58</f>
        <v>85</v>
      </c>
      <c r="E557" s="131" t="s">
        <v>144</v>
      </c>
      <c r="F557" s="166">
        <v>48</v>
      </c>
      <c r="G557" s="174">
        <v>33</v>
      </c>
      <c r="H557" s="174">
        <v>2837340</v>
      </c>
      <c r="I557" s="175">
        <f>IFERROR(G557/$D$557,"-")</f>
        <v>0.38823529411764707</v>
      </c>
      <c r="J557" s="175">
        <f t="shared" si="530"/>
        <v>0.6875</v>
      </c>
      <c r="K557" s="204">
        <f t="shared" si="531"/>
        <v>85980</v>
      </c>
      <c r="L557" s="373">
        <f>BT58</f>
        <v>173</v>
      </c>
      <c r="M557" s="131" t="s">
        <v>144</v>
      </c>
      <c r="N557" s="166">
        <v>104</v>
      </c>
      <c r="O557" s="174">
        <v>63</v>
      </c>
      <c r="P557" s="174">
        <v>4684300</v>
      </c>
      <c r="Q557" s="175">
        <f>IFERROR(O557/$L$557,"-")</f>
        <v>0.36416184971098264</v>
      </c>
      <c r="R557" s="175">
        <f t="shared" si="532"/>
        <v>0.60576923076923073</v>
      </c>
      <c r="S557" s="170">
        <f t="shared" si="533"/>
        <v>74353.968253968254</v>
      </c>
      <c r="T557" s="373">
        <f>BU58</f>
        <v>9742</v>
      </c>
      <c r="U557" s="131" t="s">
        <v>144</v>
      </c>
      <c r="V557" s="166">
        <v>4548</v>
      </c>
      <c r="W557" s="174">
        <v>2812</v>
      </c>
      <c r="X557" s="174">
        <v>195339100</v>
      </c>
      <c r="Y557" s="175">
        <f>IFERROR(W557/$T$557,"-")</f>
        <v>0.28864709505235064</v>
      </c>
      <c r="Z557" s="175">
        <f t="shared" si="534"/>
        <v>0.61829375549692167</v>
      </c>
      <c r="AA557" s="174">
        <f t="shared" si="535"/>
        <v>69466.25177809388</v>
      </c>
      <c r="AB557" s="373">
        <f>BV58</f>
        <v>6753</v>
      </c>
      <c r="AC557" s="131" t="s">
        <v>144</v>
      </c>
      <c r="AD557" s="166">
        <v>3401</v>
      </c>
      <c r="AE557" s="174">
        <v>2089</v>
      </c>
      <c r="AF557" s="174">
        <v>162099010</v>
      </c>
      <c r="AG557" s="175">
        <f>IFERROR(AE557/$AB$557,"-")</f>
        <v>0.3093439952613653</v>
      </c>
      <c r="AH557" s="175">
        <f t="shared" si="536"/>
        <v>0.61423110849750073</v>
      </c>
      <c r="AI557" s="170">
        <f t="shared" si="537"/>
        <v>77596.462422211582</v>
      </c>
      <c r="AJ557" s="373">
        <f>BW58</f>
        <v>4097</v>
      </c>
      <c r="AK557" s="131" t="s">
        <v>144</v>
      </c>
      <c r="AL557" s="166">
        <v>1985</v>
      </c>
      <c r="AM557" s="174">
        <v>1096</v>
      </c>
      <c r="AN557" s="174">
        <v>90653620</v>
      </c>
      <c r="AO557" s="175">
        <f>IFERROR(AM557/$AJ$557,"-")</f>
        <v>0.26751281425433243</v>
      </c>
      <c r="AP557" s="175">
        <f t="shared" si="538"/>
        <v>0.55214105793450885</v>
      </c>
      <c r="AQ557" s="170">
        <f t="shared" si="539"/>
        <v>82713.156934306564</v>
      </c>
      <c r="AR557" s="373">
        <f>BX58</f>
        <v>1917</v>
      </c>
      <c r="AS557" s="131" t="s">
        <v>144</v>
      </c>
      <c r="AT557" s="166">
        <v>793</v>
      </c>
      <c r="AU557" s="174">
        <v>380</v>
      </c>
      <c r="AV557" s="174">
        <v>31582460</v>
      </c>
      <c r="AW557" s="175">
        <f>IFERROR(AU557/$AR$557,"-")</f>
        <v>0.19822639540949399</v>
      </c>
      <c r="AX557" s="175">
        <f t="shared" si="540"/>
        <v>0.47919293820933168</v>
      </c>
      <c r="AY557" s="174">
        <f t="shared" si="541"/>
        <v>83111.736842105267</v>
      </c>
      <c r="AZ557" s="373">
        <f>BY58</f>
        <v>727</v>
      </c>
      <c r="BA557" s="131" t="s">
        <v>144</v>
      </c>
      <c r="BB557" s="166">
        <v>240</v>
      </c>
      <c r="BC557" s="174">
        <v>90</v>
      </c>
      <c r="BD557" s="174">
        <v>8702200</v>
      </c>
      <c r="BE557" s="175">
        <f>IFERROR(BC557/$AZ$557,"-")</f>
        <v>0.12379642365887207</v>
      </c>
      <c r="BF557" s="175">
        <f t="shared" si="542"/>
        <v>0.375</v>
      </c>
      <c r="BG557" s="204">
        <f t="shared" si="543"/>
        <v>96691.111111111109</v>
      </c>
      <c r="BH557" s="373">
        <f>BZ58</f>
        <v>23492</v>
      </c>
      <c r="BI557" s="131" t="s">
        <v>144</v>
      </c>
      <c r="BJ557" s="166">
        <f t="shared" si="544"/>
        <v>11119</v>
      </c>
      <c r="BK557" s="174">
        <f t="shared" si="528"/>
        <v>6563</v>
      </c>
      <c r="BL557" s="174">
        <f t="shared" si="529"/>
        <v>495898030</v>
      </c>
      <c r="BM557" s="175">
        <f>IFERROR(BK557/$BH$557,"-")</f>
        <v>0.27937170100459729</v>
      </c>
      <c r="BN557" s="175">
        <f t="shared" si="545"/>
        <v>0.59025092184548966</v>
      </c>
      <c r="BO557" s="174">
        <f t="shared" si="546"/>
        <v>75559.657168977603</v>
      </c>
      <c r="BP557" s="248"/>
    </row>
    <row r="558" spans="2:68" s="92" customFormat="1">
      <c r="B558" s="370"/>
      <c r="C558" s="408"/>
      <c r="D558" s="374"/>
      <c r="E558" s="132" t="s">
        <v>194</v>
      </c>
      <c r="F558" s="167">
        <v>31</v>
      </c>
      <c r="G558" s="176">
        <v>17</v>
      </c>
      <c r="H558" s="176">
        <v>1918970</v>
      </c>
      <c r="I558" s="177">
        <f t="shared" ref="I558:I567" si="571">IFERROR(G558/$D$557,"-")</f>
        <v>0.2</v>
      </c>
      <c r="J558" s="177">
        <f t="shared" si="530"/>
        <v>0.54838709677419351</v>
      </c>
      <c r="K558" s="205">
        <f t="shared" si="531"/>
        <v>112880.58823529411</v>
      </c>
      <c r="L558" s="374"/>
      <c r="M558" s="132" t="s">
        <v>194</v>
      </c>
      <c r="N558" s="167">
        <v>85</v>
      </c>
      <c r="O558" s="176">
        <v>48</v>
      </c>
      <c r="P558" s="176">
        <v>4168000</v>
      </c>
      <c r="Q558" s="177">
        <f t="shared" ref="Q558:Q567" si="572">IFERROR(O558/$L$557,"-")</f>
        <v>0.2774566473988439</v>
      </c>
      <c r="R558" s="177">
        <f t="shared" si="532"/>
        <v>0.56470588235294117</v>
      </c>
      <c r="S558" s="171">
        <f t="shared" si="533"/>
        <v>86833.333333333328</v>
      </c>
      <c r="T558" s="374"/>
      <c r="U558" s="132" t="s">
        <v>194</v>
      </c>
      <c r="V558" s="167">
        <v>3980</v>
      </c>
      <c r="W558" s="176">
        <v>2494</v>
      </c>
      <c r="X558" s="176">
        <v>166895850</v>
      </c>
      <c r="Y558" s="177">
        <f t="shared" ref="Y558:Y567" si="573">IFERROR(W558/$T$557,"-")</f>
        <v>0.25600492711968797</v>
      </c>
      <c r="Z558" s="177">
        <f t="shared" si="534"/>
        <v>0.62663316582914574</v>
      </c>
      <c r="AA558" s="176">
        <f t="shared" si="535"/>
        <v>66918.945469125902</v>
      </c>
      <c r="AB558" s="374"/>
      <c r="AC558" s="132" t="s">
        <v>194</v>
      </c>
      <c r="AD558" s="167">
        <v>2771</v>
      </c>
      <c r="AE558" s="176">
        <v>1740</v>
      </c>
      <c r="AF558" s="176">
        <v>130764420</v>
      </c>
      <c r="AG558" s="177">
        <f t="shared" ref="AG558:AG567" si="574">IFERROR(AE558/$AB$557,"-")</f>
        <v>0.25766326077298979</v>
      </c>
      <c r="AH558" s="177">
        <f t="shared" si="536"/>
        <v>0.62793215445687478</v>
      </c>
      <c r="AI558" s="171">
        <f t="shared" si="537"/>
        <v>75151.965517241377</v>
      </c>
      <c r="AJ558" s="374"/>
      <c r="AK558" s="132" t="s">
        <v>194</v>
      </c>
      <c r="AL558" s="167">
        <v>1414</v>
      </c>
      <c r="AM558" s="176">
        <v>752</v>
      </c>
      <c r="AN558" s="176">
        <v>62097820</v>
      </c>
      <c r="AO558" s="177">
        <f t="shared" ref="AO558:AO567" si="575">IFERROR(AM558/$AJ$557,"-")</f>
        <v>0.18354893824749816</v>
      </c>
      <c r="AP558" s="177">
        <f t="shared" si="538"/>
        <v>0.53182461103253187</v>
      </c>
      <c r="AQ558" s="171">
        <f t="shared" si="539"/>
        <v>82576.888297872341</v>
      </c>
      <c r="AR558" s="374"/>
      <c r="AS558" s="132" t="s">
        <v>194</v>
      </c>
      <c r="AT558" s="167">
        <v>512</v>
      </c>
      <c r="AU558" s="176">
        <v>240</v>
      </c>
      <c r="AV558" s="176">
        <v>18578710</v>
      </c>
      <c r="AW558" s="177">
        <f t="shared" ref="AW558:AW567" si="576">IFERROR(AU558/$AR$557,"-")</f>
        <v>0.12519561815336464</v>
      </c>
      <c r="AX558" s="177">
        <f t="shared" si="540"/>
        <v>0.46875</v>
      </c>
      <c r="AY558" s="176">
        <f t="shared" si="541"/>
        <v>77411.291666666672</v>
      </c>
      <c r="AZ558" s="374"/>
      <c r="BA558" s="132" t="s">
        <v>194</v>
      </c>
      <c r="BB558" s="167">
        <v>119</v>
      </c>
      <c r="BC558" s="176">
        <v>38</v>
      </c>
      <c r="BD558" s="176">
        <v>3328900</v>
      </c>
      <c r="BE558" s="177">
        <f t="shared" ref="BE558:BE567" si="577">IFERROR(BC558/$AZ$557,"-")</f>
        <v>5.2269601100412656E-2</v>
      </c>
      <c r="BF558" s="177">
        <f t="shared" si="542"/>
        <v>0.31932773109243695</v>
      </c>
      <c r="BG558" s="205">
        <f t="shared" si="543"/>
        <v>87602.631578947374</v>
      </c>
      <c r="BH558" s="374"/>
      <c r="BI558" s="132" t="s">
        <v>194</v>
      </c>
      <c r="BJ558" s="167">
        <f t="shared" si="544"/>
        <v>8912</v>
      </c>
      <c r="BK558" s="176">
        <f t="shared" si="528"/>
        <v>5329</v>
      </c>
      <c r="BL558" s="176">
        <f t="shared" si="529"/>
        <v>387752670</v>
      </c>
      <c r="BM558" s="177">
        <f t="shared" ref="BM558:BM567" si="578">IFERROR(BK558/$BH$557,"-")</f>
        <v>0.22684318065724501</v>
      </c>
      <c r="BN558" s="177">
        <f t="shared" si="545"/>
        <v>0.59795780969479351</v>
      </c>
      <c r="BO558" s="176">
        <f t="shared" si="546"/>
        <v>72762.745355601422</v>
      </c>
      <c r="BP558" s="248"/>
    </row>
    <row r="559" spans="2:68" s="92" customFormat="1">
      <c r="B559" s="370"/>
      <c r="C559" s="408"/>
      <c r="D559" s="374"/>
      <c r="E559" s="133" t="s">
        <v>143</v>
      </c>
      <c r="F559" s="167">
        <v>47</v>
      </c>
      <c r="G559" s="176">
        <v>32</v>
      </c>
      <c r="H559" s="176">
        <v>3361200</v>
      </c>
      <c r="I559" s="177">
        <f t="shared" si="571"/>
        <v>0.37647058823529411</v>
      </c>
      <c r="J559" s="177">
        <f t="shared" si="530"/>
        <v>0.68085106382978722</v>
      </c>
      <c r="K559" s="205">
        <f t="shared" si="531"/>
        <v>105037.5</v>
      </c>
      <c r="L559" s="374"/>
      <c r="M559" s="133" t="s">
        <v>143</v>
      </c>
      <c r="N559" s="167">
        <v>117</v>
      </c>
      <c r="O559" s="176">
        <v>69</v>
      </c>
      <c r="P559" s="176">
        <v>5575520</v>
      </c>
      <c r="Q559" s="177">
        <f t="shared" si="572"/>
        <v>0.39884393063583817</v>
      </c>
      <c r="R559" s="177">
        <f t="shared" si="532"/>
        <v>0.58974358974358976</v>
      </c>
      <c r="S559" s="171">
        <f t="shared" si="533"/>
        <v>80804.637681159424</v>
      </c>
      <c r="T559" s="374"/>
      <c r="U559" s="133" t="s">
        <v>143</v>
      </c>
      <c r="V559" s="167">
        <v>5836</v>
      </c>
      <c r="W559" s="176">
        <v>3554</v>
      </c>
      <c r="X559" s="176">
        <v>247678610</v>
      </c>
      <c r="Y559" s="177">
        <f t="shared" si="573"/>
        <v>0.36481215356189695</v>
      </c>
      <c r="Z559" s="177">
        <f t="shared" si="534"/>
        <v>0.60897875257025358</v>
      </c>
      <c r="AA559" s="176">
        <f t="shared" si="535"/>
        <v>69690.098480585249</v>
      </c>
      <c r="AB559" s="374"/>
      <c r="AC559" s="133" t="s">
        <v>143</v>
      </c>
      <c r="AD559" s="167">
        <v>4514</v>
      </c>
      <c r="AE559" s="176">
        <v>2741</v>
      </c>
      <c r="AF559" s="176">
        <v>211848180</v>
      </c>
      <c r="AG559" s="177">
        <f t="shared" si="574"/>
        <v>0.40589367688434769</v>
      </c>
      <c r="AH559" s="177">
        <f t="shared" si="536"/>
        <v>0.60722197607443507</v>
      </c>
      <c r="AI559" s="171">
        <f t="shared" si="537"/>
        <v>77288.646479387084</v>
      </c>
      <c r="AJ559" s="374"/>
      <c r="AK559" s="133" t="s">
        <v>143</v>
      </c>
      <c r="AL559" s="167">
        <v>2788</v>
      </c>
      <c r="AM559" s="176">
        <v>1483</v>
      </c>
      <c r="AN559" s="176">
        <v>124948260</v>
      </c>
      <c r="AO559" s="177">
        <f t="shared" si="575"/>
        <v>0.36197217476202098</v>
      </c>
      <c r="AP559" s="177">
        <f t="shared" si="538"/>
        <v>0.53192252510760407</v>
      </c>
      <c r="AQ559" s="171">
        <f t="shared" si="539"/>
        <v>84253.715441672291</v>
      </c>
      <c r="AR559" s="374"/>
      <c r="AS559" s="133" t="s">
        <v>143</v>
      </c>
      <c r="AT559" s="167">
        <v>1244</v>
      </c>
      <c r="AU559" s="176">
        <v>593</v>
      </c>
      <c r="AV559" s="176">
        <v>53606960</v>
      </c>
      <c r="AW559" s="177">
        <f t="shared" si="576"/>
        <v>0.3093375065206051</v>
      </c>
      <c r="AX559" s="177">
        <f t="shared" si="540"/>
        <v>0.47668810289389069</v>
      </c>
      <c r="AY559" s="176">
        <f t="shared" si="541"/>
        <v>90399.595278246212</v>
      </c>
      <c r="AZ559" s="374"/>
      <c r="BA559" s="133" t="s">
        <v>143</v>
      </c>
      <c r="BB559" s="167">
        <v>408</v>
      </c>
      <c r="BC559" s="176">
        <v>160</v>
      </c>
      <c r="BD559" s="176">
        <v>14517570</v>
      </c>
      <c r="BE559" s="177">
        <f t="shared" si="577"/>
        <v>0.2200825309491059</v>
      </c>
      <c r="BF559" s="177">
        <f t="shared" si="542"/>
        <v>0.39215686274509803</v>
      </c>
      <c r="BG559" s="205">
        <f t="shared" si="543"/>
        <v>90734.8125</v>
      </c>
      <c r="BH559" s="374"/>
      <c r="BI559" s="133" t="s">
        <v>143</v>
      </c>
      <c r="BJ559" s="167">
        <f t="shared" si="544"/>
        <v>14954</v>
      </c>
      <c r="BK559" s="176">
        <f t="shared" si="528"/>
        <v>8632</v>
      </c>
      <c r="BL559" s="176">
        <f t="shared" si="529"/>
        <v>661536300</v>
      </c>
      <c r="BM559" s="177">
        <f t="shared" si="578"/>
        <v>0.36744423633577389</v>
      </c>
      <c r="BN559" s="177">
        <f t="shared" si="545"/>
        <v>0.57723685970308947</v>
      </c>
      <c r="BO559" s="176">
        <f t="shared" si="546"/>
        <v>76637.662187210386</v>
      </c>
      <c r="BP559" s="248"/>
    </row>
    <row r="560" spans="2:68" s="92" customFormat="1">
      <c r="B560" s="370"/>
      <c r="C560" s="408"/>
      <c r="D560" s="374"/>
      <c r="E560" s="133" t="s">
        <v>152</v>
      </c>
      <c r="F560" s="167">
        <v>19</v>
      </c>
      <c r="G560" s="176">
        <v>13</v>
      </c>
      <c r="H560" s="176">
        <v>987180</v>
      </c>
      <c r="I560" s="177">
        <f t="shared" si="571"/>
        <v>0.15294117647058825</v>
      </c>
      <c r="J560" s="177">
        <f t="shared" si="530"/>
        <v>0.68421052631578949</v>
      </c>
      <c r="K560" s="205">
        <f t="shared" si="531"/>
        <v>75936.923076923078</v>
      </c>
      <c r="L560" s="374"/>
      <c r="M560" s="133" t="s">
        <v>152</v>
      </c>
      <c r="N560" s="167">
        <v>57</v>
      </c>
      <c r="O560" s="176">
        <v>29</v>
      </c>
      <c r="P560" s="176">
        <v>2098720</v>
      </c>
      <c r="Q560" s="177">
        <f t="shared" si="572"/>
        <v>0.16763005780346821</v>
      </c>
      <c r="R560" s="177">
        <f t="shared" si="532"/>
        <v>0.50877192982456143</v>
      </c>
      <c r="S560" s="171">
        <f t="shared" si="533"/>
        <v>72369.655172413797</v>
      </c>
      <c r="T560" s="374"/>
      <c r="U560" s="133" t="s">
        <v>152</v>
      </c>
      <c r="V560" s="167">
        <v>1828</v>
      </c>
      <c r="W560" s="176">
        <v>1143</v>
      </c>
      <c r="X560" s="176">
        <v>78633630</v>
      </c>
      <c r="Y560" s="177">
        <f t="shared" si="573"/>
        <v>0.11732703756928763</v>
      </c>
      <c r="Z560" s="177">
        <f t="shared" si="534"/>
        <v>0.62527352297592997</v>
      </c>
      <c r="AA560" s="176">
        <f t="shared" si="535"/>
        <v>68795.826771653548</v>
      </c>
      <c r="AB560" s="374"/>
      <c r="AC560" s="133" t="s">
        <v>152</v>
      </c>
      <c r="AD560" s="167">
        <v>1572</v>
      </c>
      <c r="AE560" s="176">
        <v>1012</v>
      </c>
      <c r="AF560" s="176">
        <v>77849980</v>
      </c>
      <c r="AG560" s="177">
        <f t="shared" si="574"/>
        <v>0.14985932178291131</v>
      </c>
      <c r="AH560" s="177">
        <f t="shared" si="536"/>
        <v>0.64376590330788808</v>
      </c>
      <c r="AI560" s="171">
        <f t="shared" si="537"/>
        <v>76926.857707509887</v>
      </c>
      <c r="AJ560" s="374"/>
      <c r="AK560" s="133" t="s">
        <v>152</v>
      </c>
      <c r="AL560" s="167">
        <v>1063</v>
      </c>
      <c r="AM560" s="176">
        <v>590</v>
      </c>
      <c r="AN560" s="176">
        <v>54027290</v>
      </c>
      <c r="AO560" s="177">
        <f t="shared" si="575"/>
        <v>0.1440078105931169</v>
      </c>
      <c r="AP560" s="177">
        <f t="shared" si="538"/>
        <v>0.555032925682032</v>
      </c>
      <c r="AQ560" s="171">
        <f t="shared" si="539"/>
        <v>91571.677966101692</v>
      </c>
      <c r="AR560" s="374"/>
      <c r="AS560" s="133" t="s">
        <v>152</v>
      </c>
      <c r="AT560" s="167">
        <v>499</v>
      </c>
      <c r="AU560" s="176">
        <v>247</v>
      </c>
      <c r="AV560" s="176">
        <v>22542720</v>
      </c>
      <c r="AW560" s="177">
        <f t="shared" si="576"/>
        <v>0.12884715701617111</v>
      </c>
      <c r="AX560" s="177">
        <f t="shared" si="540"/>
        <v>0.49498997995991983</v>
      </c>
      <c r="AY560" s="176">
        <f t="shared" si="541"/>
        <v>91266.072874493926</v>
      </c>
      <c r="AZ560" s="374"/>
      <c r="BA560" s="133" t="s">
        <v>152</v>
      </c>
      <c r="BB560" s="167">
        <v>176</v>
      </c>
      <c r="BC560" s="176">
        <v>74</v>
      </c>
      <c r="BD560" s="176">
        <v>7966520</v>
      </c>
      <c r="BE560" s="177">
        <f t="shared" si="577"/>
        <v>0.10178817056396149</v>
      </c>
      <c r="BF560" s="177">
        <f t="shared" si="542"/>
        <v>0.42045454545454547</v>
      </c>
      <c r="BG560" s="205">
        <f t="shared" si="543"/>
        <v>107655.67567567568</v>
      </c>
      <c r="BH560" s="374"/>
      <c r="BI560" s="133" t="s">
        <v>152</v>
      </c>
      <c r="BJ560" s="167">
        <f t="shared" si="544"/>
        <v>5214</v>
      </c>
      <c r="BK560" s="176">
        <f t="shared" si="528"/>
        <v>3108</v>
      </c>
      <c r="BL560" s="176">
        <f t="shared" si="529"/>
        <v>244106040</v>
      </c>
      <c r="BM560" s="177">
        <f t="shared" si="578"/>
        <v>0.13230035756853398</v>
      </c>
      <c r="BN560" s="177">
        <f t="shared" si="545"/>
        <v>0.59608745684695053</v>
      </c>
      <c r="BO560" s="176">
        <f t="shared" si="546"/>
        <v>78541.196911196908</v>
      </c>
      <c r="BP560" s="248"/>
    </row>
    <row r="561" spans="2:68" s="92" customFormat="1">
      <c r="B561" s="370"/>
      <c r="C561" s="408"/>
      <c r="D561" s="374"/>
      <c r="E561" s="133" t="s">
        <v>171</v>
      </c>
      <c r="F561" s="167">
        <v>26</v>
      </c>
      <c r="G561" s="176">
        <v>16</v>
      </c>
      <c r="H561" s="176">
        <v>1397690</v>
      </c>
      <c r="I561" s="177">
        <f t="shared" si="571"/>
        <v>0.18823529411764706</v>
      </c>
      <c r="J561" s="177">
        <f t="shared" si="530"/>
        <v>0.61538461538461542</v>
      </c>
      <c r="K561" s="205">
        <f t="shared" si="531"/>
        <v>87355.625</v>
      </c>
      <c r="L561" s="374"/>
      <c r="M561" s="133" t="s">
        <v>171</v>
      </c>
      <c r="N561" s="167">
        <v>69</v>
      </c>
      <c r="O561" s="176">
        <v>44</v>
      </c>
      <c r="P561" s="176">
        <v>4210500</v>
      </c>
      <c r="Q561" s="177">
        <f t="shared" si="572"/>
        <v>0.25433526011560692</v>
      </c>
      <c r="R561" s="177">
        <f t="shared" si="532"/>
        <v>0.6376811594202898</v>
      </c>
      <c r="S561" s="171">
        <f t="shared" si="533"/>
        <v>95693.181818181823</v>
      </c>
      <c r="T561" s="374"/>
      <c r="U561" s="133" t="s">
        <v>171</v>
      </c>
      <c r="V561" s="167">
        <v>2065</v>
      </c>
      <c r="W561" s="176">
        <v>1324</v>
      </c>
      <c r="X561" s="176">
        <v>97630430</v>
      </c>
      <c r="Y561" s="177">
        <f t="shared" si="573"/>
        <v>0.13590638472592897</v>
      </c>
      <c r="Z561" s="177">
        <f t="shared" si="534"/>
        <v>0.64116222760290553</v>
      </c>
      <c r="AA561" s="176">
        <f t="shared" si="535"/>
        <v>73738.99546827795</v>
      </c>
      <c r="AB561" s="374"/>
      <c r="AC561" s="133" t="s">
        <v>171</v>
      </c>
      <c r="AD561" s="167">
        <v>1980</v>
      </c>
      <c r="AE561" s="176">
        <v>1218</v>
      </c>
      <c r="AF561" s="176">
        <v>103118280</v>
      </c>
      <c r="AG561" s="177">
        <f t="shared" si="574"/>
        <v>0.18036428254109285</v>
      </c>
      <c r="AH561" s="177">
        <f t="shared" si="536"/>
        <v>0.61515151515151512</v>
      </c>
      <c r="AI561" s="171">
        <f t="shared" si="537"/>
        <v>84661.970443349754</v>
      </c>
      <c r="AJ561" s="374"/>
      <c r="AK561" s="133" t="s">
        <v>171</v>
      </c>
      <c r="AL561" s="167">
        <v>1317</v>
      </c>
      <c r="AM561" s="176">
        <v>715</v>
      </c>
      <c r="AN561" s="176">
        <v>65736730</v>
      </c>
      <c r="AO561" s="177">
        <f t="shared" si="575"/>
        <v>0.1745179399560654</v>
      </c>
      <c r="AP561" s="177">
        <f t="shared" si="538"/>
        <v>0.54290053151100992</v>
      </c>
      <c r="AQ561" s="171">
        <f t="shared" si="539"/>
        <v>91939.482517482524</v>
      </c>
      <c r="AR561" s="374"/>
      <c r="AS561" s="133" t="s">
        <v>171</v>
      </c>
      <c r="AT561" s="167">
        <v>577</v>
      </c>
      <c r="AU561" s="176">
        <v>288</v>
      </c>
      <c r="AV561" s="176">
        <v>26821560</v>
      </c>
      <c r="AW561" s="177">
        <f t="shared" si="576"/>
        <v>0.15023474178403756</v>
      </c>
      <c r="AX561" s="177">
        <f t="shared" si="540"/>
        <v>0.49913344887348354</v>
      </c>
      <c r="AY561" s="176">
        <f t="shared" si="541"/>
        <v>93130.416666666672</v>
      </c>
      <c r="AZ561" s="374"/>
      <c r="BA561" s="133" t="s">
        <v>171</v>
      </c>
      <c r="BB561" s="167">
        <v>199</v>
      </c>
      <c r="BC561" s="176">
        <v>80</v>
      </c>
      <c r="BD561" s="176">
        <v>8566030</v>
      </c>
      <c r="BE561" s="177">
        <f t="shared" si="577"/>
        <v>0.11004126547455295</v>
      </c>
      <c r="BF561" s="177">
        <f t="shared" si="542"/>
        <v>0.4020100502512563</v>
      </c>
      <c r="BG561" s="205">
        <f t="shared" si="543"/>
        <v>107075.375</v>
      </c>
      <c r="BH561" s="374"/>
      <c r="BI561" s="133" t="s">
        <v>171</v>
      </c>
      <c r="BJ561" s="167">
        <f t="shared" si="544"/>
        <v>6233</v>
      </c>
      <c r="BK561" s="176">
        <f t="shared" si="528"/>
        <v>3685</v>
      </c>
      <c r="BL561" s="176">
        <f t="shared" si="529"/>
        <v>307481220</v>
      </c>
      <c r="BM561" s="177">
        <f t="shared" si="578"/>
        <v>0.15686191043759579</v>
      </c>
      <c r="BN561" s="177">
        <f t="shared" si="545"/>
        <v>0.5912080859939034</v>
      </c>
      <c r="BO561" s="176">
        <f t="shared" si="546"/>
        <v>83441.308005427403</v>
      </c>
      <c r="BP561" s="248"/>
    </row>
    <row r="562" spans="2:68" s="92" customFormat="1">
      <c r="B562" s="370"/>
      <c r="C562" s="408"/>
      <c r="D562" s="374"/>
      <c r="E562" s="133" t="s">
        <v>172</v>
      </c>
      <c r="F562" s="167">
        <v>12</v>
      </c>
      <c r="G562" s="176">
        <v>9</v>
      </c>
      <c r="H562" s="176">
        <v>1036780</v>
      </c>
      <c r="I562" s="177">
        <f t="shared" si="571"/>
        <v>0.10588235294117647</v>
      </c>
      <c r="J562" s="177">
        <f t="shared" si="530"/>
        <v>0.75</v>
      </c>
      <c r="K562" s="205">
        <f t="shared" si="531"/>
        <v>115197.77777777778</v>
      </c>
      <c r="L562" s="374"/>
      <c r="M562" s="133" t="s">
        <v>172</v>
      </c>
      <c r="N562" s="167">
        <v>42</v>
      </c>
      <c r="O562" s="176">
        <v>24</v>
      </c>
      <c r="P562" s="176">
        <v>2106680</v>
      </c>
      <c r="Q562" s="177">
        <f t="shared" si="572"/>
        <v>0.13872832369942195</v>
      </c>
      <c r="R562" s="177">
        <f t="shared" si="532"/>
        <v>0.5714285714285714</v>
      </c>
      <c r="S562" s="171">
        <f t="shared" si="533"/>
        <v>87778.333333333328</v>
      </c>
      <c r="T562" s="374"/>
      <c r="U562" s="133" t="s">
        <v>172</v>
      </c>
      <c r="V562" s="167">
        <v>1043</v>
      </c>
      <c r="W562" s="176">
        <v>650</v>
      </c>
      <c r="X562" s="176">
        <v>47049190</v>
      </c>
      <c r="Y562" s="177">
        <f t="shared" si="573"/>
        <v>6.6721412440977207E-2</v>
      </c>
      <c r="Z562" s="177">
        <f t="shared" si="534"/>
        <v>0.62320230105465002</v>
      </c>
      <c r="AA562" s="176">
        <f t="shared" si="535"/>
        <v>72383.369230769225</v>
      </c>
      <c r="AB562" s="374"/>
      <c r="AC562" s="133" t="s">
        <v>172</v>
      </c>
      <c r="AD562" s="167">
        <v>854</v>
      </c>
      <c r="AE562" s="176">
        <v>527</v>
      </c>
      <c r="AF562" s="176">
        <v>41457310</v>
      </c>
      <c r="AG562" s="177">
        <f t="shared" si="574"/>
        <v>7.8039389900784836E-2</v>
      </c>
      <c r="AH562" s="177">
        <f t="shared" si="536"/>
        <v>0.61709601873536302</v>
      </c>
      <c r="AI562" s="171">
        <f t="shared" si="537"/>
        <v>78666.622390891847</v>
      </c>
      <c r="AJ562" s="374"/>
      <c r="AK562" s="133" t="s">
        <v>172</v>
      </c>
      <c r="AL562" s="167">
        <v>524</v>
      </c>
      <c r="AM562" s="176">
        <v>292</v>
      </c>
      <c r="AN562" s="176">
        <v>24050500</v>
      </c>
      <c r="AO562" s="177">
        <f t="shared" si="575"/>
        <v>7.127166219184769E-2</v>
      </c>
      <c r="AP562" s="177">
        <f t="shared" si="538"/>
        <v>0.5572519083969466</v>
      </c>
      <c r="AQ562" s="171">
        <f t="shared" si="539"/>
        <v>82364.726027397264</v>
      </c>
      <c r="AR562" s="374"/>
      <c r="AS562" s="133" t="s">
        <v>172</v>
      </c>
      <c r="AT562" s="167">
        <v>196</v>
      </c>
      <c r="AU562" s="176">
        <v>97</v>
      </c>
      <c r="AV562" s="176">
        <v>7908280</v>
      </c>
      <c r="AW562" s="177">
        <f t="shared" si="576"/>
        <v>5.0599895670318203E-2</v>
      </c>
      <c r="AX562" s="177">
        <f t="shared" si="540"/>
        <v>0.49489795918367346</v>
      </c>
      <c r="AY562" s="176">
        <f t="shared" si="541"/>
        <v>81528.659793814426</v>
      </c>
      <c r="AZ562" s="374"/>
      <c r="BA562" s="133" t="s">
        <v>172</v>
      </c>
      <c r="BB562" s="167">
        <v>53</v>
      </c>
      <c r="BC562" s="176">
        <v>23</v>
      </c>
      <c r="BD562" s="176">
        <v>2314700</v>
      </c>
      <c r="BE562" s="177">
        <f t="shared" si="577"/>
        <v>3.1636863823933978E-2</v>
      </c>
      <c r="BF562" s="177">
        <f t="shared" si="542"/>
        <v>0.43396226415094341</v>
      </c>
      <c r="BG562" s="205">
        <f t="shared" si="543"/>
        <v>100639.13043478261</v>
      </c>
      <c r="BH562" s="374"/>
      <c r="BI562" s="133" t="s">
        <v>172</v>
      </c>
      <c r="BJ562" s="167">
        <f t="shared" si="544"/>
        <v>2724</v>
      </c>
      <c r="BK562" s="176">
        <f t="shared" si="528"/>
        <v>1622</v>
      </c>
      <c r="BL562" s="176">
        <f t="shared" si="529"/>
        <v>125923440</v>
      </c>
      <c r="BM562" s="177">
        <f t="shared" si="578"/>
        <v>6.9044781202111355E-2</v>
      </c>
      <c r="BN562" s="177">
        <f t="shared" si="545"/>
        <v>0.59544787077826722</v>
      </c>
      <c r="BO562" s="176">
        <f t="shared" si="546"/>
        <v>77634.673242909994</v>
      </c>
      <c r="BP562" s="248"/>
    </row>
    <row r="563" spans="2:68" s="92" customFormat="1">
      <c r="B563" s="370"/>
      <c r="C563" s="408"/>
      <c r="D563" s="374"/>
      <c r="E563" s="133" t="s">
        <v>173</v>
      </c>
      <c r="F563" s="167">
        <v>13</v>
      </c>
      <c r="G563" s="176">
        <v>6</v>
      </c>
      <c r="H563" s="176">
        <v>433450</v>
      </c>
      <c r="I563" s="177">
        <f t="shared" si="571"/>
        <v>7.0588235294117646E-2</v>
      </c>
      <c r="J563" s="177">
        <f t="shared" si="530"/>
        <v>0.46153846153846156</v>
      </c>
      <c r="K563" s="205">
        <f t="shared" si="531"/>
        <v>72241.666666666672</v>
      </c>
      <c r="L563" s="374"/>
      <c r="M563" s="133" t="s">
        <v>173</v>
      </c>
      <c r="N563" s="167">
        <v>37</v>
      </c>
      <c r="O563" s="176">
        <v>17</v>
      </c>
      <c r="P563" s="176">
        <v>1083950</v>
      </c>
      <c r="Q563" s="177">
        <f t="shared" si="572"/>
        <v>9.8265895953757232E-2</v>
      </c>
      <c r="R563" s="177">
        <f t="shared" si="532"/>
        <v>0.45945945945945948</v>
      </c>
      <c r="S563" s="171">
        <f t="shared" si="533"/>
        <v>63761.76470588235</v>
      </c>
      <c r="T563" s="374"/>
      <c r="U563" s="133" t="s">
        <v>173</v>
      </c>
      <c r="V563" s="167">
        <v>482</v>
      </c>
      <c r="W563" s="176">
        <v>278</v>
      </c>
      <c r="X563" s="176">
        <v>18942650</v>
      </c>
      <c r="Y563" s="177">
        <f t="shared" si="573"/>
        <v>2.8536234859371793E-2</v>
      </c>
      <c r="Z563" s="177">
        <f t="shared" si="534"/>
        <v>0.57676348547717837</v>
      </c>
      <c r="AA563" s="176">
        <f t="shared" si="535"/>
        <v>68139.028776978419</v>
      </c>
      <c r="AB563" s="374"/>
      <c r="AC563" s="133" t="s">
        <v>173</v>
      </c>
      <c r="AD563" s="167">
        <v>528</v>
      </c>
      <c r="AE563" s="176">
        <v>280</v>
      </c>
      <c r="AF563" s="176">
        <v>22055860</v>
      </c>
      <c r="AG563" s="177">
        <f t="shared" si="574"/>
        <v>4.1463053457722492E-2</v>
      </c>
      <c r="AH563" s="177">
        <f t="shared" si="536"/>
        <v>0.53030303030303028</v>
      </c>
      <c r="AI563" s="171">
        <f t="shared" si="537"/>
        <v>78770.928571428565</v>
      </c>
      <c r="AJ563" s="374"/>
      <c r="AK563" s="133" t="s">
        <v>173</v>
      </c>
      <c r="AL563" s="167">
        <v>389</v>
      </c>
      <c r="AM563" s="176">
        <v>195</v>
      </c>
      <c r="AN563" s="176">
        <v>16060200</v>
      </c>
      <c r="AO563" s="177">
        <f t="shared" si="575"/>
        <v>4.7595801806199656E-2</v>
      </c>
      <c r="AP563" s="177">
        <f t="shared" si="538"/>
        <v>0.50128534704370176</v>
      </c>
      <c r="AQ563" s="171">
        <f t="shared" si="539"/>
        <v>82360</v>
      </c>
      <c r="AR563" s="374"/>
      <c r="AS563" s="133" t="s">
        <v>173</v>
      </c>
      <c r="AT563" s="167">
        <v>198</v>
      </c>
      <c r="AU563" s="176">
        <v>91</v>
      </c>
      <c r="AV563" s="176">
        <v>7500270</v>
      </c>
      <c r="AW563" s="177">
        <f t="shared" si="576"/>
        <v>4.747000521648409E-2</v>
      </c>
      <c r="AX563" s="177">
        <f t="shared" si="540"/>
        <v>0.45959595959595961</v>
      </c>
      <c r="AY563" s="176">
        <f t="shared" si="541"/>
        <v>82420.549450549457</v>
      </c>
      <c r="AZ563" s="374"/>
      <c r="BA563" s="133" t="s">
        <v>173</v>
      </c>
      <c r="BB563" s="167">
        <v>71</v>
      </c>
      <c r="BC563" s="176">
        <v>28</v>
      </c>
      <c r="BD563" s="176">
        <v>2650410</v>
      </c>
      <c r="BE563" s="177">
        <f t="shared" si="577"/>
        <v>3.8514442916093537E-2</v>
      </c>
      <c r="BF563" s="177">
        <f t="shared" si="542"/>
        <v>0.39436619718309857</v>
      </c>
      <c r="BG563" s="205">
        <f t="shared" si="543"/>
        <v>94657.5</v>
      </c>
      <c r="BH563" s="374"/>
      <c r="BI563" s="133" t="s">
        <v>173</v>
      </c>
      <c r="BJ563" s="167">
        <f t="shared" si="544"/>
        <v>1718</v>
      </c>
      <c r="BK563" s="176">
        <f t="shared" si="528"/>
        <v>895</v>
      </c>
      <c r="BL563" s="176">
        <f t="shared" si="529"/>
        <v>68726790</v>
      </c>
      <c r="BM563" s="177">
        <f t="shared" si="578"/>
        <v>3.8098075940745789E-2</v>
      </c>
      <c r="BN563" s="177">
        <f t="shared" si="545"/>
        <v>0.52095459837019786</v>
      </c>
      <c r="BO563" s="176">
        <f t="shared" si="546"/>
        <v>76789.709497206699</v>
      </c>
      <c r="BP563" s="248"/>
    </row>
    <row r="564" spans="2:68" s="92" customFormat="1">
      <c r="B564" s="370"/>
      <c r="C564" s="408"/>
      <c r="D564" s="374"/>
      <c r="E564" s="133" t="s">
        <v>174</v>
      </c>
      <c r="F564" s="167">
        <v>5</v>
      </c>
      <c r="G564" s="176">
        <v>2</v>
      </c>
      <c r="H564" s="176">
        <v>166170</v>
      </c>
      <c r="I564" s="177">
        <f t="shared" si="571"/>
        <v>2.3529411764705882E-2</v>
      </c>
      <c r="J564" s="177">
        <f t="shared" si="530"/>
        <v>0.4</v>
      </c>
      <c r="K564" s="205">
        <f t="shared" si="531"/>
        <v>83085</v>
      </c>
      <c r="L564" s="374"/>
      <c r="M564" s="133" t="s">
        <v>174</v>
      </c>
      <c r="N564" s="167">
        <v>9</v>
      </c>
      <c r="O564" s="176">
        <v>5</v>
      </c>
      <c r="P564" s="176">
        <v>401450</v>
      </c>
      <c r="Q564" s="177">
        <f t="shared" si="572"/>
        <v>2.8901734104046242E-2</v>
      </c>
      <c r="R564" s="177">
        <f t="shared" si="532"/>
        <v>0.55555555555555558</v>
      </c>
      <c r="S564" s="171">
        <f t="shared" si="533"/>
        <v>80290</v>
      </c>
      <c r="T564" s="374"/>
      <c r="U564" s="133" t="s">
        <v>174</v>
      </c>
      <c r="V564" s="167">
        <v>452</v>
      </c>
      <c r="W564" s="176">
        <v>276</v>
      </c>
      <c r="X564" s="176">
        <v>25482130</v>
      </c>
      <c r="Y564" s="177">
        <f t="shared" si="573"/>
        <v>2.8330938205707246E-2</v>
      </c>
      <c r="Z564" s="177">
        <f t="shared" si="534"/>
        <v>0.61061946902654862</v>
      </c>
      <c r="AA564" s="176">
        <f t="shared" si="535"/>
        <v>92326.557971014496</v>
      </c>
      <c r="AB564" s="374"/>
      <c r="AC564" s="133" t="s">
        <v>174</v>
      </c>
      <c r="AD564" s="167">
        <v>421</v>
      </c>
      <c r="AE564" s="176">
        <v>280</v>
      </c>
      <c r="AF564" s="176">
        <v>26219480</v>
      </c>
      <c r="AG564" s="177">
        <f t="shared" si="574"/>
        <v>4.1463053457722492E-2</v>
      </c>
      <c r="AH564" s="177">
        <f t="shared" si="536"/>
        <v>0.66508313539192399</v>
      </c>
      <c r="AI564" s="171">
        <f t="shared" si="537"/>
        <v>93641</v>
      </c>
      <c r="AJ564" s="374"/>
      <c r="AK564" s="133" t="s">
        <v>174</v>
      </c>
      <c r="AL564" s="167">
        <v>291</v>
      </c>
      <c r="AM564" s="176">
        <v>175</v>
      </c>
      <c r="AN564" s="176">
        <v>16687710</v>
      </c>
      <c r="AO564" s="177">
        <f t="shared" si="575"/>
        <v>4.2714181108127899E-2</v>
      </c>
      <c r="AP564" s="177">
        <f t="shared" si="538"/>
        <v>0.60137457044673537</v>
      </c>
      <c r="AQ564" s="171">
        <f t="shared" si="539"/>
        <v>95358.342857142852</v>
      </c>
      <c r="AR564" s="374"/>
      <c r="AS564" s="133" t="s">
        <v>174</v>
      </c>
      <c r="AT564" s="167">
        <v>124</v>
      </c>
      <c r="AU564" s="176">
        <v>60</v>
      </c>
      <c r="AV564" s="176">
        <v>6197590</v>
      </c>
      <c r="AW564" s="177">
        <f t="shared" si="576"/>
        <v>3.1298904538341159E-2</v>
      </c>
      <c r="AX564" s="177">
        <f t="shared" si="540"/>
        <v>0.4838709677419355</v>
      </c>
      <c r="AY564" s="176">
        <f t="shared" si="541"/>
        <v>103293.16666666667</v>
      </c>
      <c r="AZ564" s="374"/>
      <c r="BA564" s="133" t="s">
        <v>174</v>
      </c>
      <c r="BB564" s="167">
        <v>33</v>
      </c>
      <c r="BC564" s="176">
        <v>15</v>
      </c>
      <c r="BD564" s="176">
        <v>1629740</v>
      </c>
      <c r="BE564" s="177">
        <f t="shared" si="577"/>
        <v>2.0632737276478678E-2</v>
      </c>
      <c r="BF564" s="177">
        <f t="shared" si="542"/>
        <v>0.45454545454545453</v>
      </c>
      <c r="BG564" s="205">
        <f t="shared" si="543"/>
        <v>108649.33333333333</v>
      </c>
      <c r="BH564" s="374"/>
      <c r="BI564" s="133" t="s">
        <v>174</v>
      </c>
      <c r="BJ564" s="167">
        <f t="shared" si="544"/>
        <v>1335</v>
      </c>
      <c r="BK564" s="176">
        <f t="shared" si="528"/>
        <v>813</v>
      </c>
      <c r="BL564" s="176">
        <f t="shared" si="529"/>
        <v>76784270</v>
      </c>
      <c r="BM564" s="177">
        <f t="shared" si="578"/>
        <v>3.4607525966286398E-2</v>
      </c>
      <c r="BN564" s="177">
        <f t="shared" si="545"/>
        <v>0.60898876404494384</v>
      </c>
      <c r="BO564" s="176">
        <f t="shared" si="546"/>
        <v>94445.59655596556</v>
      </c>
      <c r="BP564" s="248"/>
    </row>
    <row r="565" spans="2:68" s="92" customFormat="1">
      <c r="B565" s="370"/>
      <c r="C565" s="408"/>
      <c r="D565" s="374"/>
      <c r="E565" s="133" t="s">
        <v>175</v>
      </c>
      <c r="F565" s="167">
        <v>38</v>
      </c>
      <c r="G565" s="176">
        <v>21</v>
      </c>
      <c r="H565" s="176">
        <v>1701410</v>
      </c>
      <c r="I565" s="177">
        <f t="shared" si="571"/>
        <v>0.24705882352941178</v>
      </c>
      <c r="J565" s="177">
        <f t="shared" si="530"/>
        <v>0.55263157894736847</v>
      </c>
      <c r="K565" s="205">
        <f t="shared" si="531"/>
        <v>81019.523809523816</v>
      </c>
      <c r="L565" s="374"/>
      <c r="M565" s="133" t="s">
        <v>175</v>
      </c>
      <c r="N565" s="167">
        <v>80</v>
      </c>
      <c r="O565" s="176">
        <v>43</v>
      </c>
      <c r="P565" s="176">
        <v>3488220</v>
      </c>
      <c r="Q565" s="177">
        <f t="shared" si="572"/>
        <v>0.24855491329479767</v>
      </c>
      <c r="R565" s="177">
        <f t="shared" si="532"/>
        <v>0.53749999999999998</v>
      </c>
      <c r="S565" s="171">
        <f t="shared" si="533"/>
        <v>81121.395348837206</v>
      </c>
      <c r="T565" s="374"/>
      <c r="U565" s="133" t="s">
        <v>175</v>
      </c>
      <c r="V565" s="167">
        <v>4044</v>
      </c>
      <c r="W565" s="176">
        <v>2714</v>
      </c>
      <c r="X565" s="176">
        <v>187272920</v>
      </c>
      <c r="Y565" s="177">
        <f t="shared" si="573"/>
        <v>0.27858755902278792</v>
      </c>
      <c r="Z565" s="177">
        <f t="shared" si="534"/>
        <v>0.67111770524233427</v>
      </c>
      <c r="AA565" s="176">
        <f t="shared" si="535"/>
        <v>69002.549742078118</v>
      </c>
      <c r="AB565" s="374"/>
      <c r="AC565" s="133" t="s">
        <v>175</v>
      </c>
      <c r="AD565" s="167">
        <v>2959</v>
      </c>
      <c r="AE565" s="176">
        <v>1936</v>
      </c>
      <c r="AF565" s="176">
        <v>148806330</v>
      </c>
      <c r="AG565" s="177">
        <f t="shared" si="574"/>
        <v>0.2866873981933955</v>
      </c>
      <c r="AH565" s="177">
        <f t="shared" si="536"/>
        <v>0.65427509293680297</v>
      </c>
      <c r="AI565" s="171">
        <f t="shared" si="537"/>
        <v>76862.773760330572</v>
      </c>
      <c r="AJ565" s="374"/>
      <c r="AK565" s="133" t="s">
        <v>175</v>
      </c>
      <c r="AL565" s="167">
        <v>1560</v>
      </c>
      <c r="AM565" s="176">
        <v>880</v>
      </c>
      <c r="AN565" s="176">
        <v>70147370</v>
      </c>
      <c r="AO565" s="177">
        <f t="shared" si="575"/>
        <v>0.21479131071515742</v>
      </c>
      <c r="AP565" s="177">
        <f t="shared" si="538"/>
        <v>0.5641025641025641</v>
      </c>
      <c r="AQ565" s="171">
        <f t="shared" si="539"/>
        <v>79712.920454545456</v>
      </c>
      <c r="AR565" s="374"/>
      <c r="AS565" s="133" t="s">
        <v>175</v>
      </c>
      <c r="AT565" s="167">
        <v>553</v>
      </c>
      <c r="AU565" s="176">
        <v>281</v>
      </c>
      <c r="AV565" s="176">
        <v>22724670</v>
      </c>
      <c r="AW565" s="177">
        <f t="shared" si="576"/>
        <v>0.14658320292123109</v>
      </c>
      <c r="AX565" s="177">
        <f t="shared" si="540"/>
        <v>0.50813743218806506</v>
      </c>
      <c r="AY565" s="176">
        <f t="shared" si="541"/>
        <v>80870.711743772248</v>
      </c>
      <c r="AZ565" s="374"/>
      <c r="BA565" s="133" t="s">
        <v>175</v>
      </c>
      <c r="BB565" s="167">
        <v>149</v>
      </c>
      <c r="BC565" s="176">
        <v>64</v>
      </c>
      <c r="BD565" s="176">
        <v>5123570</v>
      </c>
      <c r="BE565" s="177">
        <f t="shared" si="577"/>
        <v>8.8033012379642367E-2</v>
      </c>
      <c r="BF565" s="177">
        <f t="shared" si="542"/>
        <v>0.42953020134228187</v>
      </c>
      <c r="BG565" s="205">
        <f t="shared" si="543"/>
        <v>80055.78125</v>
      </c>
      <c r="BH565" s="374"/>
      <c r="BI565" s="133" t="s">
        <v>175</v>
      </c>
      <c r="BJ565" s="167">
        <f t="shared" si="544"/>
        <v>9383</v>
      </c>
      <c r="BK565" s="176">
        <f t="shared" si="528"/>
        <v>5939</v>
      </c>
      <c r="BL565" s="176">
        <f t="shared" si="529"/>
        <v>439264490</v>
      </c>
      <c r="BM565" s="177">
        <f t="shared" si="578"/>
        <v>0.25280946705261365</v>
      </c>
      <c r="BN565" s="177">
        <f t="shared" si="545"/>
        <v>0.63295321325801979</v>
      </c>
      <c r="BO565" s="176">
        <f t="shared" si="546"/>
        <v>73962.702475164173</v>
      </c>
      <c r="BP565" s="248"/>
    </row>
    <row r="566" spans="2:68" s="92" customFormat="1">
      <c r="B566" s="370"/>
      <c r="C566" s="408"/>
      <c r="D566" s="374"/>
      <c r="E566" s="133" t="s">
        <v>176</v>
      </c>
      <c r="F566" s="167">
        <v>10</v>
      </c>
      <c r="G566" s="176">
        <v>5</v>
      </c>
      <c r="H566" s="176">
        <v>391610</v>
      </c>
      <c r="I566" s="177">
        <f t="shared" si="571"/>
        <v>5.8823529411764705E-2</v>
      </c>
      <c r="J566" s="177">
        <f t="shared" si="530"/>
        <v>0.5</v>
      </c>
      <c r="K566" s="205">
        <f t="shared" si="531"/>
        <v>78322</v>
      </c>
      <c r="L566" s="374"/>
      <c r="M566" s="133" t="s">
        <v>176</v>
      </c>
      <c r="N566" s="167">
        <v>20</v>
      </c>
      <c r="O566" s="176">
        <v>15</v>
      </c>
      <c r="P566" s="176">
        <v>1189010</v>
      </c>
      <c r="Q566" s="177">
        <f t="shared" si="572"/>
        <v>8.6705202312138727E-2</v>
      </c>
      <c r="R566" s="177">
        <f t="shared" si="532"/>
        <v>0.75</v>
      </c>
      <c r="S566" s="171">
        <f t="shared" si="533"/>
        <v>79267.333333333328</v>
      </c>
      <c r="T566" s="374"/>
      <c r="U566" s="133" t="s">
        <v>176</v>
      </c>
      <c r="V566" s="167">
        <v>732</v>
      </c>
      <c r="W566" s="176">
        <v>466</v>
      </c>
      <c r="X566" s="176">
        <v>33219790</v>
      </c>
      <c r="Y566" s="177">
        <f t="shared" si="573"/>
        <v>4.7834120303839045E-2</v>
      </c>
      <c r="Z566" s="177">
        <f t="shared" si="534"/>
        <v>0.63661202185792354</v>
      </c>
      <c r="AA566" s="176">
        <f t="shared" si="535"/>
        <v>71287.103004291843</v>
      </c>
      <c r="AB566" s="374"/>
      <c r="AC566" s="133" t="s">
        <v>176</v>
      </c>
      <c r="AD566" s="167">
        <v>763</v>
      </c>
      <c r="AE566" s="176">
        <v>451</v>
      </c>
      <c r="AF566" s="176">
        <v>38758740</v>
      </c>
      <c r="AG566" s="177">
        <f t="shared" si="574"/>
        <v>6.6785132533688729E-2</v>
      </c>
      <c r="AH566" s="177">
        <f t="shared" si="536"/>
        <v>0.5910878112712975</v>
      </c>
      <c r="AI566" s="171">
        <f t="shared" si="537"/>
        <v>85939.556541019949</v>
      </c>
      <c r="AJ566" s="374"/>
      <c r="AK566" s="133" t="s">
        <v>176</v>
      </c>
      <c r="AL566" s="167">
        <v>650</v>
      </c>
      <c r="AM566" s="176">
        <v>351</v>
      </c>
      <c r="AN566" s="176">
        <v>31371760</v>
      </c>
      <c r="AO566" s="177">
        <f t="shared" si="575"/>
        <v>8.5672443251159386E-2</v>
      </c>
      <c r="AP566" s="177">
        <f t="shared" si="538"/>
        <v>0.54</v>
      </c>
      <c r="AQ566" s="171">
        <f t="shared" si="539"/>
        <v>89378.233618233615</v>
      </c>
      <c r="AR566" s="374"/>
      <c r="AS566" s="133" t="s">
        <v>176</v>
      </c>
      <c r="AT566" s="167">
        <v>348</v>
      </c>
      <c r="AU566" s="176">
        <v>164</v>
      </c>
      <c r="AV566" s="176">
        <v>17414000</v>
      </c>
      <c r="AW566" s="177">
        <f t="shared" si="576"/>
        <v>8.5550339071465836E-2</v>
      </c>
      <c r="AX566" s="177">
        <f t="shared" si="540"/>
        <v>0.47126436781609193</v>
      </c>
      <c r="AY566" s="176">
        <f t="shared" si="541"/>
        <v>106182.9268292683</v>
      </c>
      <c r="AZ566" s="374"/>
      <c r="BA566" s="133" t="s">
        <v>176</v>
      </c>
      <c r="BB566" s="167">
        <v>166</v>
      </c>
      <c r="BC566" s="176">
        <v>73</v>
      </c>
      <c r="BD566" s="176">
        <v>7626540</v>
      </c>
      <c r="BE566" s="177">
        <f t="shared" si="577"/>
        <v>0.10041265474552957</v>
      </c>
      <c r="BF566" s="177">
        <f t="shared" si="542"/>
        <v>0.43975903614457829</v>
      </c>
      <c r="BG566" s="205">
        <f t="shared" si="543"/>
        <v>104473.1506849315</v>
      </c>
      <c r="BH566" s="374"/>
      <c r="BI566" s="133" t="s">
        <v>176</v>
      </c>
      <c r="BJ566" s="167">
        <f t="shared" si="544"/>
        <v>2689</v>
      </c>
      <c r="BK566" s="176">
        <f t="shared" si="528"/>
        <v>1525</v>
      </c>
      <c r="BL566" s="176">
        <f t="shared" si="529"/>
        <v>129971450</v>
      </c>
      <c r="BM566" s="177">
        <f t="shared" si="578"/>
        <v>6.4915715988421593E-2</v>
      </c>
      <c r="BN566" s="177">
        <f t="shared" si="545"/>
        <v>0.56712532539977689</v>
      </c>
      <c r="BO566" s="176">
        <f t="shared" si="546"/>
        <v>85227.180327868846</v>
      </c>
      <c r="BP566" s="248"/>
    </row>
    <row r="567" spans="2:68" s="92" customFormat="1">
      <c r="B567" s="370"/>
      <c r="C567" s="408"/>
      <c r="D567" s="374"/>
      <c r="E567" s="130" t="s">
        <v>167</v>
      </c>
      <c r="F567" s="167">
        <v>7</v>
      </c>
      <c r="G567" s="176">
        <v>3</v>
      </c>
      <c r="H567" s="176">
        <v>478740</v>
      </c>
      <c r="I567" s="177">
        <f t="shared" si="571"/>
        <v>3.5294117647058823E-2</v>
      </c>
      <c r="J567" s="177">
        <f t="shared" si="530"/>
        <v>0.42857142857142855</v>
      </c>
      <c r="K567" s="205">
        <f t="shared" si="531"/>
        <v>159580</v>
      </c>
      <c r="L567" s="374"/>
      <c r="M567" s="134" t="s">
        <v>167</v>
      </c>
      <c r="N567" s="167">
        <v>9</v>
      </c>
      <c r="O567" s="176">
        <v>4</v>
      </c>
      <c r="P567" s="176">
        <v>515410</v>
      </c>
      <c r="Q567" s="177">
        <f t="shared" si="572"/>
        <v>2.3121387283236993E-2</v>
      </c>
      <c r="R567" s="177">
        <f t="shared" si="532"/>
        <v>0.44444444444444442</v>
      </c>
      <c r="S567" s="171">
        <f t="shared" si="533"/>
        <v>128852.5</v>
      </c>
      <c r="T567" s="374"/>
      <c r="U567" s="134" t="s">
        <v>167</v>
      </c>
      <c r="V567" s="167">
        <v>878</v>
      </c>
      <c r="W567" s="176">
        <v>527</v>
      </c>
      <c r="X567" s="176">
        <v>34363120</v>
      </c>
      <c r="Y567" s="177">
        <f t="shared" si="573"/>
        <v>5.4095668240607679E-2</v>
      </c>
      <c r="Z567" s="177">
        <f t="shared" si="534"/>
        <v>0.60022779043280183</v>
      </c>
      <c r="AA567" s="176">
        <f t="shared" si="535"/>
        <v>65205.161290322583</v>
      </c>
      <c r="AB567" s="374"/>
      <c r="AC567" s="134" t="s">
        <v>167</v>
      </c>
      <c r="AD567" s="167">
        <v>446</v>
      </c>
      <c r="AE567" s="176">
        <v>257</v>
      </c>
      <c r="AF567" s="176">
        <v>21292200</v>
      </c>
      <c r="AG567" s="177">
        <f t="shared" si="574"/>
        <v>3.8057159780838144E-2</v>
      </c>
      <c r="AH567" s="177">
        <f t="shared" si="536"/>
        <v>0.57623318385650224</v>
      </c>
      <c r="AI567" s="171">
        <f t="shared" si="537"/>
        <v>82849.027237354079</v>
      </c>
      <c r="AJ567" s="374"/>
      <c r="AK567" s="134" t="s">
        <v>167</v>
      </c>
      <c r="AL567" s="167">
        <v>246</v>
      </c>
      <c r="AM567" s="176">
        <v>129</v>
      </c>
      <c r="AN567" s="176">
        <v>13134450</v>
      </c>
      <c r="AO567" s="177">
        <f t="shared" si="575"/>
        <v>3.148645350256285E-2</v>
      </c>
      <c r="AP567" s="177">
        <f t="shared" si="538"/>
        <v>0.52439024390243905</v>
      </c>
      <c r="AQ567" s="171">
        <f t="shared" si="539"/>
        <v>101817.44186046511</v>
      </c>
      <c r="AR567" s="374"/>
      <c r="AS567" s="134" t="s">
        <v>167</v>
      </c>
      <c r="AT567" s="167">
        <v>137</v>
      </c>
      <c r="AU567" s="176">
        <v>56</v>
      </c>
      <c r="AV567" s="176">
        <v>7578390</v>
      </c>
      <c r="AW567" s="177">
        <f t="shared" si="576"/>
        <v>2.9212310902451747E-2</v>
      </c>
      <c r="AX567" s="177">
        <f t="shared" si="540"/>
        <v>0.40875912408759124</v>
      </c>
      <c r="AY567" s="176">
        <f t="shared" si="541"/>
        <v>135328.39285714287</v>
      </c>
      <c r="AZ567" s="374"/>
      <c r="BA567" s="134" t="s">
        <v>167</v>
      </c>
      <c r="BB567" s="167">
        <v>79</v>
      </c>
      <c r="BC567" s="176">
        <v>30</v>
      </c>
      <c r="BD567" s="176">
        <v>3235720</v>
      </c>
      <c r="BE567" s="177">
        <f t="shared" si="577"/>
        <v>4.1265474552957357E-2</v>
      </c>
      <c r="BF567" s="177">
        <f t="shared" si="542"/>
        <v>0.379746835443038</v>
      </c>
      <c r="BG567" s="205">
        <f t="shared" si="543"/>
        <v>107857.33333333333</v>
      </c>
      <c r="BH567" s="374"/>
      <c r="BI567" s="134" t="s">
        <v>167</v>
      </c>
      <c r="BJ567" s="167">
        <f t="shared" si="544"/>
        <v>1802</v>
      </c>
      <c r="BK567" s="176">
        <f t="shared" si="528"/>
        <v>1006</v>
      </c>
      <c r="BL567" s="176">
        <f t="shared" si="529"/>
        <v>80598030</v>
      </c>
      <c r="BM567" s="177">
        <f t="shared" si="578"/>
        <v>4.2823088711050568E-2</v>
      </c>
      <c r="BN567" s="177">
        <f t="shared" si="545"/>
        <v>0.55826859045504995</v>
      </c>
      <c r="BO567" s="176">
        <f t="shared" si="546"/>
        <v>80117.326043737572</v>
      </c>
      <c r="BP567" s="248"/>
    </row>
    <row r="568" spans="2:68" s="92" customFormat="1">
      <c r="B568" s="370">
        <v>52</v>
      </c>
      <c r="C568" s="407" t="s">
        <v>5</v>
      </c>
      <c r="D568" s="373">
        <f>BS59</f>
        <v>10</v>
      </c>
      <c r="E568" s="131" t="s">
        <v>144</v>
      </c>
      <c r="F568" s="166">
        <v>4</v>
      </c>
      <c r="G568" s="174">
        <v>3</v>
      </c>
      <c r="H568" s="174">
        <v>248970</v>
      </c>
      <c r="I568" s="175">
        <f>IFERROR(G568/$D$568,"-")</f>
        <v>0.3</v>
      </c>
      <c r="J568" s="175">
        <f t="shared" si="530"/>
        <v>0.75</v>
      </c>
      <c r="K568" s="204">
        <f t="shared" si="531"/>
        <v>82990</v>
      </c>
      <c r="L568" s="373">
        <f>BT59</f>
        <v>35</v>
      </c>
      <c r="M568" s="131" t="s">
        <v>144</v>
      </c>
      <c r="N568" s="166">
        <v>15</v>
      </c>
      <c r="O568" s="174">
        <v>8</v>
      </c>
      <c r="P568" s="174">
        <v>432220</v>
      </c>
      <c r="Q568" s="175">
        <f>IFERROR(O568/$L$568,"-")</f>
        <v>0.22857142857142856</v>
      </c>
      <c r="R568" s="175">
        <f t="shared" si="532"/>
        <v>0.53333333333333333</v>
      </c>
      <c r="S568" s="170">
        <f t="shared" si="533"/>
        <v>54027.5</v>
      </c>
      <c r="T568" s="373">
        <f>BU59</f>
        <v>7807</v>
      </c>
      <c r="U568" s="131" t="s">
        <v>144</v>
      </c>
      <c r="V568" s="166">
        <v>3239</v>
      </c>
      <c r="W568" s="174">
        <v>2283</v>
      </c>
      <c r="X568" s="174">
        <v>152075130</v>
      </c>
      <c r="Y568" s="175">
        <f>IFERROR(W568/$T$568,"-")</f>
        <v>0.29242987062892278</v>
      </c>
      <c r="Z568" s="175">
        <f t="shared" si="534"/>
        <v>0.70484717505402905</v>
      </c>
      <c r="AA568" s="174">
        <f t="shared" si="535"/>
        <v>66611.971090670166</v>
      </c>
      <c r="AB568" s="373">
        <f>BV59</f>
        <v>5460</v>
      </c>
      <c r="AC568" s="131" t="s">
        <v>144</v>
      </c>
      <c r="AD568" s="166">
        <v>2561</v>
      </c>
      <c r="AE568" s="174">
        <v>1769</v>
      </c>
      <c r="AF568" s="174">
        <v>128886920</v>
      </c>
      <c r="AG568" s="175">
        <f>IFERROR(AE568/$AB$568,"-")</f>
        <v>0.32399267399267401</v>
      </c>
      <c r="AH568" s="175">
        <f t="shared" si="536"/>
        <v>0.69074580242092931</v>
      </c>
      <c r="AI568" s="170">
        <f t="shared" si="537"/>
        <v>72858.63199547767</v>
      </c>
      <c r="AJ568" s="373">
        <f>BW59</f>
        <v>3442</v>
      </c>
      <c r="AK568" s="131" t="s">
        <v>144</v>
      </c>
      <c r="AL568" s="166">
        <v>1583</v>
      </c>
      <c r="AM568" s="174">
        <v>1017</v>
      </c>
      <c r="AN568" s="174">
        <v>83096430</v>
      </c>
      <c r="AO568" s="175">
        <f>IFERROR(AM568/$AJ$568,"-")</f>
        <v>0.29546775130737946</v>
      </c>
      <c r="AP568" s="175">
        <f t="shared" si="538"/>
        <v>0.64245104232469996</v>
      </c>
      <c r="AQ568" s="170">
        <f t="shared" si="539"/>
        <v>81707.404129793504</v>
      </c>
      <c r="AR568" s="373">
        <f>BX59</f>
        <v>1833</v>
      </c>
      <c r="AS568" s="131" t="s">
        <v>144</v>
      </c>
      <c r="AT568" s="166">
        <v>719</v>
      </c>
      <c r="AU568" s="174">
        <v>420</v>
      </c>
      <c r="AV568" s="174">
        <v>35290760</v>
      </c>
      <c r="AW568" s="175">
        <f>IFERROR(AU568/$AR$568,"-")</f>
        <v>0.22913256955810146</v>
      </c>
      <c r="AX568" s="175">
        <f t="shared" si="540"/>
        <v>0.58414464534075106</v>
      </c>
      <c r="AY568" s="174">
        <f t="shared" si="541"/>
        <v>84025.619047619053</v>
      </c>
      <c r="AZ568" s="373">
        <f>BY59</f>
        <v>697</v>
      </c>
      <c r="BA568" s="131" t="s">
        <v>144</v>
      </c>
      <c r="BB568" s="166">
        <v>196</v>
      </c>
      <c r="BC568" s="174">
        <v>79</v>
      </c>
      <c r="BD568" s="174">
        <v>5947890</v>
      </c>
      <c r="BE568" s="175">
        <f>IFERROR(BC568/$AZ$568,"-")</f>
        <v>0.1133428981348637</v>
      </c>
      <c r="BF568" s="175">
        <f t="shared" si="542"/>
        <v>0.40306122448979592</v>
      </c>
      <c r="BG568" s="204">
        <f t="shared" si="543"/>
        <v>75289.746835443031</v>
      </c>
      <c r="BH568" s="373">
        <f>BZ59</f>
        <v>19280</v>
      </c>
      <c r="BI568" s="131" t="s">
        <v>144</v>
      </c>
      <c r="BJ568" s="166">
        <f t="shared" si="544"/>
        <v>8317</v>
      </c>
      <c r="BK568" s="174">
        <f t="shared" si="528"/>
        <v>5579</v>
      </c>
      <c r="BL568" s="174">
        <f t="shared" si="529"/>
        <v>405978320</v>
      </c>
      <c r="BM568" s="175">
        <f>IFERROR(BK568/$BH$568,"-")</f>
        <v>0.28936721991701247</v>
      </c>
      <c r="BN568" s="175">
        <f t="shared" si="545"/>
        <v>0.6707947577251413</v>
      </c>
      <c r="BO568" s="174">
        <f t="shared" si="546"/>
        <v>72769.012367807853</v>
      </c>
      <c r="BP568" s="248"/>
    </row>
    <row r="569" spans="2:68" s="92" customFormat="1">
      <c r="B569" s="370"/>
      <c r="C569" s="408"/>
      <c r="D569" s="374"/>
      <c r="E569" s="132" t="s">
        <v>194</v>
      </c>
      <c r="F569" s="167">
        <v>5</v>
      </c>
      <c r="G569" s="176">
        <v>4</v>
      </c>
      <c r="H569" s="176">
        <v>425160</v>
      </c>
      <c r="I569" s="177">
        <f t="shared" ref="I569:I578" si="579">IFERROR(G569/$D$568,"-")</f>
        <v>0.4</v>
      </c>
      <c r="J569" s="177">
        <f t="shared" si="530"/>
        <v>0.8</v>
      </c>
      <c r="K569" s="205">
        <f t="shared" si="531"/>
        <v>106290</v>
      </c>
      <c r="L569" s="374"/>
      <c r="M569" s="132" t="s">
        <v>194</v>
      </c>
      <c r="N569" s="167">
        <v>12</v>
      </c>
      <c r="O569" s="176">
        <v>7</v>
      </c>
      <c r="P569" s="176">
        <v>287700</v>
      </c>
      <c r="Q569" s="177">
        <f t="shared" ref="Q569:Q578" si="580">IFERROR(O569/$L$568,"-")</f>
        <v>0.2</v>
      </c>
      <c r="R569" s="177">
        <f t="shared" si="532"/>
        <v>0.58333333333333337</v>
      </c>
      <c r="S569" s="171">
        <f t="shared" si="533"/>
        <v>41100</v>
      </c>
      <c r="T569" s="374"/>
      <c r="U569" s="132" t="s">
        <v>194</v>
      </c>
      <c r="V569" s="167">
        <v>3373</v>
      </c>
      <c r="W569" s="176">
        <v>2441</v>
      </c>
      <c r="X569" s="176">
        <v>154416120</v>
      </c>
      <c r="Y569" s="177">
        <f t="shared" ref="Y569:Y578" si="581">IFERROR(W569/$T$568,"-")</f>
        <v>0.31266811835532216</v>
      </c>
      <c r="Z569" s="177">
        <f t="shared" si="534"/>
        <v>0.72368811147346579</v>
      </c>
      <c r="AA569" s="176">
        <f t="shared" si="535"/>
        <v>63259.369111020074</v>
      </c>
      <c r="AB569" s="374"/>
      <c r="AC569" s="132" t="s">
        <v>194</v>
      </c>
      <c r="AD569" s="167">
        <v>2450</v>
      </c>
      <c r="AE569" s="176">
        <v>1722</v>
      </c>
      <c r="AF569" s="176">
        <v>124172090</v>
      </c>
      <c r="AG569" s="177">
        <f t="shared" ref="AG569:AG578" si="582">IFERROR(AE569/$AB$568,"-")</f>
        <v>0.31538461538461537</v>
      </c>
      <c r="AH569" s="177">
        <f t="shared" si="536"/>
        <v>0.70285714285714285</v>
      </c>
      <c r="AI569" s="171">
        <f t="shared" si="537"/>
        <v>72109.227642276426</v>
      </c>
      <c r="AJ569" s="374"/>
      <c r="AK569" s="132" t="s">
        <v>194</v>
      </c>
      <c r="AL569" s="167">
        <v>1448</v>
      </c>
      <c r="AM569" s="176">
        <v>945</v>
      </c>
      <c r="AN569" s="176">
        <v>72408610</v>
      </c>
      <c r="AO569" s="177">
        <f t="shared" ref="AO569:AO578" si="583">IFERROR(AM569/$AJ$568,"-")</f>
        <v>0.27454968041836142</v>
      </c>
      <c r="AP569" s="177">
        <f t="shared" si="538"/>
        <v>0.65262430939226523</v>
      </c>
      <c r="AQ569" s="171">
        <f t="shared" si="539"/>
        <v>76622.867724867727</v>
      </c>
      <c r="AR569" s="374"/>
      <c r="AS569" s="132" t="s">
        <v>194</v>
      </c>
      <c r="AT569" s="167">
        <v>590</v>
      </c>
      <c r="AU569" s="176">
        <v>344</v>
      </c>
      <c r="AV569" s="176">
        <v>25610540</v>
      </c>
      <c r="AW569" s="177">
        <f t="shared" ref="AW569:AW578" si="584">IFERROR(AU569/$AR$568,"-")</f>
        <v>0.18767048554282598</v>
      </c>
      <c r="AX569" s="177">
        <f t="shared" si="540"/>
        <v>0.58305084745762714</v>
      </c>
      <c r="AY569" s="176">
        <f t="shared" si="541"/>
        <v>74449.244186046519</v>
      </c>
      <c r="AZ569" s="374"/>
      <c r="BA569" s="132" t="s">
        <v>194</v>
      </c>
      <c r="BB569" s="167">
        <v>133</v>
      </c>
      <c r="BC569" s="176">
        <v>61</v>
      </c>
      <c r="BD569" s="176">
        <v>4659910</v>
      </c>
      <c r="BE569" s="177">
        <f t="shared" ref="BE569:BE578" si="585">IFERROR(BC569/$AZ$568,"-")</f>
        <v>8.7517934002869446E-2</v>
      </c>
      <c r="BF569" s="177">
        <f t="shared" si="542"/>
        <v>0.45864661654135336</v>
      </c>
      <c r="BG569" s="205">
        <f t="shared" si="543"/>
        <v>76391.967213114753</v>
      </c>
      <c r="BH569" s="374"/>
      <c r="BI569" s="132" t="s">
        <v>194</v>
      </c>
      <c r="BJ569" s="167">
        <f t="shared" si="544"/>
        <v>8011</v>
      </c>
      <c r="BK569" s="176">
        <f t="shared" si="528"/>
        <v>5524</v>
      </c>
      <c r="BL569" s="176">
        <f t="shared" si="529"/>
        <v>381980130</v>
      </c>
      <c r="BM569" s="177">
        <f t="shared" ref="BM569:BM578" si="586">IFERROR(BK569/$BH$568,"-")</f>
        <v>0.28651452282157674</v>
      </c>
      <c r="BN569" s="177">
        <f t="shared" si="545"/>
        <v>0.689551866183997</v>
      </c>
      <c r="BO569" s="176">
        <f t="shared" si="546"/>
        <v>69149.190803765392</v>
      </c>
      <c r="BP569" s="248"/>
    </row>
    <row r="570" spans="2:68" s="92" customFormat="1">
      <c r="B570" s="370"/>
      <c r="C570" s="408"/>
      <c r="D570" s="374"/>
      <c r="E570" s="133" t="s">
        <v>143</v>
      </c>
      <c r="F570" s="167">
        <v>6</v>
      </c>
      <c r="G570" s="176">
        <v>5</v>
      </c>
      <c r="H570" s="176">
        <v>315070</v>
      </c>
      <c r="I570" s="177">
        <f t="shared" si="579"/>
        <v>0.5</v>
      </c>
      <c r="J570" s="177">
        <f t="shared" si="530"/>
        <v>0.83333333333333337</v>
      </c>
      <c r="K570" s="205">
        <f t="shared" si="531"/>
        <v>63014</v>
      </c>
      <c r="L570" s="374"/>
      <c r="M570" s="133" t="s">
        <v>143</v>
      </c>
      <c r="N570" s="167">
        <v>16</v>
      </c>
      <c r="O570" s="176">
        <v>10</v>
      </c>
      <c r="P570" s="176">
        <v>577610</v>
      </c>
      <c r="Q570" s="177">
        <f t="shared" si="580"/>
        <v>0.2857142857142857</v>
      </c>
      <c r="R570" s="177">
        <f t="shared" si="532"/>
        <v>0.625</v>
      </c>
      <c r="S570" s="171">
        <f t="shared" si="533"/>
        <v>57761</v>
      </c>
      <c r="T570" s="374"/>
      <c r="U570" s="133" t="s">
        <v>143</v>
      </c>
      <c r="V570" s="167">
        <v>4275</v>
      </c>
      <c r="W570" s="176">
        <v>2995</v>
      </c>
      <c r="X570" s="176">
        <v>203070450</v>
      </c>
      <c r="Y570" s="177">
        <f t="shared" si="581"/>
        <v>0.38363007557320356</v>
      </c>
      <c r="Z570" s="177">
        <f t="shared" si="534"/>
        <v>0.70058479532163742</v>
      </c>
      <c r="AA570" s="176">
        <f t="shared" si="535"/>
        <v>67803.155258764615</v>
      </c>
      <c r="AB570" s="374"/>
      <c r="AC570" s="133" t="s">
        <v>143</v>
      </c>
      <c r="AD570" s="167">
        <v>3485</v>
      </c>
      <c r="AE570" s="176">
        <v>2369</v>
      </c>
      <c r="AF570" s="176">
        <v>176261100</v>
      </c>
      <c r="AG570" s="177">
        <f t="shared" si="582"/>
        <v>0.4338827838827839</v>
      </c>
      <c r="AH570" s="177">
        <f t="shared" si="536"/>
        <v>0.6797704447632712</v>
      </c>
      <c r="AI570" s="171">
        <f t="shared" si="537"/>
        <v>74403.165892781763</v>
      </c>
      <c r="AJ570" s="374"/>
      <c r="AK570" s="133" t="s">
        <v>143</v>
      </c>
      <c r="AL570" s="167">
        <v>2366</v>
      </c>
      <c r="AM570" s="176">
        <v>1508</v>
      </c>
      <c r="AN570" s="176">
        <v>116013120</v>
      </c>
      <c r="AO570" s="177">
        <f t="shared" si="583"/>
        <v>0.43811737361998837</v>
      </c>
      <c r="AP570" s="177">
        <f t="shared" si="538"/>
        <v>0.63736263736263732</v>
      </c>
      <c r="AQ570" s="171">
        <f t="shared" si="539"/>
        <v>76931.77718832891</v>
      </c>
      <c r="AR570" s="374"/>
      <c r="AS570" s="133" t="s">
        <v>143</v>
      </c>
      <c r="AT570" s="167">
        <v>1273</v>
      </c>
      <c r="AU570" s="176">
        <v>730</v>
      </c>
      <c r="AV570" s="176">
        <v>65136420</v>
      </c>
      <c r="AW570" s="177">
        <f t="shared" si="584"/>
        <v>0.3982542280414621</v>
      </c>
      <c r="AX570" s="177">
        <f t="shared" si="540"/>
        <v>0.57344854673998424</v>
      </c>
      <c r="AY570" s="176">
        <f t="shared" si="541"/>
        <v>89227.972602739726</v>
      </c>
      <c r="AZ570" s="374"/>
      <c r="BA570" s="133" t="s">
        <v>143</v>
      </c>
      <c r="BB570" s="167">
        <v>427</v>
      </c>
      <c r="BC570" s="176">
        <v>203</v>
      </c>
      <c r="BD570" s="176">
        <v>16906800</v>
      </c>
      <c r="BE570" s="177">
        <f t="shared" si="585"/>
        <v>0.29124820659971307</v>
      </c>
      <c r="BF570" s="177">
        <f t="shared" si="542"/>
        <v>0.47540983606557374</v>
      </c>
      <c r="BG570" s="205">
        <f t="shared" si="543"/>
        <v>83284.729064039406</v>
      </c>
      <c r="BH570" s="374"/>
      <c r="BI570" s="133" t="s">
        <v>143</v>
      </c>
      <c r="BJ570" s="167">
        <f t="shared" si="544"/>
        <v>11848</v>
      </c>
      <c r="BK570" s="176">
        <f t="shared" si="528"/>
        <v>7820</v>
      </c>
      <c r="BL570" s="176">
        <f t="shared" si="529"/>
        <v>578280570</v>
      </c>
      <c r="BM570" s="177">
        <f t="shared" si="586"/>
        <v>0.40560165975103735</v>
      </c>
      <c r="BN570" s="177">
        <f t="shared" si="545"/>
        <v>0.66002700877785281</v>
      </c>
      <c r="BO570" s="176">
        <f t="shared" si="546"/>
        <v>73948.921994884906</v>
      </c>
      <c r="BP570" s="248"/>
    </row>
    <row r="571" spans="2:68" s="92" customFormat="1">
      <c r="B571" s="370"/>
      <c r="C571" s="408"/>
      <c r="D571" s="374"/>
      <c r="E571" s="133" t="s">
        <v>152</v>
      </c>
      <c r="F571" s="167">
        <v>3</v>
      </c>
      <c r="G571" s="176">
        <v>3</v>
      </c>
      <c r="H571" s="176">
        <v>46160</v>
      </c>
      <c r="I571" s="177">
        <f t="shared" si="579"/>
        <v>0.3</v>
      </c>
      <c r="J571" s="177">
        <f t="shared" si="530"/>
        <v>1</v>
      </c>
      <c r="K571" s="205">
        <f t="shared" si="531"/>
        <v>15386.666666666666</v>
      </c>
      <c r="L571" s="374"/>
      <c r="M571" s="133" t="s">
        <v>152</v>
      </c>
      <c r="N571" s="167">
        <v>9</v>
      </c>
      <c r="O571" s="176">
        <v>7</v>
      </c>
      <c r="P571" s="176">
        <v>420920</v>
      </c>
      <c r="Q571" s="177">
        <f t="shared" si="580"/>
        <v>0.2</v>
      </c>
      <c r="R571" s="177">
        <f t="shared" si="532"/>
        <v>0.77777777777777779</v>
      </c>
      <c r="S571" s="171">
        <f t="shared" si="533"/>
        <v>60131.428571428572</v>
      </c>
      <c r="T571" s="374"/>
      <c r="U571" s="133" t="s">
        <v>152</v>
      </c>
      <c r="V571" s="167">
        <v>1499</v>
      </c>
      <c r="W571" s="176">
        <v>1090</v>
      </c>
      <c r="X571" s="176">
        <v>75964160</v>
      </c>
      <c r="Y571" s="177">
        <f t="shared" si="581"/>
        <v>0.13961829127705905</v>
      </c>
      <c r="Z571" s="177">
        <f t="shared" si="534"/>
        <v>0.72715143428952633</v>
      </c>
      <c r="AA571" s="176">
        <f t="shared" si="535"/>
        <v>69691.889908256882</v>
      </c>
      <c r="AB571" s="374"/>
      <c r="AC571" s="133" t="s">
        <v>152</v>
      </c>
      <c r="AD571" s="167">
        <v>1396</v>
      </c>
      <c r="AE571" s="176">
        <v>965</v>
      </c>
      <c r="AF571" s="176">
        <v>73583130</v>
      </c>
      <c r="AG571" s="177">
        <f t="shared" si="582"/>
        <v>0.17673992673992675</v>
      </c>
      <c r="AH571" s="177">
        <f t="shared" si="536"/>
        <v>0.69126074498567336</v>
      </c>
      <c r="AI571" s="171">
        <f t="shared" si="537"/>
        <v>76251.948186528491</v>
      </c>
      <c r="AJ571" s="374"/>
      <c r="AK571" s="133" t="s">
        <v>152</v>
      </c>
      <c r="AL571" s="167">
        <v>998</v>
      </c>
      <c r="AM571" s="176">
        <v>640</v>
      </c>
      <c r="AN571" s="176">
        <v>51180730</v>
      </c>
      <c r="AO571" s="177">
        <f t="shared" si="583"/>
        <v>0.18593840790238234</v>
      </c>
      <c r="AP571" s="177">
        <f t="shared" si="538"/>
        <v>0.6412825651302605</v>
      </c>
      <c r="AQ571" s="171">
        <f t="shared" si="539"/>
        <v>79969.890625</v>
      </c>
      <c r="AR571" s="374"/>
      <c r="AS571" s="133" t="s">
        <v>152</v>
      </c>
      <c r="AT571" s="167">
        <v>556</v>
      </c>
      <c r="AU571" s="176">
        <v>335</v>
      </c>
      <c r="AV571" s="176">
        <v>28708080</v>
      </c>
      <c r="AW571" s="177">
        <f t="shared" si="584"/>
        <v>0.18276050190943807</v>
      </c>
      <c r="AX571" s="177">
        <f t="shared" si="540"/>
        <v>0.60251798561151082</v>
      </c>
      <c r="AY571" s="176">
        <f t="shared" si="541"/>
        <v>85695.761194029852</v>
      </c>
      <c r="AZ571" s="374"/>
      <c r="BA571" s="133" t="s">
        <v>152</v>
      </c>
      <c r="BB571" s="167">
        <v>195</v>
      </c>
      <c r="BC571" s="176">
        <v>87</v>
      </c>
      <c r="BD571" s="176">
        <v>7257960</v>
      </c>
      <c r="BE571" s="177">
        <f t="shared" si="585"/>
        <v>0.12482065997130559</v>
      </c>
      <c r="BF571" s="177">
        <f t="shared" si="542"/>
        <v>0.44615384615384618</v>
      </c>
      <c r="BG571" s="205">
        <f t="shared" si="543"/>
        <v>83424.827586206899</v>
      </c>
      <c r="BH571" s="374"/>
      <c r="BI571" s="133" t="s">
        <v>152</v>
      </c>
      <c r="BJ571" s="167">
        <f t="shared" si="544"/>
        <v>4656</v>
      </c>
      <c r="BK571" s="176">
        <f t="shared" si="528"/>
        <v>3127</v>
      </c>
      <c r="BL571" s="176">
        <f t="shared" si="529"/>
        <v>237161140</v>
      </c>
      <c r="BM571" s="177">
        <f t="shared" si="586"/>
        <v>0.16218879668049793</v>
      </c>
      <c r="BN571" s="177">
        <f t="shared" si="545"/>
        <v>0.67160652920962194</v>
      </c>
      <c r="BO571" s="176">
        <f t="shared" si="546"/>
        <v>75843.02526383115</v>
      </c>
      <c r="BP571" s="248"/>
    </row>
    <row r="572" spans="2:68" s="92" customFormat="1">
      <c r="B572" s="370"/>
      <c r="C572" s="408"/>
      <c r="D572" s="374"/>
      <c r="E572" s="133" t="s">
        <v>171</v>
      </c>
      <c r="F572" s="167">
        <v>4</v>
      </c>
      <c r="G572" s="176">
        <v>3</v>
      </c>
      <c r="H572" s="176">
        <v>402780</v>
      </c>
      <c r="I572" s="177">
        <f t="shared" si="579"/>
        <v>0.3</v>
      </c>
      <c r="J572" s="177">
        <f t="shared" si="530"/>
        <v>0.75</v>
      </c>
      <c r="K572" s="205">
        <f t="shared" si="531"/>
        <v>134260</v>
      </c>
      <c r="L572" s="374"/>
      <c r="M572" s="133" t="s">
        <v>171</v>
      </c>
      <c r="N572" s="167">
        <v>9</v>
      </c>
      <c r="O572" s="176">
        <v>6</v>
      </c>
      <c r="P572" s="176">
        <v>523700</v>
      </c>
      <c r="Q572" s="177">
        <f t="shared" si="580"/>
        <v>0.17142857142857143</v>
      </c>
      <c r="R572" s="177">
        <f t="shared" si="532"/>
        <v>0.66666666666666663</v>
      </c>
      <c r="S572" s="171">
        <f t="shared" si="533"/>
        <v>87283.333333333328</v>
      </c>
      <c r="T572" s="374"/>
      <c r="U572" s="133" t="s">
        <v>171</v>
      </c>
      <c r="V572" s="167">
        <v>1687</v>
      </c>
      <c r="W572" s="176">
        <v>1212</v>
      </c>
      <c r="X572" s="176">
        <v>81954750</v>
      </c>
      <c r="Y572" s="177">
        <f t="shared" si="581"/>
        <v>0.15524529268605097</v>
      </c>
      <c r="Z572" s="177">
        <f t="shared" si="534"/>
        <v>0.71843509187907528</v>
      </c>
      <c r="AA572" s="176">
        <f t="shared" si="535"/>
        <v>67619.430693069313</v>
      </c>
      <c r="AB572" s="374"/>
      <c r="AC572" s="133" t="s">
        <v>171</v>
      </c>
      <c r="AD572" s="167">
        <v>1529</v>
      </c>
      <c r="AE572" s="176">
        <v>1077</v>
      </c>
      <c r="AF572" s="176">
        <v>86679510</v>
      </c>
      <c r="AG572" s="177">
        <f t="shared" si="582"/>
        <v>0.19725274725274725</v>
      </c>
      <c r="AH572" s="177">
        <f t="shared" si="536"/>
        <v>0.70438194898626549</v>
      </c>
      <c r="AI572" s="171">
        <f t="shared" si="537"/>
        <v>80482.367688022277</v>
      </c>
      <c r="AJ572" s="374"/>
      <c r="AK572" s="133" t="s">
        <v>171</v>
      </c>
      <c r="AL572" s="167">
        <v>1064</v>
      </c>
      <c r="AM572" s="176">
        <v>711</v>
      </c>
      <c r="AN572" s="176">
        <v>59535690</v>
      </c>
      <c r="AO572" s="177">
        <f t="shared" si="583"/>
        <v>0.20656595002905287</v>
      </c>
      <c r="AP572" s="177">
        <f t="shared" si="538"/>
        <v>0.66823308270676696</v>
      </c>
      <c r="AQ572" s="171">
        <f t="shared" si="539"/>
        <v>83735.147679324888</v>
      </c>
      <c r="AR572" s="374"/>
      <c r="AS572" s="133" t="s">
        <v>171</v>
      </c>
      <c r="AT572" s="167">
        <v>491</v>
      </c>
      <c r="AU572" s="176">
        <v>299</v>
      </c>
      <c r="AV572" s="176">
        <v>27415060</v>
      </c>
      <c r="AW572" s="177">
        <f t="shared" si="584"/>
        <v>0.16312056737588654</v>
      </c>
      <c r="AX572" s="177">
        <f t="shared" si="540"/>
        <v>0.6089613034623218</v>
      </c>
      <c r="AY572" s="176">
        <f t="shared" si="541"/>
        <v>91689.163879598666</v>
      </c>
      <c r="AZ572" s="374"/>
      <c r="BA572" s="133" t="s">
        <v>171</v>
      </c>
      <c r="BB572" s="167">
        <v>173</v>
      </c>
      <c r="BC572" s="176">
        <v>89</v>
      </c>
      <c r="BD572" s="176">
        <v>7519570</v>
      </c>
      <c r="BE572" s="177">
        <f t="shared" si="585"/>
        <v>0.12769010043041606</v>
      </c>
      <c r="BF572" s="177">
        <f t="shared" si="542"/>
        <v>0.51445086705202314</v>
      </c>
      <c r="BG572" s="205">
        <f t="shared" si="543"/>
        <v>84489.550561797747</v>
      </c>
      <c r="BH572" s="374"/>
      <c r="BI572" s="133" t="s">
        <v>171</v>
      </c>
      <c r="BJ572" s="167">
        <f t="shared" si="544"/>
        <v>4957</v>
      </c>
      <c r="BK572" s="176">
        <f t="shared" si="528"/>
        <v>3397</v>
      </c>
      <c r="BL572" s="176">
        <f t="shared" si="529"/>
        <v>264031060</v>
      </c>
      <c r="BM572" s="177">
        <f t="shared" si="586"/>
        <v>0.1761929460580913</v>
      </c>
      <c r="BN572" s="177">
        <f t="shared" si="545"/>
        <v>0.68529352430905788</v>
      </c>
      <c r="BO572" s="176">
        <f t="shared" si="546"/>
        <v>77724.774801295265</v>
      </c>
      <c r="BP572" s="248"/>
    </row>
    <row r="573" spans="2:68" s="92" customFormat="1">
      <c r="B573" s="370"/>
      <c r="C573" s="408"/>
      <c r="D573" s="374"/>
      <c r="E573" s="133" t="s">
        <v>172</v>
      </c>
      <c r="F573" s="167">
        <v>0</v>
      </c>
      <c r="G573" s="176">
        <v>0</v>
      </c>
      <c r="H573" s="176">
        <v>0</v>
      </c>
      <c r="I573" s="177">
        <f t="shared" si="579"/>
        <v>0</v>
      </c>
      <c r="J573" s="177" t="str">
        <f t="shared" si="530"/>
        <v>-</v>
      </c>
      <c r="K573" s="205" t="str">
        <f t="shared" si="531"/>
        <v>-</v>
      </c>
      <c r="L573" s="374"/>
      <c r="M573" s="133" t="s">
        <v>172</v>
      </c>
      <c r="N573" s="167">
        <v>3</v>
      </c>
      <c r="O573" s="176">
        <v>1</v>
      </c>
      <c r="P573" s="176">
        <v>12360</v>
      </c>
      <c r="Q573" s="177">
        <f t="shared" si="580"/>
        <v>2.8571428571428571E-2</v>
      </c>
      <c r="R573" s="177">
        <f t="shared" si="532"/>
        <v>0.33333333333333331</v>
      </c>
      <c r="S573" s="171">
        <f t="shared" si="533"/>
        <v>12360</v>
      </c>
      <c r="T573" s="374"/>
      <c r="U573" s="133" t="s">
        <v>172</v>
      </c>
      <c r="V573" s="167">
        <v>690</v>
      </c>
      <c r="W573" s="176">
        <v>508</v>
      </c>
      <c r="X573" s="176">
        <v>34522320</v>
      </c>
      <c r="Y573" s="177">
        <f t="shared" si="581"/>
        <v>6.5069809145638535E-2</v>
      </c>
      <c r="Z573" s="177">
        <f t="shared" si="534"/>
        <v>0.73623188405797102</v>
      </c>
      <c r="AA573" s="176">
        <f t="shared" si="535"/>
        <v>67957.322834645674</v>
      </c>
      <c r="AB573" s="374"/>
      <c r="AC573" s="133" t="s">
        <v>172</v>
      </c>
      <c r="AD573" s="167">
        <v>622</v>
      </c>
      <c r="AE573" s="176">
        <v>463</v>
      </c>
      <c r="AF573" s="176">
        <v>36373060</v>
      </c>
      <c r="AG573" s="177">
        <f t="shared" si="582"/>
        <v>8.4798534798534803E-2</v>
      </c>
      <c r="AH573" s="177">
        <f t="shared" si="536"/>
        <v>0.74437299035369775</v>
      </c>
      <c r="AI573" s="171">
        <f t="shared" si="537"/>
        <v>78559.524838012963</v>
      </c>
      <c r="AJ573" s="374"/>
      <c r="AK573" s="133" t="s">
        <v>172</v>
      </c>
      <c r="AL573" s="167">
        <v>359</v>
      </c>
      <c r="AM573" s="176">
        <v>244</v>
      </c>
      <c r="AN573" s="176">
        <v>17091690</v>
      </c>
      <c r="AO573" s="177">
        <f t="shared" si="583"/>
        <v>7.0889018012783259E-2</v>
      </c>
      <c r="AP573" s="177">
        <f t="shared" si="538"/>
        <v>0.67966573816155984</v>
      </c>
      <c r="AQ573" s="171">
        <f t="shared" si="539"/>
        <v>70047.909836065577</v>
      </c>
      <c r="AR573" s="374"/>
      <c r="AS573" s="133" t="s">
        <v>172</v>
      </c>
      <c r="AT573" s="167">
        <v>139</v>
      </c>
      <c r="AU573" s="176">
        <v>84</v>
      </c>
      <c r="AV573" s="176">
        <v>6600610</v>
      </c>
      <c r="AW573" s="177">
        <f t="shared" si="584"/>
        <v>4.5826513911620292E-2</v>
      </c>
      <c r="AX573" s="177">
        <f t="shared" si="540"/>
        <v>0.60431654676258995</v>
      </c>
      <c r="AY573" s="176">
        <f t="shared" si="541"/>
        <v>78578.690476190473</v>
      </c>
      <c r="AZ573" s="374"/>
      <c r="BA573" s="133" t="s">
        <v>172</v>
      </c>
      <c r="BB573" s="167">
        <v>35</v>
      </c>
      <c r="BC573" s="176">
        <v>17</v>
      </c>
      <c r="BD573" s="176">
        <v>1183890</v>
      </c>
      <c r="BE573" s="177">
        <f t="shared" si="585"/>
        <v>2.4390243902439025E-2</v>
      </c>
      <c r="BF573" s="177">
        <f t="shared" si="542"/>
        <v>0.48571428571428571</v>
      </c>
      <c r="BG573" s="205">
        <f t="shared" si="543"/>
        <v>69640.588235294112</v>
      </c>
      <c r="BH573" s="374"/>
      <c r="BI573" s="133" t="s">
        <v>172</v>
      </c>
      <c r="BJ573" s="167">
        <f t="shared" si="544"/>
        <v>1848</v>
      </c>
      <c r="BK573" s="176">
        <f t="shared" si="528"/>
        <v>1317</v>
      </c>
      <c r="BL573" s="176">
        <f t="shared" si="529"/>
        <v>95783930</v>
      </c>
      <c r="BM573" s="177">
        <f t="shared" si="586"/>
        <v>6.8309128630705387E-2</v>
      </c>
      <c r="BN573" s="177">
        <f t="shared" si="545"/>
        <v>0.71266233766233766</v>
      </c>
      <c r="BO573" s="176">
        <f t="shared" si="546"/>
        <v>72728.876233864838</v>
      </c>
      <c r="BP573" s="248"/>
    </row>
    <row r="574" spans="2:68" s="92" customFormat="1">
      <c r="B574" s="370"/>
      <c r="C574" s="408"/>
      <c r="D574" s="374"/>
      <c r="E574" s="133" t="s">
        <v>173</v>
      </c>
      <c r="F574" s="167">
        <v>0</v>
      </c>
      <c r="G574" s="176">
        <v>0</v>
      </c>
      <c r="H574" s="176">
        <v>0</v>
      </c>
      <c r="I574" s="177">
        <f t="shared" si="579"/>
        <v>0</v>
      </c>
      <c r="J574" s="177" t="str">
        <f t="shared" si="530"/>
        <v>-</v>
      </c>
      <c r="K574" s="205" t="str">
        <f t="shared" si="531"/>
        <v>-</v>
      </c>
      <c r="L574" s="374"/>
      <c r="M574" s="133" t="s">
        <v>173</v>
      </c>
      <c r="N574" s="167">
        <v>3</v>
      </c>
      <c r="O574" s="176">
        <v>1</v>
      </c>
      <c r="P574" s="176">
        <v>51070</v>
      </c>
      <c r="Q574" s="177">
        <f t="shared" si="580"/>
        <v>2.8571428571428571E-2</v>
      </c>
      <c r="R574" s="177">
        <f t="shared" si="532"/>
        <v>0.33333333333333331</v>
      </c>
      <c r="S574" s="171">
        <f t="shared" si="533"/>
        <v>51070</v>
      </c>
      <c r="T574" s="374"/>
      <c r="U574" s="133" t="s">
        <v>173</v>
      </c>
      <c r="V574" s="167">
        <v>393</v>
      </c>
      <c r="W574" s="176">
        <v>260</v>
      </c>
      <c r="X574" s="176">
        <v>18097900</v>
      </c>
      <c r="Y574" s="177">
        <f t="shared" si="581"/>
        <v>3.3303445625720504E-2</v>
      </c>
      <c r="Z574" s="177">
        <f t="shared" si="534"/>
        <v>0.66157760814249367</v>
      </c>
      <c r="AA574" s="176">
        <f t="shared" si="535"/>
        <v>69607.307692307688</v>
      </c>
      <c r="AB574" s="374"/>
      <c r="AC574" s="133" t="s">
        <v>173</v>
      </c>
      <c r="AD574" s="167">
        <v>371</v>
      </c>
      <c r="AE574" s="176">
        <v>240</v>
      </c>
      <c r="AF574" s="176">
        <v>18239830</v>
      </c>
      <c r="AG574" s="177">
        <f t="shared" si="582"/>
        <v>4.3956043956043959E-2</v>
      </c>
      <c r="AH574" s="177">
        <f t="shared" si="536"/>
        <v>0.64690026954177893</v>
      </c>
      <c r="AI574" s="171">
        <f t="shared" si="537"/>
        <v>75999.291666666672</v>
      </c>
      <c r="AJ574" s="374"/>
      <c r="AK574" s="133" t="s">
        <v>173</v>
      </c>
      <c r="AL574" s="167">
        <v>338</v>
      </c>
      <c r="AM574" s="176">
        <v>206</v>
      </c>
      <c r="AN574" s="176">
        <v>15063740</v>
      </c>
      <c r="AO574" s="177">
        <f t="shared" si="583"/>
        <v>5.9848925043579311E-2</v>
      </c>
      <c r="AP574" s="177">
        <f t="shared" si="538"/>
        <v>0.60946745562130178</v>
      </c>
      <c r="AQ574" s="171">
        <f t="shared" si="539"/>
        <v>73124.951456310679</v>
      </c>
      <c r="AR574" s="374"/>
      <c r="AS574" s="133" t="s">
        <v>173</v>
      </c>
      <c r="AT574" s="167">
        <v>216</v>
      </c>
      <c r="AU574" s="176">
        <v>123</v>
      </c>
      <c r="AV574" s="176">
        <v>11731330</v>
      </c>
      <c r="AW574" s="177">
        <f t="shared" si="584"/>
        <v>6.7103109656301146E-2</v>
      </c>
      <c r="AX574" s="177">
        <f t="shared" si="540"/>
        <v>0.56944444444444442</v>
      </c>
      <c r="AY574" s="176">
        <f t="shared" si="541"/>
        <v>95376.666666666672</v>
      </c>
      <c r="AZ574" s="374"/>
      <c r="BA574" s="133" t="s">
        <v>173</v>
      </c>
      <c r="BB574" s="167">
        <v>65</v>
      </c>
      <c r="BC574" s="176">
        <v>38</v>
      </c>
      <c r="BD574" s="176">
        <v>3551250</v>
      </c>
      <c r="BE574" s="177">
        <f t="shared" si="585"/>
        <v>5.4519368723098996E-2</v>
      </c>
      <c r="BF574" s="177">
        <f t="shared" si="542"/>
        <v>0.58461538461538465</v>
      </c>
      <c r="BG574" s="205">
        <f t="shared" si="543"/>
        <v>93453.947368421053</v>
      </c>
      <c r="BH574" s="374"/>
      <c r="BI574" s="133" t="s">
        <v>173</v>
      </c>
      <c r="BJ574" s="167">
        <f t="shared" si="544"/>
        <v>1386</v>
      </c>
      <c r="BK574" s="176">
        <f t="shared" si="528"/>
        <v>868</v>
      </c>
      <c r="BL574" s="176">
        <f t="shared" si="529"/>
        <v>66735120</v>
      </c>
      <c r="BM574" s="177">
        <f t="shared" si="586"/>
        <v>4.5020746887966805E-2</v>
      </c>
      <c r="BN574" s="177">
        <f t="shared" si="545"/>
        <v>0.6262626262626263</v>
      </c>
      <c r="BO574" s="176">
        <f t="shared" si="546"/>
        <v>76883.77880184332</v>
      </c>
      <c r="BP574" s="248"/>
    </row>
    <row r="575" spans="2:68" s="92" customFormat="1">
      <c r="B575" s="370"/>
      <c r="C575" s="408"/>
      <c r="D575" s="374"/>
      <c r="E575" s="133" t="s">
        <v>174</v>
      </c>
      <c r="F575" s="167">
        <v>0</v>
      </c>
      <c r="G575" s="176">
        <v>0</v>
      </c>
      <c r="H575" s="176">
        <v>0</v>
      </c>
      <c r="I575" s="177">
        <f t="shared" si="579"/>
        <v>0</v>
      </c>
      <c r="J575" s="177" t="str">
        <f t="shared" si="530"/>
        <v>-</v>
      </c>
      <c r="K575" s="205" t="str">
        <f t="shared" si="531"/>
        <v>-</v>
      </c>
      <c r="L575" s="374"/>
      <c r="M575" s="133" t="s">
        <v>174</v>
      </c>
      <c r="N575" s="167">
        <v>5</v>
      </c>
      <c r="O575" s="176">
        <v>2</v>
      </c>
      <c r="P575" s="176">
        <v>376570</v>
      </c>
      <c r="Q575" s="177">
        <f t="shared" si="580"/>
        <v>5.7142857142857141E-2</v>
      </c>
      <c r="R575" s="177">
        <f t="shared" si="532"/>
        <v>0.4</v>
      </c>
      <c r="S575" s="171">
        <f t="shared" si="533"/>
        <v>188285</v>
      </c>
      <c r="T575" s="374"/>
      <c r="U575" s="133" t="s">
        <v>174</v>
      </c>
      <c r="V575" s="167">
        <v>432</v>
      </c>
      <c r="W575" s="176">
        <v>309</v>
      </c>
      <c r="X575" s="176">
        <v>27258160</v>
      </c>
      <c r="Y575" s="177">
        <f t="shared" si="581"/>
        <v>3.9579864224413987E-2</v>
      </c>
      <c r="Z575" s="177">
        <f t="shared" si="534"/>
        <v>0.71527777777777779</v>
      </c>
      <c r="AA575" s="176">
        <f t="shared" si="535"/>
        <v>88214.110032362456</v>
      </c>
      <c r="AB575" s="374"/>
      <c r="AC575" s="133" t="s">
        <v>174</v>
      </c>
      <c r="AD575" s="167">
        <v>377</v>
      </c>
      <c r="AE575" s="176">
        <v>257</v>
      </c>
      <c r="AF575" s="176">
        <v>22607350</v>
      </c>
      <c r="AG575" s="177">
        <f t="shared" si="582"/>
        <v>4.7069597069597069E-2</v>
      </c>
      <c r="AH575" s="177">
        <f t="shared" si="536"/>
        <v>0.6816976127320955</v>
      </c>
      <c r="AI575" s="171">
        <f t="shared" si="537"/>
        <v>87966.342412451355</v>
      </c>
      <c r="AJ575" s="374"/>
      <c r="AK575" s="133" t="s">
        <v>174</v>
      </c>
      <c r="AL575" s="167">
        <v>315</v>
      </c>
      <c r="AM575" s="176">
        <v>220</v>
      </c>
      <c r="AN575" s="176">
        <v>21378220</v>
      </c>
      <c r="AO575" s="177">
        <f t="shared" si="583"/>
        <v>6.3916327716443927E-2</v>
      </c>
      <c r="AP575" s="177">
        <f t="shared" si="538"/>
        <v>0.69841269841269837</v>
      </c>
      <c r="AQ575" s="171">
        <f t="shared" si="539"/>
        <v>97173.727272727279</v>
      </c>
      <c r="AR575" s="374"/>
      <c r="AS575" s="133" t="s">
        <v>174</v>
      </c>
      <c r="AT575" s="167">
        <v>148</v>
      </c>
      <c r="AU575" s="176">
        <v>100</v>
      </c>
      <c r="AV575" s="176">
        <v>9478750</v>
      </c>
      <c r="AW575" s="177">
        <f t="shared" si="584"/>
        <v>5.4555373704309872E-2</v>
      </c>
      <c r="AX575" s="177">
        <f t="shared" si="540"/>
        <v>0.67567567567567566</v>
      </c>
      <c r="AY575" s="176">
        <f t="shared" si="541"/>
        <v>94787.5</v>
      </c>
      <c r="AZ575" s="374"/>
      <c r="BA575" s="133" t="s">
        <v>174</v>
      </c>
      <c r="BB575" s="167">
        <v>41</v>
      </c>
      <c r="BC575" s="176">
        <v>21</v>
      </c>
      <c r="BD575" s="176">
        <v>1742690</v>
      </c>
      <c r="BE575" s="177">
        <f t="shared" si="585"/>
        <v>3.0129124820659971E-2</v>
      </c>
      <c r="BF575" s="177">
        <f t="shared" si="542"/>
        <v>0.51219512195121952</v>
      </c>
      <c r="BG575" s="205">
        <f t="shared" si="543"/>
        <v>82985.238095238092</v>
      </c>
      <c r="BH575" s="374"/>
      <c r="BI575" s="133" t="s">
        <v>174</v>
      </c>
      <c r="BJ575" s="167">
        <f t="shared" si="544"/>
        <v>1318</v>
      </c>
      <c r="BK575" s="176">
        <f t="shared" si="528"/>
        <v>909</v>
      </c>
      <c r="BL575" s="176">
        <f t="shared" si="529"/>
        <v>82841740</v>
      </c>
      <c r="BM575" s="177">
        <f t="shared" si="586"/>
        <v>4.7147302904564314E-2</v>
      </c>
      <c r="BN575" s="177">
        <f t="shared" si="545"/>
        <v>0.68968133535660092</v>
      </c>
      <c r="BO575" s="176">
        <f t="shared" si="546"/>
        <v>91135.027502750279</v>
      </c>
      <c r="BP575" s="248"/>
    </row>
    <row r="576" spans="2:68" s="92" customFormat="1">
      <c r="B576" s="370"/>
      <c r="C576" s="408"/>
      <c r="D576" s="374"/>
      <c r="E576" s="133" t="s">
        <v>175</v>
      </c>
      <c r="F576" s="167">
        <v>5</v>
      </c>
      <c r="G576" s="176">
        <v>2</v>
      </c>
      <c r="H576" s="176">
        <v>34270</v>
      </c>
      <c r="I576" s="177">
        <f t="shared" si="579"/>
        <v>0.2</v>
      </c>
      <c r="J576" s="177">
        <f t="shared" si="530"/>
        <v>0.4</v>
      </c>
      <c r="K576" s="205">
        <f t="shared" si="531"/>
        <v>17135</v>
      </c>
      <c r="L576" s="374"/>
      <c r="M576" s="133" t="s">
        <v>175</v>
      </c>
      <c r="N576" s="167">
        <v>13</v>
      </c>
      <c r="O576" s="176">
        <v>7</v>
      </c>
      <c r="P576" s="176">
        <v>395810</v>
      </c>
      <c r="Q576" s="177">
        <f t="shared" si="580"/>
        <v>0.2</v>
      </c>
      <c r="R576" s="177">
        <f t="shared" si="532"/>
        <v>0.53846153846153844</v>
      </c>
      <c r="S576" s="171">
        <f t="shared" si="533"/>
        <v>56544.285714285717</v>
      </c>
      <c r="T576" s="374"/>
      <c r="U576" s="133" t="s">
        <v>175</v>
      </c>
      <c r="V576" s="167">
        <v>2838</v>
      </c>
      <c r="W576" s="176">
        <v>2117</v>
      </c>
      <c r="X576" s="176">
        <v>142023800</v>
      </c>
      <c r="Y576" s="177">
        <f t="shared" si="581"/>
        <v>0.27116690149865508</v>
      </c>
      <c r="Z576" s="177">
        <f t="shared" si="534"/>
        <v>0.74594785059901336</v>
      </c>
      <c r="AA576" s="176">
        <f t="shared" si="535"/>
        <v>67087.293339631549</v>
      </c>
      <c r="AB576" s="374"/>
      <c r="AC576" s="133" t="s">
        <v>175</v>
      </c>
      <c r="AD576" s="167">
        <v>2200</v>
      </c>
      <c r="AE576" s="176">
        <v>1595</v>
      </c>
      <c r="AF576" s="176">
        <v>115874890</v>
      </c>
      <c r="AG576" s="177">
        <f t="shared" si="582"/>
        <v>0.29212454212454214</v>
      </c>
      <c r="AH576" s="177">
        <f t="shared" si="536"/>
        <v>0.72499999999999998</v>
      </c>
      <c r="AI576" s="171">
        <f t="shared" si="537"/>
        <v>72648.83385579937</v>
      </c>
      <c r="AJ576" s="374"/>
      <c r="AK576" s="133" t="s">
        <v>175</v>
      </c>
      <c r="AL576" s="167">
        <v>1210</v>
      </c>
      <c r="AM576" s="176">
        <v>811</v>
      </c>
      <c r="AN576" s="176">
        <v>61900650</v>
      </c>
      <c r="AO576" s="177">
        <f t="shared" si="583"/>
        <v>0.23561882626380012</v>
      </c>
      <c r="AP576" s="177">
        <f t="shared" si="538"/>
        <v>0.67024793388429749</v>
      </c>
      <c r="AQ576" s="171">
        <f t="shared" si="539"/>
        <v>76326.325524044383</v>
      </c>
      <c r="AR576" s="374"/>
      <c r="AS576" s="133" t="s">
        <v>175</v>
      </c>
      <c r="AT576" s="167">
        <v>536</v>
      </c>
      <c r="AU576" s="176">
        <v>319</v>
      </c>
      <c r="AV576" s="176">
        <v>27101100</v>
      </c>
      <c r="AW576" s="177">
        <f t="shared" si="584"/>
        <v>0.17403164211674849</v>
      </c>
      <c r="AX576" s="177">
        <f t="shared" si="540"/>
        <v>0.59514925373134331</v>
      </c>
      <c r="AY576" s="176">
        <f t="shared" si="541"/>
        <v>84956.426332288407</v>
      </c>
      <c r="AZ576" s="374"/>
      <c r="BA576" s="133" t="s">
        <v>175</v>
      </c>
      <c r="BB576" s="167">
        <v>129</v>
      </c>
      <c r="BC576" s="176">
        <v>61</v>
      </c>
      <c r="BD576" s="176">
        <v>5152860</v>
      </c>
      <c r="BE576" s="177">
        <f t="shared" si="585"/>
        <v>8.7517934002869446E-2</v>
      </c>
      <c r="BF576" s="177">
        <f t="shared" si="542"/>
        <v>0.47286821705426357</v>
      </c>
      <c r="BG576" s="205">
        <f t="shared" si="543"/>
        <v>84473.114754098366</v>
      </c>
      <c r="BH576" s="374"/>
      <c r="BI576" s="133" t="s">
        <v>175</v>
      </c>
      <c r="BJ576" s="167">
        <f t="shared" si="544"/>
        <v>6931</v>
      </c>
      <c r="BK576" s="176">
        <f t="shared" si="528"/>
        <v>4912</v>
      </c>
      <c r="BL576" s="176">
        <f t="shared" si="529"/>
        <v>352483380</v>
      </c>
      <c r="BM576" s="177">
        <f t="shared" si="586"/>
        <v>0.25477178423236513</v>
      </c>
      <c r="BN576" s="177">
        <f t="shared" si="545"/>
        <v>0.70870004328379743</v>
      </c>
      <c r="BO576" s="176">
        <f t="shared" si="546"/>
        <v>71759.64576547232</v>
      </c>
      <c r="BP576" s="248"/>
    </row>
    <row r="577" spans="2:68" s="92" customFormat="1">
      <c r="B577" s="370"/>
      <c r="C577" s="408"/>
      <c r="D577" s="374"/>
      <c r="E577" s="133" t="s">
        <v>176</v>
      </c>
      <c r="F577" s="167">
        <v>1</v>
      </c>
      <c r="G577" s="176">
        <v>1</v>
      </c>
      <c r="H577" s="176">
        <v>9900</v>
      </c>
      <c r="I577" s="177">
        <f t="shared" si="579"/>
        <v>0.1</v>
      </c>
      <c r="J577" s="177">
        <f t="shared" si="530"/>
        <v>1</v>
      </c>
      <c r="K577" s="205">
        <f t="shared" si="531"/>
        <v>9900</v>
      </c>
      <c r="L577" s="374"/>
      <c r="M577" s="133" t="s">
        <v>176</v>
      </c>
      <c r="N577" s="167">
        <v>8</v>
      </c>
      <c r="O577" s="176">
        <v>3</v>
      </c>
      <c r="P577" s="176">
        <v>340820</v>
      </c>
      <c r="Q577" s="177">
        <f t="shared" si="580"/>
        <v>8.5714285714285715E-2</v>
      </c>
      <c r="R577" s="177">
        <f t="shared" si="532"/>
        <v>0.375</v>
      </c>
      <c r="S577" s="171">
        <f t="shared" si="533"/>
        <v>113606.66666666667</v>
      </c>
      <c r="T577" s="374"/>
      <c r="U577" s="133" t="s">
        <v>176</v>
      </c>
      <c r="V577" s="167">
        <v>575</v>
      </c>
      <c r="W577" s="176">
        <v>387</v>
      </c>
      <c r="X577" s="176">
        <v>27774840</v>
      </c>
      <c r="Y577" s="177">
        <f t="shared" si="581"/>
        <v>4.9570897912130138E-2</v>
      </c>
      <c r="Z577" s="177">
        <f t="shared" si="534"/>
        <v>0.67304347826086952</v>
      </c>
      <c r="AA577" s="176">
        <f t="shared" si="535"/>
        <v>71769.612403100778</v>
      </c>
      <c r="AB577" s="374"/>
      <c r="AC577" s="133" t="s">
        <v>176</v>
      </c>
      <c r="AD577" s="167">
        <v>602</v>
      </c>
      <c r="AE577" s="176">
        <v>404</v>
      </c>
      <c r="AF577" s="176">
        <v>30302420</v>
      </c>
      <c r="AG577" s="177">
        <f t="shared" si="582"/>
        <v>7.3992673992673993E-2</v>
      </c>
      <c r="AH577" s="177">
        <f t="shared" si="536"/>
        <v>0.67109634551495012</v>
      </c>
      <c r="AI577" s="171">
        <f t="shared" si="537"/>
        <v>75005.990099009898</v>
      </c>
      <c r="AJ577" s="374"/>
      <c r="AK577" s="133" t="s">
        <v>176</v>
      </c>
      <c r="AL577" s="167">
        <v>468</v>
      </c>
      <c r="AM577" s="176">
        <v>305</v>
      </c>
      <c r="AN577" s="176">
        <v>26791370</v>
      </c>
      <c r="AO577" s="177">
        <f t="shared" si="583"/>
        <v>8.8611272515979084E-2</v>
      </c>
      <c r="AP577" s="177">
        <f t="shared" si="538"/>
        <v>0.65170940170940173</v>
      </c>
      <c r="AQ577" s="171">
        <f t="shared" si="539"/>
        <v>87840.557377049176</v>
      </c>
      <c r="AR577" s="374"/>
      <c r="AS577" s="133" t="s">
        <v>176</v>
      </c>
      <c r="AT577" s="167">
        <v>278</v>
      </c>
      <c r="AU577" s="176">
        <v>164</v>
      </c>
      <c r="AV577" s="176">
        <v>16767410</v>
      </c>
      <c r="AW577" s="177">
        <f t="shared" si="584"/>
        <v>8.9470812875068195E-2</v>
      </c>
      <c r="AX577" s="177">
        <f t="shared" si="540"/>
        <v>0.58992805755395683</v>
      </c>
      <c r="AY577" s="176">
        <f t="shared" si="541"/>
        <v>102240.30487804877</v>
      </c>
      <c r="AZ577" s="374"/>
      <c r="BA577" s="133" t="s">
        <v>176</v>
      </c>
      <c r="BB577" s="167">
        <v>143</v>
      </c>
      <c r="BC577" s="176">
        <v>64</v>
      </c>
      <c r="BD577" s="176">
        <v>5612370</v>
      </c>
      <c r="BE577" s="177">
        <f t="shared" si="585"/>
        <v>9.1822094691535155E-2</v>
      </c>
      <c r="BF577" s="177">
        <f t="shared" si="542"/>
        <v>0.44755244755244755</v>
      </c>
      <c r="BG577" s="205">
        <f t="shared" si="543"/>
        <v>87693.28125</v>
      </c>
      <c r="BH577" s="374"/>
      <c r="BI577" s="133" t="s">
        <v>176</v>
      </c>
      <c r="BJ577" s="167">
        <f t="shared" si="544"/>
        <v>2075</v>
      </c>
      <c r="BK577" s="176">
        <f t="shared" si="528"/>
        <v>1328</v>
      </c>
      <c r="BL577" s="176">
        <f t="shared" si="529"/>
        <v>107599130</v>
      </c>
      <c r="BM577" s="177">
        <f t="shared" si="586"/>
        <v>6.8879668049792536E-2</v>
      </c>
      <c r="BN577" s="177">
        <f t="shared" si="545"/>
        <v>0.64</v>
      </c>
      <c r="BO577" s="176">
        <f t="shared" si="546"/>
        <v>81023.441265060246</v>
      </c>
      <c r="BP577" s="248"/>
    </row>
    <row r="578" spans="2:68" s="92" customFormat="1">
      <c r="B578" s="370"/>
      <c r="C578" s="408"/>
      <c r="D578" s="374"/>
      <c r="E578" s="130" t="s">
        <v>167</v>
      </c>
      <c r="F578" s="167">
        <v>0</v>
      </c>
      <c r="G578" s="176">
        <v>0</v>
      </c>
      <c r="H578" s="176">
        <v>0</v>
      </c>
      <c r="I578" s="177">
        <f t="shared" si="579"/>
        <v>0</v>
      </c>
      <c r="J578" s="177" t="str">
        <f t="shared" si="530"/>
        <v>-</v>
      </c>
      <c r="K578" s="205" t="str">
        <f t="shared" si="531"/>
        <v>-</v>
      </c>
      <c r="L578" s="374"/>
      <c r="M578" s="134" t="s">
        <v>167</v>
      </c>
      <c r="N578" s="167">
        <v>1</v>
      </c>
      <c r="O578" s="176">
        <v>1</v>
      </c>
      <c r="P578" s="176">
        <v>35500</v>
      </c>
      <c r="Q578" s="177">
        <f t="shared" si="580"/>
        <v>2.8571428571428571E-2</v>
      </c>
      <c r="R578" s="177">
        <f t="shared" si="532"/>
        <v>1</v>
      </c>
      <c r="S578" s="171">
        <f t="shared" si="533"/>
        <v>35500</v>
      </c>
      <c r="T578" s="374"/>
      <c r="U578" s="134" t="s">
        <v>167</v>
      </c>
      <c r="V578" s="167">
        <v>864</v>
      </c>
      <c r="W578" s="176">
        <v>587</v>
      </c>
      <c r="X578" s="176">
        <v>36104330</v>
      </c>
      <c r="Y578" s="177">
        <f t="shared" si="581"/>
        <v>7.5188933008838221E-2</v>
      </c>
      <c r="Z578" s="177">
        <f t="shared" si="534"/>
        <v>0.67939814814814814</v>
      </c>
      <c r="AA578" s="176">
        <f t="shared" si="535"/>
        <v>61506.524701873932</v>
      </c>
      <c r="AB578" s="374"/>
      <c r="AC578" s="134" t="s">
        <v>167</v>
      </c>
      <c r="AD578" s="167">
        <v>397</v>
      </c>
      <c r="AE578" s="176">
        <v>250</v>
      </c>
      <c r="AF578" s="176">
        <v>17402720</v>
      </c>
      <c r="AG578" s="177">
        <f t="shared" si="582"/>
        <v>4.5787545787545784E-2</v>
      </c>
      <c r="AH578" s="177">
        <f t="shared" si="536"/>
        <v>0.62972292191435764</v>
      </c>
      <c r="AI578" s="171">
        <f t="shared" si="537"/>
        <v>69610.880000000005</v>
      </c>
      <c r="AJ578" s="374"/>
      <c r="AK578" s="134" t="s">
        <v>167</v>
      </c>
      <c r="AL578" s="167">
        <v>199</v>
      </c>
      <c r="AM578" s="176">
        <v>111</v>
      </c>
      <c r="AN578" s="176">
        <v>8178600</v>
      </c>
      <c r="AO578" s="177">
        <f t="shared" si="583"/>
        <v>3.2248692620569439E-2</v>
      </c>
      <c r="AP578" s="177">
        <f t="shared" si="538"/>
        <v>0.55778894472361806</v>
      </c>
      <c r="AQ578" s="171">
        <f t="shared" si="539"/>
        <v>73681.08108108108</v>
      </c>
      <c r="AR578" s="374"/>
      <c r="AS578" s="134" t="s">
        <v>167</v>
      </c>
      <c r="AT578" s="167">
        <v>119</v>
      </c>
      <c r="AU578" s="176">
        <v>59</v>
      </c>
      <c r="AV578" s="176">
        <v>8764950</v>
      </c>
      <c r="AW578" s="177">
        <f t="shared" si="584"/>
        <v>3.2187670485542823E-2</v>
      </c>
      <c r="AX578" s="177">
        <f t="shared" si="540"/>
        <v>0.49579831932773111</v>
      </c>
      <c r="AY578" s="176">
        <f t="shared" si="541"/>
        <v>148558.4745762712</v>
      </c>
      <c r="AZ578" s="374"/>
      <c r="BA578" s="134" t="s">
        <v>167</v>
      </c>
      <c r="BB578" s="167">
        <v>61</v>
      </c>
      <c r="BC578" s="176">
        <v>29</v>
      </c>
      <c r="BD578" s="176">
        <v>3317120</v>
      </c>
      <c r="BE578" s="177">
        <f t="shared" si="585"/>
        <v>4.1606886657101862E-2</v>
      </c>
      <c r="BF578" s="177">
        <f t="shared" si="542"/>
        <v>0.47540983606557374</v>
      </c>
      <c r="BG578" s="205">
        <f t="shared" si="543"/>
        <v>114383.44827586207</v>
      </c>
      <c r="BH578" s="374"/>
      <c r="BI578" s="134" t="s">
        <v>167</v>
      </c>
      <c r="BJ578" s="167">
        <f t="shared" si="544"/>
        <v>1641</v>
      </c>
      <c r="BK578" s="176">
        <f t="shared" si="528"/>
        <v>1037</v>
      </c>
      <c r="BL578" s="176">
        <f t="shared" si="529"/>
        <v>73803220</v>
      </c>
      <c r="BM578" s="177">
        <f t="shared" si="586"/>
        <v>5.3786307053941912E-2</v>
      </c>
      <c r="BN578" s="177">
        <f t="shared" si="545"/>
        <v>0.63193174893357706</v>
      </c>
      <c r="BO578" s="176">
        <f t="shared" si="546"/>
        <v>71169.932497589194</v>
      </c>
      <c r="BP578" s="248"/>
    </row>
    <row r="579" spans="2:68" s="92" customFormat="1">
      <c r="B579" s="370">
        <v>53</v>
      </c>
      <c r="C579" s="407" t="s">
        <v>23</v>
      </c>
      <c r="D579" s="373">
        <f>BS60</f>
        <v>54</v>
      </c>
      <c r="E579" s="131" t="s">
        <v>144</v>
      </c>
      <c r="F579" s="166">
        <v>19</v>
      </c>
      <c r="G579" s="174">
        <v>10</v>
      </c>
      <c r="H579" s="174">
        <v>992160</v>
      </c>
      <c r="I579" s="175">
        <f>IFERROR(G579/$D$579,"-")</f>
        <v>0.18518518518518517</v>
      </c>
      <c r="J579" s="175">
        <f t="shared" si="530"/>
        <v>0.52631578947368418</v>
      </c>
      <c r="K579" s="204">
        <f t="shared" si="531"/>
        <v>99216</v>
      </c>
      <c r="L579" s="373">
        <f>BT60</f>
        <v>78</v>
      </c>
      <c r="M579" s="131" t="s">
        <v>144</v>
      </c>
      <c r="N579" s="166">
        <v>46</v>
      </c>
      <c r="O579" s="174">
        <v>25</v>
      </c>
      <c r="P579" s="174">
        <v>1999600</v>
      </c>
      <c r="Q579" s="175">
        <f>IFERROR(O579/$L$579,"-")</f>
        <v>0.32051282051282054</v>
      </c>
      <c r="R579" s="175">
        <f t="shared" si="532"/>
        <v>0.54347826086956519</v>
      </c>
      <c r="S579" s="170">
        <f t="shared" si="533"/>
        <v>79984</v>
      </c>
      <c r="T579" s="373">
        <f>BU60</f>
        <v>4493</v>
      </c>
      <c r="U579" s="131" t="s">
        <v>144</v>
      </c>
      <c r="V579" s="166">
        <v>2270</v>
      </c>
      <c r="W579" s="174">
        <v>1305</v>
      </c>
      <c r="X579" s="174">
        <v>91885790</v>
      </c>
      <c r="Y579" s="175">
        <f>IFERROR(W579/$T$579,"-")</f>
        <v>0.29045181393278435</v>
      </c>
      <c r="Z579" s="175">
        <f t="shared" si="534"/>
        <v>0.57488986784140972</v>
      </c>
      <c r="AA579" s="174">
        <f t="shared" si="535"/>
        <v>70410.567049808422</v>
      </c>
      <c r="AB579" s="373">
        <f>BV60</f>
        <v>3198</v>
      </c>
      <c r="AC579" s="131" t="s">
        <v>144</v>
      </c>
      <c r="AD579" s="166">
        <v>1731</v>
      </c>
      <c r="AE579" s="174">
        <v>936</v>
      </c>
      <c r="AF579" s="174">
        <v>69487150</v>
      </c>
      <c r="AG579" s="175">
        <f>IFERROR(AE579/$AB$579,"-")</f>
        <v>0.29268292682926828</v>
      </c>
      <c r="AH579" s="175">
        <f t="shared" si="536"/>
        <v>0.54072790294627382</v>
      </c>
      <c r="AI579" s="170">
        <f t="shared" si="537"/>
        <v>74238.408119658125</v>
      </c>
      <c r="AJ579" s="373">
        <f>BW60</f>
        <v>1871</v>
      </c>
      <c r="AK579" s="131" t="s">
        <v>144</v>
      </c>
      <c r="AL579" s="166">
        <v>934</v>
      </c>
      <c r="AM579" s="174">
        <v>497</v>
      </c>
      <c r="AN579" s="174">
        <v>38684240</v>
      </c>
      <c r="AO579" s="175">
        <f>IFERROR(AM579/$AJ$579,"-")</f>
        <v>0.26563335114911812</v>
      </c>
      <c r="AP579" s="175">
        <f t="shared" si="538"/>
        <v>0.5321199143468951</v>
      </c>
      <c r="AQ579" s="170">
        <f t="shared" si="539"/>
        <v>77835.492957746479</v>
      </c>
      <c r="AR579" s="373">
        <f>BX60</f>
        <v>922</v>
      </c>
      <c r="AS579" s="131" t="s">
        <v>144</v>
      </c>
      <c r="AT579" s="166">
        <v>372</v>
      </c>
      <c r="AU579" s="174">
        <v>183</v>
      </c>
      <c r="AV579" s="174">
        <v>13137120</v>
      </c>
      <c r="AW579" s="175">
        <f>IFERROR(AU579/$AR$579,"-")</f>
        <v>0.19848156182212581</v>
      </c>
      <c r="AX579" s="175">
        <f t="shared" si="540"/>
        <v>0.49193548387096775</v>
      </c>
      <c r="AY579" s="174">
        <f t="shared" si="541"/>
        <v>71787.540983606552</v>
      </c>
      <c r="AZ579" s="373">
        <f>BY60</f>
        <v>310</v>
      </c>
      <c r="BA579" s="131" t="s">
        <v>144</v>
      </c>
      <c r="BB579" s="166">
        <v>105</v>
      </c>
      <c r="BC579" s="174">
        <v>44</v>
      </c>
      <c r="BD579" s="174">
        <v>3625580</v>
      </c>
      <c r="BE579" s="175">
        <f>IFERROR(BC579/$AZ$579,"-")</f>
        <v>0.14193548387096774</v>
      </c>
      <c r="BF579" s="175">
        <f t="shared" si="542"/>
        <v>0.41904761904761906</v>
      </c>
      <c r="BG579" s="204">
        <f t="shared" si="543"/>
        <v>82399.545454545456</v>
      </c>
      <c r="BH579" s="373">
        <f>BZ60</f>
        <v>10926</v>
      </c>
      <c r="BI579" s="131" t="s">
        <v>144</v>
      </c>
      <c r="BJ579" s="166">
        <f t="shared" si="544"/>
        <v>5477</v>
      </c>
      <c r="BK579" s="174">
        <f t="shared" si="528"/>
        <v>3000</v>
      </c>
      <c r="BL579" s="174">
        <f t="shared" si="529"/>
        <v>219811640</v>
      </c>
      <c r="BM579" s="175">
        <f>IFERROR(BK579/$BH$579,"-")</f>
        <v>0.27457440966501923</v>
      </c>
      <c r="BN579" s="175">
        <f t="shared" si="545"/>
        <v>0.54774511593938291</v>
      </c>
      <c r="BO579" s="174">
        <f t="shared" si="546"/>
        <v>73270.546666666662</v>
      </c>
      <c r="BP579" s="248"/>
    </row>
    <row r="580" spans="2:68" s="92" customFormat="1">
      <c r="B580" s="370"/>
      <c r="C580" s="408"/>
      <c r="D580" s="374"/>
      <c r="E580" s="132" t="s">
        <v>194</v>
      </c>
      <c r="F580" s="167">
        <v>15</v>
      </c>
      <c r="G580" s="176">
        <v>7</v>
      </c>
      <c r="H580" s="176">
        <v>865290</v>
      </c>
      <c r="I580" s="177">
        <f t="shared" ref="I580:I589" si="587">IFERROR(G580/$D$579,"-")</f>
        <v>0.12962962962962962</v>
      </c>
      <c r="J580" s="177">
        <f t="shared" si="530"/>
        <v>0.46666666666666667</v>
      </c>
      <c r="K580" s="205">
        <f t="shared" si="531"/>
        <v>123612.85714285714</v>
      </c>
      <c r="L580" s="374"/>
      <c r="M580" s="132" t="s">
        <v>194</v>
      </c>
      <c r="N580" s="167">
        <v>38</v>
      </c>
      <c r="O580" s="176">
        <v>25</v>
      </c>
      <c r="P580" s="176">
        <v>2160330</v>
      </c>
      <c r="Q580" s="177">
        <f t="shared" ref="Q580:Q589" si="588">IFERROR(O580/$L$579,"-")</f>
        <v>0.32051282051282054</v>
      </c>
      <c r="R580" s="177">
        <f t="shared" si="532"/>
        <v>0.65789473684210531</v>
      </c>
      <c r="S580" s="171">
        <f t="shared" si="533"/>
        <v>86413.2</v>
      </c>
      <c r="T580" s="374"/>
      <c r="U580" s="132" t="s">
        <v>194</v>
      </c>
      <c r="V580" s="167">
        <v>1954</v>
      </c>
      <c r="W580" s="176">
        <v>1156</v>
      </c>
      <c r="X580" s="176">
        <v>81171860</v>
      </c>
      <c r="Y580" s="177">
        <f t="shared" ref="Y580:Y589" si="589">IFERROR(W580/$T$579,"-")</f>
        <v>0.25728911640329399</v>
      </c>
      <c r="Z580" s="177">
        <f t="shared" si="534"/>
        <v>0.59160696008188329</v>
      </c>
      <c r="AA580" s="176">
        <f t="shared" si="535"/>
        <v>70217.871972318346</v>
      </c>
      <c r="AB580" s="374"/>
      <c r="AC580" s="132" t="s">
        <v>194</v>
      </c>
      <c r="AD580" s="167">
        <v>1392</v>
      </c>
      <c r="AE580" s="176">
        <v>770</v>
      </c>
      <c r="AF580" s="176">
        <v>56234470</v>
      </c>
      <c r="AG580" s="177">
        <f t="shared" ref="AG580:AG589" si="590">IFERROR(AE580/$AB$579,"-")</f>
        <v>0.2407754846779237</v>
      </c>
      <c r="AH580" s="177">
        <f t="shared" si="536"/>
        <v>0.55316091954022983</v>
      </c>
      <c r="AI580" s="171">
        <f t="shared" si="537"/>
        <v>73031.779220779223</v>
      </c>
      <c r="AJ580" s="374"/>
      <c r="AK580" s="132" t="s">
        <v>194</v>
      </c>
      <c r="AL580" s="167">
        <v>729</v>
      </c>
      <c r="AM580" s="176">
        <v>398</v>
      </c>
      <c r="AN580" s="176">
        <v>27804600</v>
      </c>
      <c r="AO580" s="177">
        <f t="shared" ref="AO580:AO589" si="591">IFERROR(AM580/$AJ$579,"-")</f>
        <v>0.21272047033671834</v>
      </c>
      <c r="AP580" s="177">
        <f t="shared" si="538"/>
        <v>0.54595336076817558</v>
      </c>
      <c r="AQ580" s="171">
        <f t="shared" si="539"/>
        <v>69860.804020100506</v>
      </c>
      <c r="AR580" s="374"/>
      <c r="AS580" s="132" t="s">
        <v>194</v>
      </c>
      <c r="AT580" s="167">
        <v>289</v>
      </c>
      <c r="AU580" s="176">
        <v>134</v>
      </c>
      <c r="AV580" s="176">
        <v>9180630</v>
      </c>
      <c r="AW580" s="177">
        <f t="shared" ref="AW580:AW589" si="592">IFERROR(AU580/$AR$579,"-")</f>
        <v>0.14533622559652928</v>
      </c>
      <c r="AX580" s="177">
        <f t="shared" si="540"/>
        <v>0.46366782006920415</v>
      </c>
      <c r="AY580" s="176">
        <f t="shared" si="541"/>
        <v>68512.164179104482</v>
      </c>
      <c r="AZ580" s="374"/>
      <c r="BA580" s="132" t="s">
        <v>194</v>
      </c>
      <c r="BB580" s="167">
        <v>60</v>
      </c>
      <c r="BC580" s="176">
        <v>29</v>
      </c>
      <c r="BD580" s="176">
        <v>2307760</v>
      </c>
      <c r="BE580" s="177">
        <f t="shared" ref="BE580:BE589" si="593">IFERROR(BC580/$AZ$579,"-")</f>
        <v>9.3548387096774197E-2</v>
      </c>
      <c r="BF580" s="177">
        <f t="shared" si="542"/>
        <v>0.48333333333333334</v>
      </c>
      <c r="BG580" s="205">
        <f t="shared" si="543"/>
        <v>79577.931034482754</v>
      </c>
      <c r="BH580" s="374"/>
      <c r="BI580" s="132" t="s">
        <v>194</v>
      </c>
      <c r="BJ580" s="167">
        <f t="shared" si="544"/>
        <v>4477</v>
      </c>
      <c r="BK580" s="176">
        <f t="shared" si="528"/>
        <v>2519</v>
      </c>
      <c r="BL580" s="176">
        <f t="shared" si="529"/>
        <v>179724940</v>
      </c>
      <c r="BM580" s="177">
        <f t="shared" ref="BM580:BM589" si="594">IFERROR(BK580/$BH$579,"-")</f>
        <v>0.23055097931539448</v>
      </c>
      <c r="BN580" s="177">
        <f t="shared" si="545"/>
        <v>0.5626535626535627</v>
      </c>
      <c r="BO580" s="176">
        <f t="shared" si="546"/>
        <v>71347.733227471224</v>
      </c>
      <c r="BP580" s="248"/>
    </row>
    <row r="581" spans="2:68" s="92" customFormat="1">
      <c r="B581" s="370"/>
      <c r="C581" s="408"/>
      <c r="D581" s="374"/>
      <c r="E581" s="133" t="s">
        <v>143</v>
      </c>
      <c r="F581" s="167">
        <v>31</v>
      </c>
      <c r="G581" s="176">
        <v>19</v>
      </c>
      <c r="H581" s="176">
        <v>2019230</v>
      </c>
      <c r="I581" s="177">
        <f t="shared" si="587"/>
        <v>0.35185185185185186</v>
      </c>
      <c r="J581" s="177">
        <f t="shared" si="530"/>
        <v>0.61290322580645162</v>
      </c>
      <c r="K581" s="205">
        <f t="shared" si="531"/>
        <v>106275.26315789473</v>
      </c>
      <c r="L581" s="374"/>
      <c r="M581" s="133" t="s">
        <v>143</v>
      </c>
      <c r="N581" s="167">
        <v>48</v>
      </c>
      <c r="O581" s="176">
        <v>27</v>
      </c>
      <c r="P581" s="176">
        <v>1908760</v>
      </c>
      <c r="Q581" s="177">
        <f t="shared" si="588"/>
        <v>0.34615384615384615</v>
      </c>
      <c r="R581" s="177">
        <f t="shared" si="532"/>
        <v>0.5625</v>
      </c>
      <c r="S581" s="171">
        <f t="shared" si="533"/>
        <v>70694.814814814818</v>
      </c>
      <c r="T581" s="374"/>
      <c r="U581" s="133" t="s">
        <v>143</v>
      </c>
      <c r="V581" s="167">
        <v>2802</v>
      </c>
      <c r="W581" s="176">
        <v>1613</v>
      </c>
      <c r="X581" s="176">
        <v>111771650</v>
      </c>
      <c r="Y581" s="177">
        <f t="shared" si="589"/>
        <v>0.35900289338971736</v>
      </c>
      <c r="Z581" s="177">
        <f t="shared" si="534"/>
        <v>0.57566024268379734</v>
      </c>
      <c r="AA581" s="176">
        <f t="shared" si="535"/>
        <v>69294.265344079351</v>
      </c>
      <c r="AB581" s="374"/>
      <c r="AC581" s="133" t="s">
        <v>143</v>
      </c>
      <c r="AD581" s="167">
        <v>2203</v>
      </c>
      <c r="AE581" s="176">
        <v>1169</v>
      </c>
      <c r="AF581" s="176">
        <v>85413150</v>
      </c>
      <c r="AG581" s="177">
        <f t="shared" si="590"/>
        <v>0.36554096310193873</v>
      </c>
      <c r="AH581" s="177">
        <f t="shared" si="536"/>
        <v>0.53064003631411716</v>
      </c>
      <c r="AI581" s="171">
        <f t="shared" si="537"/>
        <v>73065.141146278867</v>
      </c>
      <c r="AJ581" s="374"/>
      <c r="AK581" s="133" t="s">
        <v>143</v>
      </c>
      <c r="AL581" s="167">
        <v>1329</v>
      </c>
      <c r="AM581" s="176">
        <v>681</v>
      </c>
      <c r="AN581" s="176">
        <v>54595870</v>
      </c>
      <c r="AO581" s="177">
        <f t="shared" si="591"/>
        <v>0.36397648316408338</v>
      </c>
      <c r="AP581" s="177">
        <f t="shared" si="538"/>
        <v>0.51241534988713322</v>
      </c>
      <c r="AQ581" s="171">
        <f t="shared" si="539"/>
        <v>80170.146842878123</v>
      </c>
      <c r="AR581" s="374"/>
      <c r="AS581" s="133" t="s">
        <v>143</v>
      </c>
      <c r="AT581" s="167">
        <v>632</v>
      </c>
      <c r="AU581" s="176">
        <v>304</v>
      </c>
      <c r="AV581" s="176">
        <v>25280880</v>
      </c>
      <c r="AW581" s="177">
        <f t="shared" si="592"/>
        <v>0.32971800433839482</v>
      </c>
      <c r="AX581" s="177">
        <f t="shared" si="540"/>
        <v>0.48101265822784811</v>
      </c>
      <c r="AY581" s="176">
        <f t="shared" si="541"/>
        <v>83160.789473684214</v>
      </c>
      <c r="AZ581" s="374"/>
      <c r="BA581" s="133" t="s">
        <v>143</v>
      </c>
      <c r="BB581" s="167">
        <v>194</v>
      </c>
      <c r="BC581" s="176">
        <v>91</v>
      </c>
      <c r="BD581" s="176">
        <v>8624040</v>
      </c>
      <c r="BE581" s="177">
        <f t="shared" si="593"/>
        <v>0.29354838709677417</v>
      </c>
      <c r="BF581" s="177">
        <f t="shared" si="542"/>
        <v>0.46907216494845361</v>
      </c>
      <c r="BG581" s="205">
        <f t="shared" si="543"/>
        <v>94769.670329670334</v>
      </c>
      <c r="BH581" s="374"/>
      <c r="BI581" s="133" t="s">
        <v>143</v>
      </c>
      <c r="BJ581" s="167">
        <f t="shared" si="544"/>
        <v>7239</v>
      </c>
      <c r="BK581" s="176">
        <f t="shared" si="528"/>
        <v>3904</v>
      </c>
      <c r="BL581" s="176">
        <f t="shared" si="529"/>
        <v>289613580</v>
      </c>
      <c r="BM581" s="177">
        <f t="shared" si="594"/>
        <v>0.35731283177741169</v>
      </c>
      <c r="BN581" s="177">
        <f t="shared" si="545"/>
        <v>0.53930100842657824</v>
      </c>
      <c r="BO581" s="176">
        <f t="shared" si="546"/>
        <v>74183.806352459011</v>
      </c>
      <c r="BP581" s="248"/>
    </row>
    <row r="582" spans="2:68" s="92" customFormat="1">
      <c r="B582" s="370"/>
      <c r="C582" s="408"/>
      <c r="D582" s="374"/>
      <c r="E582" s="133" t="s">
        <v>152</v>
      </c>
      <c r="F582" s="167">
        <v>12</v>
      </c>
      <c r="G582" s="176">
        <v>5</v>
      </c>
      <c r="H582" s="176">
        <v>442210</v>
      </c>
      <c r="I582" s="177">
        <f t="shared" si="587"/>
        <v>9.2592592592592587E-2</v>
      </c>
      <c r="J582" s="177">
        <f t="shared" si="530"/>
        <v>0.41666666666666669</v>
      </c>
      <c r="K582" s="205">
        <f t="shared" si="531"/>
        <v>88442</v>
      </c>
      <c r="L582" s="374"/>
      <c r="M582" s="133" t="s">
        <v>152</v>
      </c>
      <c r="N582" s="167">
        <v>30</v>
      </c>
      <c r="O582" s="176">
        <v>22</v>
      </c>
      <c r="P582" s="176">
        <v>2162520</v>
      </c>
      <c r="Q582" s="177">
        <f t="shared" si="588"/>
        <v>0.28205128205128205</v>
      </c>
      <c r="R582" s="177">
        <f t="shared" si="532"/>
        <v>0.73333333333333328</v>
      </c>
      <c r="S582" s="171">
        <f t="shared" si="533"/>
        <v>98296.363636363632</v>
      </c>
      <c r="T582" s="374"/>
      <c r="U582" s="133" t="s">
        <v>152</v>
      </c>
      <c r="V582" s="167">
        <v>949</v>
      </c>
      <c r="W582" s="176">
        <v>552</v>
      </c>
      <c r="X582" s="176">
        <v>41931980</v>
      </c>
      <c r="Y582" s="177">
        <f t="shared" si="589"/>
        <v>0.12285777876697085</v>
      </c>
      <c r="Z582" s="177">
        <f t="shared" si="534"/>
        <v>0.58166491043203372</v>
      </c>
      <c r="AA582" s="176">
        <f t="shared" si="535"/>
        <v>75963.731884057968</v>
      </c>
      <c r="AB582" s="374"/>
      <c r="AC582" s="133" t="s">
        <v>152</v>
      </c>
      <c r="AD582" s="167">
        <v>814</v>
      </c>
      <c r="AE582" s="176">
        <v>434</v>
      </c>
      <c r="AF582" s="176">
        <v>32637060</v>
      </c>
      <c r="AG582" s="177">
        <f t="shared" si="590"/>
        <v>0.13570981863664791</v>
      </c>
      <c r="AH582" s="177">
        <f t="shared" si="536"/>
        <v>0.53316953316953319</v>
      </c>
      <c r="AI582" s="171">
        <f t="shared" si="537"/>
        <v>75200.599078341009</v>
      </c>
      <c r="AJ582" s="374"/>
      <c r="AK582" s="133" t="s">
        <v>152</v>
      </c>
      <c r="AL582" s="167">
        <v>524</v>
      </c>
      <c r="AM582" s="176">
        <v>278</v>
      </c>
      <c r="AN582" s="176">
        <v>23155180</v>
      </c>
      <c r="AO582" s="177">
        <f t="shared" si="591"/>
        <v>0.14858364510956706</v>
      </c>
      <c r="AP582" s="177">
        <f t="shared" si="538"/>
        <v>0.53053435114503822</v>
      </c>
      <c r="AQ582" s="171">
        <f t="shared" si="539"/>
        <v>83292.014388489202</v>
      </c>
      <c r="AR582" s="374"/>
      <c r="AS582" s="133" t="s">
        <v>152</v>
      </c>
      <c r="AT582" s="167">
        <v>262</v>
      </c>
      <c r="AU582" s="176">
        <v>133</v>
      </c>
      <c r="AV582" s="176">
        <v>10703720</v>
      </c>
      <c r="AW582" s="177">
        <f t="shared" si="592"/>
        <v>0.14425162689804771</v>
      </c>
      <c r="AX582" s="177">
        <f t="shared" si="540"/>
        <v>0.50763358778625955</v>
      </c>
      <c r="AY582" s="176">
        <f t="shared" si="541"/>
        <v>80479.097744360901</v>
      </c>
      <c r="AZ582" s="374"/>
      <c r="BA582" s="133" t="s">
        <v>152</v>
      </c>
      <c r="BB582" s="167">
        <v>78</v>
      </c>
      <c r="BC582" s="176">
        <v>30</v>
      </c>
      <c r="BD582" s="176">
        <v>2443510</v>
      </c>
      <c r="BE582" s="177">
        <f t="shared" si="593"/>
        <v>9.6774193548387094E-2</v>
      </c>
      <c r="BF582" s="177">
        <f t="shared" si="542"/>
        <v>0.38461538461538464</v>
      </c>
      <c r="BG582" s="205">
        <f t="shared" si="543"/>
        <v>81450.333333333328</v>
      </c>
      <c r="BH582" s="374"/>
      <c r="BI582" s="133" t="s">
        <v>152</v>
      </c>
      <c r="BJ582" s="167">
        <f t="shared" si="544"/>
        <v>2669</v>
      </c>
      <c r="BK582" s="176">
        <f t="shared" si="528"/>
        <v>1454</v>
      </c>
      <c r="BL582" s="176">
        <f t="shared" si="529"/>
        <v>113476180</v>
      </c>
      <c r="BM582" s="177">
        <f t="shared" si="594"/>
        <v>0.13307706388431265</v>
      </c>
      <c r="BN582" s="177">
        <f t="shared" si="545"/>
        <v>0.54477332334207573</v>
      </c>
      <c r="BO582" s="176">
        <f t="shared" si="546"/>
        <v>78044.140302613479</v>
      </c>
      <c r="BP582" s="248"/>
    </row>
    <row r="583" spans="2:68" s="92" customFormat="1">
      <c r="B583" s="370"/>
      <c r="C583" s="408"/>
      <c r="D583" s="374"/>
      <c r="E583" s="133" t="s">
        <v>171</v>
      </c>
      <c r="F583" s="167">
        <v>19</v>
      </c>
      <c r="G583" s="176">
        <v>13</v>
      </c>
      <c r="H583" s="176">
        <v>1607910</v>
      </c>
      <c r="I583" s="177">
        <f t="shared" si="587"/>
        <v>0.24074074074074073</v>
      </c>
      <c r="J583" s="177">
        <f t="shared" si="530"/>
        <v>0.68421052631578949</v>
      </c>
      <c r="K583" s="205">
        <f t="shared" si="531"/>
        <v>123685.38461538461</v>
      </c>
      <c r="L583" s="374"/>
      <c r="M583" s="133" t="s">
        <v>171</v>
      </c>
      <c r="N583" s="167">
        <v>35</v>
      </c>
      <c r="O583" s="176">
        <v>19</v>
      </c>
      <c r="P583" s="176">
        <v>1654050</v>
      </c>
      <c r="Q583" s="177">
        <f t="shared" si="588"/>
        <v>0.24358974358974358</v>
      </c>
      <c r="R583" s="177">
        <f t="shared" si="532"/>
        <v>0.54285714285714282</v>
      </c>
      <c r="S583" s="171">
        <f t="shared" si="533"/>
        <v>87055.263157894733</v>
      </c>
      <c r="T583" s="374"/>
      <c r="U583" s="133" t="s">
        <v>171</v>
      </c>
      <c r="V583" s="167">
        <v>1103</v>
      </c>
      <c r="W583" s="176">
        <v>664</v>
      </c>
      <c r="X583" s="176">
        <v>50857760</v>
      </c>
      <c r="Y583" s="177">
        <f t="shared" si="589"/>
        <v>0.1477854440240374</v>
      </c>
      <c r="Z583" s="177">
        <f t="shared" si="534"/>
        <v>0.60199456029011789</v>
      </c>
      <c r="AA583" s="176">
        <f t="shared" si="535"/>
        <v>76593.012048192773</v>
      </c>
      <c r="AB583" s="374"/>
      <c r="AC583" s="133" t="s">
        <v>171</v>
      </c>
      <c r="AD583" s="167">
        <v>929</v>
      </c>
      <c r="AE583" s="176">
        <v>502</v>
      </c>
      <c r="AF583" s="176">
        <v>43372490</v>
      </c>
      <c r="AG583" s="177">
        <f t="shared" si="590"/>
        <v>0.15697310819262039</v>
      </c>
      <c r="AH583" s="177">
        <f t="shared" si="536"/>
        <v>0.54036598493003229</v>
      </c>
      <c r="AI583" s="171">
        <f t="shared" si="537"/>
        <v>86399.382470119526</v>
      </c>
      <c r="AJ583" s="374"/>
      <c r="AK583" s="133" t="s">
        <v>171</v>
      </c>
      <c r="AL583" s="167">
        <v>627</v>
      </c>
      <c r="AM583" s="176">
        <v>339</v>
      </c>
      <c r="AN583" s="176">
        <v>25792420</v>
      </c>
      <c r="AO583" s="177">
        <f t="shared" si="591"/>
        <v>0.18118653126670231</v>
      </c>
      <c r="AP583" s="177">
        <f t="shared" si="538"/>
        <v>0.54066985645933019</v>
      </c>
      <c r="AQ583" s="171">
        <f t="shared" si="539"/>
        <v>76083.834808259591</v>
      </c>
      <c r="AR583" s="374"/>
      <c r="AS583" s="133" t="s">
        <v>171</v>
      </c>
      <c r="AT583" s="167">
        <v>295</v>
      </c>
      <c r="AU583" s="176">
        <v>138</v>
      </c>
      <c r="AV583" s="176">
        <v>13080040</v>
      </c>
      <c r="AW583" s="177">
        <f t="shared" si="592"/>
        <v>0.14967462039045554</v>
      </c>
      <c r="AX583" s="177">
        <f t="shared" si="540"/>
        <v>0.46779661016949153</v>
      </c>
      <c r="AY583" s="176">
        <f t="shared" si="541"/>
        <v>94782.89855072464</v>
      </c>
      <c r="AZ583" s="374"/>
      <c r="BA583" s="133" t="s">
        <v>171</v>
      </c>
      <c r="BB583" s="167">
        <v>100</v>
      </c>
      <c r="BC583" s="176">
        <v>44</v>
      </c>
      <c r="BD583" s="176">
        <v>4750400</v>
      </c>
      <c r="BE583" s="177">
        <f t="shared" si="593"/>
        <v>0.14193548387096774</v>
      </c>
      <c r="BF583" s="177">
        <f t="shared" si="542"/>
        <v>0.44</v>
      </c>
      <c r="BG583" s="205">
        <f t="shared" si="543"/>
        <v>107963.63636363637</v>
      </c>
      <c r="BH583" s="374"/>
      <c r="BI583" s="133" t="s">
        <v>171</v>
      </c>
      <c r="BJ583" s="167">
        <f t="shared" si="544"/>
        <v>3108</v>
      </c>
      <c r="BK583" s="176">
        <f t="shared" ref="BK583:BK646" si="595">SUM(G583,O583,W583,AE583,AM583,AU583,BC583)</f>
        <v>1719</v>
      </c>
      <c r="BL583" s="176">
        <f t="shared" ref="BL583:BL646" si="596">SUM(H583,P583,X583,AF583,AN583,AV583,BD583)</f>
        <v>141115070</v>
      </c>
      <c r="BM583" s="177">
        <f t="shared" si="594"/>
        <v>0.15733113673805602</v>
      </c>
      <c r="BN583" s="177">
        <f t="shared" si="545"/>
        <v>0.55308880308880304</v>
      </c>
      <c r="BO583" s="176">
        <f t="shared" si="546"/>
        <v>82091.372891215826</v>
      </c>
      <c r="BP583" s="248"/>
    </row>
    <row r="584" spans="2:68" s="92" customFormat="1">
      <c r="B584" s="370"/>
      <c r="C584" s="408"/>
      <c r="D584" s="374"/>
      <c r="E584" s="133" t="s">
        <v>172</v>
      </c>
      <c r="F584" s="167">
        <v>9</v>
      </c>
      <c r="G584" s="176">
        <v>7</v>
      </c>
      <c r="H584" s="176">
        <v>949650</v>
      </c>
      <c r="I584" s="177">
        <f t="shared" si="587"/>
        <v>0.12962962962962962</v>
      </c>
      <c r="J584" s="177">
        <f t="shared" ref="J584:J647" si="597">IFERROR(G584/F584,"-")</f>
        <v>0.77777777777777779</v>
      </c>
      <c r="K584" s="205">
        <f t="shared" ref="K584:K647" si="598">IFERROR(H584/G584,"-")</f>
        <v>135664.28571428571</v>
      </c>
      <c r="L584" s="374"/>
      <c r="M584" s="133" t="s">
        <v>172</v>
      </c>
      <c r="N584" s="167">
        <v>25</v>
      </c>
      <c r="O584" s="176">
        <v>15</v>
      </c>
      <c r="P584" s="176">
        <v>884360</v>
      </c>
      <c r="Q584" s="177">
        <f t="shared" si="588"/>
        <v>0.19230769230769232</v>
      </c>
      <c r="R584" s="177">
        <f t="shared" ref="R584:R647" si="599">IFERROR(O584/N584,"-")</f>
        <v>0.6</v>
      </c>
      <c r="S584" s="171">
        <f t="shared" ref="S584:S647" si="600">IFERROR(P584/O584,"-")</f>
        <v>58957.333333333336</v>
      </c>
      <c r="T584" s="374"/>
      <c r="U584" s="133" t="s">
        <v>172</v>
      </c>
      <c r="V584" s="167">
        <v>558</v>
      </c>
      <c r="W584" s="176">
        <v>339</v>
      </c>
      <c r="X584" s="176">
        <v>25670160</v>
      </c>
      <c r="Y584" s="177">
        <f t="shared" si="589"/>
        <v>7.5450701090585354E-2</v>
      </c>
      <c r="Z584" s="177">
        <f t="shared" ref="Z584:Z647" si="601">IFERROR(W584/V584,"-")</f>
        <v>0.60752688172043012</v>
      </c>
      <c r="AA584" s="176">
        <f t="shared" ref="AA584:AA647" si="602">IFERROR(X584/W584,"-")</f>
        <v>75723.185840707971</v>
      </c>
      <c r="AB584" s="374"/>
      <c r="AC584" s="133" t="s">
        <v>172</v>
      </c>
      <c r="AD584" s="167">
        <v>441</v>
      </c>
      <c r="AE584" s="176">
        <v>252</v>
      </c>
      <c r="AF584" s="176">
        <v>18724420</v>
      </c>
      <c r="AG584" s="177">
        <f t="shared" si="590"/>
        <v>7.879924953095685E-2</v>
      </c>
      <c r="AH584" s="177">
        <f t="shared" ref="AH584:AH647" si="603">IFERROR(AE584/AD584,"-")</f>
        <v>0.5714285714285714</v>
      </c>
      <c r="AI584" s="171">
        <f t="shared" ref="AI584:AI647" si="604">IFERROR(AF584/AE584,"-")</f>
        <v>74303.253968253965</v>
      </c>
      <c r="AJ584" s="374"/>
      <c r="AK584" s="133" t="s">
        <v>172</v>
      </c>
      <c r="AL584" s="167">
        <v>258</v>
      </c>
      <c r="AM584" s="176">
        <v>139</v>
      </c>
      <c r="AN584" s="176">
        <v>9315910</v>
      </c>
      <c r="AO584" s="177">
        <f t="shared" si="591"/>
        <v>7.4291822554783532E-2</v>
      </c>
      <c r="AP584" s="177">
        <f t="shared" ref="AP584:AP647" si="605">IFERROR(AM584/AL584,"-")</f>
        <v>0.53875968992248058</v>
      </c>
      <c r="AQ584" s="171">
        <f t="shared" ref="AQ584:AQ647" si="606">IFERROR(AN584/AM584,"-")</f>
        <v>67020.935251798568</v>
      </c>
      <c r="AR584" s="374"/>
      <c r="AS584" s="133" t="s">
        <v>172</v>
      </c>
      <c r="AT584" s="167">
        <v>120</v>
      </c>
      <c r="AU584" s="176">
        <v>48</v>
      </c>
      <c r="AV584" s="176">
        <v>5059410</v>
      </c>
      <c r="AW584" s="177">
        <f t="shared" si="592"/>
        <v>5.2060737527114966E-2</v>
      </c>
      <c r="AX584" s="177">
        <f t="shared" ref="AX584:AX647" si="607">IFERROR(AU584/AT584,"-")</f>
        <v>0.4</v>
      </c>
      <c r="AY584" s="176">
        <f t="shared" ref="AY584:AY647" si="608">IFERROR(AV584/AU584,"-")</f>
        <v>105404.375</v>
      </c>
      <c r="AZ584" s="374"/>
      <c r="BA584" s="133" t="s">
        <v>172</v>
      </c>
      <c r="BB584" s="167">
        <v>20</v>
      </c>
      <c r="BC584" s="176">
        <v>12</v>
      </c>
      <c r="BD584" s="176">
        <v>957960</v>
      </c>
      <c r="BE584" s="177">
        <f t="shared" si="593"/>
        <v>3.870967741935484E-2</v>
      </c>
      <c r="BF584" s="177">
        <f t="shared" ref="BF584:BF647" si="609">IFERROR(BC584/BB584,"-")</f>
        <v>0.6</v>
      </c>
      <c r="BG584" s="205">
        <f t="shared" ref="BG584:BG647" si="610">IFERROR(BD584/BC584,"-")</f>
        <v>79830</v>
      </c>
      <c r="BH584" s="374"/>
      <c r="BI584" s="133" t="s">
        <v>172</v>
      </c>
      <c r="BJ584" s="167">
        <f t="shared" ref="BJ584:BJ647" si="611">SUM(F584,N584,V584,AD584,AL584,AT584,BB584)</f>
        <v>1431</v>
      </c>
      <c r="BK584" s="176">
        <f t="shared" si="595"/>
        <v>812</v>
      </c>
      <c r="BL584" s="176">
        <f t="shared" si="596"/>
        <v>61561870</v>
      </c>
      <c r="BM584" s="177">
        <f t="shared" si="594"/>
        <v>7.4318140215998529E-2</v>
      </c>
      <c r="BN584" s="177">
        <f t="shared" ref="BN584:BN647" si="612">IFERROR(BK584/BJ584,"-")</f>
        <v>0.56743535988819005</v>
      </c>
      <c r="BO584" s="176">
        <f t="shared" ref="BO584:BO647" si="613">IFERROR(BL584/BK584,"-")</f>
        <v>75815.11083743842</v>
      </c>
      <c r="BP584" s="248"/>
    </row>
    <row r="585" spans="2:68" s="92" customFormat="1">
      <c r="B585" s="370"/>
      <c r="C585" s="408"/>
      <c r="D585" s="374"/>
      <c r="E585" s="133" t="s">
        <v>173</v>
      </c>
      <c r="F585" s="167">
        <v>7</v>
      </c>
      <c r="G585" s="176">
        <v>3</v>
      </c>
      <c r="H585" s="176">
        <v>332120</v>
      </c>
      <c r="I585" s="177">
        <f t="shared" si="587"/>
        <v>5.5555555555555552E-2</v>
      </c>
      <c r="J585" s="177">
        <f t="shared" si="597"/>
        <v>0.42857142857142855</v>
      </c>
      <c r="K585" s="205">
        <f t="shared" si="598"/>
        <v>110706.66666666667</v>
      </c>
      <c r="L585" s="374"/>
      <c r="M585" s="133" t="s">
        <v>173</v>
      </c>
      <c r="N585" s="167">
        <v>17</v>
      </c>
      <c r="O585" s="176">
        <v>8</v>
      </c>
      <c r="P585" s="176">
        <v>512120</v>
      </c>
      <c r="Q585" s="177">
        <f t="shared" si="588"/>
        <v>0.10256410256410256</v>
      </c>
      <c r="R585" s="177">
        <f t="shared" si="599"/>
        <v>0.47058823529411764</v>
      </c>
      <c r="S585" s="171">
        <f t="shared" si="600"/>
        <v>64015</v>
      </c>
      <c r="T585" s="374"/>
      <c r="U585" s="133" t="s">
        <v>173</v>
      </c>
      <c r="V585" s="167">
        <v>307</v>
      </c>
      <c r="W585" s="176">
        <v>173</v>
      </c>
      <c r="X585" s="176">
        <v>13462650</v>
      </c>
      <c r="Y585" s="177">
        <f t="shared" si="589"/>
        <v>3.8504340084576004E-2</v>
      </c>
      <c r="Z585" s="177">
        <f t="shared" si="601"/>
        <v>0.56351791530944628</v>
      </c>
      <c r="AA585" s="176">
        <f t="shared" si="602"/>
        <v>77818.786127167623</v>
      </c>
      <c r="AB585" s="374"/>
      <c r="AC585" s="133" t="s">
        <v>173</v>
      </c>
      <c r="AD585" s="167">
        <v>265</v>
      </c>
      <c r="AE585" s="176">
        <v>122</v>
      </c>
      <c r="AF585" s="176">
        <v>10447390</v>
      </c>
      <c r="AG585" s="177">
        <f t="shared" si="590"/>
        <v>3.814884302689181E-2</v>
      </c>
      <c r="AH585" s="177">
        <f t="shared" si="603"/>
        <v>0.46037735849056605</v>
      </c>
      <c r="AI585" s="171">
        <f t="shared" si="604"/>
        <v>85634.344262295082</v>
      </c>
      <c r="AJ585" s="374"/>
      <c r="AK585" s="133" t="s">
        <v>173</v>
      </c>
      <c r="AL585" s="167">
        <v>237</v>
      </c>
      <c r="AM585" s="176">
        <v>129</v>
      </c>
      <c r="AN585" s="176">
        <v>12000660</v>
      </c>
      <c r="AO585" s="177">
        <f t="shared" si="591"/>
        <v>6.8947087119187594E-2</v>
      </c>
      <c r="AP585" s="177">
        <f t="shared" si="605"/>
        <v>0.54430379746835444</v>
      </c>
      <c r="AQ585" s="171">
        <f t="shared" si="606"/>
        <v>93028.372093023252</v>
      </c>
      <c r="AR585" s="374"/>
      <c r="AS585" s="133" t="s">
        <v>173</v>
      </c>
      <c r="AT585" s="167">
        <v>110</v>
      </c>
      <c r="AU585" s="176">
        <v>50</v>
      </c>
      <c r="AV585" s="176">
        <v>3352490</v>
      </c>
      <c r="AW585" s="177">
        <f t="shared" si="592"/>
        <v>5.4229934924078092E-2</v>
      </c>
      <c r="AX585" s="177">
        <f t="shared" si="607"/>
        <v>0.45454545454545453</v>
      </c>
      <c r="AY585" s="176">
        <f t="shared" si="608"/>
        <v>67049.8</v>
      </c>
      <c r="AZ585" s="374"/>
      <c r="BA585" s="133" t="s">
        <v>173</v>
      </c>
      <c r="BB585" s="167">
        <v>45</v>
      </c>
      <c r="BC585" s="176">
        <v>15</v>
      </c>
      <c r="BD585" s="176">
        <v>945790</v>
      </c>
      <c r="BE585" s="177">
        <f t="shared" si="593"/>
        <v>4.8387096774193547E-2</v>
      </c>
      <c r="BF585" s="177">
        <f t="shared" si="609"/>
        <v>0.33333333333333331</v>
      </c>
      <c r="BG585" s="205">
        <f t="shared" si="610"/>
        <v>63052.666666666664</v>
      </c>
      <c r="BH585" s="374"/>
      <c r="BI585" s="133" t="s">
        <v>173</v>
      </c>
      <c r="BJ585" s="167">
        <f t="shared" si="611"/>
        <v>988</v>
      </c>
      <c r="BK585" s="176">
        <f t="shared" si="595"/>
        <v>500</v>
      </c>
      <c r="BL585" s="176">
        <f t="shared" si="596"/>
        <v>41053220</v>
      </c>
      <c r="BM585" s="177">
        <f t="shared" si="594"/>
        <v>4.5762401610836535E-2</v>
      </c>
      <c r="BN585" s="177">
        <f t="shared" si="612"/>
        <v>0.50607287449392713</v>
      </c>
      <c r="BO585" s="176">
        <f t="shared" si="613"/>
        <v>82106.44</v>
      </c>
      <c r="BP585" s="248"/>
    </row>
    <row r="586" spans="2:68" s="92" customFormat="1">
      <c r="B586" s="370"/>
      <c r="C586" s="408"/>
      <c r="D586" s="374"/>
      <c r="E586" s="133" t="s">
        <v>174</v>
      </c>
      <c r="F586" s="167">
        <v>9</v>
      </c>
      <c r="G586" s="176">
        <v>4</v>
      </c>
      <c r="H586" s="176">
        <v>796110</v>
      </c>
      <c r="I586" s="177">
        <f t="shared" si="587"/>
        <v>7.407407407407407E-2</v>
      </c>
      <c r="J586" s="177">
        <f t="shared" si="597"/>
        <v>0.44444444444444442</v>
      </c>
      <c r="K586" s="205">
        <f t="shared" si="598"/>
        <v>199027.5</v>
      </c>
      <c r="L586" s="374"/>
      <c r="M586" s="133" t="s">
        <v>174</v>
      </c>
      <c r="N586" s="167">
        <v>8</v>
      </c>
      <c r="O586" s="176">
        <v>3</v>
      </c>
      <c r="P586" s="176">
        <v>181360</v>
      </c>
      <c r="Q586" s="177">
        <f t="shared" si="588"/>
        <v>3.8461538461538464E-2</v>
      </c>
      <c r="R586" s="177">
        <f t="shared" si="599"/>
        <v>0.375</v>
      </c>
      <c r="S586" s="171">
        <f t="shared" si="600"/>
        <v>60453.333333333336</v>
      </c>
      <c r="T586" s="374"/>
      <c r="U586" s="133" t="s">
        <v>174</v>
      </c>
      <c r="V586" s="167">
        <v>297</v>
      </c>
      <c r="W586" s="176">
        <v>196</v>
      </c>
      <c r="X586" s="176">
        <v>13320030</v>
      </c>
      <c r="Y586" s="177">
        <f t="shared" si="589"/>
        <v>4.3623414199866456E-2</v>
      </c>
      <c r="Z586" s="177">
        <f t="shared" si="601"/>
        <v>0.65993265993265993</v>
      </c>
      <c r="AA586" s="176">
        <f t="shared" si="602"/>
        <v>67959.336734693876</v>
      </c>
      <c r="AB586" s="374"/>
      <c r="AC586" s="133" t="s">
        <v>174</v>
      </c>
      <c r="AD586" s="167">
        <v>208</v>
      </c>
      <c r="AE586" s="176">
        <v>117</v>
      </c>
      <c r="AF586" s="176">
        <v>9609130</v>
      </c>
      <c r="AG586" s="177">
        <f t="shared" si="590"/>
        <v>3.6585365853658534E-2</v>
      </c>
      <c r="AH586" s="177">
        <f t="shared" si="603"/>
        <v>0.5625</v>
      </c>
      <c r="AI586" s="171">
        <f t="shared" si="604"/>
        <v>82129.316239316235</v>
      </c>
      <c r="AJ586" s="374"/>
      <c r="AK586" s="133" t="s">
        <v>174</v>
      </c>
      <c r="AL586" s="167">
        <v>148</v>
      </c>
      <c r="AM586" s="176">
        <v>97</v>
      </c>
      <c r="AN586" s="176">
        <v>7054460</v>
      </c>
      <c r="AO586" s="177">
        <f t="shared" si="591"/>
        <v>5.1843933725280601E-2</v>
      </c>
      <c r="AP586" s="177">
        <f t="shared" si="605"/>
        <v>0.65540540540540537</v>
      </c>
      <c r="AQ586" s="171">
        <f t="shared" si="606"/>
        <v>72726.391752577314</v>
      </c>
      <c r="AR586" s="374"/>
      <c r="AS586" s="133" t="s">
        <v>174</v>
      </c>
      <c r="AT586" s="167">
        <v>67</v>
      </c>
      <c r="AU586" s="176">
        <v>41</v>
      </c>
      <c r="AV586" s="176">
        <v>4824470</v>
      </c>
      <c r="AW586" s="177">
        <f t="shared" si="592"/>
        <v>4.4468546637744036E-2</v>
      </c>
      <c r="AX586" s="177">
        <f t="shared" si="607"/>
        <v>0.61194029850746268</v>
      </c>
      <c r="AY586" s="176">
        <f t="shared" si="608"/>
        <v>117670</v>
      </c>
      <c r="AZ586" s="374"/>
      <c r="BA586" s="133" t="s">
        <v>174</v>
      </c>
      <c r="BB586" s="167">
        <v>17</v>
      </c>
      <c r="BC586" s="176">
        <v>6</v>
      </c>
      <c r="BD586" s="176">
        <v>668370</v>
      </c>
      <c r="BE586" s="177">
        <f t="shared" si="593"/>
        <v>1.935483870967742E-2</v>
      </c>
      <c r="BF586" s="177">
        <f t="shared" si="609"/>
        <v>0.35294117647058826</v>
      </c>
      <c r="BG586" s="205">
        <f t="shared" si="610"/>
        <v>111395</v>
      </c>
      <c r="BH586" s="374"/>
      <c r="BI586" s="133" t="s">
        <v>174</v>
      </c>
      <c r="BJ586" s="167">
        <f t="shared" si="611"/>
        <v>754</v>
      </c>
      <c r="BK586" s="176">
        <f t="shared" si="595"/>
        <v>464</v>
      </c>
      <c r="BL586" s="176">
        <f t="shared" si="596"/>
        <v>36453930</v>
      </c>
      <c r="BM586" s="177">
        <f t="shared" si="594"/>
        <v>4.2467508694856305E-2</v>
      </c>
      <c r="BN586" s="177">
        <f t="shared" si="612"/>
        <v>0.61538461538461542</v>
      </c>
      <c r="BO586" s="176">
        <f t="shared" si="613"/>
        <v>78564.504310344826</v>
      </c>
      <c r="BP586" s="248"/>
    </row>
    <row r="587" spans="2:68" s="92" customFormat="1">
      <c r="B587" s="370"/>
      <c r="C587" s="408"/>
      <c r="D587" s="374"/>
      <c r="E587" s="133" t="s">
        <v>175</v>
      </c>
      <c r="F587" s="167">
        <v>19</v>
      </c>
      <c r="G587" s="176">
        <v>10</v>
      </c>
      <c r="H587" s="176">
        <v>1067910</v>
      </c>
      <c r="I587" s="177">
        <f t="shared" si="587"/>
        <v>0.18518518518518517</v>
      </c>
      <c r="J587" s="177">
        <f t="shared" si="597"/>
        <v>0.52631578947368418</v>
      </c>
      <c r="K587" s="205">
        <f t="shared" si="598"/>
        <v>106791</v>
      </c>
      <c r="L587" s="374"/>
      <c r="M587" s="133" t="s">
        <v>175</v>
      </c>
      <c r="N587" s="167">
        <v>30</v>
      </c>
      <c r="O587" s="176">
        <v>19</v>
      </c>
      <c r="P587" s="176">
        <v>1396820</v>
      </c>
      <c r="Q587" s="177">
        <f t="shared" si="588"/>
        <v>0.24358974358974358</v>
      </c>
      <c r="R587" s="177">
        <f t="shared" si="599"/>
        <v>0.6333333333333333</v>
      </c>
      <c r="S587" s="171">
        <f t="shared" si="600"/>
        <v>73516.84210526316</v>
      </c>
      <c r="T587" s="374"/>
      <c r="U587" s="133" t="s">
        <v>175</v>
      </c>
      <c r="V587" s="167">
        <v>1681</v>
      </c>
      <c r="W587" s="176">
        <v>1033</v>
      </c>
      <c r="X587" s="176">
        <v>74513980</v>
      </c>
      <c r="Y587" s="177">
        <f t="shared" si="589"/>
        <v>0.22991319830847987</v>
      </c>
      <c r="Z587" s="177">
        <f t="shared" si="601"/>
        <v>0.6145151695419393</v>
      </c>
      <c r="AA587" s="176">
        <f t="shared" si="602"/>
        <v>72133.57212003872</v>
      </c>
      <c r="AB587" s="374"/>
      <c r="AC587" s="133" t="s">
        <v>175</v>
      </c>
      <c r="AD587" s="167">
        <v>1291</v>
      </c>
      <c r="AE587" s="176">
        <v>721</v>
      </c>
      <c r="AF587" s="176">
        <v>54925410</v>
      </c>
      <c r="AG587" s="177">
        <f t="shared" si="590"/>
        <v>0.22545340838023764</v>
      </c>
      <c r="AH587" s="177">
        <f t="shared" si="603"/>
        <v>0.55848179705654533</v>
      </c>
      <c r="AI587" s="171">
        <f t="shared" si="604"/>
        <v>76179.486823855754</v>
      </c>
      <c r="AJ587" s="374"/>
      <c r="AK587" s="133" t="s">
        <v>175</v>
      </c>
      <c r="AL587" s="167">
        <v>683</v>
      </c>
      <c r="AM587" s="176">
        <v>380</v>
      </c>
      <c r="AN587" s="176">
        <v>31872550</v>
      </c>
      <c r="AO587" s="177">
        <f t="shared" si="591"/>
        <v>0.20309994655264565</v>
      </c>
      <c r="AP587" s="177">
        <f t="shared" si="605"/>
        <v>0.55636896046852125</v>
      </c>
      <c r="AQ587" s="171">
        <f t="shared" si="606"/>
        <v>83875.131578947374</v>
      </c>
      <c r="AR587" s="374"/>
      <c r="AS587" s="133" t="s">
        <v>175</v>
      </c>
      <c r="AT587" s="167">
        <v>281</v>
      </c>
      <c r="AU587" s="176">
        <v>141</v>
      </c>
      <c r="AV587" s="176">
        <v>10832510</v>
      </c>
      <c r="AW587" s="177">
        <f t="shared" si="592"/>
        <v>0.15292841648590022</v>
      </c>
      <c r="AX587" s="177">
        <f t="shared" si="607"/>
        <v>0.50177935943060503</v>
      </c>
      <c r="AY587" s="176">
        <f t="shared" si="608"/>
        <v>76826.312056737588</v>
      </c>
      <c r="AZ587" s="374"/>
      <c r="BA587" s="133" t="s">
        <v>175</v>
      </c>
      <c r="BB587" s="167">
        <v>58</v>
      </c>
      <c r="BC587" s="176">
        <v>27</v>
      </c>
      <c r="BD587" s="176">
        <v>2485860</v>
      </c>
      <c r="BE587" s="177">
        <f t="shared" si="593"/>
        <v>8.7096774193548387E-2</v>
      </c>
      <c r="BF587" s="177">
        <f t="shared" si="609"/>
        <v>0.46551724137931033</v>
      </c>
      <c r="BG587" s="205">
        <f t="shared" si="610"/>
        <v>92068.888888888891</v>
      </c>
      <c r="BH587" s="374"/>
      <c r="BI587" s="133" t="s">
        <v>175</v>
      </c>
      <c r="BJ587" s="167">
        <f t="shared" si="611"/>
        <v>4043</v>
      </c>
      <c r="BK587" s="176">
        <f t="shared" si="595"/>
        <v>2331</v>
      </c>
      <c r="BL587" s="176">
        <f t="shared" si="596"/>
        <v>177095040</v>
      </c>
      <c r="BM587" s="177">
        <f t="shared" si="594"/>
        <v>0.21334431630971992</v>
      </c>
      <c r="BN587" s="177">
        <f t="shared" si="612"/>
        <v>0.57655206529804603</v>
      </c>
      <c r="BO587" s="176">
        <f t="shared" si="613"/>
        <v>75973.848133848136</v>
      </c>
      <c r="BP587" s="248"/>
    </row>
    <row r="588" spans="2:68" s="92" customFormat="1">
      <c r="B588" s="370"/>
      <c r="C588" s="408"/>
      <c r="D588" s="374"/>
      <c r="E588" s="133" t="s">
        <v>176</v>
      </c>
      <c r="F588" s="167">
        <v>4</v>
      </c>
      <c r="G588" s="176">
        <v>2</v>
      </c>
      <c r="H588" s="176">
        <v>517510</v>
      </c>
      <c r="I588" s="177">
        <f t="shared" si="587"/>
        <v>3.7037037037037035E-2</v>
      </c>
      <c r="J588" s="177">
        <f t="shared" si="597"/>
        <v>0.5</v>
      </c>
      <c r="K588" s="205">
        <f t="shared" si="598"/>
        <v>258755</v>
      </c>
      <c r="L588" s="374"/>
      <c r="M588" s="133" t="s">
        <v>176</v>
      </c>
      <c r="N588" s="167">
        <v>5</v>
      </c>
      <c r="O588" s="176">
        <v>4</v>
      </c>
      <c r="P588" s="176">
        <v>361620</v>
      </c>
      <c r="Q588" s="177">
        <f t="shared" si="588"/>
        <v>5.128205128205128E-2</v>
      </c>
      <c r="R588" s="177">
        <f t="shared" si="599"/>
        <v>0.8</v>
      </c>
      <c r="S588" s="171">
        <f t="shared" si="600"/>
        <v>90405</v>
      </c>
      <c r="T588" s="374"/>
      <c r="U588" s="133" t="s">
        <v>176</v>
      </c>
      <c r="V588" s="167">
        <v>345</v>
      </c>
      <c r="W588" s="176">
        <v>209</v>
      </c>
      <c r="X588" s="176">
        <v>17559540</v>
      </c>
      <c r="Y588" s="177">
        <f t="shared" si="589"/>
        <v>4.6516803917204537E-2</v>
      </c>
      <c r="Z588" s="177">
        <f t="shared" si="601"/>
        <v>0.60579710144927534</v>
      </c>
      <c r="AA588" s="176">
        <f t="shared" si="602"/>
        <v>84016.937799043066</v>
      </c>
      <c r="AB588" s="374"/>
      <c r="AC588" s="133" t="s">
        <v>176</v>
      </c>
      <c r="AD588" s="167">
        <v>350</v>
      </c>
      <c r="AE588" s="176">
        <v>184</v>
      </c>
      <c r="AF588" s="176">
        <v>13842250</v>
      </c>
      <c r="AG588" s="177">
        <f t="shared" si="590"/>
        <v>5.7535959974984369E-2</v>
      </c>
      <c r="AH588" s="177">
        <f t="shared" si="603"/>
        <v>0.52571428571428569</v>
      </c>
      <c r="AI588" s="171">
        <f t="shared" si="604"/>
        <v>75229.619565217392</v>
      </c>
      <c r="AJ588" s="374"/>
      <c r="AK588" s="133" t="s">
        <v>176</v>
      </c>
      <c r="AL588" s="167">
        <v>287</v>
      </c>
      <c r="AM588" s="176">
        <v>156</v>
      </c>
      <c r="AN588" s="176">
        <v>10791010</v>
      </c>
      <c r="AO588" s="177">
        <f t="shared" si="591"/>
        <v>8.337787279529664E-2</v>
      </c>
      <c r="AP588" s="177">
        <f t="shared" si="605"/>
        <v>0.54355400696864109</v>
      </c>
      <c r="AQ588" s="171">
        <f t="shared" si="606"/>
        <v>69173.141025641031</v>
      </c>
      <c r="AR588" s="374"/>
      <c r="AS588" s="133" t="s">
        <v>176</v>
      </c>
      <c r="AT588" s="167">
        <v>148</v>
      </c>
      <c r="AU588" s="176">
        <v>83</v>
      </c>
      <c r="AV588" s="176">
        <v>6710040</v>
      </c>
      <c r="AW588" s="177">
        <f t="shared" si="592"/>
        <v>9.0021691973969628E-2</v>
      </c>
      <c r="AX588" s="177">
        <f t="shared" si="607"/>
        <v>0.56081081081081086</v>
      </c>
      <c r="AY588" s="176">
        <f t="shared" si="608"/>
        <v>80843.855421686749</v>
      </c>
      <c r="AZ588" s="374"/>
      <c r="BA588" s="133" t="s">
        <v>176</v>
      </c>
      <c r="BB588" s="167">
        <v>70</v>
      </c>
      <c r="BC588" s="176">
        <v>31</v>
      </c>
      <c r="BD588" s="176">
        <v>3624460</v>
      </c>
      <c r="BE588" s="177">
        <f t="shared" si="593"/>
        <v>0.1</v>
      </c>
      <c r="BF588" s="177">
        <f t="shared" si="609"/>
        <v>0.44285714285714284</v>
      </c>
      <c r="BG588" s="205">
        <f t="shared" si="610"/>
        <v>116918.06451612903</v>
      </c>
      <c r="BH588" s="374"/>
      <c r="BI588" s="133" t="s">
        <v>176</v>
      </c>
      <c r="BJ588" s="167">
        <f t="shared" si="611"/>
        <v>1209</v>
      </c>
      <c r="BK588" s="176">
        <f t="shared" si="595"/>
        <v>669</v>
      </c>
      <c r="BL588" s="176">
        <f t="shared" si="596"/>
        <v>53406430</v>
      </c>
      <c r="BM588" s="177">
        <f t="shared" si="594"/>
        <v>6.1230093355299289E-2</v>
      </c>
      <c r="BN588" s="177">
        <f t="shared" si="612"/>
        <v>0.5533498759305211</v>
      </c>
      <c r="BO588" s="176">
        <f t="shared" si="613"/>
        <v>79830.239162929749</v>
      </c>
      <c r="BP588" s="248"/>
    </row>
    <row r="589" spans="2:68" s="92" customFormat="1">
      <c r="B589" s="370"/>
      <c r="C589" s="408"/>
      <c r="D589" s="374"/>
      <c r="E589" s="130" t="s">
        <v>167</v>
      </c>
      <c r="F589" s="167">
        <v>4</v>
      </c>
      <c r="G589" s="176">
        <v>1</v>
      </c>
      <c r="H589" s="176">
        <v>216250</v>
      </c>
      <c r="I589" s="177">
        <f t="shared" si="587"/>
        <v>1.8518518518518517E-2</v>
      </c>
      <c r="J589" s="177">
        <f t="shared" si="597"/>
        <v>0.25</v>
      </c>
      <c r="K589" s="205">
        <f t="shared" si="598"/>
        <v>216250</v>
      </c>
      <c r="L589" s="374"/>
      <c r="M589" s="134" t="s">
        <v>167</v>
      </c>
      <c r="N589" s="167">
        <v>4</v>
      </c>
      <c r="O589" s="176">
        <v>2</v>
      </c>
      <c r="P589" s="176">
        <v>85660</v>
      </c>
      <c r="Q589" s="177">
        <f t="shared" si="588"/>
        <v>2.564102564102564E-2</v>
      </c>
      <c r="R589" s="177">
        <f t="shared" si="599"/>
        <v>0.5</v>
      </c>
      <c r="S589" s="171">
        <f t="shared" si="600"/>
        <v>42830</v>
      </c>
      <c r="T589" s="374"/>
      <c r="U589" s="134" t="s">
        <v>167</v>
      </c>
      <c r="V589" s="167">
        <v>372</v>
      </c>
      <c r="W589" s="176">
        <v>200</v>
      </c>
      <c r="X589" s="176">
        <v>13609100</v>
      </c>
      <c r="Y589" s="177">
        <f t="shared" si="589"/>
        <v>4.4513687959047407E-2</v>
      </c>
      <c r="Z589" s="177">
        <f t="shared" si="601"/>
        <v>0.5376344086021505</v>
      </c>
      <c r="AA589" s="176">
        <f t="shared" si="602"/>
        <v>68045.5</v>
      </c>
      <c r="AB589" s="374"/>
      <c r="AC589" s="134" t="s">
        <v>167</v>
      </c>
      <c r="AD589" s="167">
        <v>202</v>
      </c>
      <c r="AE589" s="176">
        <v>100</v>
      </c>
      <c r="AF589" s="176">
        <v>7063070</v>
      </c>
      <c r="AG589" s="177">
        <f t="shared" si="590"/>
        <v>3.1269543464665414E-2</v>
      </c>
      <c r="AH589" s="177">
        <f t="shared" si="603"/>
        <v>0.49504950495049505</v>
      </c>
      <c r="AI589" s="171">
        <f t="shared" si="604"/>
        <v>70630.7</v>
      </c>
      <c r="AJ589" s="374"/>
      <c r="AK589" s="134" t="s">
        <v>167</v>
      </c>
      <c r="AL589" s="167">
        <v>103</v>
      </c>
      <c r="AM589" s="176">
        <v>38</v>
      </c>
      <c r="AN589" s="176">
        <v>4263620</v>
      </c>
      <c r="AO589" s="177">
        <f t="shared" si="591"/>
        <v>2.0309994655264563E-2</v>
      </c>
      <c r="AP589" s="177">
        <f t="shared" si="605"/>
        <v>0.36893203883495146</v>
      </c>
      <c r="AQ589" s="171">
        <f t="shared" si="606"/>
        <v>112200.52631578948</v>
      </c>
      <c r="AR589" s="374"/>
      <c r="AS589" s="134" t="s">
        <v>167</v>
      </c>
      <c r="AT589" s="167">
        <v>60</v>
      </c>
      <c r="AU589" s="176">
        <v>28</v>
      </c>
      <c r="AV589" s="176">
        <v>3076560</v>
      </c>
      <c r="AW589" s="177">
        <f t="shared" si="592"/>
        <v>3.0368763557483729E-2</v>
      </c>
      <c r="AX589" s="177">
        <f t="shared" si="607"/>
        <v>0.46666666666666667</v>
      </c>
      <c r="AY589" s="176">
        <f t="shared" si="608"/>
        <v>109877.14285714286</v>
      </c>
      <c r="AZ589" s="374"/>
      <c r="BA589" s="134" t="s">
        <v>167</v>
      </c>
      <c r="BB589" s="167">
        <v>25</v>
      </c>
      <c r="BC589" s="176">
        <v>8</v>
      </c>
      <c r="BD589" s="176">
        <v>1210040</v>
      </c>
      <c r="BE589" s="177">
        <f t="shared" si="593"/>
        <v>2.5806451612903226E-2</v>
      </c>
      <c r="BF589" s="177">
        <f t="shared" si="609"/>
        <v>0.32</v>
      </c>
      <c r="BG589" s="205">
        <f t="shared" si="610"/>
        <v>151255</v>
      </c>
      <c r="BH589" s="374"/>
      <c r="BI589" s="134" t="s">
        <v>167</v>
      </c>
      <c r="BJ589" s="167">
        <f t="shared" si="611"/>
        <v>770</v>
      </c>
      <c r="BK589" s="176">
        <f t="shared" si="595"/>
        <v>377</v>
      </c>
      <c r="BL589" s="176">
        <f t="shared" si="596"/>
        <v>29524300</v>
      </c>
      <c r="BM589" s="177">
        <f t="shared" si="594"/>
        <v>3.4504850814570748E-2</v>
      </c>
      <c r="BN589" s="177">
        <f t="shared" si="612"/>
        <v>0.48961038961038961</v>
      </c>
      <c r="BO589" s="176">
        <f t="shared" si="613"/>
        <v>78313.793103448275</v>
      </c>
      <c r="BP589" s="248"/>
    </row>
    <row r="590" spans="2:68" s="92" customFormat="1">
      <c r="B590" s="370">
        <v>54</v>
      </c>
      <c r="C590" s="370" t="s">
        <v>29</v>
      </c>
      <c r="D590" s="388">
        <f>BS61</f>
        <v>86</v>
      </c>
      <c r="E590" s="131" t="s">
        <v>144</v>
      </c>
      <c r="F590" s="166">
        <v>47</v>
      </c>
      <c r="G590" s="174">
        <v>27</v>
      </c>
      <c r="H590" s="174">
        <v>1905910</v>
      </c>
      <c r="I590" s="175">
        <f>IFERROR(G590/$D$590,"-")</f>
        <v>0.31395348837209303</v>
      </c>
      <c r="J590" s="175">
        <f t="shared" si="597"/>
        <v>0.57446808510638303</v>
      </c>
      <c r="K590" s="204">
        <f t="shared" si="598"/>
        <v>70589.259259259255</v>
      </c>
      <c r="L590" s="388">
        <f>BT61</f>
        <v>177</v>
      </c>
      <c r="M590" s="131" t="s">
        <v>144</v>
      </c>
      <c r="N590" s="166">
        <v>85</v>
      </c>
      <c r="O590" s="174">
        <v>42</v>
      </c>
      <c r="P590" s="174">
        <v>3146920</v>
      </c>
      <c r="Q590" s="175">
        <f>IFERROR(O590/$L$590,"-")</f>
        <v>0.23728813559322035</v>
      </c>
      <c r="R590" s="175">
        <f t="shared" si="599"/>
        <v>0.49411764705882355</v>
      </c>
      <c r="S590" s="170">
        <f t="shared" si="600"/>
        <v>74926.666666666672</v>
      </c>
      <c r="T590" s="388">
        <f>BU61</f>
        <v>7435</v>
      </c>
      <c r="U590" s="131" t="s">
        <v>144</v>
      </c>
      <c r="V590" s="166">
        <v>3443</v>
      </c>
      <c r="W590" s="174">
        <v>2197</v>
      </c>
      <c r="X590" s="174">
        <v>167389290</v>
      </c>
      <c r="Y590" s="175">
        <f>IFERROR(W590/$T$590,"-")</f>
        <v>0.29549428379287157</v>
      </c>
      <c r="Z590" s="175">
        <f t="shared" si="601"/>
        <v>0.63810630264304391</v>
      </c>
      <c r="AA590" s="174">
        <f t="shared" si="602"/>
        <v>76189.936276741006</v>
      </c>
      <c r="AB590" s="388">
        <f>BV61</f>
        <v>5245</v>
      </c>
      <c r="AC590" s="131" t="s">
        <v>144</v>
      </c>
      <c r="AD590" s="166">
        <v>2663</v>
      </c>
      <c r="AE590" s="174">
        <v>1722</v>
      </c>
      <c r="AF590" s="174">
        <v>127997590</v>
      </c>
      <c r="AG590" s="175">
        <f>IFERROR(AE590/$AB$590,"-")</f>
        <v>0.3283126787416587</v>
      </c>
      <c r="AH590" s="175">
        <f t="shared" si="603"/>
        <v>0.64663912880210284</v>
      </c>
      <c r="AI590" s="170">
        <f t="shared" si="604"/>
        <v>74330.772357723574</v>
      </c>
      <c r="AJ590" s="388">
        <f>BW61</f>
        <v>3307</v>
      </c>
      <c r="AK590" s="131" t="s">
        <v>144</v>
      </c>
      <c r="AL590" s="166">
        <v>1641</v>
      </c>
      <c r="AM590" s="174">
        <v>971</v>
      </c>
      <c r="AN590" s="174">
        <v>75639590</v>
      </c>
      <c r="AO590" s="175">
        <f>IFERROR(AM590/$AJ$590,"-")</f>
        <v>0.29361959479891142</v>
      </c>
      <c r="AP590" s="175">
        <f t="shared" si="605"/>
        <v>0.59171237050578918</v>
      </c>
      <c r="AQ590" s="170">
        <f t="shared" si="606"/>
        <v>77898.6508753862</v>
      </c>
      <c r="AR590" s="388">
        <f>BX61</f>
        <v>1592</v>
      </c>
      <c r="AS590" s="131" t="s">
        <v>144</v>
      </c>
      <c r="AT590" s="166">
        <v>666</v>
      </c>
      <c r="AU590" s="174">
        <v>337</v>
      </c>
      <c r="AV590" s="174">
        <v>30019760</v>
      </c>
      <c r="AW590" s="175">
        <f>IFERROR(AU590/$AR$590,"-")</f>
        <v>0.21168341708542712</v>
      </c>
      <c r="AX590" s="175">
        <f t="shared" si="607"/>
        <v>0.50600600600600598</v>
      </c>
      <c r="AY590" s="174">
        <f t="shared" si="608"/>
        <v>89079.406528189909</v>
      </c>
      <c r="AZ590" s="388">
        <f>BY61</f>
        <v>557</v>
      </c>
      <c r="BA590" s="131" t="s">
        <v>144</v>
      </c>
      <c r="BB590" s="166">
        <v>184</v>
      </c>
      <c r="BC590" s="174">
        <v>90</v>
      </c>
      <c r="BD590" s="174">
        <v>6274620</v>
      </c>
      <c r="BE590" s="175">
        <f>IFERROR(BC590/$AZ$590,"-")</f>
        <v>0.1615798922800718</v>
      </c>
      <c r="BF590" s="175">
        <f t="shared" si="609"/>
        <v>0.4891304347826087</v>
      </c>
      <c r="BG590" s="204">
        <f t="shared" si="610"/>
        <v>69718</v>
      </c>
      <c r="BH590" s="388">
        <f>BZ61</f>
        <v>18396</v>
      </c>
      <c r="BI590" s="131" t="s">
        <v>144</v>
      </c>
      <c r="BJ590" s="166">
        <f t="shared" si="611"/>
        <v>8729</v>
      </c>
      <c r="BK590" s="174">
        <f t="shared" si="595"/>
        <v>5386</v>
      </c>
      <c r="BL590" s="174">
        <f t="shared" si="596"/>
        <v>412373680</v>
      </c>
      <c r="BM590" s="175">
        <f>IFERROR(BK590/$BH$590,"-")</f>
        <v>0.29278103935638183</v>
      </c>
      <c r="BN590" s="175">
        <f t="shared" si="612"/>
        <v>0.61702371405659295</v>
      </c>
      <c r="BO590" s="174">
        <f t="shared" si="613"/>
        <v>76563.995544002973</v>
      </c>
      <c r="BP590" s="248"/>
    </row>
    <row r="591" spans="2:68" s="92" customFormat="1">
      <c r="B591" s="370"/>
      <c r="C591" s="370"/>
      <c r="D591" s="388"/>
      <c r="E591" s="132" t="s">
        <v>194</v>
      </c>
      <c r="F591" s="167">
        <v>33</v>
      </c>
      <c r="G591" s="176">
        <v>21</v>
      </c>
      <c r="H591" s="176">
        <v>2062770</v>
      </c>
      <c r="I591" s="177">
        <f t="shared" ref="I591:I600" si="614">IFERROR(G591/$D$590,"-")</f>
        <v>0.2441860465116279</v>
      </c>
      <c r="J591" s="177">
        <f t="shared" si="597"/>
        <v>0.63636363636363635</v>
      </c>
      <c r="K591" s="205">
        <f t="shared" si="598"/>
        <v>98227.142857142855</v>
      </c>
      <c r="L591" s="388"/>
      <c r="M591" s="132" t="s">
        <v>194</v>
      </c>
      <c r="N591" s="167">
        <v>67</v>
      </c>
      <c r="O591" s="176">
        <v>37</v>
      </c>
      <c r="P591" s="176">
        <v>3233400</v>
      </c>
      <c r="Q591" s="177">
        <f t="shared" ref="Q591:Q600" si="615">IFERROR(O591/$L$590,"-")</f>
        <v>0.20903954802259886</v>
      </c>
      <c r="R591" s="177">
        <f t="shared" si="599"/>
        <v>0.55223880597014929</v>
      </c>
      <c r="S591" s="171">
        <f t="shared" si="600"/>
        <v>87389.189189189186</v>
      </c>
      <c r="T591" s="388"/>
      <c r="U591" s="132" t="s">
        <v>194</v>
      </c>
      <c r="V591" s="167">
        <v>3151</v>
      </c>
      <c r="W591" s="176">
        <v>2033</v>
      </c>
      <c r="X591" s="176">
        <v>138197370</v>
      </c>
      <c r="Y591" s="177">
        <f t="shared" ref="Y591:Y600" si="616">IFERROR(W591/$T$590,"-")</f>
        <v>0.2734364492266308</v>
      </c>
      <c r="Z591" s="177">
        <f t="shared" si="601"/>
        <v>0.64519200253887654</v>
      </c>
      <c r="AA591" s="176">
        <f t="shared" si="602"/>
        <v>67977.063453025083</v>
      </c>
      <c r="AB591" s="388"/>
      <c r="AC591" s="132" t="s">
        <v>194</v>
      </c>
      <c r="AD591" s="167">
        <v>2157</v>
      </c>
      <c r="AE591" s="176">
        <v>1419</v>
      </c>
      <c r="AF591" s="176">
        <v>105442790</v>
      </c>
      <c r="AG591" s="177">
        <f t="shared" ref="AG591:AG600" si="617">IFERROR(AE591/$AB$590,"-")</f>
        <v>0.27054337464251671</v>
      </c>
      <c r="AH591" s="177">
        <f t="shared" si="603"/>
        <v>0.65785813630041723</v>
      </c>
      <c r="AI591" s="171">
        <f t="shared" si="604"/>
        <v>74307.815362931637</v>
      </c>
      <c r="AJ591" s="388"/>
      <c r="AK591" s="132" t="s">
        <v>194</v>
      </c>
      <c r="AL591" s="167">
        <v>1294</v>
      </c>
      <c r="AM591" s="176">
        <v>774</v>
      </c>
      <c r="AN591" s="176">
        <v>55924400</v>
      </c>
      <c r="AO591" s="177">
        <f t="shared" ref="AO591:AO600" si="618">IFERROR(AM591/$AJ$590,"-")</f>
        <v>0.2340489869972785</v>
      </c>
      <c r="AP591" s="177">
        <f t="shared" si="605"/>
        <v>0.59814528593508498</v>
      </c>
      <c r="AQ591" s="171">
        <f t="shared" si="606"/>
        <v>72253.746770025842</v>
      </c>
      <c r="AR591" s="388"/>
      <c r="AS591" s="132" t="s">
        <v>194</v>
      </c>
      <c r="AT591" s="167">
        <v>465</v>
      </c>
      <c r="AU591" s="176">
        <v>253</v>
      </c>
      <c r="AV591" s="176">
        <v>21016090</v>
      </c>
      <c r="AW591" s="177">
        <f t="shared" ref="AW591:AW600" si="619">IFERROR(AU591/$AR$590,"-")</f>
        <v>0.15891959798994976</v>
      </c>
      <c r="AX591" s="177">
        <f t="shared" si="607"/>
        <v>0.54408602150537633</v>
      </c>
      <c r="AY591" s="176">
        <f t="shared" si="608"/>
        <v>83067.549407114624</v>
      </c>
      <c r="AZ591" s="388"/>
      <c r="BA591" s="132" t="s">
        <v>194</v>
      </c>
      <c r="BB591" s="167">
        <v>108</v>
      </c>
      <c r="BC591" s="176">
        <v>60</v>
      </c>
      <c r="BD591" s="176">
        <v>5049080</v>
      </c>
      <c r="BE591" s="177">
        <f t="shared" ref="BE591:BE600" si="620">IFERROR(BC591/$AZ$590,"-")</f>
        <v>0.10771992818671454</v>
      </c>
      <c r="BF591" s="177">
        <f t="shared" si="609"/>
        <v>0.55555555555555558</v>
      </c>
      <c r="BG591" s="205">
        <f t="shared" si="610"/>
        <v>84151.333333333328</v>
      </c>
      <c r="BH591" s="388"/>
      <c r="BI591" s="132" t="s">
        <v>194</v>
      </c>
      <c r="BJ591" s="167">
        <f t="shared" si="611"/>
        <v>7275</v>
      </c>
      <c r="BK591" s="176">
        <f t="shared" si="595"/>
        <v>4597</v>
      </c>
      <c r="BL591" s="176">
        <f t="shared" si="596"/>
        <v>330925900</v>
      </c>
      <c r="BM591" s="177">
        <f t="shared" ref="BM591:BM600" si="621">IFERROR(BK591/$BH$590,"-")</f>
        <v>0.24989128071319852</v>
      </c>
      <c r="BN591" s="177">
        <f t="shared" si="612"/>
        <v>0.63189003436426117</v>
      </c>
      <c r="BO591" s="176">
        <f t="shared" si="613"/>
        <v>71987.36132260169</v>
      </c>
      <c r="BP591" s="248"/>
    </row>
    <row r="592" spans="2:68" s="92" customFormat="1">
      <c r="B592" s="370"/>
      <c r="C592" s="370"/>
      <c r="D592" s="388"/>
      <c r="E592" s="133" t="s">
        <v>143</v>
      </c>
      <c r="F592" s="167">
        <v>49</v>
      </c>
      <c r="G592" s="176">
        <v>30</v>
      </c>
      <c r="H592" s="176">
        <v>2375490</v>
      </c>
      <c r="I592" s="177">
        <f t="shared" si="614"/>
        <v>0.34883720930232559</v>
      </c>
      <c r="J592" s="177">
        <f t="shared" si="597"/>
        <v>0.61224489795918369</v>
      </c>
      <c r="K592" s="205">
        <f t="shared" si="598"/>
        <v>79183</v>
      </c>
      <c r="L592" s="388"/>
      <c r="M592" s="133" t="s">
        <v>143</v>
      </c>
      <c r="N592" s="167">
        <v>125</v>
      </c>
      <c r="O592" s="176">
        <v>71</v>
      </c>
      <c r="P592" s="176">
        <v>5863090</v>
      </c>
      <c r="Q592" s="177">
        <f t="shared" si="615"/>
        <v>0.40112994350282488</v>
      </c>
      <c r="R592" s="177">
        <f t="shared" si="599"/>
        <v>0.56799999999999995</v>
      </c>
      <c r="S592" s="171">
        <f t="shared" si="600"/>
        <v>82578.73239436619</v>
      </c>
      <c r="T592" s="388"/>
      <c r="U592" s="133" t="s">
        <v>143</v>
      </c>
      <c r="V592" s="167">
        <v>4485</v>
      </c>
      <c r="W592" s="176">
        <v>2815</v>
      </c>
      <c r="X592" s="176">
        <v>208421500</v>
      </c>
      <c r="Y592" s="177">
        <f t="shared" si="616"/>
        <v>0.3786146603900471</v>
      </c>
      <c r="Z592" s="177">
        <f t="shared" si="601"/>
        <v>0.6276477146042363</v>
      </c>
      <c r="AA592" s="176">
        <f t="shared" si="602"/>
        <v>74039.609236234464</v>
      </c>
      <c r="AB592" s="388"/>
      <c r="AC592" s="133" t="s">
        <v>143</v>
      </c>
      <c r="AD592" s="167">
        <v>3494</v>
      </c>
      <c r="AE592" s="176">
        <v>2252</v>
      </c>
      <c r="AF592" s="176">
        <v>173099330</v>
      </c>
      <c r="AG592" s="177">
        <f t="shared" si="617"/>
        <v>0.42936129647283128</v>
      </c>
      <c r="AH592" s="177">
        <f t="shared" si="603"/>
        <v>0.64453348597595883</v>
      </c>
      <c r="AI592" s="171">
        <f t="shared" si="604"/>
        <v>76864.711367673182</v>
      </c>
      <c r="AJ592" s="388"/>
      <c r="AK592" s="133" t="s">
        <v>143</v>
      </c>
      <c r="AL592" s="167">
        <v>2303</v>
      </c>
      <c r="AM592" s="176">
        <v>1380</v>
      </c>
      <c r="AN592" s="176">
        <v>111644570</v>
      </c>
      <c r="AO592" s="177">
        <f t="shared" si="618"/>
        <v>0.4172966434835198</v>
      </c>
      <c r="AP592" s="177">
        <f t="shared" si="605"/>
        <v>0.59921841076856275</v>
      </c>
      <c r="AQ592" s="171">
        <f t="shared" si="606"/>
        <v>80901.862318840576</v>
      </c>
      <c r="AR592" s="388"/>
      <c r="AS592" s="133" t="s">
        <v>143</v>
      </c>
      <c r="AT592" s="167">
        <v>1115</v>
      </c>
      <c r="AU592" s="176">
        <v>573</v>
      </c>
      <c r="AV592" s="176">
        <v>51266550</v>
      </c>
      <c r="AW592" s="177">
        <f t="shared" si="619"/>
        <v>0.35992462311557788</v>
      </c>
      <c r="AX592" s="177">
        <f t="shared" si="607"/>
        <v>0.51390134529147979</v>
      </c>
      <c r="AY592" s="176">
        <f t="shared" si="608"/>
        <v>89470.418848167537</v>
      </c>
      <c r="AZ592" s="388"/>
      <c r="BA592" s="133" t="s">
        <v>143</v>
      </c>
      <c r="BB592" s="167">
        <v>358</v>
      </c>
      <c r="BC592" s="176">
        <v>186</v>
      </c>
      <c r="BD592" s="176">
        <v>16384640</v>
      </c>
      <c r="BE592" s="177">
        <f t="shared" si="620"/>
        <v>0.33393177737881508</v>
      </c>
      <c r="BF592" s="177">
        <f t="shared" si="609"/>
        <v>0.51955307262569828</v>
      </c>
      <c r="BG592" s="205">
        <f t="shared" si="610"/>
        <v>88089.462365591404</v>
      </c>
      <c r="BH592" s="388"/>
      <c r="BI592" s="133" t="s">
        <v>143</v>
      </c>
      <c r="BJ592" s="167">
        <f t="shared" si="611"/>
        <v>11929</v>
      </c>
      <c r="BK592" s="176">
        <f t="shared" si="595"/>
        <v>7307</v>
      </c>
      <c r="BL592" s="176">
        <f t="shared" si="596"/>
        <v>569055170</v>
      </c>
      <c r="BM592" s="177">
        <f t="shared" si="621"/>
        <v>0.39720591432920199</v>
      </c>
      <c r="BN592" s="177">
        <f t="shared" si="612"/>
        <v>0.61254086679520492</v>
      </c>
      <c r="BO592" s="176">
        <f t="shared" si="613"/>
        <v>77878.085397563977</v>
      </c>
      <c r="BP592" s="248"/>
    </row>
    <row r="593" spans="2:68" s="92" customFormat="1">
      <c r="B593" s="370"/>
      <c r="C593" s="370"/>
      <c r="D593" s="388"/>
      <c r="E593" s="133" t="s">
        <v>152</v>
      </c>
      <c r="F593" s="167">
        <v>24</v>
      </c>
      <c r="G593" s="176">
        <v>14</v>
      </c>
      <c r="H593" s="176">
        <v>1232400</v>
      </c>
      <c r="I593" s="177">
        <f t="shared" si="614"/>
        <v>0.16279069767441862</v>
      </c>
      <c r="J593" s="177">
        <f t="shared" si="597"/>
        <v>0.58333333333333337</v>
      </c>
      <c r="K593" s="205">
        <f t="shared" si="598"/>
        <v>88028.571428571435</v>
      </c>
      <c r="L593" s="388"/>
      <c r="M593" s="133" t="s">
        <v>152</v>
      </c>
      <c r="N593" s="167">
        <v>44</v>
      </c>
      <c r="O593" s="176">
        <v>25</v>
      </c>
      <c r="P593" s="176">
        <v>2158940</v>
      </c>
      <c r="Q593" s="177">
        <f t="shared" si="615"/>
        <v>0.14124293785310735</v>
      </c>
      <c r="R593" s="177">
        <f t="shared" si="599"/>
        <v>0.56818181818181823</v>
      </c>
      <c r="S593" s="171">
        <f t="shared" si="600"/>
        <v>86357.6</v>
      </c>
      <c r="T593" s="388"/>
      <c r="U593" s="133" t="s">
        <v>152</v>
      </c>
      <c r="V593" s="167">
        <v>1560</v>
      </c>
      <c r="W593" s="176">
        <v>1016</v>
      </c>
      <c r="X593" s="176">
        <v>77606880</v>
      </c>
      <c r="Y593" s="177">
        <f t="shared" si="616"/>
        <v>0.13665097511768662</v>
      </c>
      <c r="Z593" s="177">
        <f t="shared" si="601"/>
        <v>0.6512820512820513</v>
      </c>
      <c r="AA593" s="176">
        <f t="shared" si="602"/>
        <v>76384.724409448812</v>
      </c>
      <c r="AB593" s="388"/>
      <c r="AC593" s="133" t="s">
        <v>152</v>
      </c>
      <c r="AD593" s="167">
        <v>1318</v>
      </c>
      <c r="AE593" s="176">
        <v>892</v>
      </c>
      <c r="AF593" s="176">
        <v>69550890</v>
      </c>
      <c r="AG593" s="177">
        <f t="shared" si="617"/>
        <v>0.17006673021925645</v>
      </c>
      <c r="AH593" s="177">
        <f t="shared" si="603"/>
        <v>0.67678300455235207</v>
      </c>
      <c r="AI593" s="171">
        <f t="shared" si="604"/>
        <v>77971.849775784751</v>
      </c>
      <c r="AJ593" s="388"/>
      <c r="AK593" s="133" t="s">
        <v>152</v>
      </c>
      <c r="AL593" s="167">
        <v>944</v>
      </c>
      <c r="AM593" s="176">
        <v>550</v>
      </c>
      <c r="AN593" s="176">
        <v>44106160</v>
      </c>
      <c r="AO593" s="177">
        <f t="shared" si="618"/>
        <v>0.16631387964922892</v>
      </c>
      <c r="AP593" s="177">
        <f t="shared" si="605"/>
        <v>0.5826271186440678</v>
      </c>
      <c r="AQ593" s="171">
        <f t="shared" si="606"/>
        <v>80193.018181818188</v>
      </c>
      <c r="AR593" s="388"/>
      <c r="AS593" s="133" t="s">
        <v>152</v>
      </c>
      <c r="AT593" s="167">
        <v>487</v>
      </c>
      <c r="AU593" s="176">
        <v>256</v>
      </c>
      <c r="AV593" s="176">
        <v>23678160</v>
      </c>
      <c r="AW593" s="177">
        <f t="shared" si="619"/>
        <v>0.16080402010050251</v>
      </c>
      <c r="AX593" s="177">
        <f t="shared" si="607"/>
        <v>0.52566735112936347</v>
      </c>
      <c r="AY593" s="176">
        <f t="shared" si="608"/>
        <v>92492.8125</v>
      </c>
      <c r="AZ593" s="388"/>
      <c r="BA593" s="133" t="s">
        <v>152</v>
      </c>
      <c r="BB593" s="167">
        <v>145</v>
      </c>
      <c r="BC593" s="176">
        <v>89</v>
      </c>
      <c r="BD593" s="176">
        <v>9589620</v>
      </c>
      <c r="BE593" s="177">
        <f t="shared" si="620"/>
        <v>0.15978456014362658</v>
      </c>
      <c r="BF593" s="177">
        <f t="shared" si="609"/>
        <v>0.61379310344827587</v>
      </c>
      <c r="BG593" s="205">
        <f t="shared" si="610"/>
        <v>107748.53932584269</v>
      </c>
      <c r="BH593" s="388"/>
      <c r="BI593" s="133" t="s">
        <v>152</v>
      </c>
      <c r="BJ593" s="167">
        <f t="shared" si="611"/>
        <v>4522</v>
      </c>
      <c r="BK593" s="176">
        <f t="shared" si="595"/>
        <v>2842</v>
      </c>
      <c r="BL593" s="176">
        <f t="shared" si="596"/>
        <v>227923050</v>
      </c>
      <c r="BM593" s="177">
        <f t="shared" si="621"/>
        <v>0.15449010654490106</v>
      </c>
      <c r="BN593" s="177">
        <f t="shared" si="612"/>
        <v>0.62848297213622295</v>
      </c>
      <c r="BO593" s="176">
        <f t="shared" si="613"/>
        <v>80198.117522871224</v>
      </c>
      <c r="BP593" s="248"/>
    </row>
    <row r="594" spans="2:68" s="92" customFormat="1">
      <c r="B594" s="370"/>
      <c r="C594" s="370"/>
      <c r="D594" s="388"/>
      <c r="E594" s="133" t="s">
        <v>171</v>
      </c>
      <c r="F594" s="167">
        <v>29</v>
      </c>
      <c r="G594" s="176">
        <v>15</v>
      </c>
      <c r="H594" s="176">
        <v>788340</v>
      </c>
      <c r="I594" s="177">
        <f t="shared" si="614"/>
        <v>0.1744186046511628</v>
      </c>
      <c r="J594" s="177">
        <f t="shared" si="597"/>
        <v>0.51724137931034486</v>
      </c>
      <c r="K594" s="205">
        <f t="shared" si="598"/>
        <v>52556</v>
      </c>
      <c r="L594" s="388"/>
      <c r="M594" s="133" t="s">
        <v>171</v>
      </c>
      <c r="N594" s="167">
        <v>75</v>
      </c>
      <c r="O594" s="176">
        <v>37</v>
      </c>
      <c r="P594" s="176">
        <v>3088630</v>
      </c>
      <c r="Q594" s="177">
        <f t="shared" si="615"/>
        <v>0.20903954802259886</v>
      </c>
      <c r="R594" s="177">
        <f t="shared" si="599"/>
        <v>0.49333333333333335</v>
      </c>
      <c r="S594" s="171">
        <f t="shared" si="600"/>
        <v>83476.486486486479</v>
      </c>
      <c r="T594" s="388"/>
      <c r="U594" s="133" t="s">
        <v>171</v>
      </c>
      <c r="V594" s="167">
        <v>1837</v>
      </c>
      <c r="W594" s="176">
        <v>1214</v>
      </c>
      <c r="X594" s="176">
        <v>97334960</v>
      </c>
      <c r="Y594" s="177">
        <f t="shared" si="616"/>
        <v>0.16328177538668459</v>
      </c>
      <c r="Z594" s="177">
        <f t="shared" si="601"/>
        <v>0.66086009798584644</v>
      </c>
      <c r="AA594" s="176">
        <f t="shared" si="602"/>
        <v>80177.067545304773</v>
      </c>
      <c r="AB594" s="388"/>
      <c r="AC594" s="133" t="s">
        <v>171</v>
      </c>
      <c r="AD594" s="167">
        <v>1572</v>
      </c>
      <c r="AE594" s="176">
        <v>1053</v>
      </c>
      <c r="AF594" s="176">
        <v>83862050</v>
      </c>
      <c r="AG594" s="177">
        <f t="shared" si="617"/>
        <v>0.2007626310772164</v>
      </c>
      <c r="AH594" s="177">
        <f t="shared" si="603"/>
        <v>0.66984732824427484</v>
      </c>
      <c r="AI594" s="171">
        <f t="shared" si="604"/>
        <v>79641.073124406452</v>
      </c>
      <c r="AJ594" s="388"/>
      <c r="AK594" s="133" t="s">
        <v>171</v>
      </c>
      <c r="AL594" s="167">
        <v>1071</v>
      </c>
      <c r="AM594" s="176">
        <v>648</v>
      </c>
      <c r="AN594" s="176">
        <v>51663520</v>
      </c>
      <c r="AO594" s="177">
        <f t="shared" si="618"/>
        <v>0.1959479891140006</v>
      </c>
      <c r="AP594" s="177">
        <f t="shared" si="605"/>
        <v>0.60504201680672265</v>
      </c>
      <c r="AQ594" s="171">
        <f t="shared" si="606"/>
        <v>79727.654320987655</v>
      </c>
      <c r="AR594" s="388"/>
      <c r="AS594" s="133" t="s">
        <v>171</v>
      </c>
      <c r="AT594" s="167">
        <v>481</v>
      </c>
      <c r="AU594" s="176">
        <v>265</v>
      </c>
      <c r="AV594" s="176">
        <v>27306450</v>
      </c>
      <c r="AW594" s="177">
        <f t="shared" si="619"/>
        <v>0.16645728643216082</v>
      </c>
      <c r="AX594" s="177">
        <f t="shared" si="607"/>
        <v>0.55093555093555091</v>
      </c>
      <c r="AY594" s="176">
        <f t="shared" si="608"/>
        <v>103043.2075471698</v>
      </c>
      <c r="AZ594" s="388"/>
      <c r="BA594" s="133" t="s">
        <v>171</v>
      </c>
      <c r="BB594" s="167">
        <v>150</v>
      </c>
      <c r="BC594" s="176">
        <v>78</v>
      </c>
      <c r="BD594" s="176">
        <v>7126710</v>
      </c>
      <c r="BE594" s="177">
        <f t="shared" si="620"/>
        <v>0.14003590664272891</v>
      </c>
      <c r="BF594" s="177">
        <f t="shared" si="609"/>
        <v>0.52</v>
      </c>
      <c r="BG594" s="205">
        <f t="shared" si="610"/>
        <v>91368.076923076922</v>
      </c>
      <c r="BH594" s="388"/>
      <c r="BI594" s="133" t="s">
        <v>171</v>
      </c>
      <c r="BJ594" s="167">
        <f t="shared" si="611"/>
        <v>5215</v>
      </c>
      <c r="BK594" s="176">
        <f t="shared" si="595"/>
        <v>3310</v>
      </c>
      <c r="BL594" s="176">
        <f t="shared" si="596"/>
        <v>271170660</v>
      </c>
      <c r="BM594" s="177">
        <f t="shared" si="621"/>
        <v>0.17993041965644704</v>
      </c>
      <c r="BN594" s="177">
        <f t="shared" si="612"/>
        <v>0.63470757430488978</v>
      </c>
      <c r="BO594" s="176">
        <f t="shared" si="613"/>
        <v>81924.670694864049</v>
      </c>
      <c r="BP594" s="248"/>
    </row>
    <row r="595" spans="2:68" s="92" customFormat="1">
      <c r="B595" s="370"/>
      <c r="C595" s="370"/>
      <c r="D595" s="388"/>
      <c r="E595" s="133" t="s">
        <v>172</v>
      </c>
      <c r="F595" s="167">
        <v>19</v>
      </c>
      <c r="G595" s="176">
        <v>11</v>
      </c>
      <c r="H595" s="176">
        <v>849870</v>
      </c>
      <c r="I595" s="177">
        <f t="shared" si="614"/>
        <v>0.12790697674418605</v>
      </c>
      <c r="J595" s="177">
        <f t="shared" si="597"/>
        <v>0.57894736842105265</v>
      </c>
      <c r="K595" s="205">
        <f t="shared" si="598"/>
        <v>77260.909090909088</v>
      </c>
      <c r="L595" s="388"/>
      <c r="M595" s="133" t="s">
        <v>172</v>
      </c>
      <c r="N595" s="167">
        <v>41</v>
      </c>
      <c r="O595" s="176">
        <v>24</v>
      </c>
      <c r="P595" s="176">
        <v>2136300</v>
      </c>
      <c r="Q595" s="177">
        <f t="shared" si="615"/>
        <v>0.13559322033898305</v>
      </c>
      <c r="R595" s="177">
        <f t="shared" si="599"/>
        <v>0.58536585365853655</v>
      </c>
      <c r="S595" s="171">
        <f t="shared" si="600"/>
        <v>89012.5</v>
      </c>
      <c r="T595" s="388"/>
      <c r="U595" s="133" t="s">
        <v>172</v>
      </c>
      <c r="V595" s="167">
        <v>1340</v>
      </c>
      <c r="W595" s="176">
        <v>919</v>
      </c>
      <c r="X595" s="176">
        <v>61865480</v>
      </c>
      <c r="Y595" s="177">
        <f t="shared" si="616"/>
        <v>0.12360457296570276</v>
      </c>
      <c r="Z595" s="177">
        <f t="shared" si="601"/>
        <v>0.68582089552238801</v>
      </c>
      <c r="AA595" s="176">
        <f t="shared" si="602"/>
        <v>67318.258977149075</v>
      </c>
      <c r="AB595" s="388"/>
      <c r="AC595" s="133" t="s">
        <v>172</v>
      </c>
      <c r="AD595" s="167">
        <v>1022</v>
      </c>
      <c r="AE595" s="176">
        <v>727</v>
      </c>
      <c r="AF595" s="176">
        <v>51415740</v>
      </c>
      <c r="AG595" s="177">
        <f t="shared" si="617"/>
        <v>0.13860819828408008</v>
      </c>
      <c r="AH595" s="177">
        <f t="shared" si="603"/>
        <v>0.71135029354207435</v>
      </c>
      <c r="AI595" s="171">
        <f t="shared" si="604"/>
        <v>70723.163686382395</v>
      </c>
      <c r="AJ595" s="388"/>
      <c r="AK595" s="133" t="s">
        <v>172</v>
      </c>
      <c r="AL595" s="167">
        <v>541</v>
      </c>
      <c r="AM595" s="176">
        <v>356</v>
      </c>
      <c r="AN595" s="176">
        <v>26124930</v>
      </c>
      <c r="AO595" s="177">
        <f t="shared" si="618"/>
        <v>0.10765043846386453</v>
      </c>
      <c r="AP595" s="177">
        <f t="shared" si="605"/>
        <v>0.65804066543438078</v>
      </c>
      <c r="AQ595" s="171">
        <f t="shared" si="606"/>
        <v>73384.634831460673</v>
      </c>
      <c r="AR595" s="388"/>
      <c r="AS595" s="133" t="s">
        <v>172</v>
      </c>
      <c r="AT595" s="167">
        <v>176</v>
      </c>
      <c r="AU595" s="176">
        <v>100</v>
      </c>
      <c r="AV595" s="176">
        <v>7928740</v>
      </c>
      <c r="AW595" s="177">
        <f t="shared" si="619"/>
        <v>6.2814070351758788E-2</v>
      </c>
      <c r="AX595" s="177">
        <f t="shared" si="607"/>
        <v>0.56818181818181823</v>
      </c>
      <c r="AY595" s="176">
        <f t="shared" si="608"/>
        <v>79287.399999999994</v>
      </c>
      <c r="AZ595" s="388"/>
      <c r="BA595" s="133" t="s">
        <v>172</v>
      </c>
      <c r="BB595" s="167">
        <v>36</v>
      </c>
      <c r="BC595" s="176">
        <v>23</v>
      </c>
      <c r="BD595" s="176">
        <v>2179280</v>
      </c>
      <c r="BE595" s="177">
        <f t="shared" si="620"/>
        <v>4.1292639138240578E-2</v>
      </c>
      <c r="BF595" s="177">
        <f t="shared" si="609"/>
        <v>0.63888888888888884</v>
      </c>
      <c r="BG595" s="205">
        <f t="shared" si="610"/>
        <v>94751.304347826081</v>
      </c>
      <c r="BH595" s="388"/>
      <c r="BI595" s="133" t="s">
        <v>172</v>
      </c>
      <c r="BJ595" s="167">
        <f t="shared" si="611"/>
        <v>3175</v>
      </c>
      <c r="BK595" s="176">
        <f t="shared" si="595"/>
        <v>2160</v>
      </c>
      <c r="BL595" s="176">
        <f t="shared" si="596"/>
        <v>152500340</v>
      </c>
      <c r="BM595" s="177">
        <f t="shared" si="621"/>
        <v>0.11741682974559686</v>
      </c>
      <c r="BN595" s="177">
        <f t="shared" si="612"/>
        <v>0.68031496062992125</v>
      </c>
      <c r="BO595" s="176">
        <f t="shared" si="613"/>
        <v>70602.009259259255</v>
      </c>
      <c r="BP595" s="248"/>
    </row>
    <row r="596" spans="2:68" s="92" customFormat="1">
      <c r="B596" s="370"/>
      <c r="C596" s="370"/>
      <c r="D596" s="388"/>
      <c r="E596" s="133" t="s">
        <v>173</v>
      </c>
      <c r="F596" s="167">
        <v>15</v>
      </c>
      <c r="G596" s="176">
        <v>8</v>
      </c>
      <c r="H596" s="176">
        <v>302760</v>
      </c>
      <c r="I596" s="177">
        <f t="shared" si="614"/>
        <v>9.3023255813953487E-2</v>
      </c>
      <c r="J596" s="177">
        <f t="shared" si="597"/>
        <v>0.53333333333333333</v>
      </c>
      <c r="K596" s="205">
        <f t="shared" si="598"/>
        <v>37845</v>
      </c>
      <c r="L596" s="388"/>
      <c r="M596" s="133" t="s">
        <v>173</v>
      </c>
      <c r="N596" s="167">
        <v>40</v>
      </c>
      <c r="O596" s="176">
        <v>18</v>
      </c>
      <c r="P596" s="176">
        <v>1480100</v>
      </c>
      <c r="Q596" s="177">
        <f t="shared" si="615"/>
        <v>0.10169491525423729</v>
      </c>
      <c r="R596" s="177">
        <f t="shared" si="599"/>
        <v>0.45</v>
      </c>
      <c r="S596" s="171">
        <f t="shared" si="600"/>
        <v>82227.777777777781</v>
      </c>
      <c r="T596" s="388"/>
      <c r="U596" s="133" t="s">
        <v>173</v>
      </c>
      <c r="V596" s="167">
        <v>300</v>
      </c>
      <c r="W596" s="176">
        <v>165</v>
      </c>
      <c r="X596" s="176">
        <v>22567420</v>
      </c>
      <c r="Y596" s="177">
        <f t="shared" si="616"/>
        <v>2.219233355749832E-2</v>
      </c>
      <c r="Z596" s="177">
        <f t="shared" si="601"/>
        <v>0.55000000000000004</v>
      </c>
      <c r="AA596" s="176">
        <f t="shared" si="602"/>
        <v>136772.24242424243</v>
      </c>
      <c r="AB596" s="388"/>
      <c r="AC596" s="133" t="s">
        <v>173</v>
      </c>
      <c r="AD596" s="167">
        <v>277</v>
      </c>
      <c r="AE596" s="176">
        <v>165</v>
      </c>
      <c r="AF596" s="176">
        <v>14198510</v>
      </c>
      <c r="AG596" s="177">
        <f t="shared" si="617"/>
        <v>3.1458531935176358E-2</v>
      </c>
      <c r="AH596" s="177">
        <f t="shared" si="603"/>
        <v>0.59566787003610111</v>
      </c>
      <c r="AI596" s="171">
        <f t="shared" si="604"/>
        <v>86051.57575757576</v>
      </c>
      <c r="AJ596" s="388"/>
      <c r="AK596" s="133" t="s">
        <v>173</v>
      </c>
      <c r="AL596" s="167">
        <v>271</v>
      </c>
      <c r="AM596" s="176">
        <v>163</v>
      </c>
      <c r="AN596" s="176">
        <v>11460430</v>
      </c>
      <c r="AO596" s="177">
        <f t="shared" si="618"/>
        <v>4.9289386150589656E-2</v>
      </c>
      <c r="AP596" s="177">
        <f t="shared" si="605"/>
        <v>0.60147601476014756</v>
      </c>
      <c r="AQ596" s="171">
        <f t="shared" si="606"/>
        <v>70309.386503067479</v>
      </c>
      <c r="AR596" s="388"/>
      <c r="AS596" s="133" t="s">
        <v>173</v>
      </c>
      <c r="AT596" s="167">
        <v>172</v>
      </c>
      <c r="AU596" s="176">
        <v>87</v>
      </c>
      <c r="AV596" s="176">
        <v>7369060</v>
      </c>
      <c r="AW596" s="177">
        <f t="shared" si="619"/>
        <v>5.4648241206030151E-2</v>
      </c>
      <c r="AX596" s="177">
        <f t="shared" si="607"/>
        <v>0.5058139534883721</v>
      </c>
      <c r="AY596" s="176">
        <f t="shared" si="608"/>
        <v>84701.839080459773</v>
      </c>
      <c r="AZ596" s="388"/>
      <c r="BA596" s="133" t="s">
        <v>173</v>
      </c>
      <c r="BB596" s="167">
        <v>66</v>
      </c>
      <c r="BC596" s="176">
        <v>38</v>
      </c>
      <c r="BD596" s="176">
        <v>3054530</v>
      </c>
      <c r="BE596" s="177">
        <f t="shared" si="620"/>
        <v>6.8222621184919216E-2</v>
      </c>
      <c r="BF596" s="177">
        <f t="shared" si="609"/>
        <v>0.5757575757575758</v>
      </c>
      <c r="BG596" s="205">
        <f t="shared" si="610"/>
        <v>80382.368421052626</v>
      </c>
      <c r="BH596" s="388"/>
      <c r="BI596" s="133" t="s">
        <v>173</v>
      </c>
      <c r="BJ596" s="167">
        <f t="shared" si="611"/>
        <v>1141</v>
      </c>
      <c r="BK596" s="176">
        <f t="shared" si="595"/>
        <v>644</v>
      </c>
      <c r="BL596" s="176">
        <f t="shared" si="596"/>
        <v>60432810</v>
      </c>
      <c r="BM596" s="177">
        <f t="shared" si="621"/>
        <v>3.5007610350076102E-2</v>
      </c>
      <c r="BN596" s="177">
        <f t="shared" si="612"/>
        <v>0.56441717791411039</v>
      </c>
      <c r="BO596" s="176">
        <f t="shared" si="613"/>
        <v>93839.76708074534</v>
      </c>
      <c r="BP596" s="248"/>
    </row>
    <row r="597" spans="2:68" s="92" customFormat="1">
      <c r="B597" s="370"/>
      <c r="C597" s="370"/>
      <c r="D597" s="388"/>
      <c r="E597" s="133" t="s">
        <v>174</v>
      </c>
      <c r="F597" s="167">
        <v>8</v>
      </c>
      <c r="G597" s="176">
        <v>5</v>
      </c>
      <c r="H597" s="176">
        <v>318430</v>
      </c>
      <c r="I597" s="177">
        <f t="shared" si="614"/>
        <v>5.8139534883720929E-2</v>
      </c>
      <c r="J597" s="177">
        <f t="shared" si="597"/>
        <v>0.625</v>
      </c>
      <c r="K597" s="205">
        <f t="shared" si="598"/>
        <v>63686</v>
      </c>
      <c r="L597" s="388"/>
      <c r="M597" s="133" t="s">
        <v>174</v>
      </c>
      <c r="N597" s="167">
        <v>15</v>
      </c>
      <c r="O597" s="176">
        <v>7</v>
      </c>
      <c r="P597" s="176">
        <v>685710</v>
      </c>
      <c r="Q597" s="177">
        <f t="shared" si="615"/>
        <v>3.954802259887006E-2</v>
      </c>
      <c r="R597" s="177">
        <f t="shared" si="599"/>
        <v>0.46666666666666667</v>
      </c>
      <c r="S597" s="171">
        <f t="shared" si="600"/>
        <v>97958.571428571435</v>
      </c>
      <c r="T597" s="388"/>
      <c r="U597" s="133" t="s">
        <v>174</v>
      </c>
      <c r="V597" s="167">
        <v>512</v>
      </c>
      <c r="W597" s="176">
        <v>337</v>
      </c>
      <c r="X597" s="176">
        <v>25500130</v>
      </c>
      <c r="Y597" s="177">
        <f t="shared" si="616"/>
        <v>4.5326160053799594E-2</v>
      </c>
      <c r="Z597" s="177">
        <f t="shared" si="601"/>
        <v>0.658203125</v>
      </c>
      <c r="AA597" s="176">
        <f t="shared" si="602"/>
        <v>75668.041543026702</v>
      </c>
      <c r="AB597" s="388"/>
      <c r="AC597" s="133" t="s">
        <v>174</v>
      </c>
      <c r="AD597" s="167">
        <v>438</v>
      </c>
      <c r="AE597" s="176">
        <v>305</v>
      </c>
      <c r="AF597" s="176">
        <v>28101260</v>
      </c>
      <c r="AG597" s="177">
        <f t="shared" si="617"/>
        <v>5.8150619637750235E-2</v>
      </c>
      <c r="AH597" s="177">
        <f t="shared" si="603"/>
        <v>0.69634703196347036</v>
      </c>
      <c r="AI597" s="171">
        <f t="shared" si="604"/>
        <v>92135.278688524588</v>
      </c>
      <c r="AJ597" s="388"/>
      <c r="AK597" s="133" t="s">
        <v>174</v>
      </c>
      <c r="AL597" s="167">
        <v>317</v>
      </c>
      <c r="AM597" s="176">
        <v>201</v>
      </c>
      <c r="AN597" s="176">
        <v>16760490</v>
      </c>
      <c r="AO597" s="177">
        <f t="shared" si="618"/>
        <v>6.0780163289990925E-2</v>
      </c>
      <c r="AP597" s="177">
        <f t="shared" si="605"/>
        <v>0.63406940063091488</v>
      </c>
      <c r="AQ597" s="171">
        <f t="shared" si="606"/>
        <v>83385.522388059704</v>
      </c>
      <c r="AR597" s="388"/>
      <c r="AS597" s="133" t="s">
        <v>174</v>
      </c>
      <c r="AT597" s="167">
        <v>146</v>
      </c>
      <c r="AU597" s="176">
        <v>84</v>
      </c>
      <c r="AV597" s="176">
        <v>9598750</v>
      </c>
      <c r="AW597" s="177">
        <f t="shared" si="619"/>
        <v>5.2763819095477386E-2</v>
      </c>
      <c r="AX597" s="177">
        <f t="shared" si="607"/>
        <v>0.57534246575342463</v>
      </c>
      <c r="AY597" s="176">
        <f t="shared" si="608"/>
        <v>114270.83333333333</v>
      </c>
      <c r="AZ597" s="388"/>
      <c r="BA597" s="133" t="s">
        <v>174</v>
      </c>
      <c r="BB597" s="167">
        <v>43</v>
      </c>
      <c r="BC597" s="176">
        <v>21</v>
      </c>
      <c r="BD597" s="176">
        <v>1466410</v>
      </c>
      <c r="BE597" s="177">
        <f t="shared" si="620"/>
        <v>3.7701974865350089E-2</v>
      </c>
      <c r="BF597" s="177">
        <f t="shared" si="609"/>
        <v>0.48837209302325579</v>
      </c>
      <c r="BG597" s="205">
        <f t="shared" si="610"/>
        <v>69829.047619047618</v>
      </c>
      <c r="BH597" s="388"/>
      <c r="BI597" s="133" t="s">
        <v>174</v>
      </c>
      <c r="BJ597" s="167">
        <f t="shared" si="611"/>
        <v>1479</v>
      </c>
      <c r="BK597" s="176">
        <f t="shared" si="595"/>
        <v>960</v>
      </c>
      <c r="BL597" s="176">
        <f t="shared" si="596"/>
        <v>82431180</v>
      </c>
      <c r="BM597" s="177">
        <f t="shared" si="621"/>
        <v>5.2185257664709717E-2</v>
      </c>
      <c r="BN597" s="177">
        <f t="shared" si="612"/>
        <v>0.64908722109533468</v>
      </c>
      <c r="BO597" s="176">
        <f t="shared" si="613"/>
        <v>85865.8125</v>
      </c>
      <c r="BP597" s="248"/>
    </row>
    <row r="598" spans="2:68" s="92" customFormat="1">
      <c r="B598" s="370"/>
      <c r="C598" s="370"/>
      <c r="D598" s="388"/>
      <c r="E598" s="133" t="s">
        <v>175</v>
      </c>
      <c r="F598" s="167">
        <v>26</v>
      </c>
      <c r="G598" s="176">
        <v>14</v>
      </c>
      <c r="H598" s="176">
        <v>941840</v>
      </c>
      <c r="I598" s="177">
        <f t="shared" si="614"/>
        <v>0.16279069767441862</v>
      </c>
      <c r="J598" s="177">
        <f t="shared" si="597"/>
        <v>0.53846153846153844</v>
      </c>
      <c r="K598" s="205">
        <f t="shared" si="598"/>
        <v>67274.28571428571</v>
      </c>
      <c r="L598" s="388"/>
      <c r="M598" s="133" t="s">
        <v>175</v>
      </c>
      <c r="N598" s="167">
        <v>66</v>
      </c>
      <c r="O598" s="176">
        <v>38</v>
      </c>
      <c r="P598" s="176">
        <v>3184800</v>
      </c>
      <c r="Q598" s="177">
        <f t="shared" si="615"/>
        <v>0.21468926553672316</v>
      </c>
      <c r="R598" s="177">
        <f t="shared" si="599"/>
        <v>0.5757575757575758</v>
      </c>
      <c r="S598" s="171">
        <f t="shared" si="600"/>
        <v>83810.526315789481</v>
      </c>
      <c r="T598" s="388"/>
      <c r="U598" s="133" t="s">
        <v>175</v>
      </c>
      <c r="V598" s="167">
        <v>2835</v>
      </c>
      <c r="W598" s="176">
        <v>1904</v>
      </c>
      <c r="X598" s="176">
        <v>143185650</v>
      </c>
      <c r="Y598" s="177">
        <f t="shared" si="616"/>
        <v>0.25608607935440486</v>
      </c>
      <c r="Z598" s="177">
        <f t="shared" si="601"/>
        <v>0.67160493827160495</v>
      </c>
      <c r="AA598" s="176">
        <f t="shared" si="602"/>
        <v>75202.547268907569</v>
      </c>
      <c r="AB598" s="388"/>
      <c r="AC598" s="133" t="s">
        <v>175</v>
      </c>
      <c r="AD598" s="167">
        <v>2254</v>
      </c>
      <c r="AE598" s="176">
        <v>1541</v>
      </c>
      <c r="AF598" s="176">
        <v>115626700</v>
      </c>
      <c r="AG598" s="177">
        <f t="shared" si="617"/>
        <v>0.29380362249761677</v>
      </c>
      <c r="AH598" s="177">
        <f t="shared" si="603"/>
        <v>0.68367346938775508</v>
      </c>
      <c r="AI598" s="171">
        <f t="shared" si="604"/>
        <v>75033.549643088903</v>
      </c>
      <c r="AJ598" s="388"/>
      <c r="AK598" s="133" t="s">
        <v>175</v>
      </c>
      <c r="AL598" s="167">
        <v>1291</v>
      </c>
      <c r="AM598" s="176">
        <v>798</v>
      </c>
      <c r="AN598" s="176">
        <v>61852680</v>
      </c>
      <c r="AO598" s="177">
        <f t="shared" si="618"/>
        <v>0.24130631992742668</v>
      </c>
      <c r="AP598" s="177">
        <f t="shared" si="605"/>
        <v>0.61812548412083657</v>
      </c>
      <c r="AQ598" s="171">
        <f t="shared" si="606"/>
        <v>77509.624060150381</v>
      </c>
      <c r="AR598" s="388"/>
      <c r="AS598" s="133" t="s">
        <v>175</v>
      </c>
      <c r="AT598" s="167">
        <v>529</v>
      </c>
      <c r="AU598" s="176">
        <v>288</v>
      </c>
      <c r="AV598" s="176">
        <v>25146690</v>
      </c>
      <c r="AW598" s="177">
        <f t="shared" si="619"/>
        <v>0.18090452261306533</v>
      </c>
      <c r="AX598" s="177">
        <f t="shared" si="607"/>
        <v>0.54442344045368618</v>
      </c>
      <c r="AY598" s="176">
        <f t="shared" si="608"/>
        <v>87314.895833333328</v>
      </c>
      <c r="AZ598" s="388"/>
      <c r="BA598" s="133" t="s">
        <v>175</v>
      </c>
      <c r="BB598" s="167">
        <v>158</v>
      </c>
      <c r="BC598" s="176">
        <v>79</v>
      </c>
      <c r="BD598" s="176">
        <v>7173100</v>
      </c>
      <c r="BE598" s="177">
        <f t="shared" si="620"/>
        <v>0.14183123877917414</v>
      </c>
      <c r="BF598" s="177">
        <f t="shared" si="609"/>
        <v>0.5</v>
      </c>
      <c r="BG598" s="205">
        <f t="shared" si="610"/>
        <v>90798.734177215185</v>
      </c>
      <c r="BH598" s="388"/>
      <c r="BI598" s="133" t="s">
        <v>175</v>
      </c>
      <c r="BJ598" s="167">
        <f t="shared" si="611"/>
        <v>7159</v>
      </c>
      <c r="BK598" s="176">
        <f t="shared" si="595"/>
        <v>4662</v>
      </c>
      <c r="BL598" s="176">
        <f t="shared" si="596"/>
        <v>357111460</v>
      </c>
      <c r="BM598" s="177">
        <f t="shared" si="621"/>
        <v>0.25342465753424659</v>
      </c>
      <c r="BN598" s="177">
        <f t="shared" si="612"/>
        <v>0.65120826931135634</v>
      </c>
      <c r="BO598" s="176">
        <f t="shared" si="613"/>
        <v>76600.484770484763</v>
      </c>
      <c r="BP598" s="248"/>
    </row>
    <row r="599" spans="2:68" s="92" customFormat="1">
      <c r="B599" s="370"/>
      <c r="C599" s="370"/>
      <c r="D599" s="388"/>
      <c r="E599" s="133" t="s">
        <v>176</v>
      </c>
      <c r="F599" s="167">
        <v>8</v>
      </c>
      <c r="G599" s="176">
        <v>5</v>
      </c>
      <c r="H599" s="176">
        <v>155430</v>
      </c>
      <c r="I599" s="177">
        <f t="shared" si="614"/>
        <v>5.8139534883720929E-2</v>
      </c>
      <c r="J599" s="177">
        <f t="shared" si="597"/>
        <v>0.625</v>
      </c>
      <c r="K599" s="205">
        <f t="shared" si="598"/>
        <v>31086</v>
      </c>
      <c r="L599" s="388"/>
      <c r="M599" s="133" t="s">
        <v>176</v>
      </c>
      <c r="N599" s="167">
        <v>26</v>
      </c>
      <c r="O599" s="176">
        <v>14</v>
      </c>
      <c r="P599" s="176">
        <v>1382260</v>
      </c>
      <c r="Q599" s="177">
        <f t="shared" si="615"/>
        <v>7.909604519774012E-2</v>
      </c>
      <c r="R599" s="177">
        <f t="shared" si="599"/>
        <v>0.53846153846153844</v>
      </c>
      <c r="S599" s="171">
        <f t="shared" si="600"/>
        <v>98732.857142857145</v>
      </c>
      <c r="T599" s="388"/>
      <c r="U599" s="133" t="s">
        <v>176</v>
      </c>
      <c r="V599" s="167">
        <v>509</v>
      </c>
      <c r="W599" s="176">
        <v>328</v>
      </c>
      <c r="X599" s="176">
        <v>36370060</v>
      </c>
      <c r="Y599" s="177">
        <f t="shared" si="616"/>
        <v>4.4115669132481508E-2</v>
      </c>
      <c r="Z599" s="177">
        <f t="shared" si="601"/>
        <v>0.64440078585461691</v>
      </c>
      <c r="AA599" s="176">
        <f t="shared" si="602"/>
        <v>110884.32926829268</v>
      </c>
      <c r="AB599" s="388"/>
      <c r="AC599" s="133" t="s">
        <v>176</v>
      </c>
      <c r="AD599" s="167">
        <v>514</v>
      </c>
      <c r="AE599" s="176">
        <v>355</v>
      </c>
      <c r="AF599" s="176">
        <v>29174800</v>
      </c>
      <c r="AG599" s="177">
        <f t="shared" si="617"/>
        <v>6.7683508102955189E-2</v>
      </c>
      <c r="AH599" s="177">
        <f t="shared" si="603"/>
        <v>0.69066147859922178</v>
      </c>
      <c r="AI599" s="171">
        <f t="shared" si="604"/>
        <v>82182.535211267605</v>
      </c>
      <c r="AJ599" s="388"/>
      <c r="AK599" s="133" t="s">
        <v>176</v>
      </c>
      <c r="AL599" s="167">
        <v>477</v>
      </c>
      <c r="AM599" s="176">
        <v>270</v>
      </c>
      <c r="AN599" s="176">
        <v>25820570</v>
      </c>
      <c r="AO599" s="177">
        <f t="shared" si="618"/>
        <v>8.1644995464166925E-2</v>
      </c>
      <c r="AP599" s="177">
        <f t="shared" si="605"/>
        <v>0.56603773584905659</v>
      </c>
      <c r="AQ599" s="171">
        <f t="shared" si="606"/>
        <v>95631.740740740745</v>
      </c>
      <c r="AR599" s="388"/>
      <c r="AS599" s="133" t="s">
        <v>176</v>
      </c>
      <c r="AT599" s="167">
        <v>303</v>
      </c>
      <c r="AU599" s="176">
        <v>162</v>
      </c>
      <c r="AV599" s="176">
        <v>14768200</v>
      </c>
      <c r="AW599" s="177">
        <f t="shared" si="619"/>
        <v>0.10175879396984924</v>
      </c>
      <c r="AX599" s="177">
        <f t="shared" si="607"/>
        <v>0.53465346534653468</v>
      </c>
      <c r="AY599" s="176">
        <f t="shared" si="608"/>
        <v>91161.728395061727</v>
      </c>
      <c r="AZ599" s="388"/>
      <c r="BA599" s="133" t="s">
        <v>176</v>
      </c>
      <c r="BB599" s="167">
        <v>146</v>
      </c>
      <c r="BC599" s="176">
        <v>88</v>
      </c>
      <c r="BD599" s="176">
        <v>8429720</v>
      </c>
      <c r="BE599" s="177">
        <f t="shared" si="620"/>
        <v>0.15798922800718132</v>
      </c>
      <c r="BF599" s="177">
        <f t="shared" si="609"/>
        <v>0.60273972602739723</v>
      </c>
      <c r="BG599" s="205">
        <f t="shared" si="610"/>
        <v>95792.272727272721</v>
      </c>
      <c r="BH599" s="388"/>
      <c r="BI599" s="133" t="s">
        <v>176</v>
      </c>
      <c r="BJ599" s="167">
        <f t="shared" si="611"/>
        <v>1983</v>
      </c>
      <c r="BK599" s="176">
        <f t="shared" si="595"/>
        <v>1222</v>
      </c>
      <c r="BL599" s="176">
        <f t="shared" si="596"/>
        <v>116101040</v>
      </c>
      <c r="BM599" s="177">
        <f t="shared" si="621"/>
        <v>6.642748423570341E-2</v>
      </c>
      <c r="BN599" s="177">
        <f t="shared" si="612"/>
        <v>0.61623802319717602</v>
      </c>
      <c r="BO599" s="176">
        <f t="shared" si="613"/>
        <v>95009.034369885427</v>
      </c>
      <c r="BP599" s="248"/>
    </row>
    <row r="600" spans="2:68" s="92" customFormat="1">
      <c r="B600" s="370"/>
      <c r="C600" s="370"/>
      <c r="D600" s="388"/>
      <c r="E600" s="130" t="s">
        <v>167</v>
      </c>
      <c r="F600" s="169">
        <v>7</v>
      </c>
      <c r="G600" s="180">
        <v>5</v>
      </c>
      <c r="H600" s="180">
        <v>397250</v>
      </c>
      <c r="I600" s="181">
        <f t="shared" si="614"/>
        <v>5.8139534883720929E-2</v>
      </c>
      <c r="J600" s="181">
        <f t="shared" si="597"/>
        <v>0.7142857142857143</v>
      </c>
      <c r="K600" s="242">
        <f t="shared" si="598"/>
        <v>79450</v>
      </c>
      <c r="L600" s="388"/>
      <c r="M600" s="130" t="s">
        <v>167</v>
      </c>
      <c r="N600" s="169">
        <v>13</v>
      </c>
      <c r="O600" s="180">
        <v>8</v>
      </c>
      <c r="P600" s="180">
        <v>599780</v>
      </c>
      <c r="Q600" s="181">
        <f t="shared" si="615"/>
        <v>4.519774011299435E-2</v>
      </c>
      <c r="R600" s="181">
        <f t="shared" si="599"/>
        <v>0.61538461538461542</v>
      </c>
      <c r="S600" s="173">
        <f t="shared" si="600"/>
        <v>74972.5</v>
      </c>
      <c r="T600" s="388"/>
      <c r="U600" s="130" t="s">
        <v>167</v>
      </c>
      <c r="V600" s="169">
        <v>691</v>
      </c>
      <c r="W600" s="180">
        <v>392</v>
      </c>
      <c r="X600" s="180">
        <v>24092670</v>
      </c>
      <c r="Y600" s="181">
        <f t="shared" si="616"/>
        <v>5.2723604572965703E-2</v>
      </c>
      <c r="Z600" s="181">
        <f t="shared" si="601"/>
        <v>0.56729377713458751</v>
      </c>
      <c r="AA600" s="180">
        <f t="shared" si="602"/>
        <v>61460.892857142855</v>
      </c>
      <c r="AB600" s="388"/>
      <c r="AC600" s="130" t="s">
        <v>167</v>
      </c>
      <c r="AD600" s="169">
        <v>347</v>
      </c>
      <c r="AE600" s="180">
        <v>198</v>
      </c>
      <c r="AF600" s="180">
        <v>16776140</v>
      </c>
      <c r="AG600" s="181">
        <f t="shared" si="617"/>
        <v>3.7750238322211631E-2</v>
      </c>
      <c r="AH600" s="181">
        <f t="shared" si="603"/>
        <v>0.57060518731988474</v>
      </c>
      <c r="AI600" s="173">
        <f t="shared" si="604"/>
        <v>84727.979797979802</v>
      </c>
      <c r="AJ600" s="388"/>
      <c r="AK600" s="130" t="s">
        <v>167</v>
      </c>
      <c r="AL600" s="169">
        <v>161</v>
      </c>
      <c r="AM600" s="180">
        <v>81</v>
      </c>
      <c r="AN600" s="180">
        <v>8648530</v>
      </c>
      <c r="AO600" s="181">
        <f t="shared" si="618"/>
        <v>2.4493498639250075E-2</v>
      </c>
      <c r="AP600" s="181">
        <f t="shared" si="605"/>
        <v>0.50310559006211175</v>
      </c>
      <c r="AQ600" s="173">
        <f t="shared" si="606"/>
        <v>106771.97530864198</v>
      </c>
      <c r="AR600" s="388"/>
      <c r="AS600" s="130" t="s">
        <v>167</v>
      </c>
      <c r="AT600" s="169">
        <v>100</v>
      </c>
      <c r="AU600" s="180">
        <v>50</v>
      </c>
      <c r="AV600" s="180">
        <v>5354130</v>
      </c>
      <c r="AW600" s="181">
        <f t="shared" si="619"/>
        <v>3.1407035175879394E-2</v>
      </c>
      <c r="AX600" s="181">
        <f t="shared" si="607"/>
        <v>0.5</v>
      </c>
      <c r="AY600" s="180">
        <f t="shared" si="608"/>
        <v>107082.6</v>
      </c>
      <c r="AZ600" s="388"/>
      <c r="BA600" s="130" t="s">
        <v>167</v>
      </c>
      <c r="BB600" s="169">
        <v>37</v>
      </c>
      <c r="BC600" s="180">
        <v>15</v>
      </c>
      <c r="BD600" s="180">
        <v>1213230</v>
      </c>
      <c r="BE600" s="181">
        <f t="shared" si="620"/>
        <v>2.6929982046678635E-2</v>
      </c>
      <c r="BF600" s="181">
        <f t="shared" si="609"/>
        <v>0.40540540540540543</v>
      </c>
      <c r="BG600" s="242">
        <f t="shared" si="610"/>
        <v>80882</v>
      </c>
      <c r="BH600" s="388"/>
      <c r="BI600" s="130" t="s">
        <v>167</v>
      </c>
      <c r="BJ600" s="169">
        <f t="shared" si="611"/>
        <v>1356</v>
      </c>
      <c r="BK600" s="180">
        <f t="shared" si="595"/>
        <v>749</v>
      </c>
      <c r="BL600" s="180">
        <f t="shared" si="596"/>
        <v>57081730</v>
      </c>
      <c r="BM600" s="181">
        <f t="shared" si="621"/>
        <v>4.0715372907153727E-2</v>
      </c>
      <c r="BN600" s="181">
        <f t="shared" si="612"/>
        <v>0.55235988200589969</v>
      </c>
      <c r="BO600" s="180">
        <f t="shared" si="613"/>
        <v>76210.587449933242</v>
      </c>
      <c r="BP600" s="248"/>
    </row>
    <row r="601" spans="2:68" s="92" customFormat="1">
      <c r="B601" s="370">
        <v>55</v>
      </c>
      <c r="C601" s="370" t="s">
        <v>18</v>
      </c>
      <c r="D601" s="388">
        <f>BS62</f>
        <v>28</v>
      </c>
      <c r="E601" s="131" t="s">
        <v>144</v>
      </c>
      <c r="F601" s="166">
        <v>13</v>
      </c>
      <c r="G601" s="174">
        <v>9</v>
      </c>
      <c r="H601" s="174">
        <v>601800</v>
      </c>
      <c r="I601" s="175">
        <f>IFERROR(G601/$D$601,"-")</f>
        <v>0.32142857142857145</v>
      </c>
      <c r="J601" s="175">
        <f t="shared" si="597"/>
        <v>0.69230769230769229</v>
      </c>
      <c r="K601" s="204">
        <f t="shared" si="598"/>
        <v>66866.666666666672</v>
      </c>
      <c r="L601" s="388">
        <f>BT62</f>
        <v>125</v>
      </c>
      <c r="M601" s="131" t="s">
        <v>144</v>
      </c>
      <c r="N601" s="166">
        <v>73</v>
      </c>
      <c r="O601" s="174">
        <v>45</v>
      </c>
      <c r="P601" s="174">
        <v>3948960</v>
      </c>
      <c r="Q601" s="175">
        <f>IFERROR(O601/$L$601,"-")</f>
        <v>0.36</v>
      </c>
      <c r="R601" s="175">
        <f t="shared" si="599"/>
        <v>0.61643835616438358</v>
      </c>
      <c r="S601" s="170">
        <f t="shared" si="600"/>
        <v>87754.666666666672</v>
      </c>
      <c r="T601" s="388">
        <f>BU62</f>
        <v>8340</v>
      </c>
      <c r="U601" s="131" t="s">
        <v>144</v>
      </c>
      <c r="V601" s="166">
        <v>3913</v>
      </c>
      <c r="W601" s="174">
        <v>2347</v>
      </c>
      <c r="X601" s="174">
        <v>180553670</v>
      </c>
      <c r="Y601" s="175">
        <f>IFERROR(W601/$T$601,"-")</f>
        <v>0.28141486810551558</v>
      </c>
      <c r="Z601" s="175">
        <f t="shared" si="601"/>
        <v>0.59979555328392542</v>
      </c>
      <c r="AA601" s="174">
        <f t="shared" si="602"/>
        <v>76929.556881124838</v>
      </c>
      <c r="AB601" s="388">
        <f>BV62</f>
        <v>5929</v>
      </c>
      <c r="AC601" s="131" t="s">
        <v>144</v>
      </c>
      <c r="AD601" s="166">
        <v>3074</v>
      </c>
      <c r="AE601" s="174">
        <v>1798</v>
      </c>
      <c r="AF601" s="174">
        <v>143329250</v>
      </c>
      <c r="AG601" s="175">
        <f>IFERROR(AE601/$AB$601,"-")</f>
        <v>0.3032551863720695</v>
      </c>
      <c r="AH601" s="175">
        <f t="shared" si="603"/>
        <v>0.58490566037735847</v>
      </c>
      <c r="AI601" s="170">
        <f t="shared" si="604"/>
        <v>79715.934371523908</v>
      </c>
      <c r="AJ601" s="388">
        <f>BW62</f>
        <v>3253</v>
      </c>
      <c r="AK601" s="131" t="s">
        <v>144</v>
      </c>
      <c r="AL601" s="166">
        <v>1676</v>
      </c>
      <c r="AM601" s="174">
        <v>905</v>
      </c>
      <c r="AN601" s="174">
        <v>77882080</v>
      </c>
      <c r="AO601" s="175">
        <f>IFERROR(AM601/$AJ$601,"-")</f>
        <v>0.27820473409160773</v>
      </c>
      <c r="AP601" s="175">
        <f t="shared" si="605"/>
        <v>0.53997613365155128</v>
      </c>
      <c r="AQ601" s="170">
        <f t="shared" si="606"/>
        <v>86057.546961325963</v>
      </c>
      <c r="AR601" s="388">
        <f>BX62</f>
        <v>1151</v>
      </c>
      <c r="AS601" s="131" t="s">
        <v>144</v>
      </c>
      <c r="AT601" s="166">
        <v>524</v>
      </c>
      <c r="AU601" s="174">
        <v>246</v>
      </c>
      <c r="AV601" s="174">
        <v>20564850</v>
      </c>
      <c r="AW601" s="175">
        <f>IFERROR(AU601/$AR$601,"-")</f>
        <v>0.21372719374456994</v>
      </c>
      <c r="AX601" s="175">
        <f t="shared" si="607"/>
        <v>0.46946564885496184</v>
      </c>
      <c r="AY601" s="174">
        <f t="shared" si="608"/>
        <v>83596.951219512193</v>
      </c>
      <c r="AZ601" s="388">
        <f>BY62</f>
        <v>366</v>
      </c>
      <c r="BA601" s="131" t="s">
        <v>144</v>
      </c>
      <c r="BB601" s="166">
        <v>123</v>
      </c>
      <c r="BC601" s="174">
        <v>49</v>
      </c>
      <c r="BD601" s="174">
        <v>5186000</v>
      </c>
      <c r="BE601" s="175">
        <f>IFERROR(BC601/$AZ$601,"-")</f>
        <v>0.13387978142076504</v>
      </c>
      <c r="BF601" s="175">
        <f t="shared" si="609"/>
        <v>0.3983739837398374</v>
      </c>
      <c r="BG601" s="204">
        <f t="shared" si="610"/>
        <v>105836.73469387754</v>
      </c>
      <c r="BH601" s="388">
        <f>BZ62</f>
        <v>19190</v>
      </c>
      <c r="BI601" s="131" t="s">
        <v>144</v>
      </c>
      <c r="BJ601" s="166">
        <f t="shared" si="611"/>
        <v>9396</v>
      </c>
      <c r="BK601" s="174">
        <f t="shared" si="595"/>
        <v>5399</v>
      </c>
      <c r="BL601" s="174">
        <f t="shared" si="596"/>
        <v>432066610</v>
      </c>
      <c r="BM601" s="175">
        <f>IFERROR(BK601/$BH$601,"-")</f>
        <v>0.28134445023449711</v>
      </c>
      <c r="BN601" s="175">
        <f t="shared" si="612"/>
        <v>0.57460621541081314</v>
      </c>
      <c r="BO601" s="174">
        <f t="shared" si="613"/>
        <v>80027.155028709021</v>
      </c>
      <c r="BP601" s="248"/>
    </row>
    <row r="602" spans="2:68" s="92" customFormat="1">
      <c r="B602" s="370"/>
      <c r="C602" s="370"/>
      <c r="D602" s="388"/>
      <c r="E602" s="132" t="s">
        <v>194</v>
      </c>
      <c r="F602" s="167">
        <v>9</v>
      </c>
      <c r="G602" s="176">
        <v>6</v>
      </c>
      <c r="H602" s="176">
        <v>401400</v>
      </c>
      <c r="I602" s="177">
        <f t="shared" ref="I602:I611" si="622">IFERROR(G602/$D$601,"-")</f>
        <v>0.21428571428571427</v>
      </c>
      <c r="J602" s="177">
        <f t="shared" si="597"/>
        <v>0.66666666666666663</v>
      </c>
      <c r="K602" s="205">
        <f t="shared" si="598"/>
        <v>66900</v>
      </c>
      <c r="L602" s="388"/>
      <c r="M602" s="132" t="s">
        <v>194</v>
      </c>
      <c r="N602" s="167">
        <v>61</v>
      </c>
      <c r="O602" s="176">
        <v>41</v>
      </c>
      <c r="P602" s="176">
        <v>3197570</v>
      </c>
      <c r="Q602" s="177">
        <f t="shared" ref="Q602:Q611" si="623">IFERROR(O602/$L$601,"-")</f>
        <v>0.32800000000000001</v>
      </c>
      <c r="R602" s="177">
        <f t="shared" si="599"/>
        <v>0.67213114754098358</v>
      </c>
      <c r="S602" s="171">
        <f t="shared" si="600"/>
        <v>77989.512195121948</v>
      </c>
      <c r="T602" s="388"/>
      <c r="U602" s="132" t="s">
        <v>194</v>
      </c>
      <c r="V602" s="167">
        <v>3744</v>
      </c>
      <c r="W602" s="176">
        <v>2255</v>
      </c>
      <c r="X602" s="176">
        <v>165639540</v>
      </c>
      <c r="Y602" s="177">
        <f t="shared" ref="Y602:Y611" si="624">IFERROR(W602/$T$601,"-")</f>
        <v>0.27038369304556353</v>
      </c>
      <c r="Z602" s="177">
        <f t="shared" si="601"/>
        <v>0.60229700854700852</v>
      </c>
      <c r="AA602" s="176">
        <f t="shared" si="602"/>
        <v>73454.341463414632</v>
      </c>
      <c r="AB602" s="388"/>
      <c r="AC602" s="132" t="s">
        <v>194</v>
      </c>
      <c r="AD602" s="167">
        <v>2690</v>
      </c>
      <c r="AE602" s="176">
        <v>1631</v>
      </c>
      <c r="AF602" s="176">
        <v>122115050</v>
      </c>
      <c r="AG602" s="177">
        <f t="shared" ref="AG602:AG611" si="625">IFERROR(AE602/$AB$601,"-")</f>
        <v>0.27508854781582054</v>
      </c>
      <c r="AH602" s="177">
        <f t="shared" si="603"/>
        <v>0.60631970260223045</v>
      </c>
      <c r="AI602" s="171">
        <f t="shared" si="604"/>
        <v>74871.275291232378</v>
      </c>
      <c r="AJ602" s="388"/>
      <c r="AK602" s="132" t="s">
        <v>194</v>
      </c>
      <c r="AL602" s="167">
        <v>1349</v>
      </c>
      <c r="AM602" s="176">
        <v>761</v>
      </c>
      <c r="AN602" s="176">
        <v>59720660</v>
      </c>
      <c r="AO602" s="177">
        <f t="shared" ref="AO602:AO611" si="626">IFERROR(AM602/$AJ$601,"-")</f>
        <v>0.23393790347371657</v>
      </c>
      <c r="AP602" s="177">
        <f t="shared" si="605"/>
        <v>0.56412157153446996</v>
      </c>
      <c r="AQ602" s="171">
        <f t="shared" si="606"/>
        <v>78476.557161629433</v>
      </c>
      <c r="AR602" s="388"/>
      <c r="AS602" s="132" t="s">
        <v>194</v>
      </c>
      <c r="AT602" s="167">
        <v>352</v>
      </c>
      <c r="AU602" s="176">
        <v>154</v>
      </c>
      <c r="AV602" s="176">
        <v>10510360</v>
      </c>
      <c r="AW602" s="177">
        <f t="shared" ref="AW602:AW611" si="627">IFERROR(AU602/$AR$601,"-")</f>
        <v>0.13379669852302345</v>
      </c>
      <c r="AX602" s="177">
        <f t="shared" si="607"/>
        <v>0.4375</v>
      </c>
      <c r="AY602" s="176">
        <f t="shared" si="608"/>
        <v>68249.090909090912</v>
      </c>
      <c r="AZ602" s="388"/>
      <c r="BA602" s="132" t="s">
        <v>194</v>
      </c>
      <c r="BB602" s="167">
        <v>63</v>
      </c>
      <c r="BC602" s="176">
        <v>23</v>
      </c>
      <c r="BD602" s="176">
        <v>1765460</v>
      </c>
      <c r="BE602" s="177">
        <f t="shared" ref="BE602:BE611" si="628">IFERROR(BC602/$AZ$601,"-")</f>
        <v>6.2841530054644809E-2</v>
      </c>
      <c r="BF602" s="177">
        <f t="shared" si="609"/>
        <v>0.36507936507936506</v>
      </c>
      <c r="BG602" s="205">
        <f t="shared" si="610"/>
        <v>76759.130434782608</v>
      </c>
      <c r="BH602" s="388"/>
      <c r="BI602" s="132" t="s">
        <v>194</v>
      </c>
      <c r="BJ602" s="167">
        <f t="shared" si="611"/>
        <v>8268</v>
      </c>
      <c r="BK602" s="176">
        <f t="shared" si="595"/>
        <v>4871</v>
      </c>
      <c r="BL602" s="176">
        <f t="shared" si="596"/>
        <v>363350040</v>
      </c>
      <c r="BM602" s="177">
        <f t="shared" ref="BM602:BM611" si="629">IFERROR(BK602/$BH$601,"-")</f>
        <v>0.25383011985409065</v>
      </c>
      <c r="BN602" s="177">
        <f t="shared" si="612"/>
        <v>0.58913884857281085</v>
      </c>
      <c r="BO602" s="176">
        <f t="shared" si="613"/>
        <v>74594.547320878672</v>
      </c>
      <c r="BP602" s="248"/>
    </row>
    <row r="603" spans="2:68" s="92" customFormat="1">
      <c r="B603" s="370"/>
      <c r="C603" s="370"/>
      <c r="D603" s="388"/>
      <c r="E603" s="133" t="s">
        <v>143</v>
      </c>
      <c r="F603" s="167">
        <v>18</v>
      </c>
      <c r="G603" s="176">
        <v>10</v>
      </c>
      <c r="H603" s="176">
        <v>611430</v>
      </c>
      <c r="I603" s="177">
        <f t="shared" si="622"/>
        <v>0.35714285714285715</v>
      </c>
      <c r="J603" s="177">
        <f t="shared" si="597"/>
        <v>0.55555555555555558</v>
      </c>
      <c r="K603" s="205">
        <f t="shared" si="598"/>
        <v>61143</v>
      </c>
      <c r="L603" s="388"/>
      <c r="M603" s="133" t="s">
        <v>143</v>
      </c>
      <c r="N603" s="167">
        <v>85</v>
      </c>
      <c r="O603" s="176">
        <v>55</v>
      </c>
      <c r="P603" s="176">
        <v>4560320</v>
      </c>
      <c r="Q603" s="177">
        <f t="shared" si="623"/>
        <v>0.44</v>
      </c>
      <c r="R603" s="177">
        <f t="shared" si="599"/>
        <v>0.6470588235294118</v>
      </c>
      <c r="S603" s="171">
        <f t="shared" si="600"/>
        <v>82914.909090909088</v>
      </c>
      <c r="T603" s="388"/>
      <c r="U603" s="133" t="s">
        <v>143</v>
      </c>
      <c r="V603" s="167">
        <v>5114</v>
      </c>
      <c r="W603" s="176">
        <v>2940</v>
      </c>
      <c r="X603" s="176">
        <v>220301970</v>
      </c>
      <c r="Y603" s="177">
        <f t="shared" si="624"/>
        <v>0.35251798561151076</v>
      </c>
      <c r="Z603" s="177">
        <f t="shared" si="601"/>
        <v>0.57489245209229567</v>
      </c>
      <c r="AA603" s="176">
        <f t="shared" si="602"/>
        <v>74932.642857142855</v>
      </c>
      <c r="AB603" s="388"/>
      <c r="AC603" s="133" t="s">
        <v>143</v>
      </c>
      <c r="AD603" s="167">
        <v>4042</v>
      </c>
      <c r="AE603" s="176">
        <v>2365</v>
      </c>
      <c r="AF603" s="176">
        <v>187088130</v>
      </c>
      <c r="AG603" s="177">
        <f t="shared" si="625"/>
        <v>0.39888682745825604</v>
      </c>
      <c r="AH603" s="177">
        <f t="shared" si="603"/>
        <v>0.58510638297872342</v>
      </c>
      <c r="AI603" s="171">
        <f t="shared" si="604"/>
        <v>79107.031712473574</v>
      </c>
      <c r="AJ603" s="388"/>
      <c r="AK603" s="133" t="s">
        <v>143</v>
      </c>
      <c r="AL603" s="167">
        <v>2309</v>
      </c>
      <c r="AM603" s="176">
        <v>1230</v>
      </c>
      <c r="AN603" s="176">
        <v>104260670</v>
      </c>
      <c r="AO603" s="177">
        <f t="shared" si="626"/>
        <v>0.37811251152782049</v>
      </c>
      <c r="AP603" s="177">
        <f t="shared" si="605"/>
        <v>0.53269813772195751</v>
      </c>
      <c r="AQ603" s="171">
        <f t="shared" si="606"/>
        <v>84764.772357723574</v>
      </c>
      <c r="AR603" s="388"/>
      <c r="AS603" s="133" t="s">
        <v>143</v>
      </c>
      <c r="AT603" s="167">
        <v>787</v>
      </c>
      <c r="AU603" s="176">
        <v>369</v>
      </c>
      <c r="AV603" s="176">
        <v>38087860</v>
      </c>
      <c r="AW603" s="177">
        <f t="shared" si="627"/>
        <v>0.32059079061685491</v>
      </c>
      <c r="AX603" s="177">
        <f t="shared" si="607"/>
        <v>0.46886912325285895</v>
      </c>
      <c r="AY603" s="176">
        <f t="shared" si="608"/>
        <v>103219.13279132791</v>
      </c>
      <c r="AZ603" s="388"/>
      <c r="BA603" s="133" t="s">
        <v>143</v>
      </c>
      <c r="BB603" s="167">
        <v>236</v>
      </c>
      <c r="BC603" s="176">
        <v>90</v>
      </c>
      <c r="BD603" s="176">
        <v>9421850</v>
      </c>
      <c r="BE603" s="177">
        <f t="shared" si="628"/>
        <v>0.24590163934426229</v>
      </c>
      <c r="BF603" s="177">
        <f t="shared" si="609"/>
        <v>0.38135593220338981</v>
      </c>
      <c r="BG603" s="205">
        <f t="shared" si="610"/>
        <v>104687.22222222222</v>
      </c>
      <c r="BH603" s="388"/>
      <c r="BI603" s="133" t="s">
        <v>143</v>
      </c>
      <c r="BJ603" s="167">
        <f t="shared" si="611"/>
        <v>12591</v>
      </c>
      <c r="BK603" s="176">
        <f t="shared" si="595"/>
        <v>7059</v>
      </c>
      <c r="BL603" s="176">
        <f t="shared" si="596"/>
        <v>564332230</v>
      </c>
      <c r="BM603" s="177">
        <f t="shared" si="629"/>
        <v>0.36784783741532046</v>
      </c>
      <c r="BN603" s="177">
        <f t="shared" si="612"/>
        <v>0.56063855134619967</v>
      </c>
      <c r="BO603" s="176">
        <f t="shared" si="613"/>
        <v>79945.067289984421</v>
      </c>
      <c r="BP603" s="248"/>
    </row>
    <row r="604" spans="2:68" s="92" customFormat="1">
      <c r="B604" s="370"/>
      <c r="C604" s="370"/>
      <c r="D604" s="388"/>
      <c r="E604" s="133" t="s">
        <v>152</v>
      </c>
      <c r="F604" s="167">
        <v>9</v>
      </c>
      <c r="G604" s="176">
        <v>4</v>
      </c>
      <c r="H604" s="176">
        <v>271880</v>
      </c>
      <c r="I604" s="177">
        <f t="shared" si="622"/>
        <v>0.14285714285714285</v>
      </c>
      <c r="J604" s="177">
        <f t="shared" si="597"/>
        <v>0.44444444444444442</v>
      </c>
      <c r="K604" s="205">
        <f t="shared" si="598"/>
        <v>67970</v>
      </c>
      <c r="L604" s="388"/>
      <c r="M604" s="133" t="s">
        <v>152</v>
      </c>
      <c r="N604" s="167">
        <v>52</v>
      </c>
      <c r="O604" s="176">
        <v>33</v>
      </c>
      <c r="P604" s="176">
        <v>2305070</v>
      </c>
      <c r="Q604" s="177">
        <f t="shared" si="623"/>
        <v>0.26400000000000001</v>
      </c>
      <c r="R604" s="177">
        <f t="shared" si="599"/>
        <v>0.63461538461538458</v>
      </c>
      <c r="S604" s="171">
        <f t="shared" si="600"/>
        <v>69850.606060606064</v>
      </c>
      <c r="T604" s="388"/>
      <c r="U604" s="133" t="s">
        <v>152</v>
      </c>
      <c r="V604" s="167">
        <v>1794</v>
      </c>
      <c r="W604" s="176">
        <v>1075</v>
      </c>
      <c r="X604" s="176">
        <v>85438650</v>
      </c>
      <c r="Y604" s="177">
        <f t="shared" si="624"/>
        <v>0.1288968824940048</v>
      </c>
      <c r="Z604" s="177">
        <f t="shared" si="601"/>
        <v>0.59921962095875136</v>
      </c>
      <c r="AA604" s="176">
        <f t="shared" si="602"/>
        <v>79477.813953488367</v>
      </c>
      <c r="AB604" s="388"/>
      <c r="AC604" s="133" t="s">
        <v>152</v>
      </c>
      <c r="AD604" s="167">
        <v>1637</v>
      </c>
      <c r="AE604" s="176">
        <v>959</v>
      </c>
      <c r="AF604" s="176">
        <v>73817620</v>
      </c>
      <c r="AG604" s="177">
        <f t="shared" si="625"/>
        <v>0.16174734356552539</v>
      </c>
      <c r="AH604" s="177">
        <f t="shared" si="603"/>
        <v>0.58582773365913254</v>
      </c>
      <c r="AI604" s="171">
        <f t="shared" si="604"/>
        <v>76973.534932221068</v>
      </c>
      <c r="AJ604" s="388"/>
      <c r="AK604" s="133" t="s">
        <v>152</v>
      </c>
      <c r="AL604" s="167">
        <v>1037</v>
      </c>
      <c r="AM604" s="176">
        <v>546</v>
      </c>
      <c r="AN604" s="176">
        <v>45035770</v>
      </c>
      <c r="AO604" s="177">
        <f t="shared" si="626"/>
        <v>0.16784506609283739</v>
      </c>
      <c r="AP604" s="177">
        <f t="shared" si="605"/>
        <v>0.52651880424300868</v>
      </c>
      <c r="AQ604" s="171">
        <f t="shared" si="606"/>
        <v>82483.095238095237</v>
      </c>
      <c r="AR604" s="388"/>
      <c r="AS604" s="133" t="s">
        <v>152</v>
      </c>
      <c r="AT604" s="167">
        <v>339</v>
      </c>
      <c r="AU604" s="176">
        <v>173</v>
      </c>
      <c r="AV604" s="176">
        <v>20521540</v>
      </c>
      <c r="AW604" s="177">
        <f t="shared" si="627"/>
        <v>0.15030408340573415</v>
      </c>
      <c r="AX604" s="177">
        <f t="shared" si="607"/>
        <v>0.51032448377581119</v>
      </c>
      <c r="AY604" s="176">
        <f t="shared" si="608"/>
        <v>118621.61849710983</v>
      </c>
      <c r="AZ604" s="388"/>
      <c r="BA604" s="133" t="s">
        <v>152</v>
      </c>
      <c r="BB604" s="167">
        <v>109</v>
      </c>
      <c r="BC604" s="176">
        <v>40</v>
      </c>
      <c r="BD604" s="176">
        <v>4035130</v>
      </c>
      <c r="BE604" s="177">
        <f t="shared" si="628"/>
        <v>0.10928961748633879</v>
      </c>
      <c r="BF604" s="177">
        <f t="shared" si="609"/>
        <v>0.3669724770642202</v>
      </c>
      <c r="BG604" s="205">
        <f t="shared" si="610"/>
        <v>100878.25</v>
      </c>
      <c r="BH604" s="388"/>
      <c r="BI604" s="133" t="s">
        <v>152</v>
      </c>
      <c r="BJ604" s="167">
        <f t="shared" si="611"/>
        <v>4977</v>
      </c>
      <c r="BK604" s="176">
        <f t="shared" si="595"/>
        <v>2830</v>
      </c>
      <c r="BL604" s="176">
        <f t="shared" si="596"/>
        <v>231425660</v>
      </c>
      <c r="BM604" s="177">
        <f t="shared" si="629"/>
        <v>0.14747264200104221</v>
      </c>
      <c r="BN604" s="177">
        <f t="shared" si="612"/>
        <v>0.56861563190677111</v>
      </c>
      <c r="BO604" s="176">
        <f t="shared" si="613"/>
        <v>81775.851590106002</v>
      </c>
      <c r="BP604" s="248"/>
    </row>
    <row r="605" spans="2:68" s="92" customFormat="1">
      <c r="B605" s="370"/>
      <c r="C605" s="370"/>
      <c r="D605" s="388"/>
      <c r="E605" s="133" t="s">
        <v>171</v>
      </c>
      <c r="F605" s="167">
        <v>12</v>
      </c>
      <c r="G605" s="176">
        <v>7</v>
      </c>
      <c r="H605" s="176">
        <v>366040</v>
      </c>
      <c r="I605" s="177">
        <f t="shared" si="622"/>
        <v>0.25</v>
      </c>
      <c r="J605" s="177">
        <f t="shared" si="597"/>
        <v>0.58333333333333337</v>
      </c>
      <c r="K605" s="205">
        <f t="shared" si="598"/>
        <v>52291.428571428572</v>
      </c>
      <c r="L605" s="388"/>
      <c r="M605" s="133" t="s">
        <v>171</v>
      </c>
      <c r="N605" s="167">
        <v>42</v>
      </c>
      <c r="O605" s="176">
        <v>27</v>
      </c>
      <c r="P605" s="176">
        <v>2735240</v>
      </c>
      <c r="Q605" s="177">
        <f t="shared" si="623"/>
        <v>0.216</v>
      </c>
      <c r="R605" s="177">
        <f t="shared" si="599"/>
        <v>0.6428571428571429</v>
      </c>
      <c r="S605" s="171">
        <f t="shared" si="600"/>
        <v>101305.18518518518</v>
      </c>
      <c r="T605" s="388"/>
      <c r="U605" s="133" t="s">
        <v>171</v>
      </c>
      <c r="V605" s="167">
        <v>1872</v>
      </c>
      <c r="W605" s="176">
        <v>1133</v>
      </c>
      <c r="X605" s="176">
        <v>87801410</v>
      </c>
      <c r="Y605" s="177">
        <f t="shared" si="624"/>
        <v>0.13585131894484412</v>
      </c>
      <c r="Z605" s="177">
        <f t="shared" si="601"/>
        <v>0.60523504273504269</v>
      </c>
      <c r="AA605" s="176">
        <f t="shared" si="602"/>
        <v>77494.624889673432</v>
      </c>
      <c r="AB605" s="388"/>
      <c r="AC605" s="133" t="s">
        <v>171</v>
      </c>
      <c r="AD605" s="167">
        <v>1700</v>
      </c>
      <c r="AE605" s="176">
        <v>992</v>
      </c>
      <c r="AF605" s="176">
        <v>81254970</v>
      </c>
      <c r="AG605" s="177">
        <f t="shared" si="625"/>
        <v>0.16731320627424523</v>
      </c>
      <c r="AH605" s="177">
        <f t="shared" si="603"/>
        <v>0.58352941176470585</v>
      </c>
      <c r="AI605" s="171">
        <f t="shared" si="604"/>
        <v>81910.25201612903</v>
      </c>
      <c r="AJ605" s="388"/>
      <c r="AK605" s="133" t="s">
        <v>171</v>
      </c>
      <c r="AL605" s="167">
        <v>1072</v>
      </c>
      <c r="AM605" s="176">
        <v>587</v>
      </c>
      <c r="AN605" s="176">
        <v>54379780</v>
      </c>
      <c r="AO605" s="177">
        <f t="shared" si="626"/>
        <v>0.18044881647709807</v>
      </c>
      <c r="AP605" s="177">
        <f t="shared" si="605"/>
        <v>0.5475746268656716</v>
      </c>
      <c r="AQ605" s="171">
        <f t="shared" si="606"/>
        <v>92640.170357751282</v>
      </c>
      <c r="AR605" s="388"/>
      <c r="AS605" s="133" t="s">
        <v>171</v>
      </c>
      <c r="AT605" s="167">
        <v>381</v>
      </c>
      <c r="AU605" s="176">
        <v>183</v>
      </c>
      <c r="AV605" s="176">
        <v>16626560</v>
      </c>
      <c r="AW605" s="177">
        <f t="shared" si="627"/>
        <v>0.15899218071242399</v>
      </c>
      <c r="AX605" s="177">
        <f t="shared" si="607"/>
        <v>0.48031496062992124</v>
      </c>
      <c r="AY605" s="176">
        <f t="shared" si="608"/>
        <v>90855.519125683059</v>
      </c>
      <c r="AZ605" s="388"/>
      <c r="BA605" s="133" t="s">
        <v>171</v>
      </c>
      <c r="BB605" s="167">
        <v>121</v>
      </c>
      <c r="BC605" s="176">
        <v>44</v>
      </c>
      <c r="BD605" s="176">
        <v>5181230</v>
      </c>
      <c r="BE605" s="177">
        <f t="shared" si="628"/>
        <v>0.12021857923497267</v>
      </c>
      <c r="BF605" s="177">
        <f t="shared" si="609"/>
        <v>0.36363636363636365</v>
      </c>
      <c r="BG605" s="205">
        <f t="shared" si="610"/>
        <v>117755.22727272728</v>
      </c>
      <c r="BH605" s="388"/>
      <c r="BI605" s="133" t="s">
        <v>171</v>
      </c>
      <c r="BJ605" s="167">
        <f t="shared" si="611"/>
        <v>5200</v>
      </c>
      <c r="BK605" s="176">
        <f t="shared" si="595"/>
        <v>2973</v>
      </c>
      <c r="BL605" s="176">
        <f t="shared" si="596"/>
        <v>248345230</v>
      </c>
      <c r="BM605" s="177">
        <f t="shared" si="629"/>
        <v>0.15492443981240228</v>
      </c>
      <c r="BN605" s="177">
        <f t="shared" si="612"/>
        <v>0.57173076923076926</v>
      </c>
      <c r="BO605" s="176">
        <f t="shared" si="613"/>
        <v>83533.545240497813</v>
      </c>
      <c r="BP605" s="248"/>
    </row>
    <row r="606" spans="2:68" s="92" customFormat="1">
      <c r="B606" s="370"/>
      <c r="C606" s="370"/>
      <c r="D606" s="388"/>
      <c r="E606" s="133" t="s">
        <v>172</v>
      </c>
      <c r="F606" s="167">
        <v>8</v>
      </c>
      <c r="G606" s="176">
        <v>4</v>
      </c>
      <c r="H606" s="176">
        <v>271670</v>
      </c>
      <c r="I606" s="177">
        <f t="shared" si="622"/>
        <v>0.14285714285714285</v>
      </c>
      <c r="J606" s="177">
        <f t="shared" si="597"/>
        <v>0.5</v>
      </c>
      <c r="K606" s="205">
        <f t="shared" si="598"/>
        <v>67917.5</v>
      </c>
      <c r="L606" s="388"/>
      <c r="M606" s="133" t="s">
        <v>172</v>
      </c>
      <c r="N606" s="167">
        <v>42</v>
      </c>
      <c r="O606" s="176">
        <v>24</v>
      </c>
      <c r="P606" s="176">
        <v>2383620</v>
      </c>
      <c r="Q606" s="177">
        <f t="shared" si="623"/>
        <v>0.192</v>
      </c>
      <c r="R606" s="177">
        <f t="shared" si="599"/>
        <v>0.5714285714285714</v>
      </c>
      <c r="S606" s="171">
        <f t="shared" si="600"/>
        <v>99317.5</v>
      </c>
      <c r="T606" s="388"/>
      <c r="U606" s="133" t="s">
        <v>172</v>
      </c>
      <c r="V606" s="167">
        <v>1096</v>
      </c>
      <c r="W606" s="176">
        <v>707</v>
      </c>
      <c r="X606" s="176">
        <v>51389390</v>
      </c>
      <c r="Y606" s="177">
        <f t="shared" si="624"/>
        <v>8.4772182254196637E-2</v>
      </c>
      <c r="Z606" s="177">
        <f t="shared" si="601"/>
        <v>0.64507299270072993</v>
      </c>
      <c r="AA606" s="176">
        <f t="shared" si="602"/>
        <v>72686.548797736919</v>
      </c>
      <c r="AB606" s="388"/>
      <c r="AC606" s="133" t="s">
        <v>172</v>
      </c>
      <c r="AD606" s="167">
        <v>890</v>
      </c>
      <c r="AE606" s="176">
        <v>537</v>
      </c>
      <c r="AF606" s="176">
        <v>42664960</v>
      </c>
      <c r="AG606" s="177">
        <f t="shared" si="625"/>
        <v>9.0571765896441225E-2</v>
      </c>
      <c r="AH606" s="177">
        <f t="shared" si="603"/>
        <v>0.60337078651685394</v>
      </c>
      <c r="AI606" s="171">
        <f t="shared" si="604"/>
        <v>79450.5772811918</v>
      </c>
      <c r="AJ606" s="388"/>
      <c r="AK606" s="133" t="s">
        <v>172</v>
      </c>
      <c r="AL606" s="167">
        <v>509</v>
      </c>
      <c r="AM606" s="176">
        <v>289</v>
      </c>
      <c r="AN606" s="176">
        <v>28673100</v>
      </c>
      <c r="AO606" s="177">
        <f t="shared" si="626"/>
        <v>8.8841069781739931E-2</v>
      </c>
      <c r="AP606" s="177">
        <f t="shared" si="605"/>
        <v>0.5677799607072691</v>
      </c>
      <c r="AQ606" s="171">
        <f t="shared" si="606"/>
        <v>99214.87889273357</v>
      </c>
      <c r="AR606" s="388"/>
      <c r="AS606" s="133" t="s">
        <v>172</v>
      </c>
      <c r="AT606" s="167">
        <v>179</v>
      </c>
      <c r="AU606" s="176">
        <v>83</v>
      </c>
      <c r="AV606" s="176">
        <v>5911950</v>
      </c>
      <c r="AW606" s="177">
        <f t="shared" si="627"/>
        <v>7.211120764552563E-2</v>
      </c>
      <c r="AX606" s="177">
        <f t="shared" si="607"/>
        <v>0.46368715083798884</v>
      </c>
      <c r="AY606" s="176">
        <f t="shared" si="608"/>
        <v>71228.313253012049</v>
      </c>
      <c r="AZ606" s="388"/>
      <c r="BA606" s="133" t="s">
        <v>172</v>
      </c>
      <c r="BB606" s="167">
        <v>41</v>
      </c>
      <c r="BC606" s="176">
        <v>12</v>
      </c>
      <c r="BD606" s="176">
        <v>1045270</v>
      </c>
      <c r="BE606" s="177">
        <f t="shared" si="628"/>
        <v>3.2786885245901641E-2</v>
      </c>
      <c r="BF606" s="177">
        <f t="shared" si="609"/>
        <v>0.29268292682926828</v>
      </c>
      <c r="BG606" s="205">
        <f t="shared" si="610"/>
        <v>87105.833333333328</v>
      </c>
      <c r="BH606" s="388"/>
      <c r="BI606" s="133" t="s">
        <v>172</v>
      </c>
      <c r="BJ606" s="167">
        <f t="shared" si="611"/>
        <v>2765</v>
      </c>
      <c r="BK606" s="176">
        <f t="shared" si="595"/>
        <v>1656</v>
      </c>
      <c r="BL606" s="176">
        <f t="shared" si="596"/>
        <v>132339960</v>
      </c>
      <c r="BM606" s="177">
        <f t="shared" si="629"/>
        <v>8.6294945284002084E-2</v>
      </c>
      <c r="BN606" s="177">
        <f t="shared" si="612"/>
        <v>0.59891500904159134</v>
      </c>
      <c r="BO606" s="176">
        <f t="shared" si="613"/>
        <v>79915.434782608689</v>
      </c>
      <c r="BP606" s="248"/>
    </row>
    <row r="607" spans="2:68" s="92" customFormat="1">
      <c r="B607" s="370"/>
      <c r="C607" s="370"/>
      <c r="D607" s="388"/>
      <c r="E607" s="133" t="s">
        <v>173</v>
      </c>
      <c r="F607" s="167">
        <v>5</v>
      </c>
      <c r="G607" s="176">
        <v>4</v>
      </c>
      <c r="H607" s="176">
        <v>271670</v>
      </c>
      <c r="I607" s="177">
        <f t="shared" si="622"/>
        <v>0.14285714285714285</v>
      </c>
      <c r="J607" s="177">
        <f t="shared" si="597"/>
        <v>0.8</v>
      </c>
      <c r="K607" s="205">
        <f t="shared" si="598"/>
        <v>67917.5</v>
      </c>
      <c r="L607" s="388"/>
      <c r="M607" s="133" t="s">
        <v>173</v>
      </c>
      <c r="N607" s="167">
        <v>30</v>
      </c>
      <c r="O607" s="176">
        <v>13</v>
      </c>
      <c r="P607" s="176">
        <v>958900</v>
      </c>
      <c r="Q607" s="177">
        <f t="shared" si="623"/>
        <v>0.104</v>
      </c>
      <c r="R607" s="177">
        <f t="shared" si="599"/>
        <v>0.43333333333333335</v>
      </c>
      <c r="S607" s="171">
        <f t="shared" si="600"/>
        <v>73761.538461538468</v>
      </c>
      <c r="T607" s="388"/>
      <c r="U607" s="133" t="s">
        <v>173</v>
      </c>
      <c r="V607" s="167">
        <v>514</v>
      </c>
      <c r="W607" s="176">
        <v>278</v>
      </c>
      <c r="X607" s="176">
        <v>21063000</v>
      </c>
      <c r="Y607" s="177">
        <f t="shared" si="624"/>
        <v>3.3333333333333333E-2</v>
      </c>
      <c r="Z607" s="177">
        <f t="shared" si="601"/>
        <v>0.54085603112840464</v>
      </c>
      <c r="AA607" s="176">
        <f t="shared" si="602"/>
        <v>75766.187050359717</v>
      </c>
      <c r="AB607" s="388"/>
      <c r="AC607" s="133" t="s">
        <v>173</v>
      </c>
      <c r="AD607" s="167">
        <v>531</v>
      </c>
      <c r="AE607" s="176">
        <v>292</v>
      </c>
      <c r="AF607" s="176">
        <v>24521810</v>
      </c>
      <c r="AG607" s="177">
        <f t="shared" si="625"/>
        <v>4.9249451846854447E-2</v>
      </c>
      <c r="AH607" s="177">
        <f t="shared" si="603"/>
        <v>0.54990583804143123</v>
      </c>
      <c r="AI607" s="171">
        <f t="shared" si="604"/>
        <v>83978.801369863009</v>
      </c>
      <c r="AJ607" s="388"/>
      <c r="AK607" s="133" t="s">
        <v>173</v>
      </c>
      <c r="AL607" s="167">
        <v>398</v>
      </c>
      <c r="AM607" s="176">
        <v>193</v>
      </c>
      <c r="AN607" s="176">
        <v>18205560</v>
      </c>
      <c r="AO607" s="177">
        <f t="shared" si="626"/>
        <v>5.9329849369812483E-2</v>
      </c>
      <c r="AP607" s="177">
        <f t="shared" si="605"/>
        <v>0.48492462311557788</v>
      </c>
      <c r="AQ607" s="171">
        <f t="shared" si="606"/>
        <v>94329.326424870465</v>
      </c>
      <c r="AR607" s="388"/>
      <c r="AS607" s="133" t="s">
        <v>173</v>
      </c>
      <c r="AT607" s="167">
        <v>165</v>
      </c>
      <c r="AU607" s="176">
        <v>72</v>
      </c>
      <c r="AV607" s="176">
        <v>8358670</v>
      </c>
      <c r="AW607" s="177">
        <f t="shared" si="627"/>
        <v>6.2554300608166816E-2</v>
      </c>
      <c r="AX607" s="177">
        <f t="shared" si="607"/>
        <v>0.43636363636363634</v>
      </c>
      <c r="AY607" s="176">
        <f t="shared" si="608"/>
        <v>116092.63888888889</v>
      </c>
      <c r="AZ607" s="388"/>
      <c r="BA607" s="133" t="s">
        <v>173</v>
      </c>
      <c r="BB607" s="167">
        <v>49</v>
      </c>
      <c r="BC607" s="176">
        <v>21</v>
      </c>
      <c r="BD607" s="176">
        <v>2452810</v>
      </c>
      <c r="BE607" s="177">
        <f t="shared" si="628"/>
        <v>5.737704918032787E-2</v>
      </c>
      <c r="BF607" s="177">
        <f t="shared" si="609"/>
        <v>0.42857142857142855</v>
      </c>
      <c r="BG607" s="205">
        <f t="shared" si="610"/>
        <v>116800.47619047618</v>
      </c>
      <c r="BH607" s="388"/>
      <c r="BI607" s="133" t="s">
        <v>173</v>
      </c>
      <c r="BJ607" s="167">
        <f t="shared" si="611"/>
        <v>1692</v>
      </c>
      <c r="BK607" s="176">
        <f t="shared" si="595"/>
        <v>873</v>
      </c>
      <c r="BL607" s="176">
        <f t="shared" si="596"/>
        <v>75832420</v>
      </c>
      <c r="BM607" s="177">
        <f t="shared" si="629"/>
        <v>4.5492443981240228E-2</v>
      </c>
      <c r="BN607" s="177">
        <f t="shared" si="612"/>
        <v>0.51595744680851063</v>
      </c>
      <c r="BO607" s="176">
        <f t="shared" si="613"/>
        <v>86864.169530355095</v>
      </c>
      <c r="BP607" s="248"/>
    </row>
    <row r="608" spans="2:68" s="92" customFormat="1">
      <c r="B608" s="370"/>
      <c r="C608" s="370"/>
      <c r="D608" s="388"/>
      <c r="E608" s="133" t="s">
        <v>174</v>
      </c>
      <c r="F608" s="167">
        <v>1</v>
      </c>
      <c r="G608" s="176">
        <v>1</v>
      </c>
      <c r="H608" s="176">
        <v>26490</v>
      </c>
      <c r="I608" s="177">
        <f t="shared" si="622"/>
        <v>3.5714285714285712E-2</v>
      </c>
      <c r="J608" s="177">
        <f t="shared" si="597"/>
        <v>1</v>
      </c>
      <c r="K608" s="205">
        <f t="shared" si="598"/>
        <v>26490</v>
      </c>
      <c r="L608" s="388"/>
      <c r="M608" s="133" t="s">
        <v>174</v>
      </c>
      <c r="N608" s="167">
        <v>16</v>
      </c>
      <c r="O608" s="176">
        <v>12</v>
      </c>
      <c r="P608" s="176">
        <v>1202750</v>
      </c>
      <c r="Q608" s="177">
        <f t="shared" si="623"/>
        <v>9.6000000000000002E-2</v>
      </c>
      <c r="R608" s="177">
        <f t="shared" si="599"/>
        <v>0.75</v>
      </c>
      <c r="S608" s="171">
        <f t="shared" si="600"/>
        <v>100229.16666666667</v>
      </c>
      <c r="T608" s="388"/>
      <c r="U608" s="133" t="s">
        <v>174</v>
      </c>
      <c r="V608" s="167">
        <v>430</v>
      </c>
      <c r="W608" s="176">
        <v>268</v>
      </c>
      <c r="X608" s="176">
        <v>22521380</v>
      </c>
      <c r="Y608" s="177">
        <f t="shared" si="624"/>
        <v>3.2134292565947242E-2</v>
      </c>
      <c r="Z608" s="177">
        <f t="shared" si="601"/>
        <v>0.62325581395348839</v>
      </c>
      <c r="AA608" s="176">
        <f t="shared" si="602"/>
        <v>84035</v>
      </c>
      <c r="AB608" s="388"/>
      <c r="AC608" s="133" t="s">
        <v>174</v>
      </c>
      <c r="AD608" s="167">
        <v>397</v>
      </c>
      <c r="AE608" s="176">
        <v>257</v>
      </c>
      <c r="AF608" s="176">
        <v>22622210</v>
      </c>
      <c r="AG608" s="177">
        <f t="shared" si="625"/>
        <v>4.3346264125484903E-2</v>
      </c>
      <c r="AH608" s="177">
        <f t="shared" si="603"/>
        <v>0.64735516372795965</v>
      </c>
      <c r="AI608" s="171">
        <f t="shared" si="604"/>
        <v>88024.163424124519</v>
      </c>
      <c r="AJ608" s="388"/>
      <c r="AK608" s="133" t="s">
        <v>174</v>
      </c>
      <c r="AL608" s="167">
        <v>255</v>
      </c>
      <c r="AM608" s="176">
        <v>153</v>
      </c>
      <c r="AN608" s="176">
        <v>17914260</v>
      </c>
      <c r="AO608" s="177">
        <f t="shared" si="626"/>
        <v>4.7033507531509373E-2</v>
      </c>
      <c r="AP608" s="177">
        <f t="shared" si="605"/>
        <v>0.6</v>
      </c>
      <c r="AQ608" s="171">
        <f t="shared" si="606"/>
        <v>117086.66666666667</v>
      </c>
      <c r="AR608" s="388"/>
      <c r="AS608" s="133" t="s">
        <v>174</v>
      </c>
      <c r="AT608" s="167">
        <v>89</v>
      </c>
      <c r="AU608" s="176">
        <v>47</v>
      </c>
      <c r="AV608" s="176">
        <v>5207060</v>
      </c>
      <c r="AW608" s="177">
        <f t="shared" si="627"/>
        <v>4.0834057341442222E-2</v>
      </c>
      <c r="AX608" s="177">
        <f t="shared" si="607"/>
        <v>0.5280898876404494</v>
      </c>
      <c r="AY608" s="176">
        <f t="shared" si="608"/>
        <v>110788.51063829787</v>
      </c>
      <c r="AZ608" s="388"/>
      <c r="BA608" s="133" t="s">
        <v>174</v>
      </c>
      <c r="BB608" s="167">
        <v>14</v>
      </c>
      <c r="BC608" s="176">
        <v>8</v>
      </c>
      <c r="BD608" s="176">
        <v>898650</v>
      </c>
      <c r="BE608" s="177">
        <f t="shared" si="628"/>
        <v>2.185792349726776E-2</v>
      </c>
      <c r="BF608" s="177">
        <f t="shared" si="609"/>
        <v>0.5714285714285714</v>
      </c>
      <c r="BG608" s="205">
        <f t="shared" si="610"/>
        <v>112331.25</v>
      </c>
      <c r="BH608" s="388"/>
      <c r="BI608" s="133" t="s">
        <v>174</v>
      </c>
      <c r="BJ608" s="167">
        <f t="shared" si="611"/>
        <v>1202</v>
      </c>
      <c r="BK608" s="176">
        <f t="shared" si="595"/>
        <v>746</v>
      </c>
      <c r="BL608" s="176">
        <f t="shared" si="596"/>
        <v>70392800</v>
      </c>
      <c r="BM608" s="177">
        <f t="shared" si="629"/>
        <v>3.8874413757165188E-2</v>
      </c>
      <c r="BN608" s="177">
        <f t="shared" si="612"/>
        <v>0.62063227953410982</v>
      </c>
      <c r="BO608" s="176">
        <f t="shared" si="613"/>
        <v>94360.321715817699</v>
      </c>
      <c r="BP608" s="248"/>
    </row>
    <row r="609" spans="2:68" s="92" customFormat="1">
      <c r="B609" s="370"/>
      <c r="C609" s="370"/>
      <c r="D609" s="388"/>
      <c r="E609" s="133" t="s">
        <v>175</v>
      </c>
      <c r="F609" s="167">
        <v>15</v>
      </c>
      <c r="G609" s="176">
        <v>7</v>
      </c>
      <c r="H609" s="176">
        <v>530020</v>
      </c>
      <c r="I609" s="177">
        <f t="shared" si="622"/>
        <v>0.25</v>
      </c>
      <c r="J609" s="177">
        <f t="shared" si="597"/>
        <v>0.46666666666666667</v>
      </c>
      <c r="K609" s="205">
        <f t="shared" si="598"/>
        <v>75717.142857142855</v>
      </c>
      <c r="L609" s="388"/>
      <c r="M609" s="133" t="s">
        <v>175</v>
      </c>
      <c r="N609" s="167">
        <v>65</v>
      </c>
      <c r="O609" s="176">
        <v>44</v>
      </c>
      <c r="P609" s="176">
        <v>4419590</v>
      </c>
      <c r="Q609" s="177">
        <f t="shared" si="623"/>
        <v>0.35199999999999998</v>
      </c>
      <c r="R609" s="177">
        <f t="shared" si="599"/>
        <v>0.67692307692307696</v>
      </c>
      <c r="S609" s="171">
        <f t="shared" si="600"/>
        <v>100445.22727272728</v>
      </c>
      <c r="T609" s="388"/>
      <c r="U609" s="133" t="s">
        <v>175</v>
      </c>
      <c r="V609" s="167">
        <v>3324</v>
      </c>
      <c r="W609" s="176">
        <v>2096</v>
      </c>
      <c r="X609" s="176">
        <v>157225610</v>
      </c>
      <c r="Y609" s="177">
        <f t="shared" si="624"/>
        <v>0.2513189448441247</v>
      </c>
      <c r="Z609" s="177">
        <f t="shared" si="601"/>
        <v>0.6305655836341757</v>
      </c>
      <c r="AA609" s="176">
        <f t="shared" si="602"/>
        <v>75012.218511450381</v>
      </c>
      <c r="AB609" s="388"/>
      <c r="AC609" s="133" t="s">
        <v>175</v>
      </c>
      <c r="AD609" s="167">
        <v>2616</v>
      </c>
      <c r="AE609" s="176">
        <v>1612</v>
      </c>
      <c r="AF609" s="176">
        <v>129542050</v>
      </c>
      <c r="AG609" s="177">
        <f t="shared" si="625"/>
        <v>0.27188396019564853</v>
      </c>
      <c r="AH609" s="177">
        <f t="shared" si="603"/>
        <v>0.61620795107033643</v>
      </c>
      <c r="AI609" s="171">
        <f t="shared" si="604"/>
        <v>80361.073200992556</v>
      </c>
      <c r="AJ609" s="388"/>
      <c r="AK609" s="133" t="s">
        <v>175</v>
      </c>
      <c r="AL609" s="167">
        <v>1412</v>
      </c>
      <c r="AM609" s="176">
        <v>785</v>
      </c>
      <c r="AN609" s="176">
        <v>72463260</v>
      </c>
      <c r="AO609" s="177">
        <f t="shared" si="626"/>
        <v>0.24131570857669843</v>
      </c>
      <c r="AP609" s="177">
        <f t="shared" si="605"/>
        <v>0.55594900849858353</v>
      </c>
      <c r="AQ609" s="171">
        <f t="shared" si="606"/>
        <v>92309.885350318465</v>
      </c>
      <c r="AR609" s="388"/>
      <c r="AS609" s="133" t="s">
        <v>175</v>
      </c>
      <c r="AT609" s="167">
        <v>431</v>
      </c>
      <c r="AU609" s="176">
        <v>207</v>
      </c>
      <c r="AV609" s="176">
        <v>23564050</v>
      </c>
      <c r="AW609" s="177">
        <f t="shared" si="627"/>
        <v>0.17984361424847958</v>
      </c>
      <c r="AX609" s="177">
        <f t="shared" si="607"/>
        <v>0.48027842227378192</v>
      </c>
      <c r="AY609" s="176">
        <f t="shared" si="608"/>
        <v>113835.99033816425</v>
      </c>
      <c r="AZ609" s="388"/>
      <c r="BA609" s="133" t="s">
        <v>175</v>
      </c>
      <c r="BB609" s="167">
        <v>91</v>
      </c>
      <c r="BC609" s="176">
        <v>41</v>
      </c>
      <c r="BD609" s="176">
        <v>3743030</v>
      </c>
      <c r="BE609" s="177">
        <f t="shared" si="628"/>
        <v>0.11202185792349727</v>
      </c>
      <c r="BF609" s="177">
        <f t="shared" si="609"/>
        <v>0.45054945054945056</v>
      </c>
      <c r="BG609" s="205">
        <f t="shared" si="610"/>
        <v>91293.414634146335</v>
      </c>
      <c r="BH609" s="388"/>
      <c r="BI609" s="133" t="s">
        <v>175</v>
      </c>
      <c r="BJ609" s="167">
        <f t="shared" si="611"/>
        <v>7954</v>
      </c>
      <c r="BK609" s="176">
        <f t="shared" si="595"/>
        <v>4792</v>
      </c>
      <c r="BL609" s="176">
        <f t="shared" si="596"/>
        <v>391487610</v>
      </c>
      <c r="BM609" s="177">
        <f t="shared" si="629"/>
        <v>0.24971339239187076</v>
      </c>
      <c r="BN609" s="177">
        <f t="shared" si="612"/>
        <v>0.60246416897158661</v>
      </c>
      <c r="BO609" s="176">
        <f t="shared" si="613"/>
        <v>81696.078881469119</v>
      </c>
      <c r="BP609" s="248"/>
    </row>
    <row r="610" spans="2:68" s="92" customFormat="1">
      <c r="B610" s="370"/>
      <c r="C610" s="370"/>
      <c r="D610" s="388"/>
      <c r="E610" s="133" t="s">
        <v>176</v>
      </c>
      <c r="F610" s="167">
        <v>3</v>
      </c>
      <c r="G610" s="176">
        <v>3</v>
      </c>
      <c r="H610" s="176">
        <v>243510</v>
      </c>
      <c r="I610" s="177">
        <f t="shared" si="622"/>
        <v>0.10714285714285714</v>
      </c>
      <c r="J610" s="177">
        <f t="shared" si="597"/>
        <v>1</v>
      </c>
      <c r="K610" s="205">
        <f t="shared" si="598"/>
        <v>81170</v>
      </c>
      <c r="L610" s="388"/>
      <c r="M610" s="133" t="s">
        <v>176</v>
      </c>
      <c r="N610" s="167">
        <v>32</v>
      </c>
      <c r="O610" s="176">
        <v>20</v>
      </c>
      <c r="P610" s="176">
        <v>2916910</v>
      </c>
      <c r="Q610" s="177">
        <f t="shared" si="623"/>
        <v>0.16</v>
      </c>
      <c r="R610" s="177">
        <f t="shared" si="599"/>
        <v>0.625</v>
      </c>
      <c r="S610" s="171">
        <f t="shared" si="600"/>
        <v>145845.5</v>
      </c>
      <c r="T610" s="388"/>
      <c r="U610" s="133" t="s">
        <v>176</v>
      </c>
      <c r="V610" s="167">
        <v>637</v>
      </c>
      <c r="W610" s="176">
        <v>386</v>
      </c>
      <c r="X610" s="176">
        <v>30531970</v>
      </c>
      <c r="Y610" s="177">
        <f t="shared" si="624"/>
        <v>4.6282973621103118E-2</v>
      </c>
      <c r="Z610" s="177">
        <f t="shared" si="601"/>
        <v>0.60596546310832022</v>
      </c>
      <c r="AA610" s="176">
        <f t="shared" si="602"/>
        <v>79098.367875647673</v>
      </c>
      <c r="AB610" s="388"/>
      <c r="AC610" s="133" t="s">
        <v>176</v>
      </c>
      <c r="AD610" s="167">
        <v>729</v>
      </c>
      <c r="AE610" s="176">
        <v>420</v>
      </c>
      <c r="AF610" s="176">
        <v>36872700</v>
      </c>
      <c r="AG610" s="177">
        <f t="shared" si="625"/>
        <v>7.0838252656434481E-2</v>
      </c>
      <c r="AH610" s="177">
        <f t="shared" si="603"/>
        <v>0.5761316872427984</v>
      </c>
      <c r="AI610" s="171">
        <f t="shared" si="604"/>
        <v>87792.142857142855</v>
      </c>
      <c r="AJ610" s="388"/>
      <c r="AK610" s="133" t="s">
        <v>176</v>
      </c>
      <c r="AL610" s="167">
        <v>542</v>
      </c>
      <c r="AM610" s="176">
        <v>285</v>
      </c>
      <c r="AN610" s="176">
        <v>34047170</v>
      </c>
      <c r="AO610" s="177">
        <f t="shared" si="626"/>
        <v>8.7611435597909626E-2</v>
      </c>
      <c r="AP610" s="177">
        <f t="shared" si="605"/>
        <v>0.52583025830258301</v>
      </c>
      <c r="AQ610" s="171">
        <f t="shared" si="606"/>
        <v>119463.75438596492</v>
      </c>
      <c r="AR610" s="388"/>
      <c r="AS610" s="133" t="s">
        <v>176</v>
      </c>
      <c r="AT610" s="167">
        <v>260</v>
      </c>
      <c r="AU610" s="176">
        <v>146</v>
      </c>
      <c r="AV610" s="176">
        <v>19789470</v>
      </c>
      <c r="AW610" s="177">
        <f t="shared" si="627"/>
        <v>0.1268462206776716</v>
      </c>
      <c r="AX610" s="177">
        <f t="shared" si="607"/>
        <v>0.56153846153846154</v>
      </c>
      <c r="AY610" s="176">
        <f t="shared" si="608"/>
        <v>135544.31506849316</v>
      </c>
      <c r="AZ610" s="388"/>
      <c r="BA610" s="133" t="s">
        <v>176</v>
      </c>
      <c r="BB610" s="167">
        <v>104</v>
      </c>
      <c r="BC610" s="176">
        <v>46</v>
      </c>
      <c r="BD610" s="176">
        <v>5098860</v>
      </c>
      <c r="BE610" s="177">
        <f t="shared" si="628"/>
        <v>0.12568306010928962</v>
      </c>
      <c r="BF610" s="177">
        <f t="shared" si="609"/>
        <v>0.44230769230769229</v>
      </c>
      <c r="BG610" s="205">
        <f t="shared" si="610"/>
        <v>110844.78260869565</v>
      </c>
      <c r="BH610" s="388"/>
      <c r="BI610" s="133" t="s">
        <v>176</v>
      </c>
      <c r="BJ610" s="167">
        <f t="shared" si="611"/>
        <v>2307</v>
      </c>
      <c r="BK610" s="176">
        <f t="shared" si="595"/>
        <v>1306</v>
      </c>
      <c r="BL610" s="176">
        <f t="shared" si="596"/>
        <v>129500590</v>
      </c>
      <c r="BM610" s="177">
        <f t="shared" si="629"/>
        <v>6.805627931214174E-2</v>
      </c>
      <c r="BN610" s="177">
        <f t="shared" si="612"/>
        <v>0.56610316428261809</v>
      </c>
      <c r="BO610" s="176">
        <f t="shared" si="613"/>
        <v>99158.185298621742</v>
      </c>
      <c r="BP610" s="248"/>
    </row>
    <row r="611" spans="2:68" s="92" customFormat="1">
      <c r="B611" s="370"/>
      <c r="C611" s="370"/>
      <c r="D611" s="388"/>
      <c r="E611" s="130" t="s">
        <v>167</v>
      </c>
      <c r="F611" s="167">
        <v>1</v>
      </c>
      <c r="G611" s="176">
        <v>0</v>
      </c>
      <c r="H611" s="176">
        <v>0</v>
      </c>
      <c r="I611" s="177">
        <f t="shared" si="622"/>
        <v>0</v>
      </c>
      <c r="J611" s="177">
        <f t="shared" si="597"/>
        <v>0</v>
      </c>
      <c r="K611" s="205" t="str">
        <f t="shared" si="598"/>
        <v>-</v>
      </c>
      <c r="L611" s="388"/>
      <c r="M611" s="134" t="s">
        <v>167</v>
      </c>
      <c r="N611" s="167">
        <v>7</v>
      </c>
      <c r="O611" s="176">
        <v>3</v>
      </c>
      <c r="P611" s="176">
        <v>150680</v>
      </c>
      <c r="Q611" s="177">
        <f t="shared" si="623"/>
        <v>2.4E-2</v>
      </c>
      <c r="R611" s="177">
        <f t="shared" si="599"/>
        <v>0.42857142857142855</v>
      </c>
      <c r="S611" s="171">
        <f t="shared" si="600"/>
        <v>50226.666666666664</v>
      </c>
      <c r="T611" s="388"/>
      <c r="U611" s="134" t="s">
        <v>167</v>
      </c>
      <c r="V611" s="167">
        <v>648</v>
      </c>
      <c r="W611" s="176">
        <v>351</v>
      </c>
      <c r="X611" s="176">
        <v>23554960</v>
      </c>
      <c r="Y611" s="177">
        <f t="shared" si="624"/>
        <v>4.2086330935251798E-2</v>
      </c>
      <c r="Z611" s="177">
        <f t="shared" si="601"/>
        <v>0.54166666666666663</v>
      </c>
      <c r="AA611" s="176">
        <f t="shared" si="602"/>
        <v>67108.148148148146</v>
      </c>
      <c r="AB611" s="388"/>
      <c r="AC611" s="134" t="s">
        <v>167</v>
      </c>
      <c r="AD611" s="167">
        <v>338</v>
      </c>
      <c r="AE611" s="176">
        <v>171</v>
      </c>
      <c r="AF611" s="176">
        <v>13932760</v>
      </c>
      <c r="AG611" s="177">
        <f t="shared" si="625"/>
        <v>2.8841288581548323E-2</v>
      </c>
      <c r="AH611" s="177">
        <f t="shared" si="603"/>
        <v>0.50591715976331364</v>
      </c>
      <c r="AI611" s="171">
        <f t="shared" si="604"/>
        <v>81478.128654970758</v>
      </c>
      <c r="AJ611" s="388"/>
      <c r="AK611" s="134" t="s">
        <v>167</v>
      </c>
      <c r="AL611" s="167">
        <v>158</v>
      </c>
      <c r="AM611" s="176">
        <v>74</v>
      </c>
      <c r="AN611" s="176">
        <v>8075470</v>
      </c>
      <c r="AO611" s="177">
        <f t="shared" si="626"/>
        <v>2.2748232400860744E-2</v>
      </c>
      <c r="AP611" s="177">
        <f t="shared" si="605"/>
        <v>0.46835443037974683</v>
      </c>
      <c r="AQ611" s="171">
        <f t="shared" si="606"/>
        <v>109127.97297297297</v>
      </c>
      <c r="AR611" s="388"/>
      <c r="AS611" s="134" t="s">
        <v>167</v>
      </c>
      <c r="AT611" s="167">
        <v>51</v>
      </c>
      <c r="AU611" s="176">
        <v>20</v>
      </c>
      <c r="AV611" s="176">
        <v>2242830</v>
      </c>
      <c r="AW611" s="177">
        <f t="shared" si="627"/>
        <v>1.7376194613379671E-2</v>
      </c>
      <c r="AX611" s="177">
        <f t="shared" si="607"/>
        <v>0.39215686274509803</v>
      </c>
      <c r="AY611" s="176">
        <f t="shared" si="608"/>
        <v>112141.5</v>
      </c>
      <c r="AZ611" s="388"/>
      <c r="BA611" s="134" t="s">
        <v>167</v>
      </c>
      <c r="BB611" s="167">
        <v>19</v>
      </c>
      <c r="BC611" s="176">
        <v>6</v>
      </c>
      <c r="BD611" s="176">
        <v>1252040</v>
      </c>
      <c r="BE611" s="177">
        <f t="shared" si="628"/>
        <v>1.6393442622950821E-2</v>
      </c>
      <c r="BF611" s="177">
        <f t="shared" si="609"/>
        <v>0.31578947368421051</v>
      </c>
      <c r="BG611" s="205">
        <f t="shared" si="610"/>
        <v>208673.33333333334</v>
      </c>
      <c r="BH611" s="388"/>
      <c r="BI611" s="134" t="s">
        <v>167</v>
      </c>
      <c r="BJ611" s="167">
        <f t="shared" si="611"/>
        <v>1222</v>
      </c>
      <c r="BK611" s="176">
        <f t="shared" si="595"/>
        <v>625</v>
      </c>
      <c r="BL611" s="176">
        <f t="shared" si="596"/>
        <v>49208740</v>
      </c>
      <c r="BM611" s="177">
        <f t="shared" si="629"/>
        <v>3.2569046378322045E-2</v>
      </c>
      <c r="BN611" s="177">
        <f t="shared" si="612"/>
        <v>0.51145662847790507</v>
      </c>
      <c r="BO611" s="176">
        <f t="shared" si="613"/>
        <v>78733.983999999997</v>
      </c>
      <c r="BP611" s="248"/>
    </row>
    <row r="612" spans="2:68" s="92" customFormat="1">
      <c r="B612" s="370">
        <v>56</v>
      </c>
      <c r="C612" s="407" t="s">
        <v>11</v>
      </c>
      <c r="D612" s="373">
        <f>BS63</f>
        <v>23</v>
      </c>
      <c r="E612" s="131" t="s">
        <v>144</v>
      </c>
      <c r="F612" s="166">
        <v>13</v>
      </c>
      <c r="G612" s="174">
        <v>8</v>
      </c>
      <c r="H612" s="174">
        <v>627030</v>
      </c>
      <c r="I612" s="175">
        <f>IFERROR(G612/$D$612,"-")</f>
        <v>0.34782608695652173</v>
      </c>
      <c r="J612" s="175">
        <f t="shared" si="597"/>
        <v>0.61538461538461542</v>
      </c>
      <c r="K612" s="204">
        <f t="shared" si="598"/>
        <v>78378.75</v>
      </c>
      <c r="L612" s="373">
        <f>BT63</f>
        <v>58</v>
      </c>
      <c r="M612" s="131" t="s">
        <v>144</v>
      </c>
      <c r="N612" s="166">
        <v>38</v>
      </c>
      <c r="O612" s="174">
        <v>21</v>
      </c>
      <c r="P612" s="174">
        <v>1615210</v>
      </c>
      <c r="Q612" s="175">
        <f>IFERROR(O612/$L$612,"-")</f>
        <v>0.36206896551724138</v>
      </c>
      <c r="R612" s="175">
        <f t="shared" si="599"/>
        <v>0.55263157894736847</v>
      </c>
      <c r="S612" s="170">
        <f t="shared" si="600"/>
        <v>76914.761904761908</v>
      </c>
      <c r="T612" s="373">
        <f>BU63</f>
        <v>5313</v>
      </c>
      <c r="U612" s="131" t="s">
        <v>144</v>
      </c>
      <c r="V612" s="166">
        <v>2542</v>
      </c>
      <c r="W612" s="174">
        <v>1496</v>
      </c>
      <c r="X612" s="174">
        <v>99436940</v>
      </c>
      <c r="Y612" s="175">
        <f>IFERROR(W612/$T$612,"-")</f>
        <v>0.28157349896480333</v>
      </c>
      <c r="Z612" s="175">
        <f t="shared" si="601"/>
        <v>0.58851298190401258</v>
      </c>
      <c r="AA612" s="174">
        <f t="shared" si="602"/>
        <v>66468.54278074867</v>
      </c>
      <c r="AB612" s="373">
        <f>BV63</f>
        <v>3444</v>
      </c>
      <c r="AC612" s="131" t="s">
        <v>144</v>
      </c>
      <c r="AD612" s="166">
        <v>1816</v>
      </c>
      <c r="AE612" s="174">
        <v>1044</v>
      </c>
      <c r="AF612" s="174">
        <v>83318360</v>
      </c>
      <c r="AG612" s="175">
        <f>IFERROR(AE612/$AB$612,"-")</f>
        <v>0.30313588850174217</v>
      </c>
      <c r="AH612" s="175">
        <f t="shared" si="603"/>
        <v>0.57488986784140972</v>
      </c>
      <c r="AI612" s="170">
        <f t="shared" si="604"/>
        <v>79806.858237547887</v>
      </c>
      <c r="AJ612" s="373">
        <f>BW63</f>
        <v>1852</v>
      </c>
      <c r="AK612" s="131" t="s">
        <v>144</v>
      </c>
      <c r="AL612" s="166">
        <v>990</v>
      </c>
      <c r="AM612" s="174">
        <v>555</v>
      </c>
      <c r="AN612" s="174">
        <v>43884280</v>
      </c>
      <c r="AO612" s="175">
        <f>IFERROR(AM612/$AJ$612,"-")</f>
        <v>0.29967602591792658</v>
      </c>
      <c r="AP612" s="175">
        <f t="shared" si="605"/>
        <v>0.56060606060606055</v>
      </c>
      <c r="AQ612" s="170">
        <f t="shared" si="606"/>
        <v>79070.774774774778</v>
      </c>
      <c r="AR612" s="373">
        <f>BX63</f>
        <v>827</v>
      </c>
      <c r="AS612" s="131" t="s">
        <v>144</v>
      </c>
      <c r="AT612" s="166">
        <v>352</v>
      </c>
      <c r="AU612" s="174">
        <v>180</v>
      </c>
      <c r="AV612" s="174">
        <v>15055720</v>
      </c>
      <c r="AW612" s="175">
        <f>IFERROR(AU612/$AR$612,"-")</f>
        <v>0.21765417170495768</v>
      </c>
      <c r="AX612" s="175">
        <f t="shared" si="607"/>
        <v>0.51136363636363635</v>
      </c>
      <c r="AY612" s="174">
        <f t="shared" si="608"/>
        <v>83642.888888888891</v>
      </c>
      <c r="AZ612" s="373">
        <f>BY63</f>
        <v>300</v>
      </c>
      <c r="BA612" s="131" t="s">
        <v>144</v>
      </c>
      <c r="BB612" s="166">
        <v>112</v>
      </c>
      <c r="BC612" s="174">
        <v>60</v>
      </c>
      <c r="BD612" s="174">
        <v>6138890</v>
      </c>
      <c r="BE612" s="175">
        <f>IFERROR(BC612/$AZ$612,"-")</f>
        <v>0.2</v>
      </c>
      <c r="BF612" s="175">
        <f t="shared" si="609"/>
        <v>0.5357142857142857</v>
      </c>
      <c r="BG612" s="204">
        <f t="shared" si="610"/>
        <v>102314.83333333333</v>
      </c>
      <c r="BH612" s="373">
        <f>BZ63</f>
        <v>11815</v>
      </c>
      <c r="BI612" s="131" t="s">
        <v>144</v>
      </c>
      <c r="BJ612" s="166">
        <f t="shared" si="611"/>
        <v>5863</v>
      </c>
      <c r="BK612" s="174">
        <f t="shared" si="595"/>
        <v>3364</v>
      </c>
      <c r="BL612" s="174">
        <f t="shared" si="596"/>
        <v>250076430</v>
      </c>
      <c r="BM612" s="175">
        <f>IFERROR(BK612/$BH$612,"-")</f>
        <v>0.28472280998730426</v>
      </c>
      <c r="BN612" s="175">
        <f t="shared" si="612"/>
        <v>0.57376769571891528</v>
      </c>
      <c r="BO612" s="174">
        <f t="shared" si="613"/>
        <v>74339.010107015463</v>
      </c>
      <c r="BP612" s="248"/>
    </row>
    <row r="613" spans="2:68" s="92" customFormat="1">
      <c r="B613" s="370"/>
      <c r="C613" s="408"/>
      <c r="D613" s="374"/>
      <c r="E613" s="132" t="s">
        <v>194</v>
      </c>
      <c r="F613" s="167">
        <v>8</v>
      </c>
      <c r="G613" s="176">
        <v>6</v>
      </c>
      <c r="H613" s="176">
        <v>579060</v>
      </c>
      <c r="I613" s="177">
        <f t="shared" ref="I613:I622" si="630">IFERROR(G613/$D$612,"-")</f>
        <v>0.2608695652173913</v>
      </c>
      <c r="J613" s="177">
        <f t="shared" si="597"/>
        <v>0.75</v>
      </c>
      <c r="K613" s="205">
        <f t="shared" si="598"/>
        <v>96510</v>
      </c>
      <c r="L613" s="374"/>
      <c r="M613" s="132" t="s">
        <v>194</v>
      </c>
      <c r="N613" s="167">
        <v>24</v>
      </c>
      <c r="O613" s="176">
        <v>11</v>
      </c>
      <c r="P613" s="176">
        <v>660270</v>
      </c>
      <c r="Q613" s="177">
        <f t="shared" ref="Q613:Q622" si="631">IFERROR(O613/$L$612,"-")</f>
        <v>0.18965517241379309</v>
      </c>
      <c r="R613" s="177">
        <f t="shared" si="599"/>
        <v>0.45833333333333331</v>
      </c>
      <c r="S613" s="171">
        <f t="shared" si="600"/>
        <v>60024.545454545456</v>
      </c>
      <c r="T613" s="374"/>
      <c r="U613" s="132" t="s">
        <v>194</v>
      </c>
      <c r="V613" s="167">
        <v>2536</v>
      </c>
      <c r="W613" s="176">
        <v>1492</v>
      </c>
      <c r="X613" s="176">
        <v>96746240</v>
      </c>
      <c r="Y613" s="177">
        <f t="shared" ref="Y613:Y622" si="632">IFERROR(W613/$T$612,"-")</f>
        <v>0.28082062864671559</v>
      </c>
      <c r="Z613" s="177">
        <f t="shared" si="601"/>
        <v>0.58832807570977919</v>
      </c>
      <c r="AA613" s="176">
        <f t="shared" si="602"/>
        <v>64843.324396782838</v>
      </c>
      <c r="AB613" s="374"/>
      <c r="AC613" s="132" t="s">
        <v>194</v>
      </c>
      <c r="AD613" s="167">
        <v>1634</v>
      </c>
      <c r="AE613" s="176">
        <v>936</v>
      </c>
      <c r="AF613" s="176">
        <v>69715300</v>
      </c>
      <c r="AG613" s="177">
        <f t="shared" ref="AG613:AG622" si="633">IFERROR(AE613/$AB$612,"-")</f>
        <v>0.27177700348432055</v>
      </c>
      <c r="AH613" s="177">
        <f t="shared" si="603"/>
        <v>0.57282741738066101</v>
      </c>
      <c r="AI613" s="171">
        <f t="shared" si="604"/>
        <v>74482.158119658125</v>
      </c>
      <c r="AJ613" s="374"/>
      <c r="AK613" s="132" t="s">
        <v>194</v>
      </c>
      <c r="AL613" s="167">
        <v>741</v>
      </c>
      <c r="AM613" s="176">
        <v>423</v>
      </c>
      <c r="AN613" s="176">
        <v>33265590</v>
      </c>
      <c r="AO613" s="177">
        <f t="shared" ref="AO613:AO622" si="634">IFERROR(AM613/$AJ$612,"-")</f>
        <v>0.22840172786177107</v>
      </c>
      <c r="AP613" s="177">
        <f t="shared" si="605"/>
        <v>0.57085020242914974</v>
      </c>
      <c r="AQ613" s="171">
        <f t="shared" si="606"/>
        <v>78642.056737588646</v>
      </c>
      <c r="AR613" s="374"/>
      <c r="AS613" s="132" t="s">
        <v>194</v>
      </c>
      <c r="AT613" s="167">
        <v>239</v>
      </c>
      <c r="AU613" s="176">
        <v>115</v>
      </c>
      <c r="AV613" s="176">
        <v>8607300</v>
      </c>
      <c r="AW613" s="177">
        <f t="shared" ref="AW613:AW622" si="635">IFERROR(AU613/$AR$612,"-")</f>
        <v>0.13905683192261184</v>
      </c>
      <c r="AX613" s="177">
        <f t="shared" si="607"/>
        <v>0.48117154811715479</v>
      </c>
      <c r="AY613" s="176">
        <f t="shared" si="608"/>
        <v>74846.086956521744</v>
      </c>
      <c r="AZ613" s="374"/>
      <c r="BA613" s="132" t="s">
        <v>194</v>
      </c>
      <c r="BB613" s="167">
        <v>52</v>
      </c>
      <c r="BC613" s="176">
        <v>27</v>
      </c>
      <c r="BD613" s="176">
        <v>2679850</v>
      </c>
      <c r="BE613" s="177">
        <f t="shared" ref="BE613:BE622" si="636">IFERROR(BC613/$AZ$612,"-")</f>
        <v>0.09</v>
      </c>
      <c r="BF613" s="177">
        <f t="shared" si="609"/>
        <v>0.51923076923076927</v>
      </c>
      <c r="BG613" s="205">
        <f t="shared" si="610"/>
        <v>99253.703703703708</v>
      </c>
      <c r="BH613" s="374"/>
      <c r="BI613" s="132" t="s">
        <v>194</v>
      </c>
      <c r="BJ613" s="167">
        <f t="shared" si="611"/>
        <v>5234</v>
      </c>
      <c r="BK613" s="176">
        <f t="shared" si="595"/>
        <v>3010</v>
      </c>
      <c r="BL613" s="176">
        <f t="shared" si="596"/>
        <v>212253610</v>
      </c>
      <c r="BM613" s="177">
        <f t="shared" ref="BM613:BM622" si="637">IFERROR(BK613/$BH$612,"-")</f>
        <v>0.25476089716462125</v>
      </c>
      <c r="BN613" s="177">
        <f t="shared" si="612"/>
        <v>0.57508597630875047</v>
      </c>
      <c r="BO613" s="176">
        <f t="shared" si="613"/>
        <v>70516.14950166113</v>
      </c>
      <c r="BP613" s="248"/>
    </row>
    <row r="614" spans="2:68" s="92" customFormat="1">
      <c r="B614" s="370"/>
      <c r="C614" s="408"/>
      <c r="D614" s="374"/>
      <c r="E614" s="133" t="s">
        <v>143</v>
      </c>
      <c r="F614" s="167">
        <v>16</v>
      </c>
      <c r="G614" s="176">
        <v>10</v>
      </c>
      <c r="H614" s="176">
        <v>861630</v>
      </c>
      <c r="I614" s="177">
        <f t="shared" si="630"/>
        <v>0.43478260869565216</v>
      </c>
      <c r="J614" s="177">
        <f t="shared" si="597"/>
        <v>0.625</v>
      </c>
      <c r="K614" s="205">
        <f t="shared" si="598"/>
        <v>86163</v>
      </c>
      <c r="L614" s="374"/>
      <c r="M614" s="133" t="s">
        <v>143</v>
      </c>
      <c r="N614" s="167">
        <v>35</v>
      </c>
      <c r="O614" s="176">
        <v>15</v>
      </c>
      <c r="P614" s="176">
        <v>1188530</v>
      </c>
      <c r="Q614" s="177">
        <f t="shared" si="631"/>
        <v>0.25862068965517243</v>
      </c>
      <c r="R614" s="177">
        <f t="shared" si="599"/>
        <v>0.42857142857142855</v>
      </c>
      <c r="S614" s="171">
        <f t="shared" si="600"/>
        <v>79235.333333333328</v>
      </c>
      <c r="T614" s="374"/>
      <c r="U614" s="133" t="s">
        <v>143</v>
      </c>
      <c r="V614" s="167">
        <v>3246</v>
      </c>
      <c r="W614" s="176">
        <v>1875</v>
      </c>
      <c r="X614" s="176">
        <v>123044900</v>
      </c>
      <c r="Y614" s="177">
        <f t="shared" si="632"/>
        <v>0.35290796160361376</v>
      </c>
      <c r="Z614" s="177">
        <f t="shared" si="601"/>
        <v>0.577634011090573</v>
      </c>
      <c r="AA614" s="176">
        <f t="shared" si="602"/>
        <v>65623.94666666667</v>
      </c>
      <c r="AB614" s="374"/>
      <c r="AC614" s="133" t="s">
        <v>143</v>
      </c>
      <c r="AD614" s="167">
        <v>2290</v>
      </c>
      <c r="AE614" s="176">
        <v>1284</v>
      </c>
      <c r="AF614" s="176">
        <v>96417030</v>
      </c>
      <c r="AG614" s="177">
        <f t="shared" si="633"/>
        <v>0.37282229965156793</v>
      </c>
      <c r="AH614" s="177">
        <f t="shared" si="603"/>
        <v>0.56069868995633187</v>
      </c>
      <c r="AI614" s="171">
        <f t="shared" si="604"/>
        <v>75091.144859813081</v>
      </c>
      <c r="AJ614" s="374"/>
      <c r="AK614" s="133" t="s">
        <v>143</v>
      </c>
      <c r="AL614" s="167">
        <v>1263</v>
      </c>
      <c r="AM614" s="176">
        <v>702</v>
      </c>
      <c r="AN614" s="176">
        <v>58245260</v>
      </c>
      <c r="AO614" s="177">
        <f t="shared" si="634"/>
        <v>0.37904967602591794</v>
      </c>
      <c r="AP614" s="177">
        <f t="shared" si="605"/>
        <v>0.5558194774346793</v>
      </c>
      <c r="AQ614" s="171">
        <f t="shared" si="606"/>
        <v>82970.455840455834</v>
      </c>
      <c r="AR614" s="374"/>
      <c r="AS614" s="133" t="s">
        <v>143</v>
      </c>
      <c r="AT614" s="167">
        <v>563</v>
      </c>
      <c r="AU614" s="176">
        <v>284</v>
      </c>
      <c r="AV614" s="176">
        <v>24306830</v>
      </c>
      <c r="AW614" s="177">
        <f t="shared" si="635"/>
        <v>0.343409915356711</v>
      </c>
      <c r="AX614" s="177">
        <f t="shared" si="607"/>
        <v>0.50444049733570162</v>
      </c>
      <c r="AY614" s="176">
        <f t="shared" si="608"/>
        <v>85587.429577464791</v>
      </c>
      <c r="AZ614" s="374"/>
      <c r="BA614" s="133" t="s">
        <v>143</v>
      </c>
      <c r="BB614" s="167">
        <v>184</v>
      </c>
      <c r="BC614" s="176">
        <v>100</v>
      </c>
      <c r="BD614" s="176">
        <v>10871380</v>
      </c>
      <c r="BE614" s="177">
        <f t="shared" si="636"/>
        <v>0.33333333333333331</v>
      </c>
      <c r="BF614" s="177">
        <f t="shared" si="609"/>
        <v>0.54347826086956519</v>
      </c>
      <c r="BG614" s="205">
        <f t="shared" si="610"/>
        <v>108713.8</v>
      </c>
      <c r="BH614" s="374"/>
      <c r="BI614" s="133" t="s">
        <v>143</v>
      </c>
      <c r="BJ614" s="167">
        <f t="shared" si="611"/>
        <v>7597</v>
      </c>
      <c r="BK614" s="176">
        <f t="shared" si="595"/>
        <v>4270</v>
      </c>
      <c r="BL614" s="176">
        <f t="shared" si="596"/>
        <v>314935560</v>
      </c>
      <c r="BM614" s="177">
        <f t="shared" si="637"/>
        <v>0.36140499365213713</v>
      </c>
      <c r="BN614" s="177">
        <f t="shared" si="612"/>
        <v>0.56206397262077135</v>
      </c>
      <c r="BO614" s="176">
        <f t="shared" si="613"/>
        <v>73755.400468384076</v>
      </c>
      <c r="BP614" s="248"/>
    </row>
    <row r="615" spans="2:68" s="92" customFormat="1">
      <c r="B615" s="370"/>
      <c r="C615" s="408"/>
      <c r="D615" s="374"/>
      <c r="E615" s="133" t="s">
        <v>152</v>
      </c>
      <c r="F615" s="167">
        <v>6</v>
      </c>
      <c r="G615" s="176">
        <v>4</v>
      </c>
      <c r="H615" s="176">
        <v>380750</v>
      </c>
      <c r="I615" s="177">
        <f t="shared" si="630"/>
        <v>0.17391304347826086</v>
      </c>
      <c r="J615" s="177">
        <f t="shared" si="597"/>
        <v>0.66666666666666663</v>
      </c>
      <c r="K615" s="205">
        <f t="shared" si="598"/>
        <v>95187.5</v>
      </c>
      <c r="L615" s="374"/>
      <c r="M615" s="133" t="s">
        <v>152</v>
      </c>
      <c r="N615" s="167">
        <v>20</v>
      </c>
      <c r="O615" s="176">
        <v>10</v>
      </c>
      <c r="P615" s="176">
        <v>598620</v>
      </c>
      <c r="Q615" s="177">
        <f t="shared" si="631"/>
        <v>0.17241379310344829</v>
      </c>
      <c r="R615" s="177">
        <f t="shared" si="599"/>
        <v>0.5</v>
      </c>
      <c r="S615" s="171">
        <f t="shared" si="600"/>
        <v>59862</v>
      </c>
      <c r="T615" s="374"/>
      <c r="U615" s="133" t="s">
        <v>152</v>
      </c>
      <c r="V615" s="167">
        <v>1137</v>
      </c>
      <c r="W615" s="176">
        <v>673</v>
      </c>
      <c r="X615" s="176">
        <v>42320160</v>
      </c>
      <c r="Y615" s="177">
        <f t="shared" si="632"/>
        <v>0.12667043101825712</v>
      </c>
      <c r="Z615" s="177">
        <f t="shared" si="601"/>
        <v>0.59190853122251541</v>
      </c>
      <c r="AA615" s="176">
        <f t="shared" si="602"/>
        <v>62882.852897473997</v>
      </c>
      <c r="AB615" s="374"/>
      <c r="AC615" s="133" t="s">
        <v>152</v>
      </c>
      <c r="AD615" s="167">
        <v>883</v>
      </c>
      <c r="AE615" s="176">
        <v>508</v>
      </c>
      <c r="AF615" s="176">
        <v>37233680</v>
      </c>
      <c r="AG615" s="177">
        <f t="shared" si="633"/>
        <v>0.14750290360046459</v>
      </c>
      <c r="AH615" s="177">
        <f t="shared" si="603"/>
        <v>0.57531143827859565</v>
      </c>
      <c r="AI615" s="171">
        <f t="shared" si="604"/>
        <v>73294.645669291334</v>
      </c>
      <c r="AJ615" s="374"/>
      <c r="AK615" s="133" t="s">
        <v>152</v>
      </c>
      <c r="AL615" s="167">
        <v>518</v>
      </c>
      <c r="AM615" s="176">
        <v>284</v>
      </c>
      <c r="AN615" s="176">
        <v>23753690</v>
      </c>
      <c r="AO615" s="177">
        <f t="shared" si="634"/>
        <v>0.15334773218142547</v>
      </c>
      <c r="AP615" s="177">
        <f t="shared" si="605"/>
        <v>0.54826254826254828</v>
      </c>
      <c r="AQ615" s="171">
        <f t="shared" si="606"/>
        <v>83639.753521126768</v>
      </c>
      <c r="AR615" s="374"/>
      <c r="AS615" s="133" t="s">
        <v>152</v>
      </c>
      <c r="AT615" s="167">
        <v>232</v>
      </c>
      <c r="AU615" s="176">
        <v>130</v>
      </c>
      <c r="AV615" s="176">
        <v>11306300</v>
      </c>
      <c r="AW615" s="177">
        <f t="shared" si="635"/>
        <v>0.15719467956469166</v>
      </c>
      <c r="AX615" s="177">
        <f t="shared" si="607"/>
        <v>0.56034482758620685</v>
      </c>
      <c r="AY615" s="176">
        <f t="shared" si="608"/>
        <v>86971.538461538468</v>
      </c>
      <c r="AZ615" s="374"/>
      <c r="BA615" s="133" t="s">
        <v>152</v>
      </c>
      <c r="BB615" s="167">
        <v>63</v>
      </c>
      <c r="BC615" s="176">
        <v>41</v>
      </c>
      <c r="BD615" s="176">
        <v>4974180</v>
      </c>
      <c r="BE615" s="177">
        <f t="shared" si="636"/>
        <v>0.13666666666666666</v>
      </c>
      <c r="BF615" s="177">
        <f t="shared" si="609"/>
        <v>0.65079365079365081</v>
      </c>
      <c r="BG615" s="205">
        <f t="shared" si="610"/>
        <v>121321.46341463414</v>
      </c>
      <c r="BH615" s="374"/>
      <c r="BI615" s="133" t="s">
        <v>152</v>
      </c>
      <c r="BJ615" s="167">
        <f t="shared" si="611"/>
        <v>2859</v>
      </c>
      <c r="BK615" s="176">
        <f t="shared" si="595"/>
        <v>1650</v>
      </c>
      <c r="BL615" s="176">
        <f t="shared" si="596"/>
        <v>120567380</v>
      </c>
      <c r="BM615" s="177">
        <f t="shared" si="637"/>
        <v>0.13965298349555649</v>
      </c>
      <c r="BN615" s="177">
        <f t="shared" si="612"/>
        <v>0.57712486883525704</v>
      </c>
      <c r="BO615" s="176">
        <f t="shared" si="613"/>
        <v>73071.139393939389</v>
      </c>
      <c r="BP615" s="248"/>
    </row>
    <row r="616" spans="2:68" s="92" customFormat="1">
      <c r="B616" s="370"/>
      <c r="C616" s="408"/>
      <c r="D616" s="374"/>
      <c r="E616" s="133" t="s">
        <v>171</v>
      </c>
      <c r="F616" s="167">
        <v>10</v>
      </c>
      <c r="G616" s="176">
        <v>8</v>
      </c>
      <c r="H616" s="176">
        <v>677120</v>
      </c>
      <c r="I616" s="177">
        <f t="shared" si="630"/>
        <v>0.34782608695652173</v>
      </c>
      <c r="J616" s="177">
        <f t="shared" si="597"/>
        <v>0.8</v>
      </c>
      <c r="K616" s="205">
        <f t="shared" si="598"/>
        <v>84640</v>
      </c>
      <c r="L616" s="374"/>
      <c r="M616" s="133" t="s">
        <v>171</v>
      </c>
      <c r="N616" s="167">
        <v>24</v>
      </c>
      <c r="O616" s="176">
        <v>16</v>
      </c>
      <c r="P616" s="176">
        <v>1538510</v>
      </c>
      <c r="Q616" s="177">
        <f t="shared" si="631"/>
        <v>0.27586206896551724</v>
      </c>
      <c r="R616" s="177">
        <f t="shared" si="599"/>
        <v>0.66666666666666663</v>
      </c>
      <c r="S616" s="171">
        <f t="shared" si="600"/>
        <v>96156.875</v>
      </c>
      <c r="T616" s="374"/>
      <c r="U616" s="133" t="s">
        <v>171</v>
      </c>
      <c r="V616" s="167">
        <v>1279</v>
      </c>
      <c r="W616" s="176">
        <v>767</v>
      </c>
      <c r="X616" s="176">
        <v>53473860</v>
      </c>
      <c r="Y616" s="177">
        <f t="shared" si="632"/>
        <v>0.14436288349331827</v>
      </c>
      <c r="Z616" s="177">
        <f t="shared" si="601"/>
        <v>0.59968725566849101</v>
      </c>
      <c r="AA616" s="176">
        <f t="shared" si="602"/>
        <v>69718.200782268585</v>
      </c>
      <c r="AB616" s="374"/>
      <c r="AC616" s="133" t="s">
        <v>171</v>
      </c>
      <c r="AD616" s="167">
        <v>1035</v>
      </c>
      <c r="AE616" s="176">
        <v>607</v>
      </c>
      <c r="AF616" s="176">
        <v>48450040</v>
      </c>
      <c r="AG616" s="177">
        <f t="shared" si="633"/>
        <v>0.17624854819976771</v>
      </c>
      <c r="AH616" s="177">
        <f t="shared" si="603"/>
        <v>0.58647342995169083</v>
      </c>
      <c r="AI616" s="171">
        <f t="shared" si="604"/>
        <v>79818.846787479401</v>
      </c>
      <c r="AJ616" s="374"/>
      <c r="AK616" s="133" t="s">
        <v>171</v>
      </c>
      <c r="AL616" s="167">
        <v>615</v>
      </c>
      <c r="AM616" s="176">
        <v>370</v>
      </c>
      <c r="AN616" s="176">
        <v>32513710</v>
      </c>
      <c r="AO616" s="177">
        <f t="shared" si="634"/>
        <v>0.19978401727861772</v>
      </c>
      <c r="AP616" s="177">
        <f t="shared" si="605"/>
        <v>0.60162601626016265</v>
      </c>
      <c r="AQ616" s="171">
        <f t="shared" si="606"/>
        <v>87874.891891891893</v>
      </c>
      <c r="AR616" s="374"/>
      <c r="AS616" s="133" t="s">
        <v>171</v>
      </c>
      <c r="AT616" s="167">
        <v>260</v>
      </c>
      <c r="AU616" s="176">
        <v>150</v>
      </c>
      <c r="AV616" s="176">
        <v>14841680</v>
      </c>
      <c r="AW616" s="177">
        <f t="shared" si="635"/>
        <v>0.18137847642079807</v>
      </c>
      <c r="AX616" s="177">
        <f t="shared" si="607"/>
        <v>0.57692307692307687</v>
      </c>
      <c r="AY616" s="176">
        <f t="shared" si="608"/>
        <v>98944.53333333334</v>
      </c>
      <c r="AZ616" s="374"/>
      <c r="BA616" s="133" t="s">
        <v>171</v>
      </c>
      <c r="BB616" s="167">
        <v>95</v>
      </c>
      <c r="BC616" s="176">
        <v>56</v>
      </c>
      <c r="BD616" s="176">
        <v>6260600</v>
      </c>
      <c r="BE616" s="177">
        <f t="shared" si="636"/>
        <v>0.18666666666666668</v>
      </c>
      <c r="BF616" s="177">
        <f t="shared" si="609"/>
        <v>0.58947368421052626</v>
      </c>
      <c r="BG616" s="205">
        <f t="shared" si="610"/>
        <v>111796.42857142857</v>
      </c>
      <c r="BH616" s="374"/>
      <c r="BI616" s="133" t="s">
        <v>171</v>
      </c>
      <c r="BJ616" s="167">
        <f t="shared" si="611"/>
        <v>3318</v>
      </c>
      <c r="BK616" s="176">
        <f t="shared" si="595"/>
        <v>1974</v>
      </c>
      <c r="BL616" s="176">
        <f t="shared" si="596"/>
        <v>157755520</v>
      </c>
      <c r="BM616" s="177">
        <f t="shared" si="637"/>
        <v>0.16707575116377485</v>
      </c>
      <c r="BN616" s="177">
        <f t="shared" si="612"/>
        <v>0.59493670886075944</v>
      </c>
      <c r="BO616" s="176">
        <f t="shared" si="613"/>
        <v>79916.676798378932</v>
      </c>
      <c r="BP616" s="248"/>
    </row>
    <row r="617" spans="2:68" s="92" customFormat="1">
      <c r="B617" s="370"/>
      <c r="C617" s="408"/>
      <c r="D617" s="374"/>
      <c r="E617" s="133" t="s">
        <v>172</v>
      </c>
      <c r="F617" s="167">
        <v>1</v>
      </c>
      <c r="G617" s="176">
        <v>1</v>
      </c>
      <c r="H617" s="176">
        <v>231790</v>
      </c>
      <c r="I617" s="177">
        <f t="shared" si="630"/>
        <v>4.3478260869565216E-2</v>
      </c>
      <c r="J617" s="177">
        <f t="shared" si="597"/>
        <v>1</v>
      </c>
      <c r="K617" s="205">
        <f t="shared" si="598"/>
        <v>231790</v>
      </c>
      <c r="L617" s="374"/>
      <c r="M617" s="133" t="s">
        <v>172</v>
      </c>
      <c r="N617" s="167">
        <v>10</v>
      </c>
      <c r="O617" s="176">
        <v>4</v>
      </c>
      <c r="P617" s="176">
        <v>563960</v>
      </c>
      <c r="Q617" s="177">
        <f t="shared" si="631"/>
        <v>6.8965517241379309E-2</v>
      </c>
      <c r="R617" s="177">
        <f t="shared" si="599"/>
        <v>0.4</v>
      </c>
      <c r="S617" s="171">
        <f t="shared" si="600"/>
        <v>140990</v>
      </c>
      <c r="T617" s="374"/>
      <c r="U617" s="133" t="s">
        <v>172</v>
      </c>
      <c r="V617" s="167">
        <v>725</v>
      </c>
      <c r="W617" s="176">
        <v>445</v>
      </c>
      <c r="X617" s="176">
        <v>29496050</v>
      </c>
      <c r="Y617" s="177">
        <f t="shared" si="632"/>
        <v>8.3756822887257665E-2</v>
      </c>
      <c r="Z617" s="177">
        <f t="shared" si="601"/>
        <v>0.61379310344827587</v>
      </c>
      <c r="AA617" s="176">
        <f t="shared" si="602"/>
        <v>66283.258426966291</v>
      </c>
      <c r="AB617" s="374"/>
      <c r="AC617" s="133" t="s">
        <v>172</v>
      </c>
      <c r="AD617" s="167">
        <v>515</v>
      </c>
      <c r="AE617" s="176">
        <v>320</v>
      </c>
      <c r="AF617" s="176">
        <v>24298130</v>
      </c>
      <c r="AG617" s="177">
        <f t="shared" si="633"/>
        <v>9.2915214866434379E-2</v>
      </c>
      <c r="AH617" s="177">
        <f t="shared" si="603"/>
        <v>0.62135922330097082</v>
      </c>
      <c r="AI617" s="171">
        <f t="shared" si="604"/>
        <v>75931.65625</v>
      </c>
      <c r="AJ617" s="374"/>
      <c r="AK617" s="133" t="s">
        <v>172</v>
      </c>
      <c r="AL617" s="167">
        <v>243</v>
      </c>
      <c r="AM617" s="176">
        <v>142</v>
      </c>
      <c r="AN617" s="176">
        <v>11374580</v>
      </c>
      <c r="AO617" s="177">
        <f t="shared" si="634"/>
        <v>7.6673866090712736E-2</v>
      </c>
      <c r="AP617" s="177">
        <f t="shared" si="605"/>
        <v>0.58436213991769548</v>
      </c>
      <c r="AQ617" s="171">
        <f t="shared" si="606"/>
        <v>80102.676056338023</v>
      </c>
      <c r="AR617" s="374"/>
      <c r="AS617" s="133" t="s">
        <v>172</v>
      </c>
      <c r="AT617" s="167">
        <v>83</v>
      </c>
      <c r="AU617" s="176">
        <v>42</v>
      </c>
      <c r="AV617" s="176">
        <v>3571970</v>
      </c>
      <c r="AW617" s="177">
        <f t="shared" si="635"/>
        <v>5.078597339782346E-2</v>
      </c>
      <c r="AX617" s="177">
        <f t="shared" si="607"/>
        <v>0.50602409638554213</v>
      </c>
      <c r="AY617" s="176">
        <f t="shared" si="608"/>
        <v>85046.904761904763</v>
      </c>
      <c r="AZ617" s="374"/>
      <c r="BA617" s="133" t="s">
        <v>172</v>
      </c>
      <c r="BB617" s="167">
        <v>25</v>
      </c>
      <c r="BC617" s="176">
        <v>12</v>
      </c>
      <c r="BD617" s="176">
        <v>1165720</v>
      </c>
      <c r="BE617" s="177">
        <f t="shared" si="636"/>
        <v>0.04</v>
      </c>
      <c r="BF617" s="177">
        <f t="shared" si="609"/>
        <v>0.48</v>
      </c>
      <c r="BG617" s="205">
        <f t="shared" si="610"/>
        <v>97143.333333333328</v>
      </c>
      <c r="BH617" s="374"/>
      <c r="BI617" s="133" t="s">
        <v>172</v>
      </c>
      <c r="BJ617" s="167">
        <f t="shared" si="611"/>
        <v>1602</v>
      </c>
      <c r="BK617" s="176">
        <f t="shared" si="595"/>
        <v>966</v>
      </c>
      <c r="BL617" s="176">
        <f t="shared" si="596"/>
        <v>70702200</v>
      </c>
      <c r="BM617" s="177">
        <f t="shared" si="637"/>
        <v>8.1760473973762168E-2</v>
      </c>
      <c r="BN617" s="177">
        <f t="shared" si="612"/>
        <v>0.60299625468164797</v>
      </c>
      <c r="BO617" s="176">
        <f t="shared" si="613"/>
        <v>73190.683229813658</v>
      </c>
      <c r="BP617" s="248"/>
    </row>
    <row r="618" spans="2:68" s="92" customFormat="1">
      <c r="B618" s="370"/>
      <c r="C618" s="408"/>
      <c r="D618" s="374"/>
      <c r="E618" s="133" t="s">
        <v>173</v>
      </c>
      <c r="F618" s="167">
        <v>2</v>
      </c>
      <c r="G618" s="176">
        <v>2</v>
      </c>
      <c r="H618" s="176">
        <v>260970</v>
      </c>
      <c r="I618" s="177">
        <f t="shared" si="630"/>
        <v>8.6956521739130432E-2</v>
      </c>
      <c r="J618" s="177">
        <f t="shared" si="597"/>
        <v>1</v>
      </c>
      <c r="K618" s="205">
        <f t="shared" si="598"/>
        <v>130485</v>
      </c>
      <c r="L618" s="374"/>
      <c r="M618" s="133" t="s">
        <v>173</v>
      </c>
      <c r="N618" s="167">
        <v>13</v>
      </c>
      <c r="O618" s="176">
        <v>7</v>
      </c>
      <c r="P618" s="176">
        <v>449780</v>
      </c>
      <c r="Q618" s="177">
        <f t="shared" si="631"/>
        <v>0.1206896551724138</v>
      </c>
      <c r="R618" s="177">
        <f t="shared" si="599"/>
        <v>0.53846153846153844</v>
      </c>
      <c r="S618" s="171">
        <f t="shared" si="600"/>
        <v>64254.285714285717</v>
      </c>
      <c r="T618" s="374"/>
      <c r="U618" s="133" t="s">
        <v>173</v>
      </c>
      <c r="V618" s="167">
        <v>379</v>
      </c>
      <c r="W618" s="176">
        <v>183</v>
      </c>
      <c r="X618" s="176">
        <v>12023090</v>
      </c>
      <c r="Y618" s="177">
        <f t="shared" si="632"/>
        <v>3.4443817052512704E-2</v>
      </c>
      <c r="Z618" s="177">
        <f t="shared" si="601"/>
        <v>0.48284960422163586</v>
      </c>
      <c r="AA618" s="176">
        <f t="shared" si="602"/>
        <v>65699.945355191259</v>
      </c>
      <c r="AB618" s="374"/>
      <c r="AC618" s="133" t="s">
        <v>173</v>
      </c>
      <c r="AD618" s="167">
        <v>337</v>
      </c>
      <c r="AE618" s="176">
        <v>203</v>
      </c>
      <c r="AF618" s="176">
        <v>14126380</v>
      </c>
      <c r="AG618" s="177">
        <f t="shared" si="633"/>
        <v>5.894308943089431E-2</v>
      </c>
      <c r="AH618" s="177">
        <f t="shared" si="603"/>
        <v>0.60237388724035612</v>
      </c>
      <c r="AI618" s="171">
        <f t="shared" si="604"/>
        <v>69588.078817733985</v>
      </c>
      <c r="AJ618" s="374"/>
      <c r="AK618" s="133" t="s">
        <v>173</v>
      </c>
      <c r="AL618" s="167">
        <v>224</v>
      </c>
      <c r="AM618" s="176">
        <v>122</v>
      </c>
      <c r="AN618" s="176">
        <v>11121740</v>
      </c>
      <c r="AO618" s="177">
        <f t="shared" si="634"/>
        <v>6.5874730021598271E-2</v>
      </c>
      <c r="AP618" s="177">
        <f t="shared" si="605"/>
        <v>0.5446428571428571</v>
      </c>
      <c r="AQ618" s="171">
        <f t="shared" si="606"/>
        <v>91161.803278688531</v>
      </c>
      <c r="AR618" s="374"/>
      <c r="AS618" s="133" t="s">
        <v>173</v>
      </c>
      <c r="AT618" s="167">
        <v>107</v>
      </c>
      <c r="AU618" s="176">
        <v>56</v>
      </c>
      <c r="AV618" s="176">
        <v>4967830</v>
      </c>
      <c r="AW618" s="177">
        <f t="shared" si="635"/>
        <v>6.7714631197097946E-2</v>
      </c>
      <c r="AX618" s="177">
        <f t="shared" si="607"/>
        <v>0.52336448598130836</v>
      </c>
      <c r="AY618" s="176">
        <f t="shared" si="608"/>
        <v>88711.25</v>
      </c>
      <c r="AZ618" s="374"/>
      <c r="BA618" s="133" t="s">
        <v>173</v>
      </c>
      <c r="BB618" s="167">
        <v>31</v>
      </c>
      <c r="BC618" s="176">
        <v>17</v>
      </c>
      <c r="BD618" s="176">
        <v>1514190</v>
      </c>
      <c r="BE618" s="177">
        <f t="shared" si="636"/>
        <v>5.6666666666666664E-2</v>
      </c>
      <c r="BF618" s="177">
        <f t="shared" si="609"/>
        <v>0.54838709677419351</v>
      </c>
      <c r="BG618" s="205">
        <f t="shared" si="610"/>
        <v>89070</v>
      </c>
      <c r="BH618" s="374"/>
      <c r="BI618" s="133" t="s">
        <v>173</v>
      </c>
      <c r="BJ618" s="167">
        <f t="shared" si="611"/>
        <v>1093</v>
      </c>
      <c r="BK618" s="176">
        <f t="shared" si="595"/>
        <v>590</v>
      </c>
      <c r="BL618" s="176">
        <f t="shared" si="596"/>
        <v>44463980</v>
      </c>
      <c r="BM618" s="177">
        <f t="shared" si="637"/>
        <v>4.9936521371138382E-2</v>
      </c>
      <c r="BN618" s="177">
        <f t="shared" si="612"/>
        <v>0.53979871912168342</v>
      </c>
      <c r="BO618" s="176">
        <f t="shared" si="613"/>
        <v>75362.677966101692</v>
      </c>
      <c r="BP618" s="248"/>
    </row>
    <row r="619" spans="2:68" s="92" customFormat="1">
      <c r="B619" s="370"/>
      <c r="C619" s="408"/>
      <c r="D619" s="374"/>
      <c r="E619" s="133" t="s">
        <v>174</v>
      </c>
      <c r="F619" s="167">
        <v>1</v>
      </c>
      <c r="G619" s="176">
        <v>1</v>
      </c>
      <c r="H619" s="176">
        <v>73570</v>
      </c>
      <c r="I619" s="177">
        <f t="shared" si="630"/>
        <v>4.3478260869565216E-2</v>
      </c>
      <c r="J619" s="177">
        <f t="shared" si="597"/>
        <v>1</v>
      </c>
      <c r="K619" s="205">
        <f t="shared" si="598"/>
        <v>73570</v>
      </c>
      <c r="L619" s="374"/>
      <c r="M619" s="133" t="s">
        <v>174</v>
      </c>
      <c r="N619" s="167">
        <v>6</v>
      </c>
      <c r="O619" s="176">
        <v>4</v>
      </c>
      <c r="P619" s="176">
        <v>537310</v>
      </c>
      <c r="Q619" s="177">
        <f t="shared" si="631"/>
        <v>6.8965517241379309E-2</v>
      </c>
      <c r="R619" s="177">
        <f t="shared" si="599"/>
        <v>0.66666666666666663</v>
      </c>
      <c r="S619" s="171">
        <f t="shared" si="600"/>
        <v>134327.5</v>
      </c>
      <c r="T619" s="374"/>
      <c r="U619" s="133" t="s">
        <v>174</v>
      </c>
      <c r="V619" s="167">
        <v>354</v>
      </c>
      <c r="W619" s="176">
        <v>227</v>
      </c>
      <c r="X619" s="176">
        <v>15545030</v>
      </c>
      <c r="Y619" s="177">
        <f t="shared" si="632"/>
        <v>4.2725390551477505E-2</v>
      </c>
      <c r="Z619" s="177">
        <f t="shared" si="601"/>
        <v>0.64124293785310738</v>
      </c>
      <c r="AA619" s="176">
        <f t="shared" si="602"/>
        <v>68480.308370044047</v>
      </c>
      <c r="AB619" s="374"/>
      <c r="AC619" s="133" t="s">
        <v>174</v>
      </c>
      <c r="AD619" s="167">
        <v>276</v>
      </c>
      <c r="AE619" s="176">
        <v>176</v>
      </c>
      <c r="AF619" s="176">
        <v>14071090</v>
      </c>
      <c r="AG619" s="177">
        <f t="shared" si="633"/>
        <v>5.1103368176538912E-2</v>
      </c>
      <c r="AH619" s="177">
        <f t="shared" si="603"/>
        <v>0.6376811594202898</v>
      </c>
      <c r="AI619" s="171">
        <f t="shared" si="604"/>
        <v>79949.375</v>
      </c>
      <c r="AJ619" s="374"/>
      <c r="AK619" s="133" t="s">
        <v>174</v>
      </c>
      <c r="AL619" s="167">
        <v>156</v>
      </c>
      <c r="AM619" s="176">
        <v>96</v>
      </c>
      <c r="AN619" s="176">
        <v>7771970</v>
      </c>
      <c r="AO619" s="177">
        <f t="shared" si="634"/>
        <v>5.183585313174946E-2</v>
      </c>
      <c r="AP619" s="177">
        <f t="shared" si="605"/>
        <v>0.61538461538461542</v>
      </c>
      <c r="AQ619" s="171">
        <f t="shared" si="606"/>
        <v>80958.020833333328</v>
      </c>
      <c r="AR619" s="374"/>
      <c r="AS619" s="133" t="s">
        <v>174</v>
      </c>
      <c r="AT619" s="167">
        <v>65</v>
      </c>
      <c r="AU619" s="176">
        <v>44</v>
      </c>
      <c r="AV619" s="176">
        <v>4636320</v>
      </c>
      <c r="AW619" s="177">
        <f t="shared" si="635"/>
        <v>5.3204353083434096E-2</v>
      </c>
      <c r="AX619" s="177">
        <f t="shared" si="607"/>
        <v>0.67692307692307696</v>
      </c>
      <c r="AY619" s="176">
        <f t="shared" si="608"/>
        <v>105370.90909090909</v>
      </c>
      <c r="AZ619" s="374"/>
      <c r="BA619" s="133" t="s">
        <v>174</v>
      </c>
      <c r="BB619" s="167">
        <v>21</v>
      </c>
      <c r="BC619" s="176">
        <v>13</v>
      </c>
      <c r="BD619" s="176">
        <v>1844130</v>
      </c>
      <c r="BE619" s="177">
        <f t="shared" si="636"/>
        <v>4.3333333333333335E-2</v>
      </c>
      <c r="BF619" s="177">
        <f t="shared" si="609"/>
        <v>0.61904761904761907</v>
      </c>
      <c r="BG619" s="205">
        <f t="shared" si="610"/>
        <v>141856.15384615384</v>
      </c>
      <c r="BH619" s="374"/>
      <c r="BI619" s="133" t="s">
        <v>174</v>
      </c>
      <c r="BJ619" s="167">
        <f t="shared" si="611"/>
        <v>879</v>
      </c>
      <c r="BK619" s="176">
        <f t="shared" si="595"/>
        <v>561</v>
      </c>
      <c r="BL619" s="176">
        <f t="shared" si="596"/>
        <v>44479420</v>
      </c>
      <c r="BM619" s="177">
        <f t="shared" si="637"/>
        <v>4.7482014388489209E-2</v>
      </c>
      <c r="BN619" s="177">
        <f t="shared" si="612"/>
        <v>0.63822525597269619</v>
      </c>
      <c r="BO619" s="176">
        <f t="shared" si="613"/>
        <v>79285.953654188954</v>
      </c>
      <c r="BP619" s="248"/>
    </row>
    <row r="620" spans="2:68" s="92" customFormat="1">
      <c r="B620" s="370"/>
      <c r="C620" s="408"/>
      <c r="D620" s="374"/>
      <c r="E620" s="133" t="s">
        <v>175</v>
      </c>
      <c r="F620" s="167">
        <v>10</v>
      </c>
      <c r="G620" s="176">
        <v>7</v>
      </c>
      <c r="H620" s="176">
        <v>617430</v>
      </c>
      <c r="I620" s="177">
        <f t="shared" si="630"/>
        <v>0.30434782608695654</v>
      </c>
      <c r="J620" s="177">
        <f t="shared" si="597"/>
        <v>0.7</v>
      </c>
      <c r="K620" s="205">
        <f t="shared" si="598"/>
        <v>88204.28571428571</v>
      </c>
      <c r="L620" s="374"/>
      <c r="M620" s="133" t="s">
        <v>175</v>
      </c>
      <c r="N620" s="167">
        <v>27</v>
      </c>
      <c r="O620" s="176">
        <v>16</v>
      </c>
      <c r="P620" s="176">
        <v>1883900</v>
      </c>
      <c r="Q620" s="177">
        <f t="shared" si="631"/>
        <v>0.27586206896551724</v>
      </c>
      <c r="R620" s="177">
        <f t="shared" si="599"/>
        <v>0.59259259259259256</v>
      </c>
      <c r="S620" s="171">
        <f t="shared" si="600"/>
        <v>117743.75</v>
      </c>
      <c r="T620" s="374"/>
      <c r="U620" s="133" t="s">
        <v>175</v>
      </c>
      <c r="V620" s="167">
        <v>2240</v>
      </c>
      <c r="W620" s="176">
        <v>1396</v>
      </c>
      <c r="X620" s="176">
        <v>92056090</v>
      </c>
      <c r="Y620" s="177">
        <f t="shared" si="632"/>
        <v>0.26275174101261056</v>
      </c>
      <c r="Z620" s="177">
        <f t="shared" si="601"/>
        <v>0.62321428571428572</v>
      </c>
      <c r="AA620" s="176">
        <f t="shared" si="602"/>
        <v>65942.757879656157</v>
      </c>
      <c r="AB620" s="374"/>
      <c r="AC620" s="133" t="s">
        <v>175</v>
      </c>
      <c r="AD620" s="167">
        <v>1502</v>
      </c>
      <c r="AE620" s="176">
        <v>899</v>
      </c>
      <c r="AF620" s="176">
        <v>69026960</v>
      </c>
      <c r="AG620" s="177">
        <f t="shared" si="633"/>
        <v>0.2610336817653891</v>
      </c>
      <c r="AH620" s="177">
        <f t="shared" si="603"/>
        <v>0.59853528628495345</v>
      </c>
      <c r="AI620" s="171">
        <f t="shared" si="604"/>
        <v>76781.93548387097</v>
      </c>
      <c r="AJ620" s="374"/>
      <c r="AK620" s="133" t="s">
        <v>175</v>
      </c>
      <c r="AL620" s="167">
        <v>740</v>
      </c>
      <c r="AM620" s="176">
        <v>432</v>
      </c>
      <c r="AN620" s="176">
        <v>32419130</v>
      </c>
      <c r="AO620" s="177">
        <f t="shared" si="634"/>
        <v>0.23326133909287258</v>
      </c>
      <c r="AP620" s="177">
        <f t="shared" si="605"/>
        <v>0.58378378378378382</v>
      </c>
      <c r="AQ620" s="171">
        <f t="shared" si="606"/>
        <v>75044.282407407401</v>
      </c>
      <c r="AR620" s="374"/>
      <c r="AS620" s="133" t="s">
        <v>175</v>
      </c>
      <c r="AT620" s="167">
        <v>249</v>
      </c>
      <c r="AU620" s="176">
        <v>132</v>
      </c>
      <c r="AV620" s="176">
        <v>8534890</v>
      </c>
      <c r="AW620" s="177">
        <f t="shared" si="635"/>
        <v>0.15961305925030231</v>
      </c>
      <c r="AX620" s="177">
        <f t="shared" si="607"/>
        <v>0.53012048192771088</v>
      </c>
      <c r="AY620" s="176">
        <f t="shared" si="608"/>
        <v>64658.257575757576</v>
      </c>
      <c r="AZ620" s="374"/>
      <c r="BA620" s="133" t="s">
        <v>175</v>
      </c>
      <c r="BB620" s="167">
        <v>63</v>
      </c>
      <c r="BC620" s="176">
        <v>28</v>
      </c>
      <c r="BD620" s="176">
        <v>2526930</v>
      </c>
      <c r="BE620" s="177">
        <f t="shared" si="636"/>
        <v>9.3333333333333338E-2</v>
      </c>
      <c r="BF620" s="177">
        <f t="shared" si="609"/>
        <v>0.44444444444444442</v>
      </c>
      <c r="BG620" s="205">
        <f t="shared" si="610"/>
        <v>90247.5</v>
      </c>
      <c r="BH620" s="374"/>
      <c r="BI620" s="133" t="s">
        <v>175</v>
      </c>
      <c r="BJ620" s="167">
        <f t="shared" si="611"/>
        <v>4831</v>
      </c>
      <c r="BK620" s="176">
        <f t="shared" si="595"/>
        <v>2910</v>
      </c>
      <c r="BL620" s="176">
        <f t="shared" si="596"/>
        <v>207065330</v>
      </c>
      <c r="BM620" s="177">
        <f t="shared" si="637"/>
        <v>0.24629707998307238</v>
      </c>
      <c r="BN620" s="177">
        <f t="shared" si="612"/>
        <v>0.60235975988408197</v>
      </c>
      <c r="BO620" s="176">
        <f t="shared" si="613"/>
        <v>71156.470790378007</v>
      </c>
      <c r="BP620" s="248"/>
    </row>
    <row r="621" spans="2:68" s="92" customFormat="1">
      <c r="B621" s="370"/>
      <c r="C621" s="408"/>
      <c r="D621" s="374"/>
      <c r="E621" s="133" t="s">
        <v>176</v>
      </c>
      <c r="F621" s="167">
        <v>5</v>
      </c>
      <c r="G621" s="176">
        <v>4</v>
      </c>
      <c r="H621" s="176">
        <v>387250</v>
      </c>
      <c r="I621" s="177">
        <f t="shared" si="630"/>
        <v>0.17391304347826086</v>
      </c>
      <c r="J621" s="177">
        <f t="shared" si="597"/>
        <v>0.8</v>
      </c>
      <c r="K621" s="205">
        <f t="shared" si="598"/>
        <v>96812.5</v>
      </c>
      <c r="L621" s="374"/>
      <c r="M621" s="133" t="s">
        <v>176</v>
      </c>
      <c r="N621" s="167">
        <v>6</v>
      </c>
      <c r="O621" s="176">
        <v>5</v>
      </c>
      <c r="P621" s="176">
        <v>442210</v>
      </c>
      <c r="Q621" s="177">
        <f t="shared" si="631"/>
        <v>8.6206896551724144E-2</v>
      </c>
      <c r="R621" s="177">
        <f t="shared" si="599"/>
        <v>0.83333333333333337</v>
      </c>
      <c r="S621" s="171">
        <f t="shared" si="600"/>
        <v>88442</v>
      </c>
      <c r="T621" s="374"/>
      <c r="U621" s="133" t="s">
        <v>176</v>
      </c>
      <c r="V621" s="167">
        <v>464</v>
      </c>
      <c r="W621" s="176">
        <v>278</v>
      </c>
      <c r="X621" s="176">
        <v>18810000</v>
      </c>
      <c r="Y621" s="177">
        <f t="shared" si="632"/>
        <v>5.23244871070958E-2</v>
      </c>
      <c r="Z621" s="177">
        <f t="shared" si="601"/>
        <v>0.59913793103448276</v>
      </c>
      <c r="AA621" s="176">
        <f t="shared" si="602"/>
        <v>67661.870503597122</v>
      </c>
      <c r="AB621" s="374"/>
      <c r="AC621" s="133" t="s">
        <v>176</v>
      </c>
      <c r="AD621" s="167">
        <v>427</v>
      </c>
      <c r="AE621" s="176">
        <v>250</v>
      </c>
      <c r="AF621" s="176">
        <v>22498460</v>
      </c>
      <c r="AG621" s="177">
        <f t="shared" si="633"/>
        <v>7.2590011614401859E-2</v>
      </c>
      <c r="AH621" s="177">
        <f t="shared" si="603"/>
        <v>0.58548009367681497</v>
      </c>
      <c r="AI621" s="171">
        <f t="shared" si="604"/>
        <v>89993.84</v>
      </c>
      <c r="AJ621" s="374"/>
      <c r="AK621" s="133" t="s">
        <v>176</v>
      </c>
      <c r="AL621" s="167">
        <v>289</v>
      </c>
      <c r="AM621" s="176">
        <v>155</v>
      </c>
      <c r="AN621" s="176">
        <v>16775890</v>
      </c>
      <c r="AO621" s="177">
        <f t="shared" si="634"/>
        <v>8.3693304535637156E-2</v>
      </c>
      <c r="AP621" s="177">
        <f t="shared" si="605"/>
        <v>0.53633217993079585</v>
      </c>
      <c r="AQ621" s="171">
        <f t="shared" si="606"/>
        <v>108231.54838709677</v>
      </c>
      <c r="AR621" s="374"/>
      <c r="AS621" s="133" t="s">
        <v>176</v>
      </c>
      <c r="AT621" s="167">
        <v>182</v>
      </c>
      <c r="AU621" s="176">
        <v>114</v>
      </c>
      <c r="AV621" s="176">
        <v>12040630</v>
      </c>
      <c r="AW621" s="177">
        <f t="shared" si="635"/>
        <v>0.13784764207980654</v>
      </c>
      <c r="AX621" s="177">
        <f t="shared" si="607"/>
        <v>0.62637362637362637</v>
      </c>
      <c r="AY621" s="176">
        <f t="shared" si="608"/>
        <v>105619.56140350878</v>
      </c>
      <c r="AZ621" s="374"/>
      <c r="BA621" s="133" t="s">
        <v>176</v>
      </c>
      <c r="BB621" s="167">
        <v>76</v>
      </c>
      <c r="BC621" s="176">
        <v>42</v>
      </c>
      <c r="BD621" s="176">
        <v>4463900</v>
      </c>
      <c r="BE621" s="177">
        <f t="shared" si="636"/>
        <v>0.14000000000000001</v>
      </c>
      <c r="BF621" s="177">
        <f t="shared" si="609"/>
        <v>0.55263157894736847</v>
      </c>
      <c r="BG621" s="205">
        <f t="shared" si="610"/>
        <v>106283.33333333333</v>
      </c>
      <c r="BH621" s="374"/>
      <c r="BI621" s="133" t="s">
        <v>176</v>
      </c>
      <c r="BJ621" s="167">
        <f t="shared" si="611"/>
        <v>1449</v>
      </c>
      <c r="BK621" s="176">
        <f t="shared" si="595"/>
        <v>848</v>
      </c>
      <c r="BL621" s="176">
        <f t="shared" si="596"/>
        <v>75418340</v>
      </c>
      <c r="BM621" s="177">
        <f t="shared" si="637"/>
        <v>7.1773169699534484E-2</v>
      </c>
      <c r="BN621" s="177">
        <f t="shared" si="612"/>
        <v>0.58523119392684608</v>
      </c>
      <c r="BO621" s="176">
        <f t="shared" si="613"/>
        <v>88936.721698113208</v>
      </c>
      <c r="BP621" s="248"/>
    </row>
    <row r="622" spans="2:68" s="92" customFormat="1">
      <c r="B622" s="370"/>
      <c r="C622" s="408"/>
      <c r="D622" s="374"/>
      <c r="E622" s="130" t="s">
        <v>167</v>
      </c>
      <c r="F622" s="167">
        <v>2</v>
      </c>
      <c r="G622" s="176">
        <v>2</v>
      </c>
      <c r="H622" s="176">
        <v>74110</v>
      </c>
      <c r="I622" s="177">
        <f t="shared" si="630"/>
        <v>8.6956521739130432E-2</v>
      </c>
      <c r="J622" s="177">
        <f t="shared" si="597"/>
        <v>1</v>
      </c>
      <c r="K622" s="205">
        <f t="shared" si="598"/>
        <v>37055</v>
      </c>
      <c r="L622" s="374"/>
      <c r="M622" s="134" t="s">
        <v>167</v>
      </c>
      <c r="N622" s="167">
        <v>2</v>
      </c>
      <c r="O622" s="176">
        <v>1</v>
      </c>
      <c r="P622" s="176">
        <v>85860</v>
      </c>
      <c r="Q622" s="177">
        <f t="shared" si="631"/>
        <v>1.7241379310344827E-2</v>
      </c>
      <c r="R622" s="177">
        <f t="shared" si="599"/>
        <v>0.5</v>
      </c>
      <c r="S622" s="171">
        <f t="shared" si="600"/>
        <v>85860</v>
      </c>
      <c r="T622" s="374"/>
      <c r="U622" s="134" t="s">
        <v>167</v>
      </c>
      <c r="V622" s="167">
        <v>383</v>
      </c>
      <c r="W622" s="176">
        <v>193</v>
      </c>
      <c r="X622" s="176">
        <v>13271170</v>
      </c>
      <c r="Y622" s="177">
        <f t="shared" si="632"/>
        <v>3.6325992847731976E-2</v>
      </c>
      <c r="Z622" s="177">
        <f t="shared" si="601"/>
        <v>0.50391644908616184</v>
      </c>
      <c r="AA622" s="176">
        <f t="shared" si="602"/>
        <v>68762.538860103625</v>
      </c>
      <c r="AB622" s="374"/>
      <c r="AC622" s="134" t="s">
        <v>167</v>
      </c>
      <c r="AD622" s="167">
        <v>178</v>
      </c>
      <c r="AE622" s="176">
        <v>83</v>
      </c>
      <c r="AF622" s="176">
        <v>6842750</v>
      </c>
      <c r="AG622" s="177">
        <f t="shared" si="633"/>
        <v>2.4099883855981417E-2</v>
      </c>
      <c r="AH622" s="177">
        <f t="shared" si="603"/>
        <v>0.46629213483146065</v>
      </c>
      <c r="AI622" s="171">
        <f t="shared" si="604"/>
        <v>82442.77108433735</v>
      </c>
      <c r="AJ622" s="374"/>
      <c r="AK622" s="134" t="s">
        <v>167</v>
      </c>
      <c r="AL622" s="167">
        <v>95</v>
      </c>
      <c r="AM622" s="176">
        <v>48</v>
      </c>
      <c r="AN622" s="176">
        <v>4299480</v>
      </c>
      <c r="AO622" s="177">
        <f t="shared" si="634"/>
        <v>2.591792656587473E-2</v>
      </c>
      <c r="AP622" s="177">
        <f t="shared" si="605"/>
        <v>0.50526315789473686</v>
      </c>
      <c r="AQ622" s="171">
        <f t="shared" si="606"/>
        <v>89572.5</v>
      </c>
      <c r="AR622" s="374"/>
      <c r="AS622" s="134" t="s">
        <v>167</v>
      </c>
      <c r="AT622" s="167">
        <v>34</v>
      </c>
      <c r="AU622" s="176">
        <v>16</v>
      </c>
      <c r="AV622" s="176">
        <v>1422850</v>
      </c>
      <c r="AW622" s="177">
        <f t="shared" si="635"/>
        <v>1.9347037484885126E-2</v>
      </c>
      <c r="AX622" s="177">
        <f t="shared" si="607"/>
        <v>0.47058823529411764</v>
      </c>
      <c r="AY622" s="176">
        <f t="shared" si="608"/>
        <v>88928.125</v>
      </c>
      <c r="AZ622" s="374"/>
      <c r="BA622" s="134" t="s">
        <v>167</v>
      </c>
      <c r="BB622" s="167">
        <v>14</v>
      </c>
      <c r="BC622" s="176">
        <v>4</v>
      </c>
      <c r="BD622" s="176">
        <v>1099610</v>
      </c>
      <c r="BE622" s="177">
        <f t="shared" si="636"/>
        <v>1.3333333333333334E-2</v>
      </c>
      <c r="BF622" s="177">
        <f t="shared" si="609"/>
        <v>0.2857142857142857</v>
      </c>
      <c r="BG622" s="205">
        <f t="shared" si="610"/>
        <v>274902.5</v>
      </c>
      <c r="BH622" s="374"/>
      <c r="BI622" s="134" t="s">
        <v>167</v>
      </c>
      <c r="BJ622" s="167">
        <f t="shared" si="611"/>
        <v>708</v>
      </c>
      <c r="BK622" s="176">
        <f t="shared" si="595"/>
        <v>347</v>
      </c>
      <c r="BL622" s="176">
        <f t="shared" si="596"/>
        <v>27095830</v>
      </c>
      <c r="BM622" s="177">
        <f t="shared" si="637"/>
        <v>2.9369445619974607E-2</v>
      </c>
      <c r="BN622" s="177">
        <f t="shared" si="612"/>
        <v>0.49011299435028249</v>
      </c>
      <c r="BO622" s="176">
        <f t="shared" si="613"/>
        <v>78085.965417867439</v>
      </c>
      <c r="BP622" s="248"/>
    </row>
    <row r="623" spans="2:68" s="92" customFormat="1">
      <c r="B623" s="370">
        <v>57</v>
      </c>
      <c r="C623" s="407" t="s">
        <v>50</v>
      </c>
      <c r="D623" s="373">
        <f>BS64</f>
        <v>42</v>
      </c>
      <c r="E623" s="131" t="s">
        <v>144</v>
      </c>
      <c r="F623" s="166">
        <v>11</v>
      </c>
      <c r="G623" s="174">
        <v>7</v>
      </c>
      <c r="H623" s="174">
        <v>618740</v>
      </c>
      <c r="I623" s="175">
        <f>IFERROR(G623/$D$623,"-")</f>
        <v>0.16666666666666666</v>
      </c>
      <c r="J623" s="175">
        <f t="shared" si="597"/>
        <v>0.63636363636363635</v>
      </c>
      <c r="K623" s="204">
        <f t="shared" si="598"/>
        <v>88391.428571428565</v>
      </c>
      <c r="L623" s="373">
        <f>BT64</f>
        <v>77</v>
      </c>
      <c r="M623" s="131" t="s">
        <v>144</v>
      </c>
      <c r="N623" s="166">
        <v>50</v>
      </c>
      <c r="O623" s="174">
        <v>27</v>
      </c>
      <c r="P623" s="174">
        <v>1966140</v>
      </c>
      <c r="Q623" s="175">
        <f>IFERROR(O623/$L$623,"-")</f>
        <v>0.35064935064935066</v>
      </c>
      <c r="R623" s="175">
        <f t="shared" si="599"/>
        <v>0.54</v>
      </c>
      <c r="S623" s="170">
        <f t="shared" si="600"/>
        <v>72820</v>
      </c>
      <c r="T623" s="373">
        <f>BU64</f>
        <v>3358</v>
      </c>
      <c r="U623" s="131" t="s">
        <v>144</v>
      </c>
      <c r="V623" s="166">
        <v>1684</v>
      </c>
      <c r="W623" s="174">
        <v>1093</v>
      </c>
      <c r="X623" s="174">
        <v>76968480</v>
      </c>
      <c r="Y623" s="175">
        <f>IFERROR(W623/$T$623,"-")</f>
        <v>0.32549136390708755</v>
      </c>
      <c r="Z623" s="175">
        <f t="shared" si="601"/>
        <v>0.64904988123515439</v>
      </c>
      <c r="AA623" s="174">
        <f t="shared" si="602"/>
        <v>70419.469350411717</v>
      </c>
      <c r="AB623" s="373">
        <f>BV64</f>
        <v>2552</v>
      </c>
      <c r="AC623" s="131" t="s">
        <v>144</v>
      </c>
      <c r="AD623" s="166">
        <v>1346</v>
      </c>
      <c r="AE623" s="174">
        <v>876</v>
      </c>
      <c r="AF623" s="174">
        <v>70716200</v>
      </c>
      <c r="AG623" s="175">
        <f>IFERROR(AE623/$AB$623,"-")</f>
        <v>0.34326018808777431</v>
      </c>
      <c r="AH623" s="175">
        <f t="shared" si="603"/>
        <v>0.65081723625557208</v>
      </c>
      <c r="AI623" s="170">
        <f t="shared" si="604"/>
        <v>80726.255707762553</v>
      </c>
      <c r="AJ623" s="373">
        <f>BW64</f>
        <v>1705</v>
      </c>
      <c r="AK623" s="131" t="s">
        <v>144</v>
      </c>
      <c r="AL623" s="166">
        <v>896</v>
      </c>
      <c r="AM623" s="174">
        <v>552</v>
      </c>
      <c r="AN623" s="174">
        <v>42882410</v>
      </c>
      <c r="AO623" s="175">
        <f>IFERROR(AM623/$AJ$623,"-")</f>
        <v>0.32375366568914954</v>
      </c>
      <c r="AP623" s="175">
        <f t="shared" si="605"/>
        <v>0.6160714285714286</v>
      </c>
      <c r="AQ623" s="170">
        <f t="shared" si="606"/>
        <v>77685.525362318847</v>
      </c>
      <c r="AR623" s="373">
        <f>BX64</f>
        <v>826</v>
      </c>
      <c r="AS623" s="131" t="s">
        <v>144</v>
      </c>
      <c r="AT623" s="166">
        <v>355</v>
      </c>
      <c r="AU623" s="174">
        <v>215</v>
      </c>
      <c r="AV623" s="174">
        <v>17116210</v>
      </c>
      <c r="AW623" s="175">
        <f>IFERROR(AU623/$AR$623,"-")</f>
        <v>0.26029055690072639</v>
      </c>
      <c r="AX623" s="175">
        <f t="shared" si="607"/>
        <v>0.60563380281690138</v>
      </c>
      <c r="AY623" s="174">
        <f t="shared" si="608"/>
        <v>79610.279069767435</v>
      </c>
      <c r="AZ623" s="373">
        <f>BY64</f>
        <v>279</v>
      </c>
      <c r="BA623" s="131" t="s">
        <v>144</v>
      </c>
      <c r="BB623" s="166">
        <v>83</v>
      </c>
      <c r="BC623" s="174">
        <v>39</v>
      </c>
      <c r="BD623" s="174">
        <v>3048910</v>
      </c>
      <c r="BE623" s="175">
        <f>IFERROR(BC623/$AZ$623,"-")</f>
        <v>0.13978494623655913</v>
      </c>
      <c r="BF623" s="175">
        <f t="shared" si="609"/>
        <v>0.46987951807228917</v>
      </c>
      <c r="BG623" s="204">
        <f t="shared" si="610"/>
        <v>78177.179487179485</v>
      </c>
      <c r="BH623" s="373">
        <f>BZ64</f>
        <v>8838</v>
      </c>
      <c r="BI623" s="131" t="s">
        <v>144</v>
      </c>
      <c r="BJ623" s="166">
        <f t="shared" si="611"/>
        <v>4425</v>
      </c>
      <c r="BK623" s="174">
        <f t="shared" si="595"/>
        <v>2809</v>
      </c>
      <c r="BL623" s="174">
        <f t="shared" si="596"/>
        <v>213317090</v>
      </c>
      <c r="BM623" s="175">
        <f>IFERROR(BK623/$BH$623,"-")</f>
        <v>0.31783208870785246</v>
      </c>
      <c r="BN623" s="175">
        <f t="shared" si="612"/>
        <v>0.63480225988700567</v>
      </c>
      <c r="BO623" s="174">
        <f t="shared" si="613"/>
        <v>75940.580277678891</v>
      </c>
      <c r="BP623" s="248"/>
    </row>
    <row r="624" spans="2:68" s="92" customFormat="1">
      <c r="B624" s="370"/>
      <c r="C624" s="408"/>
      <c r="D624" s="374"/>
      <c r="E624" s="132" t="s">
        <v>194</v>
      </c>
      <c r="F624" s="167">
        <v>10</v>
      </c>
      <c r="G624" s="176">
        <v>6</v>
      </c>
      <c r="H624" s="176">
        <v>353970</v>
      </c>
      <c r="I624" s="177">
        <f t="shared" ref="I624:I633" si="638">IFERROR(G624/$D$623,"-")</f>
        <v>0.14285714285714285</v>
      </c>
      <c r="J624" s="177">
        <f t="shared" si="597"/>
        <v>0.6</v>
      </c>
      <c r="K624" s="205">
        <f t="shared" si="598"/>
        <v>58995</v>
      </c>
      <c r="L624" s="374"/>
      <c r="M624" s="132" t="s">
        <v>194</v>
      </c>
      <c r="N624" s="167">
        <v>30</v>
      </c>
      <c r="O624" s="176">
        <v>15</v>
      </c>
      <c r="P624" s="176">
        <v>851840</v>
      </c>
      <c r="Q624" s="177">
        <f t="shared" ref="Q624:Q633" si="639">IFERROR(O624/$L$623,"-")</f>
        <v>0.19480519480519481</v>
      </c>
      <c r="R624" s="177">
        <f t="shared" si="599"/>
        <v>0.5</v>
      </c>
      <c r="S624" s="171">
        <f t="shared" si="600"/>
        <v>56789.333333333336</v>
      </c>
      <c r="T624" s="374"/>
      <c r="U624" s="132" t="s">
        <v>194</v>
      </c>
      <c r="V624" s="167">
        <v>1458</v>
      </c>
      <c r="W624" s="176">
        <v>971</v>
      </c>
      <c r="X624" s="176">
        <v>67986040</v>
      </c>
      <c r="Y624" s="177">
        <f t="shared" ref="Y624:Y633" si="640">IFERROR(W624/$T$623,"-")</f>
        <v>0.28916021441334128</v>
      </c>
      <c r="Z624" s="177">
        <f t="shared" si="601"/>
        <v>0.66598079561042522</v>
      </c>
      <c r="AA624" s="176">
        <f t="shared" si="602"/>
        <v>70016.519052523174</v>
      </c>
      <c r="AB624" s="374"/>
      <c r="AC624" s="132" t="s">
        <v>194</v>
      </c>
      <c r="AD624" s="167">
        <v>1113</v>
      </c>
      <c r="AE624" s="176">
        <v>726</v>
      </c>
      <c r="AF624" s="176">
        <v>52915580</v>
      </c>
      <c r="AG624" s="177">
        <f t="shared" ref="AG624:AG633" si="641">IFERROR(AE624/$AB$623,"-")</f>
        <v>0.28448275862068967</v>
      </c>
      <c r="AH624" s="177">
        <f t="shared" si="603"/>
        <v>0.65229110512129385</v>
      </c>
      <c r="AI624" s="171">
        <f t="shared" si="604"/>
        <v>72886.473829201102</v>
      </c>
      <c r="AJ624" s="374"/>
      <c r="AK624" s="132" t="s">
        <v>194</v>
      </c>
      <c r="AL624" s="167">
        <v>684</v>
      </c>
      <c r="AM624" s="176">
        <v>435</v>
      </c>
      <c r="AN624" s="176">
        <v>32105600</v>
      </c>
      <c r="AO624" s="177">
        <f t="shared" ref="AO624:AO633" si="642">IFERROR(AM624/$AJ$623,"-")</f>
        <v>0.25513196480938416</v>
      </c>
      <c r="AP624" s="177">
        <f t="shared" si="605"/>
        <v>0.63596491228070173</v>
      </c>
      <c r="AQ624" s="171">
        <f t="shared" si="606"/>
        <v>73805.977011494251</v>
      </c>
      <c r="AR624" s="374"/>
      <c r="AS624" s="132" t="s">
        <v>194</v>
      </c>
      <c r="AT624" s="167">
        <v>250</v>
      </c>
      <c r="AU624" s="176">
        <v>156</v>
      </c>
      <c r="AV624" s="176">
        <v>10708370</v>
      </c>
      <c r="AW624" s="177">
        <f t="shared" ref="AW624:AW633" si="643">IFERROR(AU624/$AR$623,"-")</f>
        <v>0.18886198547215496</v>
      </c>
      <c r="AX624" s="177">
        <f t="shared" si="607"/>
        <v>0.624</v>
      </c>
      <c r="AY624" s="176">
        <f t="shared" si="608"/>
        <v>68643.397435897437</v>
      </c>
      <c r="AZ624" s="374"/>
      <c r="BA624" s="132" t="s">
        <v>194</v>
      </c>
      <c r="BB624" s="167">
        <v>51</v>
      </c>
      <c r="BC624" s="176">
        <v>21</v>
      </c>
      <c r="BD624" s="176">
        <v>1402190</v>
      </c>
      <c r="BE624" s="177">
        <f t="shared" ref="BE624:BE633" si="644">IFERROR(BC624/$AZ$623,"-")</f>
        <v>7.5268817204301078E-2</v>
      </c>
      <c r="BF624" s="177">
        <f t="shared" si="609"/>
        <v>0.41176470588235292</v>
      </c>
      <c r="BG624" s="205">
        <f t="shared" si="610"/>
        <v>66770.952380952382</v>
      </c>
      <c r="BH624" s="374"/>
      <c r="BI624" s="132" t="s">
        <v>194</v>
      </c>
      <c r="BJ624" s="167">
        <f t="shared" si="611"/>
        <v>3596</v>
      </c>
      <c r="BK624" s="176">
        <f t="shared" si="595"/>
        <v>2330</v>
      </c>
      <c r="BL624" s="176">
        <f t="shared" si="596"/>
        <v>166323590</v>
      </c>
      <c r="BM624" s="177">
        <f t="shared" ref="BM624:BM633" si="645">IFERROR(BK624/$BH$623,"-")</f>
        <v>0.26363430640416385</v>
      </c>
      <c r="BN624" s="177">
        <f t="shared" si="612"/>
        <v>0.64794215795328147</v>
      </c>
      <c r="BO624" s="176">
        <f t="shared" si="613"/>
        <v>71383.515021459229</v>
      </c>
      <c r="BP624" s="248"/>
    </row>
    <row r="625" spans="2:68" s="92" customFormat="1">
      <c r="B625" s="370"/>
      <c r="C625" s="408"/>
      <c r="D625" s="374"/>
      <c r="E625" s="133" t="s">
        <v>143</v>
      </c>
      <c r="F625" s="167">
        <v>25</v>
      </c>
      <c r="G625" s="176">
        <v>13</v>
      </c>
      <c r="H625" s="176">
        <v>665810</v>
      </c>
      <c r="I625" s="177">
        <f t="shared" si="638"/>
        <v>0.30952380952380953</v>
      </c>
      <c r="J625" s="177">
        <f t="shared" si="597"/>
        <v>0.52</v>
      </c>
      <c r="K625" s="205">
        <f t="shared" si="598"/>
        <v>51216.153846153844</v>
      </c>
      <c r="L625" s="374"/>
      <c r="M625" s="133" t="s">
        <v>143</v>
      </c>
      <c r="N625" s="167">
        <v>45</v>
      </c>
      <c r="O625" s="176">
        <v>26</v>
      </c>
      <c r="P625" s="176">
        <v>1962910</v>
      </c>
      <c r="Q625" s="177">
        <f t="shared" si="639"/>
        <v>0.33766233766233766</v>
      </c>
      <c r="R625" s="177">
        <f t="shared" si="599"/>
        <v>0.57777777777777772</v>
      </c>
      <c r="S625" s="171">
        <f t="shared" si="600"/>
        <v>75496.538461538468</v>
      </c>
      <c r="T625" s="374"/>
      <c r="U625" s="133" t="s">
        <v>143</v>
      </c>
      <c r="V625" s="167">
        <v>2100</v>
      </c>
      <c r="W625" s="176">
        <v>1349</v>
      </c>
      <c r="X625" s="176">
        <v>95903280</v>
      </c>
      <c r="Y625" s="177">
        <f t="shared" si="640"/>
        <v>0.40172721858248955</v>
      </c>
      <c r="Z625" s="177">
        <f t="shared" si="601"/>
        <v>0.64238095238095239</v>
      </c>
      <c r="AA625" s="176">
        <f t="shared" si="602"/>
        <v>71092.127501853218</v>
      </c>
      <c r="AB625" s="374"/>
      <c r="AC625" s="133" t="s">
        <v>143</v>
      </c>
      <c r="AD625" s="167">
        <v>1726</v>
      </c>
      <c r="AE625" s="176">
        <v>1089</v>
      </c>
      <c r="AF625" s="176">
        <v>89443300</v>
      </c>
      <c r="AG625" s="177">
        <f t="shared" si="641"/>
        <v>0.42672413793103448</v>
      </c>
      <c r="AH625" s="177">
        <f t="shared" si="603"/>
        <v>0.63093858632676714</v>
      </c>
      <c r="AI625" s="171">
        <f t="shared" si="604"/>
        <v>82133.425160697894</v>
      </c>
      <c r="AJ625" s="374"/>
      <c r="AK625" s="133" t="s">
        <v>143</v>
      </c>
      <c r="AL625" s="167">
        <v>1206</v>
      </c>
      <c r="AM625" s="176">
        <v>742</v>
      </c>
      <c r="AN625" s="176">
        <v>58855100</v>
      </c>
      <c r="AO625" s="177">
        <f t="shared" si="642"/>
        <v>0.43519061583577712</v>
      </c>
      <c r="AP625" s="177">
        <f t="shared" si="605"/>
        <v>0.61525704809286896</v>
      </c>
      <c r="AQ625" s="171">
        <f t="shared" si="606"/>
        <v>79319.541778975748</v>
      </c>
      <c r="AR625" s="374"/>
      <c r="AS625" s="133" t="s">
        <v>143</v>
      </c>
      <c r="AT625" s="167">
        <v>562</v>
      </c>
      <c r="AU625" s="176">
        <v>329</v>
      </c>
      <c r="AV625" s="176">
        <v>25122710</v>
      </c>
      <c r="AW625" s="177">
        <f t="shared" si="643"/>
        <v>0.39830508474576271</v>
      </c>
      <c r="AX625" s="177">
        <f t="shared" si="607"/>
        <v>0.58540925266903909</v>
      </c>
      <c r="AY625" s="176">
        <f t="shared" si="608"/>
        <v>76360.820668693006</v>
      </c>
      <c r="AZ625" s="374"/>
      <c r="BA625" s="133" t="s">
        <v>143</v>
      </c>
      <c r="BB625" s="167">
        <v>162</v>
      </c>
      <c r="BC625" s="176">
        <v>71</v>
      </c>
      <c r="BD625" s="176">
        <v>4106560</v>
      </c>
      <c r="BE625" s="177">
        <f t="shared" si="644"/>
        <v>0.25448028673835127</v>
      </c>
      <c r="BF625" s="177">
        <f t="shared" si="609"/>
        <v>0.43827160493827161</v>
      </c>
      <c r="BG625" s="205">
        <f t="shared" si="610"/>
        <v>57838.873239436616</v>
      </c>
      <c r="BH625" s="374"/>
      <c r="BI625" s="133" t="s">
        <v>143</v>
      </c>
      <c r="BJ625" s="167">
        <f t="shared" si="611"/>
        <v>5826</v>
      </c>
      <c r="BK625" s="176">
        <f t="shared" si="595"/>
        <v>3619</v>
      </c>
      <c r="BL625" s="176">
        <f t="shared" si="596"/>
        <v>276059670</v>
      </c>
      <c r="BM625" s="177">
        <f t="shared" si="645"/>
        <v>0.4094817832088708</v>
      </c>
      <c r="BN625" s="177">
        <f t="shared" si="612"/>
        <v>0.62118091314795743</v>
      </c>
      <c r="BO625" s="176">
        <f t="shared" si="613"/>
        <v>76280.649350649357</v>
      </c>
      <c r="BP625" s="248"/>
    </row>
    <row r="626" spans="2:68" s="92" customFormat="1">
      <c r="B626" s="370"/>
      <c r="C626" s="408"/>
      <c r="D626" s="374"/>
      <c r="E626" s="133" t="s">
        <v>152</v>
      </c>
      <c r="F626" s="167">
        <v>9</v>
      </c>
      <c r="G626" s="176">
        <v>6</v>
      </c>
      <c r="H626" s="176">
        <v>398840</v>
      </c>
      <c r="I626" s="177">
        <f t="shared" si="638"/>
        <v>0.14285714285714285</v>
      </c>
      <c r="J626" s="177">
        <f t="shared" si="597"/>
        <v>0.66666666666666663</v>
      </c>
      <c r="K626" s="205">
        <f t="shared" si="598"/>
        <v>66473.333333333328</v>
      </c>
      <c r="L626" s="374"/>
      <c r="M626" s="133" t="s">
        <v>152</v>
      </c>
      <c r="N626" s="167">
        <v>31</v>
      </c>
      <c r="O626" s="176">
        <v>17</v>
      </c>
      <c r="P626" s="176">
        <v>1011270</v>
      </c>
      <c r="Q626" s="177">
        <f t="shared" si="639"/>
        <v>0.22077922077922077</v>
      </c>
      <c r="R626" s="177">
        <f t="shared" si="599"/>
        <v>0.54838709677419351</v>
      </c>
      <c r="S626" s="171">
        <f t="shared" si="600"/>
        <v>59486.470588235294</v>
      </c>
      <c r="T626" s="374"/>
      <c r="U626" s="133" t="s">
        <v>152</v>
      </c>
      <c r="V626" s="167">
        <v>802</v>
      </c>
      <c r="W626" s="176">
        <v>536</v>
      </c>
      <c r="X626" s="176">
        <v>38771920</v>
      </c>
      <c r="Y626" s="177">
        <f t="shared" si="640"/>
        <v>0.15961882072662298</v>
      </c>
      <c r="Z626" s="177">
        <f t="shared" si="601"/>
        <v>0.66832917705735662</v>
      </c>
      <c r="AA626" s="176">
        <f t="shared" si="602"/>
        <v>72335.67164179105</v>
      </c>
      <c r="AB626" s="374"/>
      <c r="AC626" s="133" t="s">
        <v>152</v>
      </c>
      <c r="AD626" s="167">
        <v>735</v>
      </c>
      <c r="AE626" s="176">
        <v>478</v>
      </c>
      <c r="AF626" s="176">
        <v>42245680</v>
      </c>
      <c r="AG626" s="177">
        <f t="shared" si="641"/>
        <v>0.18730407523510972</v>
      </c>
      <c r="AH626" s="177">
        <f t="shared" si="603"/>
        <v>0.65034013605442176</v>
      </c>
      <c r="AI626" s="171">
        <f t="shared" si="604"/>
        <v>88380.083682008364</v>
      </c>
      <c r="AJ626" s="374"/>
      <c r="AK626" s="133" t="s">
        <v>152</v>
      </c>
      <c r="AL626" s="167">
        <v>558</v>
      </c>
      <c r="AM626" s="176">
        <v>351</v>
      </c>
      <c r="AN626" s="176">
        <v>26474070</v>
      </c>
      <c r="AO626" s="177">
        <f t="shared" si="642"/>
        <v>0.20586510263929619</v>
      </c>
      <c r="AP626" s="177">
        <f t="shared" si="605"/>
        <v>0.62903225806451613</v>
      </c>
      <c r="AQ626" s="171">
        <f t="shared" si="606"/>
        <v>75424.700854700859</v>
      </c>
      <c r="AR626" s="374"/>
      <c r="AS626" s="133" t="s">
        <v>152</v>
      </c>
      <c r="AT626" s="167">
        <v>252</v>
      </c>
      <c r="AU626" s="176">
        <v>155</v>
      </c>
      <c r="AV626" s="176">
        <v>12042240</v>
      </c>
      <c r="AW626" s="177">
        <f t="shared" si="643"/>
        <v>0.18765133171912832</v>
      </c>
      <c r="AX626" s="177">
        <f t="shared" si="607"/>
        <v>0.61507936507936511</v>
      </c>
      <c r="AY626" s="176">
        <f t="shared" si="608"/>
        <v>77691.870967741939</v>
      </c>
      <c r="AZ626" s="374"/>
      <c r="BA626" s="133" t="s">
        <v>152</v>
      </c>
      <c r="BB626" s="167">
        <v>79</v>
      </c>
      <c r="BC626" s="176">
        <v>33</v>
      </c>
      <c r="BD626" s="176">
        <v>2321320</v>
      </c>
      <c r="BE626" s="177">
        <f t="shared" si="644"/>
        <v>0.11827956989247312</v>
      </c>
      <c r="BF626" s="177">
        <f t="shared" si="609"/>
        <v>0.41772151898734178</v>
      </c>
      <c r="BG626" s="205">
        <f t="shared" si="610"/>
        <v>70343.030303030304</v>
      </c>
      <c r="BH626" s="374"/>
      <c r="BI626" s="133" t="s">
        <v>152</v>
      </c>
      <c r="BJ626" s="167">
        <f t="shared" si="611"/>
        <v>2466</v>
      </c>
      <c r="BK626" s="176">
        <f t="shared" si="595"/>
        <v>1576</v>
      </c>
      <c r="BL626" s="176">
        <f t="shared" si="596"/>
        <v>123265340</v>
      </c>
      <c r="BM626" s="177">
        <f t="shared" si="645"/>
        <v>0.17832088707852456</v>
      </c>
      <c r="BN626" s="177">
        <f t="shared" si="612"/>
        <v>0.63909164639091642</v>
      </c>
      <c r="BO626" s="176">
        <f t="shared" si="613"/>
        <v>78214.048223350255</v>
      </c>
      <c r="BP626" s="248"/>
    </row>
    <row r="627" spans="2:68" s="92" customFormat="1">
      <c r="B627" s="370"/>
      <c r="C627" s="408"/>
      <c r="D627" s="374"/>
      <c r="E627" s="133" t="s">
        <v>171</v>
      </c>
      <c r="F627" s="167">
        <v>13</v>
      </c>
      <c r="G627" s="176">
        <v>7</v>
      </c>
      <c r="H627" s="176">
        <v>644830</v>
      </c>
      <c r="I627" s="177">
        <f t="shared" si="638"/>
        <v>0.16666666666666666</v>
      </c>
      <c r="J627" s="177">
        <f t="shared" si="597"/>
        <v>0.53846153846153844</v>
      </c>
      <c r="K627" s="205">
        <f t="shared" si="598"/>
        <v>92118.571428571435</v>
      </c>
      <c r="L627" s="374"/>
      <c r="M627" s="133" t="s">
        <v>171</v>
      </c>
      <c r="N627" s="167">
        <v>35</v>
      </c>
      <c r="O627" s="176">
        <v>16</v>
      </c>
      <c r="P627" s="176">
        <v>1285800</v>
      </c>
      <c r="Q627" s="177">
        <f t="shared" si="639"/>
        <v>0.20779220779220781</v>
      </c>
      <c r="R627" s="177">
        <f t="shared" si="599"/>
        <v>0.45714285714285713</v>
      </c>
      <c r="S627" s="171">
        <f t="shared" si="600"/>
        <v>80362.5</v>
      </c>
      <c r="T627" s="374"/>
      <c r="U627" s="133" t="s">
        <v>171</v>
      </c>
      <c r="V627" s="167">
        <v>867</v>
      </c>
      <c r="W627" s="176">
        <v>578</v>
      </c>
      <c r="X627" s="176">
        <v>42454850</v>
      </c>
      <c r="Y627" s="177">
        <f t="shared" si="640"/>
        <v>0.17212626563430614</v>
      </c>
      <c r="Z627" s="177">
        <f t="shared" si="601"/>
        <v>0.66666666666666663</v>
      </c>
      <c r="AA627" s="176">
        <f t="shared" si="602"/>
        <v>73451.297577854668</v>
      </c>
      <c r="AB627" s="374"/>
      <c r="AC627" s="133" t="s">
        <v>171</v>
      </c>
      <c r="AD627" s="167">
        <v>869</v>
      </c>
      <c r="AE627" s="176">
        <v>563</v>
      </c>
      <c r="AF627" s="176">
        <v>43538180</v>
      </c>
      <c r="AG627" s="177">
        <f t="shared" si="641"/>
        <v>0.22061128526645768</v>
      </c>
      <c r="AH627" s="177">
        <f t="shared" si="603"/>
        <v>0.64787111622554661</v>
      </c>
      <c r="AI627" s="171">
        <f t="shared" si="604"/>
        <v>77332.468916518657</v>
      </c>
      <c r="AJ627" s="374"/>
      <c r="AK627" s="133" t="s">
        <v>171</v>
      </c>
      <c r="AL627" s="167">
        <v>613</v>
      </c>
      <c r="AM627" s="176">
        <v>382</v>
      </c>
      <c r="AN627" s="176">
        <v>31075250</v>
      </c>
      <c r="AO627" s="177">
        <f t="shared" si="642"/>
        <v>0.22404692082111438</v>
      </c>
      <c r="AP627" s="177">
        <f t="shared" si="605"/>
        <v>0.62316476345840133</v>
      </c>
      <c r="AQ627" s="171">
        <f t="shared" si="606"/>
        <v>81348.821989528791</v>
      </c>
      <c r="AR627" s="374"/>
      <c r="AS627" s="133" t="s">
        <v>171</v>
      </c>
      <c r="AT627" s="167">
        <v>291</v>
      </c>
      <c r="AU627" s="176">
        <v>180</v>
      </c>
      <c r="AV627" s="176">
        <v>15445050</v>
      </c>
      <c r="AW627" s="177">
        <f t="shared" si="643"/>
        <v>0.21791767554479419</v>
      </c>
      <c r="AX627" s="177">
        <f t="shared" si="607"/>
        <v>0.61855670103092786</v>
      </c>
      <c r="AY627" s="176">
        <f t="shared" si="608"/>
        <v>85805.833333333328</v>
      </c>
      <c r="AZ627" s="374"/>
      <c r="BA627" s="133" t="s">
        <v>171</v>
      </c>
      <c r="BB627" s="167">
        <v>97</v>
      </c>
      <c r="BC627" s="176">
        <v>48</v>
      </c>
      <c r="BD627" s="176">
        <v>3784560</v>
      </c>
      <c r="BE627" s="177">
        <f t="shared" si="644"/>
        <v>0.17204301075268819</v>
      </c>
      <c r="BF627" s="177">
        <f t="shared" si="609"/>
        <v>0.49484536082474229</v>
      </c>
      <c r="BG627" s="205">
        <f t="shared" si="610"/>
        <v>78845</v>
      </c>
      <c r="BH627" s="374"/>
      <c r="BI627" s="133" t="s">
        <v>171</v>
      </c>
      <c r="BJ627" s="167">
        <f t="shared" si="611"/>
        <v>2785</v>
      </c>
      <c r="BK627" s="176">
        <f t="shared" si="595"/>
        <v>1774</v>
      </c>
      <c r="BL627" s="176">
        <f t="shared" si="596"/>
        <v>138228520</v>
      </c>
      <c r="BM627" s="177">
        <f t="shared" si="645"/>
        <v>0.20072414573432903</v>
      </c>
      <c r="BN627" s="177">
        <f t="shared" si="612"/>
        <v>0.63698384201077196</v>
      </c>
      <c r="BO627" s="176">
        <f t="shared" si="613"/>
        <v>77919.120631341604</v>
      </c>
      <c r="BP627" s="248"/>
    </row>
    <row r="628" spans="2:68" s="92" customFormat="1">
      <c r="B628" s="370"/>
      <c r="C628" s="408"/>
      <c r="D628" s="374"/>
      <c r="E628" s="133" t="s">
        <v>172</v>
      </c>
      <c r="F628" s="167">
        <v>7</v>
      </c>
      <c r="G628" s="176">
        <v>2</v>
      </c>
      <c r="H628" s="176">
        <v>208160</v>
      </c>
      <c r="I628" s="177">
        <f t="shared" si="638"/>
        <v>4.7619047619047616E-2</v>
      </c>
      <c r="J628" s="177">
        <f t="shared" si="597"/>
        <v>0.2857142857142857</v>
      </c>
      <c r="K628" s="205">
        <f t="shared" si="598"/>
        <v>104080</v>
      </c>
      <c r="L628" s="374"/>
      <c r="M628" s="133" t="s">
        <v>172</v>
      </c>
      <c r="N628" s="167">
        <v>22</v>
      </c>
      <c r="O628" s="176">
        <v>11</v>
      </c>
      <c r="P628" s="176">
        <v>550330</v>
      </c>
      <c r="Q628" s="177">
        <f t="shared" si="639"/>
        <v>0.14285714285714285</v>
      </c>
      <c r="R628" s="177">
        <f t="shared" si="599"/>
        <v>0.5</v>
      </c>
      <c r="S628" s="171">
        <f t="shared" si="600"/>
        <v>50030</v>
      </c>
      <c r="T628" s="374"/>
      <c r="U628" s="133" t="s">
        <v>172</v>
      </c>
      <c r="V628" s="167">
        <v>633</v>
      </c>
      <c r="W628" s="176">
        <v>444</v>
      </c>
      <c r="X628" s="176">
        <v>29462980</v>
      </c>
      <c r="Y628" s="177">
        <f t="shared" si="640"/>
        <v>0.13222156045265038</v>
      </c>
      <c r="Z628" s="177">
        <f t="shared" si="601"/>
        <v>0.70142180094786732</v>
      </c>
      <c r="AA628" s="176">
        <f t="shared" si="602"/>
        <v>66358.063063063062</v>
      </c>
      <c r="AB628" s="374"/>
      <c r="AC628" s="133" t="s">
        <v>172</v>
      </c>
      <c r="AD628" s="167">
        <v>503</v>
      </c>
      <c r="AE628" s="176">
        <v>337</v>
      </c>
      <c r="AF628" s="176">
        <v>24428590</v>
      </c>
      <c r="AG628" s="177">
        <f t="shared" si="641"/>
        <v>0.13205329153605017</v>
      </c>
      <c r="AH628" s="177">
        <f t="shared" si="603"/>
        <v>0.66998011928429424</v>
      </c>
      <c r="AI628" s="171">
        <f t="shared" si="604"/>
        <v>72488.397626112754</v>
      </c>
      <c r="AJ628" s="374"/>
      <c r="AK628" s="133" t="s">
        <v>172</v>
      </c>
      <c r="AL628" s="167">
        <v>336</v>
      </c>
      <c r="AM628" s="176">
        <v>228</v>
      </c>
      <c r="AN628" s="176">
        <v>16468740</v>
      </c>
      <c r="AO628" s="177">
        <f t="shared" si="642"/>
        <v>0.13372434017595308</v>
      </c>
      <c r="AP628" s="177">
        <f t="shared" si="605"/>
        <v>0.6785714285714286</v>
      </c>
      <c r="AQ628" s="171">
        <f t="shared" si="606"/>
        <v>72231.31578947368</v>
      </c>
      <c r="AR628" s="374"/>
      <c r="AS628" s="133" t="s">
        <v>172</v>
      </c>
      <c r="AT628" s="167">
        <v>118</v>
      </c>
      <c r="AU628" s="176">
        <v>74</v>
      </c>
      <c r="AV628" s="176">
        <v>5669170</v>
      </c>
      <c r="AW628" s="177">
        <f t="shared" si="643"/>
        <v>8.9588377723970949E-2</v>
      </c>
      <c r="AX628" s="177">
        <f t="shared" si="607"/>
        <v>0.6271186440677966</v>
      </c>
      <c r="AY628" s="176">
        <f t="shared" si="608"/>
        <v>76610.4054054054</v>
      </c>
      <c r="AZ628" s="374"/>
      <c r="BA628" s="133" t="s">
        <v>172</v>
      </c>
      <c r="BB628" s="167">
        <v>32</v>
      </c>
      <c r="BC628" s="176">
        <v>15</v>
      </c>
      <c r="BD628" s="176">
        <v>1103720</v>
      </c>
      <c r="BE628" s="177">
        <f t="shared" si="644"/>
        <v>5.3763440860215055E-2</v>
      </c>
      <c r="BF628" s="177">
        <f t="shared" si="609"/>
        <v>0.46875</v>
      </c>
      <c r="BG628" s="205">
        <f t="shared" si="610"/>
        <v>73581.333333333328</v>
      </c>
      <c r="BH628" s="374"/>
      <c r="BI628" s="133" t="s">
        <v>172</v>
      </c>
      <c r="BJ628" s="167">
        <f t="shared" si="611"/>
        <v>1651</v>
      </c>
      <c r="BK628" s="176">
        <f t="shared" si="595"/>
        <v>1111</v>
      </c>
      <c r="BL628" s="176">
        <f t="shared" si="596"/>
        <v>77891690</v>
      </c>
      <c r="BM628" s="177">
        <f t="shared" si="645"/>
        <v>0.12570717356868069</v>
      </c>
      <c r="BN628" s="177">
        <f t="shared" si="612"/>
        <v>0.67292549969715321</v>
      </c>
      <c r="BO628" s="176">
        <f t="shared" si="613"/>
        <v>70109.531953195314</v>
      </c>
      <c r="BP628" s="248"/>
    </row>
    <row r="629" spans="2:68" s="92" customFormat="1">
      <c r="B629" s="370"/>
      <c r="C629" s="408"/>
      <c r="D629" s="374"/>
      <c r="E629" s="133" t="s">
        <v>173</v>
      </c>
      <c r="F629" s="167">
        <v>5</v>
      </c>
      <c r="G629" s="176">
        <v>1</v>
      </c>
      <c r="H629" s="176">
        <v>16590</v>
      </c>
      <c r="I629" s="177">
        <f t="shared" si="638"/>
        <v>2.3809523809523808E-2</v>
      </c>
      <c r="J629" s="177">
        <f t="shared" si="597"/>
        <v>0.2</v>
      </c>
      <c r="K629" s="205">
        <f t="shared" si="598"/>
        <v>16590</v>
      </c>
      <c r="L629" s="374"/>
      <c r="M629" s="133" t="s">
        <v>173</v>
      </c>
      <c r="N629" s="167">
        <v>20</v>
      </c>
      <c r="O629" s="176">
        <v>14</v>
      </c>
      <c r="P629" s="176">
        <v>776250</v>
      </c>
      <c r="Q629" s="177">
        <f t="shared" si="639"/>
        <v>0.18181818181818182</v>
      </c>
      <c r="R629" s="177">
        <f t="shared" si="599"/>
        <v>0.7</v>
      </c>
      <c r="S629" s="171">
        <f t="shared" si="600"/>
        <v>55446.428571428572</v>
      </c>
      <c r="T629" s="374"/>
      <c r="U629" s="133" t="s">
        <v>173</v>
      </c>
      <c r="V629" s="167">
        <v>252</v>
      </c>
      <c r="W629" s="176">
        <v>141</v>
      </c>
      <c r="X629" s="176">
        <v>9948240</v>
      </c>
      <c r="Y629" s="177">
        <f t="shared" si="640"/>
        <v>4.1989279332936273E-2</v>
      </c>
      <c r="Z629" s="177">
        <f t="shared" si="601"/>
        <v>0.55952380952380953</v>
      </c>
      <c r="AA629" s="176">
        <f t="shared" si="602"/>
        <v>70554.893617021284</v>
      </c>
      <c r="AB629" s="374"/>
      <c r="AC629" s="133" t="s">
        <v>173</v>
      </c>
      <c r="AD629" s="167">
        <v>271</v>
      </c>
      <c r="AE629" s="176">
        <v>152</v>
      </c>
      <c r="AF629" s="176">
        <v>10253880</v>
      </c>
      <c r="AG629" s="177">
        <f t="shared" si="641"/>
        <v>5.9561128526645767E-2</v>
      </c>
      <c r="AH629" s="177">
        <f t="shared" si="603"/>
        <v>0.56088560885608851</v>
      </c>
      <c r="AI629" s="171">
        <f t="shared" si="604"/>
        <v>67459.736842105267</v>
      </c>
      <c r="AJ629" s="374"/>
      <c r="AK629" s="133" t="s">
        <v>173</v>
      </c>
      <c r="AL629" s="167">
        <v>211</v>
      </c>
      <c r="AM629" s="176">
        <v>119</v>
      </c>
      <c r="AN629" s="176">
        <v>9423170</v>
      </c>
      <c r="AO629" s="177">
        <f t="shared" si="642"/>
        <v>6.9794721407624633E-2</v>
      </c>
      <c r="AP629" s="177">
        <f t="shared" si="605"/>
        <v>0.56398104265402849</v>
      </c>
      <c r="AQ629" s="171">
        <f t="shared" si="606"/>
        <v>79186.302521008402</v>
      </c>
      <c r="AR629" s="374"/>
      <c r="AS629" s="133" t="s">
        <v>173</v>
      </c>
      <c r="AT629" s="167">
        <v>119</v>
      </c>
      <c r="AU629" s="176">
        <v>68</v>
      </c>
      <c r="AV629" s="176">
        <v>4762100</v>
      </c>
      <c r="AW629" s="177">
        <f t="shared" si="643"/>
        <v>8.2324455205811137E-2</v>
      </c>
      <c r="AX629" s="177">
        <f t="shared" si="607"/>
        <v>0.5714285714285714</v>
      </c>
      <c r="AY629" s="176">
        <f t="shared" si="608"/>
        <v>70030.882352941175</v>
      </c>
      <c r="AZ629" s="374"/>
      <c r="BA629" s="133" t="s">
        <v>173</v>
      </c>
      <c r="BB629" s="167">
        <v>29</v>
      </c>
      <c r="BC629" s="176">
        <v>13</v>
      </c>
      <c r="BD629" s="176">
        <v>776390</v>
      </c>
      <c r="BE629" s="177">
        <f t="shared" si="644"/>
        <v>4.6594982078853049E-2</v>
      </c>
      <c r="BF629" s="177">
        <f t="shared" si="609"/>
        <v>0.44827586206896552</v>
      </c>
      <c r="BG629" s="205">
        <f t="shared" si="610"/>
        <v>59722.307692307695</v>
      </c>
      <c r="BH629" s="374"/>
      <c r="BI629" s="133" t="s">
        <v>173</v>
      </c>
      <c r="BJ629" s="167">
        <f t="shared" si="611"/>
        <v>907</v>
      </c>
      <c r="BK629" s="176">
        <f t="shared" si="595"/>
        <v>508</v>
      </c>
      <c r="BL629" s="176">
        <f t="shared" si="596"/>
        <v>35956620</v>
      </c>
      <c r="BM629" s="177">
        <f t="shared" si="645"/>
        <v>5.7479067662367052E-2</v>
      </c>
      <c r="BN629" s="177">
        <f t="shared" si="612"/>
        <v>0.56008820286659311</v>
      </c>
      <c r="BO629" s="176">
        <f t="shared" si="613"/>
        <v>70780.748031496056</v>
      </c>
      <c r="BP629" s="248"/>
    </row>
    <row r="630" spans="2:68" s="92" customFormat="1">
      <c r="B630" s="370"/>
      <c r="C630" s="408"/>
      <c r="D630" s="374"/>
      <c r="E630" s="133" t="s">
        <v>174</v>
      </c>
      <c r="F630" s="167">
        <v>6</v>
      </c>
      <c r="G630" s="176">
        <v>4</v>
      </c>
      <c r="H630" s="176">
        <v>352800</v>
      </c>
      <c r="I630" s="177">
        <f t="shared" si="638"/>
        <v>9.5238095238095233E-2</v>
      </c>
      <c r="J630" s="177">
        <f t="shared" si="597"/>
        <v>0.66666666666666663</v>
      </c>
      <c r="K630" s="205">
        <f t="shared" si="598"/>
        <v>88200</v>
      </c>
      <c r="L630" s="374"/>
      <c r="M630" s="133" t="s">
        <v>174</v>
      </c>
      <c r="N630" s="167">
        <v>7</v>
      </c>
      <c r="O630" s="176">
        <v>3</v>
      </c>
      <c r="P630" s="176">
        <v>86790</v>
      </c>
      <c r="Q630" s="177">
        <f t="shared" si="639"/>
        <v>3.896103896103896E-2</v>
      </c>
      <c r="R630" s="177">
        <f t="shared" si="599"/>
        <v>0.42857142857142855</v>
      </c>
      <c r="S630" s="171">
        <f t="shared" si="600"/>
        <v>28930</v>
      </c>
      <c r="T630" s="374"/>
      <c r="U630" s="133" t="s">
        <v>174</v>
      </c>
      <c r="V630" s="167">
        <v>208</v>
      </c>
      <c r="W630" s="176">
        <v>140</v>
      </c>
      <c r="X630" s="176">
        <v>10187070</v>
      </c>
      <c r="Y630" s="177">
        <f t="shared" si="640"/>
        <v>4.169148302561048E-2</v>
      </c>
      <c r="Z630" s="177">
        <f t="shared" si="601"/>
        <v>0.67307692307692313</v>
      </c>
      <c r="AA630" s="176">
        <f t="shared" si="602"/>
        <v>72764.78571428571</v>
      </c>
      <c r="AB630" s="374"/>
      <c r="AC630" s="133" t="s">
        <v>174</v>
      </c>
      <c r="AD630" s="167">
        <v>188</v>
      </c>
      <c r="AE630" s="176">
        <v>133</v>
      </c>
      <c r="AF630" s="176">
        <v>10974050</v>
      </c>
      <c r="AG630" s="177">
        <f t="shared" si="641"/>
        <v>5.2115987460815048E-2</v>
      </c>
      <c r="AH630" s="177">
        <f t="shared" si="603"/>
        <v>0.70744680851063835</v>
      </c>
      <c r="AI630" s="171">
        <f t="shared" si="604"/>
        <v>82511.654135338351</v>
      </c>
      <c r="AJ630" s="374"/>
      <c r="AK630" s="133" t="s">
        <v>174</v>
      </c>
      <c r="AL630" s="167">
        <v>166</v>
      </c>
      <c r="AM630" s="176">
        <v>107</v>
      </c>
      <c r="AN630" s="176">
        <v>7601630</v>
      </c>
      <c r="AO630" s="177">
        <f t="shared" si="642"/>
        <v>6.2756598240469211E-2</v>
      </c>
      <c r="AP630" s="177">
        <f t="shared" si="605"/>
        <v>0.64457831325301207</v>
      </c>
      <c r="AQ630" s="171">
        <f t="shared" si="606"/>
        <v>71043.271028037387</v>
      </c>
      <c r="AR630" s="374"/>
      <c r="AS630" s="133" t="s">
        <v>174</v>
      </c>
      <c r="AT630" s="167">
        <v>65</v>
      </c>
      <c r="AU630" s="176">
        <v>38</v>
      </c>
      <c r="AV630" s="176">
        <v>3560110</v>
      </c>
      <c r="AW630" s="177">
        <f t="shared" si="643"/>
        <v>4.6004842615012108E-2</v>
      </c>
      <c r="AX630" s="177">
        <f t="shared" si="607"/>
        <v>0.58461538461538465</v>
      </c>
      <c r="AY630" s="176">
        <f t="shared" si="608"/>
        <v>93687.105263157893</v>
      </c>
      <c r="AZ630" s="374"/>
      <c r="BA630" s="133" t="s">
        <v>174</v>
      </c>
      <c r="BB630" s="167">
        <v>14</v>
      </c>
      <c r="BC630" s="176">
        <v>10</v>
      </c>
      <c r="BD630" s="176">
        <v>681560</v>
      </c>
      <c r="BE630" s="177">
        <f t="shared" si="644"/>
        <v>3.5842293906810034E-2</v>
      </c>
      <c r="BF630" s="177">
        <f t="shared" si="609"/>
        <v>0.7142857142857143</v>
      </c>
      <c r="BG630" s="205">
        <f t="shared" si="610"/>
        <v>68156</v>
      </c>
      <c r="BH630" s="374"/>
      <c r="BI630" s="133" t="s">
        <v>174</v>
      </c>
      <c r="BJ630" s="167">
        <f t="shared" si="611"/>
        <v>654</v>
      </c>
      <c r="BK630" s="176">
        <f t="shared" si="595"/>
        <v>435</v>
      </c>
      <c r="BL630" s="176">
        <f t="shared" si="596"/>
        <v>33444010</v>
      </c>
      <c r="BM630" s="177">
        <f t="shared" si="645"/>
        <v>4.9219280380176512E-2</v>
      </c>
      <c r="BN630" s="177">
        <f t="shared" si="612"/>
        <v>0.66513761467889909</v>
      </c>
      <c r="BO630" s="176">
        <f t="shared" si="613"/>
        <v>76882.781609195401</v>
      </c>
      <c r="BP630" s="248"/>
    </row>
    <row r="631" spans="2:68" s="92" customFormat="1">
      <c r="B631" s="370"/>
      <c r="C631" s="408"/>
      <c r="D631" s="374"/>
      <c r="E631" s="133" t="s">
        <v>175</v>
      </c>
      <c r="F631" s="167">
        <v>13</v>
      </c>
      <c r="G631" s="176">
        <v>8</v>
      </c>
      <c r="H631" s="176">
        <v>571080</v>
      </c>
      <c r="I631" s="177">
        <f t="shared" si="638"/>
        <v>0.19047619047619047</v>
      </c>
      <c r="J631" s="177">
        <f t="shared" si="597"/>
        <v>0.61538461538461542</v>
      </c>
      <c r="K631" s="205">
        <f t="shared" si="598"/>
        <v>71385</v>
      </c>
      <c r="L631" s="374"/>
      <c r="M631" s="133" t="s">
        <v>175</v>
      </c>
      <c r="N631" s="167">
        <v>30</v>
      </c>
      <c r="O631" s="176">
        <v>17</v>
      </c>
      <c r="P631" s="176">
        <v>1280860</v>
      </c>
      <c r="Q631" s="177">
        <f t="shared" si="639"/>
        <v>0.22077922077922077</v>
      </c>
      <c r="R631" s="177">
        <f t="shared" si="599"/>
        <v>0.56666666666666665</v>
      </c>
      <c r="S631" s="171">
        <f t="shared" si="600"/>
        <v>75344.705882352937</v>
      </c>
      <c r="T631" s="374"/>
      <c r="U631" s="133" t="s">
        <v>175</v>
      </c>
      <c r="V631" s="167">
        <v>1327</v>
      </c>
      <c r="W631" s="176">
        <v>920</v>
      </c>
      <c r="X631" s="176">
        <v>65554090</v>
      </c>
      <c r="Y631" s="177">
        <f t="shared" si="640"/>
        <v>0.27397260273972601</v>
      </c>
      <c r="Z631" s="177">
        <f t="shared" si="601"/>
        <v>0.69329314242652595</v>
      </c>
      <c r="AA631" s="176">
        <f t="shared" si="602"/>
        <v>71254.445652173919</v>
      </c>
      <c r="AB631" s="374"/>
      <c r="AC631" s="133" t="s">
        <v>175</v>
      </c>
      <c r="AD631" s="167">
        <v>1140</v>
      </c>
      <c r="AE631" s="176">
        <v>754</v>
      </c>
      <c r="AF631" s="176">
        <v>63279410</v>
      </c>
      <c r="AG631" s="177">
        <f t="shared" si="641"/>
        <v>0.29545454545454547</v>
      </c>
      <c r="AH631" s="177">
        <f t="shared" si="603"/>
        <v>0.66140350877192977</v>
      </c>
      <c r="AI631" s="171">
        <f t="shared" si="604"/>
        <v>83924.946949602119</v>
      </c>
      <c r="AJ631" s="374"/>
      <c r="AK631" s="133" t="s">
        <v>175</v>
      </c>
      <c r="AL631" s="167">
        <v>712</v>
      </c>
      <c r="AM631" s="176">
        <v>451</v>
      </c>
      <c r="AN631" s="176">
        <v>38414760</v>
      </c>
      <c r="AO631" s="177">
        <f t="shared" si="642"/>
        <v>0.26451612903225807</v>
      </c>
      <c r="AP631" s="177">
        <f t="shared" si="605"/>
        <v>0.6334269662921348</v>
      </c>
      <c r="AQ631" s="171">
        <f t="shared" si="606"/>
        <v>85176.851441241684</v>
      </c>
      <c r="AR631" s="374"/>
      <c r="AS631" s="133" t="s">
        <v>175</v>
      </c>
      <c r="AT631" s="167">
        <v>275</v>
      </c>
      <c r="AU631" s="176">
        <v>157</v>
      </c>
      <c r="AV631" s="176">
        <v>12342600</v>
      </c>
      <c r="AW631" s="177">
        <f t="shared" si="643"/>
        <v>0.19007263922518161</v>
      </c>
      <c r="AX631" s="177">
        <f t="shared" si="607"/>
        <v>0.57090909090909092</v>
      </c>
      <c r="AY631" s="176">
        <f t="shared" si="608"/>
        <v>78615.286624203814</v>
      </c>
      <c r="AZ631" s="374"/>
      <c r="BA631" s="133" t="s">
        <v>175</v>
      </c>
      <c r="BB631" s="167">
        <v>75</v>
      </c>
      <c r="BC631" s="176">
        <v>34</v>
      </c>
      <c r="BD631" s="176">
        <v>2302210</v>
      </c>
      <c r="BE631" s="177">
        <f t="shared" si="644"/>
        <v>0.12186379928315412</v>
      </c>
      <c r="BF631" s="177">
        <f t="shared" si="609"/>
        <v>0.45333333333333331</v>
      </c>
      <c r="BG631" s="205">
        <f t="shared" si="610"/>
        <v>67712.058823529413</v>
      </c>
      <c r="BH631" s="374"/>
      <c r="BI631" s="133" t="s">
        <v>175</v>
      </c>
      <c r="BJ631" s="167">
        <f t="shared" si="611"/>
        <v>3572</v>
      </c>
      <c r="BK631" s="176">
        <f t="shared" si="595"/>
        <v>2341</v>
      </c>
      <c r="BL631" s="176">
        <f t="shared" si="596"/>
        <v>183745010</v>
      </c>
      <c r="BM631" s="177">
        <f t="shared" si="645"/>
        <v>0.26487893188504186</v>
      </c>
      <c r="BN631" s="177">
        <f t="shared" si="612"/>
        <v>0.65537513997760355</v>
      </c>
      <c r="BO631" s="176">
        <f t="shared" si="613"/>
        <v>78489.965826569838</v>
      </c>
      <c r="BP631" s="248"/>
    </row>
    <row r="632" spans="2:68" s="92" customFormat="1">
      <c r="B632" s="370"/>
      <c r="C632" s="408"/>
      <c r="D632" s="374"/>
      <c r="E632" s="133" t="s">
        <v>176</v>
      </c>
      <c r="F632" s="167">
        <v>5</v>
      </c>
      <c r="G632" s="176">
        <v>5</v>
      </c>
      <c r="H632" s="176">
        <v>383780</v>
      </c>
      <c r="I632" s="177">
        <f t="shared" si="638"/>
        <v>0.11904761904761904</v>
      </c>
      <c r="J632" s="177">
        <f t="shared" si="597"/>
        <v>1</v>
      </c>
      <c r="K632" s="205">
        <f t="shared" si="598"/>
        <v>76756</v>
      </c>
      <c r="L632" s="374"/>
      <c r="M632" s="133" t="s">
        <v>176</v>
      </c>
      <c r="N632" s="167">
        <v>12</v>
      </c>
      <c r="O632" s="176">
        <v>6</v>
      </c>
      <c r="P632" s="176">
        <v>384820</v>
      </c>
      <c r="Q632" s="177">
        <f t="shared" si="639"/>
        <v>7.792207792207792E-2</v>
      </c>
      <c r="R632" s="177">
        <f t="shared" si="599"/>
        <v>0.5</v>
      </c>
      <c r="S632" s="171">
        <f t="shared" si="600"/>
        <v>64136.666666666664</v>
      </c>
      <c r="T632" s="374"/>
      <c r="U632" s="133" t="s">
        <v>176</v>
      </c>
      <c r="V632" s="167">
        <v>261</v>
      </c>
      <c r="W632" s="176">
        <v>166</v>
      </c>
      <c r="X632" s="176">
        <v>11621720</v>
      </c>
      <c r="Y632" s="177">
        <f t="shared" si="640"/>
        <v>4.9434187016081002E-2</v>
      </c>
      <c r="Z632" s="177">
        <f t="shared" si="601"/>
        <v>0.63601532567049812</v>
      </c>
      <c r="AA632" s="176">
        <f t="shared" si="602"/>
        <v>70010.361445783128</v>
      </c>
      <c r="AB632" s="374"/>
      <c r="AC632" s="133" t="s">
        <v>176</v>
      </c>
      <c r="AD632" s="167">
        <v>312</v>
      </c>
      <c r="AE632" s="176">
        <v>203</v>
      </c>
      <c r="AF632" s="176">
        <v>17256020</v>
      </c>
      <c r="AG632" s="177">
        <f t="shared" si="641"/>
        <v>7.9545454545454544E-2</v>
      </c>
      <c r="AH632" s="177">
        <f t="shared" si="603"/>
        <v>0.65064102564102566</v>
      </c>
      <c r="AI632" s="171">
        <f t="shared" si="604"/>
        <v>85005.02463054187</v>
      </c>
      <c r="AJ632" s="374"/>
      <c r="AK632" s="133" t="s">
        <v>176</v>
      </c>
      <c r="AL632" s="167">
        <v>275</v>
      </c>
      <c r="AM632" s="176">
        <v>168</v>
      </c>
      <c r="AN632" s="176">
        <v>14199600</v>
      </c>
      <c r="AO632" s="177">
        <f t="shared" si="642"/>
        <v>9.853372434017596E-2</v>
      </c>
      <c r="AP632" s="177">
        <f t="shared" si="605"/>
        <v>0.61090909090909096</v>
      </c>
      <c r="AQ632" s="171">
        <f t="shared" si="606"/>
        <v>84521.428571428565</v>
      </c>
      <c r="AR632" s="374"/>
      <c r="AS632" s="133" t="s">
        <v>176</v>
      </c>
      <c r="AT632" s="167">
        <v>176</v>
      </c>
      <c r="AU632" s="176">
        <v>104</v>
      </c>
      <c r="AV632" s="176">
        <v>8028760</v>
      </c>
      <c r="AW632" s="177">
        <f t="shared" si="643"/>
        <v>0.12590799031476999</v>
      </c>
      <c r="AX632" s="177">
        <f t="shared" si="607"/>
        <v>0.59090909090909094</v>
      </c>
      <c r="AY632" s="176">
        <f t="shared" si="608"/>
        <v>77199.61538461539</v>
      </c>
      <c r="AZ632" s="374"/>
      <c r="BA632" s="133" t="s">
        <v>176</v>
      </c>
      <c r="BB632" s="167">
        <v>83</v>
      </c>
      <c r="BC632" s="176">
        <v>45</v>
      </c>
      <c r="BD632" s="176">
        <v>3106160</v>
      </c>
      <c r="BE632" s="177">
        <f t="shared" si="644"/>
        <v>0.16129032258064516</v>
      </c>
      <c r="BF632" s="177">
        <f t="shared" si="609"/>
        <v>0.54216867469879515</v>
      </c>
      <c r="BG632" s="205">
        <f t="shared" si="610"/>
        <v>69025.777777777781</v>
      </c>
      <c r="BH632" s="374"/>
      <c r="BI632" s="133" t="s">
        <v>176</v>
      </c>
      <c r="BJ632" s="167">
        <f t="shared" si="611"/>
        <v>1124</v>
      </c>
      <c r="BK632" s="176">
        <f t="shared" si="595"/>
        <v>697</v>
      </c>
      <c r="BL632" s="176">
        <f t="shared" si="596"/>
        <v>54980860</v>
      </c>
      <c r="BM632" s="177">
        <f t="shared" si="645"/>
        <v>7.8863996379271328E-2</v>
      </c>
      <c r="BN632" s="177">
        <f t="shared" si="612"/>
        <v>0.62010676156583633</v>
      </c>
      <c r="BO632" s="176">
        <f t="shared" si="613"/>
        <v>78882.152080344327</v>
      </c>
      <c r="BP632" s="248"/>
    </row>
    <row r="633" spans="2:68" s="92" customFormat="1">
      <c r="B633" s="370"/>
      <c r="C633" s="408"/>
      <c r="D633" s="374"/>
      <c r="E633" s="130" t="s">
        <v>167</v>
      </c>
      <c r="F633" s="167">
        <v>4</v>
      </c>
      <c r="G633" s="176">
        <v>2</v>
      </c>
      <c r="H633" s="176">
        <v>57950</v>
      </c>
      <c r="I633" s="177">
        <f t="shared" si="638"/>
        <v>4.7619047619047616E-2</v>
      </c>
      <c r="J633" s="177">
        <f t="shared" si="597"/>
        <v>0.5</v>
      </c>
      <c r="K633" s="205">
        <f t="shared" si="598"/>
        <v>28975</v>
      </c>
      <c r="L633" s="374"/>
      <c r="M633" s="134" t="s">
        <v>167</v>
      </c>
      <c r="N633" s="167">
        <v>10</v>
      </c>
      <c r="O633" s="176">
        <v>4</v>
      </c>
      <c r="P633" s="176">
        <v>237530</v>
      </c>
      <c r="Q633" s="177">
        <f t="shared" si="639"/>
        <v>5.1948051948051951E-2</v>
      </c>
      <c r="R633" s="177">
        <f t="shared" si="599"/>
        <v>0.4</v>
      </c>
      <c r="S633" s="171">
        <f t="shared" si="600"/>
        <v>59382.5</v>
      </c>
      <c r="T633" s="374"/>
      <c r="U633" s="134" t="s">
        <v>167</v>
      </c>
      <c r="V633" s="167">
        <v>306</v>
      </c>
      <c r="W633" s="176">
        <v>161</v>
      </c>
      <c r="X633" s="176">
        <v>10685420</v>
      </c>
      <c r="Y633" s="177">
        <f t="shared" si="640"/>
        <v>4.7945205479452052E-2</v>
      </c>
      <c r="Z633" s="177">
        <f t="shared" si="601"/>
        <v>0.52614379084967322</v>
      </c>
      <c r="AA633" s="176">
        <f t="shared" si="602"/>
        <v>66369.068322981373</v>
      </c>
      <c r="AB633" s="374"/>
      <c r="AC633" s="134" t="s">
        <v>167</v>
      </c>
      <c r="AD633" s="167">
        <v>138</v>
      </c>
      <c r="AE633" s="176">
        <v>72</v>
      </c>
      <c r="AF633" s="176">
        <v>4605530</v>
      </c>
      <c r="AG633" s="177">
        <f t="shared" si="641"/>
        <v>2.8213166144200628E-2</v>
      </c>
      <c r="AH633" s="177">
        <f t="shared" si="603"/>
        <v>0.52173913043478259</v>
      </c>
      <c r="AI633" s="171">
        <f t="shared" si="604"/>
        <v>63965.694444444445</v>
      </c>
      <c r="AJ633" s="374"/>
      <c r="AK633" s="134" t="s">
        <v>167</v>
      </c>
      <c r="AL633" s="167">
        <v>85</v>
      </c>
      <c r="AM633" s="176">
        <v>40</v>
      </c>
      <c r="AN633" s="176">
        <v>3090000</v>
      </c>
      <c r="AO633" s="177">
        <f t="shared" si="642"/>
        <v>2.3460410557184751E-2</v>
      </c>
      <c r="AP633" s="177">
        <f t="shared" si="605"/>
        <v>0.47058823529411764</v>
      </c>
      <c r="AQ633" s="171">
        <f t="shared" si="606"/>
        <v>77250</v>
      </c>
      <c r="AR633" s="374"/>
      <c r="AS633" s="134" t="s">
        <v>167</v>
      </c>
      <c r="AT633" s="167">
        <v>40</v>
      </c>
      <c r="AU633" s="176">
        <v>18</v>
      </c>
      <c r="AV633" s="176">
        <v>2319230</v>
      </c>
      <c r="AW633" s="177">
        <f t="shared" si="643"/>
        <v>2.1791767554479417E-2</v>
      </c>
      <c r="AX633" s="177">
        <f t="shared" si="607"/>
        <v>0.45</v>
      </c>
      <c r="AY633" s="176">
        <f t="shared" si="608"/>
        <v>128846.11111111111</v>
      </c>
      <c r="AZ633" s="374"/>
      <c r="BA633" s="134" t="s">
        <v>167</v>
      </c>
      <c r="BB633" s="167">
        <v>21</v>
      </c>
      <c r="BC633" s="176">
        <v>9</v>
      </c>
      <c r="BD633" s="176">
        <v>1080830</v>
      </c>
      <c r="BE633" s="177">
        <f t="shared" si="644"/>
        <v>3.2258064516129031E-2</v>
      </c>
      <c r="BF633" s="177">
        <f t="shared" si="609"/>
        <v>0.42857142857142855</v>
      </c>
      <c r="BG633" s="205">
        <f t="shared" si="610"/>
        <v>120092.22222222222</v>
      </c>
      <c r="BH633" s="374"/>
      <c r="BI633" s="134" t="s">
        <v>167</v>
      </c>
      <c r="BJ633" s="167">
        <f t="shared" si="611"/>
        <v>604</v>
      </c>
      <c r="BK633" s="176">
        <f t="shared" si="595"/>
        <v>306</v>
      </c>
      <c r="BL633" s="176">
        <f t="shared" si="596"/>
        <v>22076490</v>
      </c>
      <c r="BM633" s="177">
        <f t="shared" si="645"/>
        <v>3.4623217922606926E-2</v>
      </c>
      <c r="BN633" s="177">
        <f t="shared" si="612"/>
        <v>0.50662251655629142</v>
      </c>
      <c r="BO633" s="176">
        <f t="shared" si="613"/>
        <v>72145.392156862741</v>
      </c>
      <c r="BP633" s="248"/>
    </row>
    <row r="634" spans="2:68" s="92" customFormat="1">
      <c r="B634" s="370">
        <v>58</v>
      </c>
      <c r="C634" s="407" t="s">
        <v>30</v>
      </c>
      <c r="D634" s="373">
        <f>BS65</f>
        <v>23</v>
      </c>
      <c r="E634" s="131" t="s">
        <v>144</v>
      </c>
      <c r="F634" s="166">
        <v>12</v>
      </c>
      <c r="G634" s="174">
        <v>4</v>
      </c>
      <c r="H634" s="174">
        <v>232980</v>
      </c>
      <c r="I634" s="175">
        <f>IFERROR(G634/$D$634,"-")</f>
        <v>0.17391304347826086</v>
      </c>
      <c r="J634" s="175">
        <f t="shared" si="597"/>
        <v>0.33333333333333331</v>
      </c>
      <c r="K634" s="204">
        <f t="shared" si="598"/>
        <v>58245</v>
      </c>
      <c r="L634" s="373">
        <f>BT65</f>
        <v>48</v>
      </c>
      <c r="M634" s="131" t="s">
        <v>144</v>
      </c>
      <c r="N634" s="166">
        <v>23</v>
      </c>
      <c r="O634" s="174">
        <v>13</v>
      </c>
      <c r="P634" s="174">
        <v>1342120</v>
      </c>
      <c r="Q634" s="175">
        <f>IFERROR(O634/$L$634,"-")</f>
        <v>0.27083333333333331</v>
      </c>
      <c r="R634" s="175">
        <f t="shared" si="599"/>
        <v>0.56521739130434778</v>
      </c>
      <c r="S634" s="170">
        <f t="shared" si="600"/>
        <v>103240</v>
      </c>
      <c r="T634" s="373">
        <f>BU65</f>
        <v>4016</v>
      </c>
      <c r="U634" s="131" t="s">
        <v>144</v>
      </c>
      <c r="V634" s="166">
        <v>1899</v>
      </c>
      <c r="W634" s="174">
        <v>1142</v>
      </c>
      <c r="X634" s="174">
        <v>79916390</v>
      </c>
      <c r="Y634" s="175">
        <f>IFERROR(W634/$T$634,"-")</f>
        <v>0.28436254980079684</v>
      </c>
      <c r="Z634" s="175">
        <f t="shared" si="601"/>
        <v>0.60136914165350186</v>
      </c>
      <c r="AA634" s="174">
        <f t="shared" si="602"/>
        <v>69979.325744308226</v>
      </c>
      <c r="AB634" s="373">
        <f>BV65</f>
        <v>2963</v>
      </c>
      <c r="AC634" s="131" t="s">
        <v>144</v>
      </c>
      <c r="AD634" s="166">
        <v>1550</v>
      </c>
      <c r="AE634" s="174">
        <v>940</v>
      </c>
      <c r="AF634" s="174">
        <v>74702600</v>
      </c>
      <c r="AG634" s="175">
        <f>IFERROR(AE634/$AB$634,"-")</f>
        <v>0.31724603442456967</v>
      </c>
      <c r="AH634" s="175">
        <f t="shared" si="603"/>
        <v>0.6064516129032258</v>
      </c>
      <c r="AI634" s="170">
        <f t="shared" si="604"/>
        <v>79470.851063829788</v>
      </c>
      <c r="AJ634" s="373">
        <f>BW65</f>
        <v>1925</v>
      </c>
      <c r="AK634" s="131" t="s">
        <v>144</v>
      </c>
      <c r="AL634" s="166">
        <v>1025</v>
      </c>
      <c r="AM634" s="174">
        <v>584</v>
      </c>
      <c r="AN634" s="174">
        <v>44892960</v>
      </c>
      <c r="AO634" s="175">
        <f>IFERROR(AM634/$AJ$634,"-")</f>
        <v>0.30337662337662336</v>
      </c>
      <c r="AP634" s="175">
        <f t="shared" si="605"/>
        <v>0.56975609756097556</v>
      </c>
      <c r="AQ634" s="170">
        <f t="shared" si="606"/>
        <v>76871.506849315076</v>
      </c>
      <c r="AR634" s="373">
        <f>BX65</f>
        <v>945</v>
      </c>
      <c r="AS634" s="131" t="s">
        <v>144</v>
      </c>
      <c r="AT634" s="166">
        <v>429</v>
      </c>
      <c r="AU634" s="174">
        <v>245</v>
      </c>
      <c r="AV634" s="174">
        <v>21812150</v>
      </c>
      <c r="AW634" s="175">
        <f>IFERROR(AU634/$AR$634,"-")</f>
        <v>0.25925925925925924</v>
      </c>
      <c r="AX634" s="175">
        <f t="shared" si="607"/>
        <v>0.57109557109557108</v>
      </c>
      <c r="AY634" s="174">
        <f t="shared" si="608"/>
        <v>89029.183673469393</v>
      </c>
      <c r="AZ634" s="373">
        <f>BY65</f>
        <v>340</v>
      </c>
      <c r="BA634" s="131" t="s">
        <v>144</v>
      </c>
      <c r="BB634" s="166">
        <v>137</v>
      </c>
      <c r="BC634" s="174">
        <v>63</v>
      </c>
      <c r="BD634" s="174">
        <v>5467890</v>
      </c>
      <c r="BE634" s="175">
        <f>IFERROR(BC634/$AZ$634,"-")</f>
        <v>0.18529411764705883</v>
      </c>
      <c r="BF634" s="175">
        <f t="shared" si="609"/>
        <v>0.45985401459854014</v>
      </c>
      <c r="BG634" s="204">
        <f t="shared" si="610"/>
        <v>86791.904761904763</v>
      </c>
      <c r="BH634" s="373">
        <f>BZ65</f>
        <v>10258</v>
      </c>
      <c r="BI634" s="131" t="s">
        <v>144</v>
      </c>
      <c r="BJ634" s="166">
        <f t="shared" si="611"/>
        <v>5075</v>
      </c>
      <c r="BK634" s="174">
        <f t="shared" si="595"/>
        <v>2991</v>
      </c>
      <c r="BL634" s="174">
        <f t="shared" si="596"/>
        <v>228367090</v>
      </c>
      <c r="BM634" s="175">
        <f>IFERROR(BK634/$BH$634,"-")</f>
        <v>0.29157730551764477</v>
      </c>
      <c r="BN634" s="175">
        <f t="shared" si="612"/>
        <v>0.58935960591133008</v>
      </c>
      <c r="BO634" s="174">
        <f t="shared" si="613"/>
        <v>76351.417586091615</v>
      </c>
      <c r="BP634" s="248"/>
    </row>
    <row r="635" spans="2:68" s="92" customFormat="1">
      <c r="B635" s="370"/>
      <c r="C635" s="408"/>
      <c r="D635" s="374"/>
      <c r="E635" s="132" t="s">
        <v>194</v>
      </c>
      <c r="F635" s="167">
        <v>8</v>
      </c>
      <c r="G635" s="176">
        <v>2</v>
      </c>
      <c r="H635" s="176">
        <v>141670</v>
      </c>
      <c r="I635" s="177">
        <f t="shared" ref="I635:I644" si="646">IFERROR(G635/$D$634,"-")</f>
        <v>8.6956521739130432E-2</v>
      </c>
      <c r="J635" s="177">
        <f t="shared" si="597"/>
        <v>0.25</v>
      </c>
      <c r="K635" s="205">
        <f t="shared" si="598"/>
        <v>70835</v>
      </c>
      <c r="L635" s="374"/>
      <c r="M635" s="132" t="s">
        <v>194</v>
      </c>
      <c r="N635" s="167">
        <v>20</v>
      </c>
      <c r="O635" s="176">
        <v>13</v>
      </c>
      <c r="P635" s="176">
        <v>1700970</v>
      </c>
      <c r="Q635" s="177">
        <f t="shared" ref="Q635:Q644" si="647">IFERROR(O635/$L$634,"-")</f>
        <v>0.27083333333333331</v>
      </c>
      <c r="R635" s="177">
        <f t="shared" si="599"/>
        <v>0.65</v>
      </c>
      <c r="S635" s="171">
        <f t="shared" si="600"/>
        <v>130843.84615384616</v>
      </c>
      <c r="T635" s="374"/>
      <c r="U635" s="132" t="s">
        <v>194</v>
      </c>
      <c r="V635" s="167">
        <v>1812</v>
      </c>
      <c r="W635" s="176">
        <v>1070</v>
      </c>
      <c r="X635" s="176">
        <v>73508320</v>
      </c>
      <c r="Y635" s="177">
        <f t="shared" ref="Y635:Y644" si="648">IFERROR(W635/$T$634,"-")</f>
        <v>0.26643426294820716</v>
      </c>
      <c r="Z635" s="177">
        <f t="shared" si="601"/>
        <v>0.59050772626931569</v>
      </c>
      <c r="AA635" s="176">
        <f t="shared" si="602"/>
        <v>68699.364485981307</v>
      </c>
      <c r="AB635" s="374"/>
      <c r="AC635" s="132" t="s">
        <v>194</v>
      </c>
      <c r="AD635" s="167">
        <v>1328</v>
      </c>
      <c r="AE635" s="176">
        <v>797</v>
      </c>
      <c r="AF635" s="176">
        <v>59081010</v>
      </c>
      <c r="AG635" s="177">
        <f t="shared" ref="AG635:AG644" si="649">IFERROR(AE635/$AB$634,"-")</f>
        <v>0.26898413769827878</v>
      </c>
      <c r="AH635" s="177">
        <f t="shared" si="603"/>
        <v>0.60015060240963858</v>
      </c>
      <c r="AI635" s="171">
        <f t="shared" si="604"/>
        <v>74129.247176913428</v>
      </c>
      <c r="AJ635" s="374"/>
      <c r="AK635" s="132" t="s">
        <v>194</v>
      </c>
      <c r="AL635" s="167">
        <v>767</v>
      </c>
      <c r="AM635" s="176">
        <v>432</v>
      </c>
      <c r="AN635" s="176">
        <v>35166190</v>
      </c>
      <c r="AO635" s="177">
        <f t="shared" ref="AO635:AO644" si="650">IFERROR(AM635/$AJ$634,"-")</f>
        <v>0.22441558441558443</v>
      </c>
      <c r="AP635" s="177">
        <f t="shared" si="605"/>
        <v>0.5632333767926988</v>
      </c>
      <c r="AQ635" s="171">
        <f t="shared" si="606"/>
        <v>81403.217592592599</v>
      </c>
      <c r="AR635" s="374"/>
      <c r="AS635" s="132" t="s">
        <v>194</v>
      </c>
      <c r="AT635" s="167">
        <v>277</v>
      </c>
      <c r="AU635" s="176">
        <v>167</v>
      </c>
      <c r="AV635" s="176">
        <v>15043500</v>
      </c>
      <c r="AW635" s="177">
        <f t="shared" ref="AW635:AW644" si="651">IFERROR(AU635/$AR$634,"-")</f>
        <v>0.17671957671957672</v>
      </c>
      <c r="AX635" s="177">
        <f t="shared" si="607"/>
        <v>0.6028880866425993</v>
      </c>
      <c r="AY635" s="176">
        <f t="shared" si="608"/>
        <v>90080.838323353295</v>
      </c>
      <c r="AZ635" s="374"/>
      <c r="BA635" s="132" t="s">
        <v>194</v>
      </c>
      <c r="BB635" s="167">
        <v>74</v>
      </c>
      <c r="BC635" s="176">
        <v>35</v>
      </c>
      <c r="BD635" s="176">
        <v>2801850</v>
      </c>
      <c r="BE635" s="177">
        <f t="shared" ref="BE635:BE644" si="652">IFERROR(BC635/$AZ$634,"-")</f>
        <v>0.10294117647058823</v>
      </c>
      <c r="BF635" s="177">
        <f t="shared" si="609"/>
        <v>0.47297297297297297</v>
      </c>
      <c r="BG635" s="205">
        <f t="shared" si="610"/>
        <v>80052.857142857145</v>
      </c>
      <c r="BH635" s="374"/>
      <c r="BI635" s="132" t="s">
        <v>194</v>
      </c>
      <c r="BJ635" s="167">
        <f t="shared" si="611"/>
        <v>4286</v>
      </c>
      <c r="BK635" s="176">
        <f t="shared" si="595"/>
        <v>2516</v>
      </c>
      <c r="BL635" s="176">
        <f t="shared" si="596"/>
        <v>187443510</v>
      </c>
      <c r="BM635" s="177">
        <f t="shared" ref="BM635:BM644" si="653">IFERROR(BK635/$BH$634,"-")</f>
        <v>0.24527198284265939</v>
      </c>
      <c r="BN635" s="177">
        <f t="shared" si="612"/>
        <v>0.5870275314979001</v>
      </c>
      <c r="BO635" s="176">
        <f t="shared" si="613"/>
        <v>74500.600158982517</v>
      </c>
      <c r="BP635" s="248"/>
    </row>
    <row r="636" spans="2:68" s="92" customFormat="1">
      <c r="B636" s="370"/>
      <c r="C636" s="408"/>
      <c r="D636" s="374"/>
      <c r="E636" s="133" t="s">
        <v>143</v>
      </c>
      <c r="F636" s="167">
        <v>12</v>
      </c>
      <c r="G636" s="176">
        <v>4</v>
      </c>
      <c r="H636" s="176">
        <v>378560</v>
      </c>
      <c r="I636" s="177">
        <f t="shared" si="646"/>
        <v>0.17391304347826086</v>
      </c>
      <c r="J636" s="177">
        <f t="shared" si="597"/>
        <v>0.33333333333333331</v>
      </c>
      <c r="K636" s="205">
        <f t="shared" si="598"/>
        <v>94640</v>
      </c>
      <c r="L636" s="374"/>
      <c r="M636" s="133" t="s">
        <v>143</v>
      </c>
      <c r="N636" s="167">
        <v>30</v>
      </c>
      <c r="O636" s="176">
        <v>20</v>
      </c>
      <c r="P636" s="176">
        <v>2315910</v>
      </c>
      <c r="Q636" s="177">
        <f t="shared" si="647"/>
        <v>0.41666666666666669</v>
      </c>
      <c r="R636" s="177">
        <f t="shared" si="599"/>
        <v>0.66666666666666663</v>
      </c>
      <c r="S636" s="171">
        <f t="shared" si="600"/>
        <v>115795.5</v>
      </c>
      <c r="T636" s="374"/>
      <c r="U636" s="133" t="s">
        <v>143</v>
      </c>
      <c r="V636" s="167">
        <v>2440</v>
      </c>
      <c r="W636" s="176">
        <v>1432</v>
      </c>
      <c r="X636" s="176">
        <v>102146930</v>
      </c>
      <c r="Y636" s="177">
        <f t="shared" si="648"/>
        <v>0.35657370517928288</v>
      </c>
      <c r="Z636" s="177">
        <f t="shared" si="601"/>
        <v>0.58688524590163937</v>
      </c>
      <c r="AA636" s="176">
        <f t="shared" si="602"/>
        <v>71331.655027932968</v>
      </c>
      <c r="AB636" s="374"/>
      <c r="AC636" s="133" t="s">
        <v>143</v>
      </c>
      <c r="AD636" s="167">
        <v>1994</v>
      </c>
      <c r="AE636" s="176">
        <v>1189</v>
      </c>
      <c r="AF636" s="176">
        <v>94863310</v>
      </c>
      <c r="AG636" s="177">
        <f t="shared" si="649"/>
        <v>0.40128248396895039</v>
      </c>
      <c r="AH636" s="177">
        <f t="shared" si="603"/>
        <v>0.59628886659979941</v>
      </c>
      <c r="AI636" s="171">
        <f t="shared" si="604"/>
        <v>79784.112699747682</v>
      </c>
      <c r="AJ636" s="374"/>
      <c r="AK636" s="133" t="s">
        <v>143</v>
      </c>
      <c r="AL636" s="167">
        <v>1370</v>
      </c>
      <c r="AM636" s="176">
        <v>761</v>
      </c>
      <c r="AN636" s="176">
        <v>61740180</v>
      </c>
      <c r="AO636" s="177">
        <f t="shared" si="650"/>
        <v>0.3953246753246753</v>
      </c>
      <c r="AP636" s="177">
        <f t="shared" si="605"/>
        <v>0.55547445255474448</v>
      </c>
      <c r="AQ636" s="171">
        <f t="shared" si="606"/>
        <v>81130.328515111702</v>
      </c>
      <c r="AR636" s="374"/>
      <c r="AS636" s="133" t="s">
        <v>143</v>
      </c>
      <c r="AT636" s="167">
        <v>643</v>
      </c>
      <c r="AU636" s="176">
        <v>352</v>
      </c>
      <c r="AV636" s="176">
        <v>35628750</v>
      </c>
      <c r="AW636" s="177">
        <f t="shared" si="651"/>
        <v>0.37248677248677248</v>
      </c>
      <c r="AX636" s="177">
        <f t="shared" si="607"/>
        <v>0.54743390357698285</v>
      </c>
      <c r="AY636" s="176">
        <f t="shared" si="608"/>
        <v>101218.03977272728</v>
      </c>
      <c r="AZ636" s="374"/>
      <c r="BA636" s="133" t="s">
        <v>143</v>
      </c>
      <c r="BB636" s="167">
        <v>208</v>
      </c>
      <c r="BC636" s="176">
        <v>101</v>
      </c>
      <c r="BD636" s="176">
        <v>9596380</v>
      </c>
      <c r="BE636" s="177">
        <f t="shared" si="652"/>
        <v>0.29705882352941176</v>
      </c>
      <c r="BF636" s="177">
        <f t="shared" si="609"/>
        <v>0.48557692307692307</v>
      </c>
      <c r="BG636" s="205">
        <f t="shared" si="610"/>
        <v>95013.663366336637</v>
      </c>
      <c r="BH636" s="374"/>
      <c r="BI636" s="133" t="s">
        <v>143</v>
      </c>
      <c r="BJ636" s="167">
        <f t="shared" si="611"/>
        <v>6697</v>
      </c>
      <c r="BK636" s="176">
        <f t="shared" si="595"/>
        <v>3859</v>
      </c>
      <c r="BL636" s="176">
        <f t="shared" si="596"/>
        <v>306670020</v>
      </c>
      <c r="BM636" s="177">
        <f t="shared" si="653"/>
        <v>0.37619418990056541</v>
      </c>
      <c r="BN636" s="177">
        <f t="shared" si="612"/>
        <v>0.57622816186352099</v>
      </c>
      <c r="BO636" s="176">
        <f t="shared" si="613"/>
        <v>79468.779476548327</v>
      </c>
      <c r="BP636" s="248"/>
    </row>
    <row r="637" spans="2:68" s="92" customFormat="1">
      <c r="B637" s="370"/>
      <c r="C637" s="408"/>
      <c r="D637" s="374"/>
      <c r="E637" s="133" t="s">
        <v>152</v>
      </c>
      <c r="F637" s="167">
        <v>4</v>
      </c>
      <c r="G637" s="176">
        <v>0</v>
      </c>
      <c r="H637" s="176">
        <v>0</v>
      </c>
      <c r="I637" s="177">
        <f t="shared" si="646"/>
        <v>0</v>
      </c>
      <c r="J637" s="177">
        <f t="shared" si="597"/>
        <v>0</v>
      </c>
      <c r="K637" s="205" t="str">
        <f t="shared" si="598"/>
        <v>-</v>
      </c>
      <c r="L637" s="374"/>
      <c r="M637" s="133" t="s">
        <v>152</v>
      </c>
      <c r="N637" s="167">
        <v>14</v>
      </c>
      <c r="O637" s="176">
        <v>9</v>
      </c>
      <c r="P637" s="176">
        <v>722250</v>
      </c>
      <c r="Q637" s="177">
        <f t="shared" si="647"/>
        <v>0.1875</v>
      </c>
      <c r="R637" s="177">
        <f t="shared" si="599"/>
        <v>0.6428571428571429</v>
      </c>
      <c r="S637" s="171">
        <f t="shared" si="600"/>
        <v>80250</v>
      </c>
      <c r="T637" s="374"/>
      <c r="U637" s="133" t="s">
        <v>152</v>
      </c>
      <c r="V637" s="167">
        <v>839</v>
      </c>
      <c r="W637" s="176">
        <v>496</v>
      </c>
      <c r="X637" s="176">
        <v>34811430</v>
      </c>
      <c r="Y637" s="177">
        <f t="shared" si="648"/>
        <v>0.12350597609561753</v>
      </c>
      <c r="Z637" s="177">
        <f t="shared" si="601"/>
        <v>0.59117997616209772</v>
      </c>
      <c r="AA637" s="176">
        <f t="shared" si="602"/>
        <v>70184.334677419349</v>
      </c>
      <c r="AB637" s="374"/>
      <c r="AC637" s="133" t="s">
        <v>152</v>
      </c>
      <c r="AD637" s="167">
        <v>734</v>
      </c>
      <c r="AE637" s="176">
        <v>434</v>
      </c>
      <c r="AF637" s="176">
        <v>32728450</v>
      </c>
      <c r="AG637" s="177">
        <f t="shared" si="649"/>
        <v>0.14647316908538643</v>
      </c>
      <c r="AH637" s="177">
        <f t="shared" si="603"/>
        <v>0.59128065395095364</v>
      </c>
      <c r="AI637" s="171">
        <f t="shared" si="604"/>
        <v>75411.17511520737</v>
      </c>
      <c r="AJ637" s="374"/>
      <c r="AK637" s="133" t="s">
        <v>152</v>
      </c>
      <c r="AL637" s="167">
        <v>578</v>
      </c>
      <c r="AM637" s="176">
        <v>328</v>
      </c>
      <c r="AN637" s="176">
        <v>26322860</v>
      </c>
      <c r="AO637" s="177">
        <f t="shared" si="650"/>
        <v>0.1703896103896104</v>
      </c>
      <c r="AP637" s="177">
        <f t="shared" si="605"/>
        <v>0.56747404844290661</v>
      </c>
      <c r="AQ637" s="171">
        <f t="shared" si="606"/>
        <v>80252.621951219509</v>
      </c>
      <c r="AR637" s="374"/>
      <c r="AS637" s="133" t="s">
        <v>152</v>
      </c>
      <c r="AT637" s="167">
        <v>266</v>
      </c>
      <c r="AU637" s="176">
        <v>160</v>
      </c>
      <c r="AV637" s="176">
        <v>14816740</v>
      </c>
      <c r="AW637" s="177">
        <f t="shared" si="651"/>
        <v>0.1693121693121693</v>
      </c>
      <c r="AX637" s="177">
        <f t="shared" si="607"/>
        <v>0.60150375939849621</v>
      </c>
      <c r="AY637" s="176">
        <f t="shared" si="608"/>
        <v>92604.625</v>
      </c>
      <c r="AZ637" s="374"/>
      <c r="BA637" s="133" t="s">
        <v>152</v>
      </c>
      <c r="BB637" s="167">
        <v>93</v>
      </c>
      <c r="BC637" s="176">
        <v>48</v>
      </c>
      <c r="BD637" s="176">
        <v>4173600</v>
      </c>
      <c r="BE637" s="177">
        <f t="shared" si="652"/>
        <v>0.14117647058823529</v>
      </c>
      <c r="BF637" s="177">
        <f t="shared" si="609"/>
        <v>0.5161290322580645</v>
      </c>
      <c r="BG637" s="205">
        <f t="shared" si="610"/>
        <v>86950</v>
      </c>
      <c r="BH637" s="374"/>
      <c r="BI637" s="133" t="s">
        <v>152</v>
      </c>
      <c r="BJ637" s="167">
        <f t="shared" si="611"/>
        <v>2528</v>
      </c>
      <c r="BK637" s="176">
        <f t="shared" si="595"/>
        <v>1475</v>
      </c>
      <c r="BL637" s="176">
        <f t="shared" si="596"/>
        <v>113575330</v>
      </c>
      <c r="BM637" s="177">
        <f t="shared" si="653"/>
        <v>0.14379021251705987</v>
      </c>
      <c r="BN637" s="177">
        <f t="shared" si="612"/>
        <v>0.58346518987341767</v>
      </c>
      <c r="BO637" s="176">
        <f t="shared" si="613"/>
        <v>77000.223728813566</v>
      </c>
      <c r="BP637" s="248"/>
    </row>
    <row r="638" spans="2:68" s="92" customFormat="1">
      <c r="B638" s="370"/>
      <c r="C638" s="408"/>
      <c r="D638" s="374"/>
      <c r="E638" s="133" t="s">
        <v>171</v>
      </c>
      <c r="F638" s="167">
        <v>8</v>
      </c>
      <c r="G638" s="176">
        <v>1</v>
      </c>
      <c r="H638" s="176">
        <v>156900</v>
      </c>
      <c r="I638" s="177">
        <f t="shared" si="646"/>
        <v>4.3478260869565216E-2</v>
      </c>
      <c r="J638" s="177">
        <f t="shared" si="597"/>
        <v>0.125</v>
      </c>
      <c r="K638" s="205">
        <f t="shared" si="598"/>
        <v>156900</v>
      </c>
      <c r="L638" s="374"/>
      <c r="M638" s="133" t="s">
        <v>171</v>
      </c>
      <c r="N638" s="167">
        <v>16</v>
      </c>
      <c r="O638" s="176">
        <v>12</v>
      </c>
      <c r="P638" s="176">
        <v>1456410</v>
      </c>
      <c r="Q638" s="177">
        <f t="shared" si="647"/>
        <v>0.25</v>
      </c>
      <c r="R638" s="177">
        <f t="shared" si="599"/>
        <v>0.75</v>
      </c>
      <c r="S638" s="171">
        <f t="shared" si="600"/>
        <v>121367.5</v>
      </c>
      <c r="T638" s="374"/>
      <c r="U638" s="133" t="s">
        <v>171</v>
      </c>
      <c r="V638" s="167">
        <v>944</v>
      </c>
      <c r="W638" s="176">
        <v>615</v>
      </c>
      <c r="X638" s="176">
        <v>44924320</v>
      </c>
      <c r="Y638" s="177">
        <f t="shared" si="648"/>
        <v>0.15313745019920319</v>
      </c>
      <c r="Z638" s="177">
        <f t="shared" si="601"/>
        <v>0.65148305084745761</v>
      </c>
      <c r="AA638" s="176">
        <f t="shared" si="602"/>
        <v>73047.67479674796</v>
      </c>
      <c r="AB638" s="374"/>
      <c r="AC638" s="133" t="s">
        <v>171</v>
      </c>
      <c r="AD638" s="167">
        <v>858</v>
      </c>
      <c r="AE638" s="176">
        <v>526</v>
      </c>
      <c r="AF638" s="176">
        <v>42913150</v>
      </c>
      <c r="AG638" s="177">
        <f t="shared" si="649"/>
        <v>0.17752278096523794</v>
      </c>
      <c r="AH638" s="177">
        <f t="shared" si="603"/>
        <v>0.61305361305361306</v>
      </c>
      <c r="AI638" s="171">
        <f t="shared" si="604"/>
        <v>81583.935361216732</v>
      </c>
      <c r="AJ638" s="374"/>
      <c r="AK638" s="133" t="s">
        <v>171</v>
      </c>
      <c r="AL638" s="167">
        <v>578</v>
      </c>
      <c r="AM638" s="176">
        <v>348</v>
      </c>
      <c r="AN638" s="176">
        <v>30982950</v>
      </c>
      <c r="AO638" s="177">
        <f t="shared" si="650"/>
        <v>0.18077922077922079</v>
      </c>
      <c r="AP638" s="177">
        <f t="shared" si="605"/>
        <v>0.60207612456747406</v>
      </c>
      <c r="AQ638" s="171">
        <f t="shared" si="606"/>
        <v>89031.465517241377</v>
      </c>
      <c r="AR638" s="374"/>
      <c r="AS638" s="133" t="s">
        <v>171</v>
      </c>
      <c r="AT638" s="167">
        <v>268</v>
      </c>
      <c r="AU638" s="176">
        <v>161</v>
      </c>
      <c r="AV638" s="176">
        <v>15491480</v>
      </c>
      <c r="AW638" s="177">
        <f t="shared" si="651"/>
        <v>0.17037037037037037</v>
      </c>
      <c r="AX638" s="177">
        <f t="shared" si="607"/>
        <v>0.60074626865671643</v>
      </c>
      <c r="AY638" s="176">
        <f t="shared" si="608"/>
        <v>96220.372670807454</v>
      </c>
      <c r="AZ638" s="374"/>
      <c r="BA638" s="133" t="s">
        <v>171</v>
      </c>
      <c r="BB638" s="167">
        <v>66</v>
      </c>
      <c r="BC638" s="176">
        <v>26</v>
      </c>
      <c r="BD638" s="176">
        <v>2335180</v>
      </c>
      <c r="BE638" s="177">
        <f t="shared" si="652"/>
        <v>7.6470588235294124E-2</v>
      </c>
      <c r="BF638" s="177">
        <f t="shared" si="609"/>
        <v>0.39393939393939392</v>
      </c>
      <c r="BG638" s="205">
        <f t="shared" si="610"/>
        <v>89814.61538461539</v>
      </c>
      <c r="BH638" s="374"/>
      <c r="BI638" s="133" t="s">
        <v>171</v>
      </c>
      <c r="BJ638" s="167">
        <f t="shared" si="611"/>
        <v>2738</v>
      </c>
      <c r="BK638" s="176">
        <f t="shared" si="595"/>
        <v>1689</v>
      </c>
      <c r="BL638" s="176">
        <f t="shared" si="596"/>
        <v>138260390</v>
      </c>
      <c r="BM638" s="177">
        <f t="shared" si="653"/>
        <v>0.1646519789432638</v>
      </c>
      <c r="BN638" s="177">
        <f t="shared" si="612"/>
        <v>0.61687363038714393</v>
      </c>
      <c r="BO638" s="176">
        <f t="shared" si="613"/>
        <v>81859.319123741865</v>
      </c>
      <c r="BP638" s="248"/>
    </row>
    <row r="639" spans="2:68" s="92" customFormat="1">
      <c r="B639" s="370"/>
      <c r="C639" s="408"/>
      <c r="D639" s="374"/>
      <c r="E639" s="133" t="s">
        <v>172</v>
      </c>
      <c r="F639" s="167">
        <v>4</v>
      </c>
      <c r="G639" s="176">
        <v>1</v>
      </c>
      <c r="H639" s="176">
        <v>17520</v>
      </c>
      <c r="I639" s="177">
        <f t="shared" si="646"/>
        <v>4.3478260869565216E-2</v>
      </c>
      <c r="J639" s="177">
        <f t="shared" si="597"/>
        <v>0.25</v>
      </c>
      <c r="K639" s="205">
        <f t="shared" si="598"/>
        <v>17520</v>
      </c>
      <c r="L639" s="374"/>
      <c r="M639" s="133" t="s">
        <v>172</v>
      </c>
      <c r="N639" s="167">
        <v>16</v>
      </c>
      <c r="O639" s="176">
        <v>8</v>
      </c>
      <c r="P639" s="176">
        <v>578470</v>
      </c>
      <c r="Q639" s="177">
        <f t="shared" si="647"/>
        <v>0.16666666666666666</v>
      </c>
      <c r="R639" s="177">
        <f t="shared" si="599"/>
        <v>0.5</v>
      </c>
      <c r="S639" s="171">
        <f t="shared" si="600"/>
        <v>72308.75</v>
      </c>
      <c r="T639" s="374"/>
      <c r="U639" s="133" t="s">
        <v>172</v>
      </c>
      <c r="V639" s="167">
        <v>466</v>
      </c>
      <c r="W639" s="176">
        <v>290</v>
      </c>
      <c r="X639" s="176">
        <v>18923440</v>
      </c>
      <c r="Y639" s="177">
        <f t="shared" si="648"/>
        <v>7.2211155378486061E-2</v>
      </c>
      <c r="Z639" s="177">
        <f t="shared" si="601"/>
        <v>0.62231759656652363</v>
      </c>
      <c r="AA639" s="176">
        <f t="shared" si="602"/>
        <v>65253.241379310348</v>
      </c>
      <c r="AB639" s="374"/>
      <c r="AC639" s="133" t="s">
        <v>172</v>
      </c>
      <c r="AD639" s="167">
        <v>397</v>
      </c>
      <c r="AE639" s="176">
        <v>230</v>
      </c>
      <c r="AF639" s="176">
        <v>16766120</v>
      </c>
      <c r="AG639" s="177">
        <f t="shared" si="649"/>
        <v>7.7624029699628755E-2</v>
      </c>
      <c r="AH639" s="177">
        <f t="shared" si="603"/>
        <v>0.57934508816120911</v>
      </c>
      <c r="AI639" s="171">
        <f t="shared" si="604"/>
        <v>72896.173913043473</v>
      </c>
      <c r="AJ639" s="374"/>
      <c r="AK639" s="133" t="s">
        <v>172</v>
      </c>
      <c r="AL639" s="167">
        <v>215</v>
      </c>
      <c r="AM639" s="176">
        <v>135</v>
      </c>
      <c r="AN639" s="176">
        <v>9874460</v>
      </c>
      <c r="AO639" s="177">
        <f t="shared" si="650"/>
        <v>7.0129870129870125E-2</v>
      </c>
      <c r="AP639" s="177">
        <f t="shared" si="605"/>
        <v>0.62790697674418605</v>
      </c>
      <c r="AQ639" s="171">
        <f t="shared" si="606"/>
        <v>73144.148148148146</v>
      </c>
      <c r="AR639" s="374"/>
      <c r="AS639" s="133" t="s">
        <v>172</v>
      </c>
      <c r="AT639" s="167">
        <v>84</v>
      </c>
      <c r="AU639" s="176">
        <v>54</v>
      </c>
      <c r="AV639" s="176">
        <v>3971180</v>
      </c>
      <c r="AW639" s="177">
        <f t="shared" si="651"/>
        <v>5.7142857142857141E-2</v>
      </c>
      <c r="AX639" s="177">
        <f t="shared" si="607"/>
        <v>0.6428571428571429</v>
      </c>
      <c r="AY639" s="176">
        <f t="shared" si="608"/>
        <v>73540.370370370365</v>
      </c>
      <c r="AZ639" s="374"/>
      <c r="BA639" s="133" t="s">
        <v>172</v>
      </c>
      <c r="BB639" s="167">
        <v>21</v>
      </c>
      <c r="BC639" s="176">
        <v>12</v>
      </c>
      <c r="BD639" s="176">
        <v>791210</v>
      </c>
      <c r="BE639" s="177">
        <f t="shared" si="652"/>
        <v>3.5294117647058823E-2</v>
      </c>
      <c r="BF639" s="177">
        <f t="shared" si="609"/>
        <v>0.5714285714285714</v>
      </c>
      <c r="BG639" s="205">
        <f t="shared" si="610"/>
        <v>65934.166666666672</v>
      </c>
      <c r="BH639" s="374"/>
      <c r="BI639" s="133" t="s">
        <v>172</v>
      </c>
      <c r="BJ639" s="167">
        <f t="shared" si="611"/>
        <v>1203</v>
      </c>
      <c r="BK639" s="176">
        <f t="shared" si="595"/>
        <v>730</v>
      </c>
      <c r="BL639" s="176">
        <f t="shared" si="596"/>
        <v>50922400</v>
      </c>
      <c r="BM639" s="177">
        <f t="shared" si="653"/>
        <v>7.1163969584714368E-2</v>
      </c>
      <c r="BN639" s="177">
        <f t="shared" si="612"/>
        <v>0.60681629260182879</v>
      </c>
      <c r="BO639" s="176">
        <f t="shared" si="613"/>
        <v>69756.712328767127</v>
      </c>
      <c r="BP639" s="248"/>
    </row>
    <row r="640" spans="2:68" s="92" customFormat="1">
      <c r="B640" s="370"/>
      <c r="C640" s="408"/>
      <c r="D640" s="374"/>
      <c r="E640" s="133" t="s">
        <v>173</v>
      </c>
      <c r="F640" s="167">
        <v>2</v>
      </c>
      <c r="G640" s="176">
        <v>0</v>
      </c>
      <c r="H640" s="176">
        <v>0</v>
      </c>
      <c r="I640" s="177">
        <f t="shared" si="646"/>
        <v>0</v>
      </c>
      <c r="J640" s="177">
        <f t="shared" si="597"/>
        <v>0</v>
      </c>
      <c r="K640" s="205" t="str">
        <f t="shared" si="598"/>
        <v>-</v>
      </c>
      <c r="L640" s="374"/>
      <c r="M640" s="133" t="s">
        <v>173</v>
      </c>
      <c r="N640" s="167">
        <v>10</v>
      </c>
      <c r="O640" s="176">
        <v>6</v>
      </c>
      <c r="P640" s="176">
        <v>550070</v>
      </c>
      <c r="Q640" s="177">
        <f t="shared" si="647"/>
        <v>0.125</v>
      </c>
      <c r="R640" s="177">
        <f t="shared" si="599"/>
        <v>0.6</v>
      </c>
      <c r="S640" s="171">
        <f t="shared" si="600"/>
        <v>91678.333333333328</v>
      </c>
      <c r="T640" s="374"/>
      <c r="U640" s="133" t="s">
        <v>173</v>
      </c>
      <c r="V640" s="167">
        <v>304</v>
      </c>
      <c r="W640" s="176">
        <v>162</v>
      </c>
      <c r="X640" s="176">
        <v>11257050</v>
      </c>
      <c r="Y640" s="177">
        <f t="shared" si="648"/>
        <v>4.0338645418326692E-2</v>
      </c>
      <c r="Z640" s="177">
        <f t="shared" si="601"/>
        <v>0.53289473684210531</v>
      </c>
      <c r="AA640" s="176">
        <f t="shared" si="602"/>
        <v>69487.962962962964</v>
      </c>
      <c r="AB640" s="374"/>
      <c r="AC640" s="133" t="s">
        <v>173</v>
      </c>
      <c r="AD640" s="167">
        <v>279</v>
      </c>
      <c r="AE640" s="176">
        <v>156</v>
      </c>
      <c r="AF640" s="176">
        <v>10961780</v>
      </c>
      <c r="AG640" s="177">
        <f t="shared" si="649"/>
        <v>5.264934188322646E-2</v>
      </c>
      <c r="AH640" s="177">
        <f t="shared" si="603"/>
        <v>0.55913978494623651</v>
      </c>
      <c r="AI640" s="171">
        <f t="shared" si="604"/>
        <v>70267.820512820515</v>
      </c>
      <c r="AJ640" s="374"/>
      <c r="AK640" s="133" t="s">
        <v>173</v>
      </c>
      <c r="AL640" s="167">
        <v>208</v>
      </c>
      <c r="AM640" s="176">
        <v>111</v>
      </c>
      <c r="AN640" s="176">
        <v>8816060</v>
      </c>
      <c r="AO640" s="177">
        <f t="shared" si="650"/>
        <v>5.7662337662337665E-2</v>
      </c>
      <c r="AP640" s="177">
        <f t="shared" si="605"/>
        <v>0.53365384615384615</v>
      </c>
      <c r="AQ640" s="171">
        <f t="shared" si="606"/>
        <v>79423.963963963964</v>
      </c>
      <c r="AR640" s="374"/>
      <c r="AS640" s="133" t="s">
        <v>173</v>
      </c>
      <c r="AT640" s="167">
        <v>123</v>
      </c>
      <c r="AU640" s="176">
        <v>72</v>
      </c>
      <c r="AV640" s="176">
        <v>6420830</v>
      </c>
      <c r="AW640" s="177">
        <f t="shared" si="651"/>
        <v>7.6190476190476197E-2</v>
      </c>
      <c r="AX640" s="177">
        <f t="shared" si="607"/>
        <v>0.58536585365853655</v>
      </c>
      <c r="AY640" s="176">
        <f t="shared" si="608"/>
        <v>89178.194444444438</v>
      </c>
      <c r="AZ640" s="374"/>
      <c r="BA640" s="133" t="s">
        <v>173</v>
      </c>
      <c r="BB640" s="167">
        <v>42</v>
      </c>
      <c r="BC640" s="176">
        <v>22</v>
      </c>
      <c r="BD640" s="176">
        <v>2382030</v>
      </c>
      <c r="BE640" s="177">
        <f t="shared" si="652"/>
        <v>6.4705882352941183E-2</v>
      </c>
      <c r="BF640" s="177">
        <f t="shared" si="609"/>
        <v>0.52380952380952384</v>
      </c>
      <c r="BG640" s="205">
        <f t="shared" si="610"/>
        <v>108274.09090909091</v>
      </c>
      <c r="BH640" s="374"/>
      <c r="BI640" s="133" t="s">
        <v>173</v>
      </c>
      <c r="BJ640" s="167">
        <f t="shared" si="611"/>
        <v>968</v>
      </c>
      <c r="BK640" s="176">
        <f t="shared" si="595"/>
        <v>529</v>
      </c>
      <c r="BL640" s="176">
        <f t="shared" si="596"/>
        <v>40387820</v>
      </c>
      <c r="BM640" s="177">
        <f t="shared" si="653"/>
        <v>5.1569506726457402E-2</v>
      </c>
      <c r="BN640" s="177">
        <f t="shared" si="612"/>
        <v>0.54648760330578516</v>
      </c>
      <c r="BO640" s="176">
        <f t="shared" si="613"/>
        <v>76347.485822306233</v>
      </c>
      <c r="BP640" s="248"/>
    </row>
    <row r="641" spans="2:68" s="92" customFormat="1">
      <c r="B641" s="370"/>
      <c r="C641" s="408"/>
      <c r="D641" s="374"/>
      <c r="E641" s="133" t="s">
        <v>174</v>
      </c>
      <c r="F641" s="167">
        <v>0</v>
      </c>
      <c r="G641" s="176">
        <v>0</v>
      </c>
      <c r="H641" s="176">
        <v>0</v>
      </c>
      <c r="I641" s="177">
        <f t="shared" si="646"/>
        <v>0</v>
      </c>
      <c r="J641" s="177" t="str">
        <f t="shared" si="597"/>
        <v>-</v>
      </c>
      <c r="K641" s="205" t="str">
        <f t="shared" si="598"/>
        <v>-</v>
      </c>
      <c r="L641" s="374"/>
      <c r="M641" s="133" t="s">
        <v>174</v>
      </c>
      <c r="N641" s="167">
        <v>6</v>
      </c>
      <c r="O641" s="176">
        <v>2</v>
      </c>
      <c r="P641" s="176">
        <v>68520</v>
      </c>
      <c r="Q641" s="177">
        <f t="shared" si="647"/>
        <v>4.1666666666666664E-2</v>
      </c>
      <c r="R641" s="177">
        <f t="shared" si="599"/>
        <v>0.33333333333333331</v>
      </c>
      <c r="S641" s="171">
        <f t="shared" si="600"/>
        <v>34260</v>
      </c>
      <c r="T641" s="374"/>
      <c r="U641" s="133" t="s">
        <v>174</v>
      </c>
      <c r="V641" s="167">
        <v>212</v>
      </c>
      <c r="W641" s="176">
        <v>136</v>
      </c>
      <c r="X641" s="176">
        <v>10073900</v>
      </c>
      <c r="Y641" s="177">
        <f t="shared" si="648"/>
        <v>3.386454183266932E-2</v>
      </c>
      <c r="Z641" s="177">
        <f t="shared" si="601"/>
        <v>0.64150943396226412</v>
      </c>
      <c r="AA641" s="176">
        <f t="shared" si="602"/>
        <v>74072.794117647063</v>
      </c>
      <c r="AB641" s="374"/>
      <c r="AC641" s="133" t="s">
        <v>174</v>
      </c>
      <c r="AD641" s="167">
        <v>253</v>
      </c>
      <c r="AE641" s="176">
        <v>161</v>
      </c>
      <c r="AF641" s="176">
        <v>14450010</v>
      </c>
      <c r="AG641" s="177">
        <f t="shared" si="649"/>
        <v>5.4336820789740128E-2</v>
      </c>
      <c r="AH641" s="177">
        <f t="shared" si="603"/>
        <v>0.63636363636363635</v>
      </c>
      <c r="AI641" s="171">
        <f t="shared" si="604"/>
        <v>89751.614906832299</v>
      </c>
      <c r="AJ641" s="374"/>
      <c r="AK641" s="133" t="s">
        <v>174</v>
      </c>
      <c r="AL641" s="167">
        <v>180</v>
      </c>
      <c r="AM641" s="176">
        <v>119</v>
      </c>
      <c r="AN641" s="176">
        <v>11770030</v>
      </c>
      <c r="AO641" s="177">
        <f t="shared" si="650"/>
        <v>6.1818181818181821E-2</v>
      </c>
      <c r="AP641" s="177">
        <f t="shared" si="605"/>
        <v>0.66111111111111109</v>
      </c>
      <c r="AQ641" s="171">
        <f t="shared" si="606"/>
        <v>98907.815126050424</v>
      </c>
      <c r="AR641" s="374"/>
      <c r="AS641" s="133" t="s">
        <v>174</v>
      </c>
      <c r="AT641" s="167">
        <v>83</v>
      </c>
      <c r="AU641" s="176">
        <v>56</v>
      </c>
      <c r="AV641" s="176">
        <v>5808830</v>
      </c>
      <c r="AW641" s="177">
        <f t="shared" si="651"/>
        <v>5.9259259259259262E-2</v>
      </c>
      <c r="AX641" s="177">
        <f t="shared" si="607"/>
        <v>0.67469879518072284</v>
      </c>
      <c r="AY641" s="176">
        <f t="shared" si="608"/>
        <v>103729.10714285714</v>
      </c>
      <c r="AZ641" s="374"/>
      <c r="BA641" s="133" t="s">
        <v>174</v>
      </c>
      <c r="BB641" s="167">
        <v>22</v>
      </c>
      <c r="BC641" s="176">
        <v>14</v>
      </c>
      <c r="BD641" s="176">
        <v>1951470</v>
      </c>
      <c r="BE641" s="177">
        <f t="shared" si="652"/>
        <v>4.1176470588235294E-2</v>
      </c>
      <c r="BF641" s="177">
        <f t="shared" si="609"/>
        <v>0.63636363636363635</v>
      </c>
      <c r="BG641" s="205">
        <f t="shared" si="610"/>
        <v>139390.71428571429</v>
      </c>
      <c r="BH641" s="374"/>
      <c r="BI641" s="133" t="s">
        <v>174</v>
      </c>
      <c r="BJ641" s="167">
        <f t="shared" si="611"/>
        <v>756</v>
      </c>
      <c r="BK641" s="176">
        <f t="shared" si="595"/>
        <v>488</v>
      </c>
      <c r="BL641" s="176">
        <f t="shared" si="596"/>
        <v>44122760</v>
      </c>
      <c r="BM641" s="177">
        <f t="shared" si="653"/>
        <v>4.7572626242932348E-2</v>
      </c>
      <c r="BN641" s="177">
        <f t="shared" si="612"/>
        <v>0.64550264550264547</v>
      </c>
      <c r="BO641" s="176">
        <f t="shared" si="613"/>
        <v>90415.491803278695</v>
      </c>
      <c r="BP641" s="248"/>
    </row>
    <row r="642" spans="2:68" s="92" customFormat="1">
      <c r="B642" s="370"/>
      <c r="C642" s="408"/>
      <c r="D642" s="374"/>
      <c r="E642" s="133" t="s">
        <v>175</v>
      </c>
      <c r="F642" s="167">
        <v>11</v>
      </c>
      <c r="G642" s="176">
        <v>3</v>
      </c>
      <c r="H642" s="176">
        <v>221140</v>
      </c>
      <c r="I642" s="177">
        <f t="shared" si="646"/>
        <v>0.13043478260869565</v>
      </c>
      <c r="J642" s="177">
        <f t="shared" si="597"/>
        <v>0.27272727272727271</v>
      </c>
      <c r="K642" s="205">
        <f t="shared" si="598"/>
        <v>73713.333333333328</v>
      </c>
      <c r="L642" s="374"/>
      <c r="M642" s="133" t="s">
        <v>175</v>
      </c>
      <c r="N642" s="167">
        <v>19</v>
      </c>
      <c r="O642" s="176">
        <v>11</v>
      </c>
      <c r="P642" s="176">
        <v>1207550</v>
      </c>
      <c r="Q642" s="177">
        <f t="shared" si="647"/>
        <v>0.22916666666666666</v>
      </c>
      <c r="R642" s="177">
        <f t="shared" si="599"/>
        <v>0.57894736842105265</v>
      </c>
      <c r="S642" s="171">
        <f t="shared" si="600"/>
        <v>109777.27272727272</v>
      </c>
      <c r="T642" s="374"/>
      <c r="U642" s="133" t="s">
        <v>175</v>
      </c>
      <c r="V642" s="167">
        <v>1650</v>
      </c>
      <c r="W642" s="176">
        <v>1054</v>
      </c>
      <c r="X642" s="176">
        <v>76141360</v>
      </c>
      <c r="Y642" s="177">
        <f t="shared" si="648"/>
        <v>0.26245019920318724</v>
      </c>
      <c r="Z642" s="177">
        <f t="shared" si="601"/>
        <v>0.63878787878787879</v>
      </c>
      <c r="AA642" s="176">
        <f t="shared" si="602"/>
        <v>72240.379506641373</v>
      </c>
      <c r="AB642" s="374"/>
      <c r="AC642" s="133" t="s">
        <v>175</v>
      </c>
      <c r="AD642" s="167">
        <v>1340</v>
      </c>
      <c r="AE642" s="176">
        <v>802</v>
      </c>
      <c r="AF642" s="176">
        <v>63417380</v>
      </c>
      <c r="AG642" s="177">
        <f t="shared" si="649"/>
        <v>0.27067161660479244</v>
      </c>
      <c r="AH642" s="177">
        <f t="shared" si="603"/>
        <v>0.59850746268656718</v>
      </c>
      <c r="AI642" s="171">
        <f t="shared" si="604"/>
        <v>79074.03990024938</v>
      </c>
      <c r="AJ642" s="374"/>
      <c r="AK642" s="133" t="s">
        <v>175</v>
      </c>
      <c r="AL642" s="167">
        <v>859</v>
      </c>
      <c r="AM642" s="176">
        <v>511</v>
      </c>
      <c r="AN642" s="176">
        <v>39559580</v>
      </c>
      <c r="AO642" s="177">
        <f t="shared" si="650"/>
        <v>0.26545454545454544</v>
      </c>
      <c r="AP642" s="177">
        <f t="shared" si="605"/>
        <v>0.5948777648428405</v>
      </c>
      <c r="AQ642" s="171">
        <f t="shared" si="606"/>
        <v>77416.00782778865</v>
      </c>
      <c r="AR642" s="374"/>
      <c r="AS642" s="133" t="s">
        <v>175</v>
      </c>
      <c r="AT642" s="167">
        <v>341</v>
      </c>
      <c r="AU642" s="176">
        <v>192</v>
      </c>
      <c r="AV642" s="176">
        <v>16439330</v>
      </c>
      <c r="AW642" s="177">
        <f t="shared" si="651"/>
        <v>0.20317460317460317</v>
      </c>
      <c r="AX642" s="177">
        <f t="shared" si="607"/>
        <v>0.56304985337243407</v>
      </c>
      <c r="AY642" s="176">
        <f t="shared" si="608"/>
        <v>85621.510416666672</v>
      </c>
      <c r="AZ642" s="374"/>
      <c r="BA642" s="133" t="s">
        <v>175</v>
      </c>
      <c r="BB642" s="167">
        <v>112</v>
      </c>
      <c r="BC642" s="176">
        <v>49</v>
      </c>
      <c r="BD642" s="176">
        <v>3710150</v>
      </c>
      <c r="BE642" s="177">
        <f t="shared" si="652"/>
        <v>0.14411764705882352</v>
      </c>
      <c r="BF642" s="177">
        <f t="shared" si="609"/>
        <v>0.4375</v>
      </c>
      <c r="BG642" s="205">
        <f t="shared" si="610"/>
        <v>75717.346938775503</v>
      </c>
      <c r="BH642" s="374"/>
      <c r="BI642" s="133" t="s">
        <v>175</v>
      </c>
      <c r="BJ642" s="167">
        <f t="shared" si="611"/>
        <v>4332</v>
      </c>
      <c r="BK642" s="176">
        <f t="shared" si="595"/>
        <v>2622</v>
      </c>
      <c r="BL642" s="176">
        <f t="shared" si="596"/>
        <v>200696490</v>
      </c>
      <c r="BM642" s="177">
        <f t="shared" si="653"/>
        <v>0.2556053811659193</v>
      </c>
      <c r="BN642" s="177">
        <f t="shared" si="612"/>
        <v>0.60526315789473684</v>
      </c>
      <c r="BO642" s="176">
        <f t="shared" si="613"/>
        <v>76543.283752860414</v>
      </c>
      <c r="BP642" s="248"/>
    </row>
    <row r="643" spans="2:68" s="92" customFormat="1">
      <c r="B643" s="370"/>
      <c r="C643" s="408"/>
      <c r="D643" s="374"/>
      <c r="E643" s="133" t="s">
        <v>176</v>
      </c>
      <c r="F643" s="167">
        <v>3</v>
      </c>
      <c r="G643" s="176">
        <v>1</v>
      </c>
      <c r="H643" s="176">
        <v>12730</v>
      </c>
      <c r="I643" s="177">
        <f t="shared" si="646"/>
        <v>4.3478260869565216E-2</v>
      </c>
      <c r="J643" s="177">
        <f t="shared" si="597"/>
        <v>0.33333333333333331</v>
      </c>
      <c r="K643" s="205">
        <f t="shared" si="598"/>
        <v>12730</v>
      </c>
      <c r="L643" s="374"/>
      <c r="M643" s="133" t="s">
        <v>176</v>
      </c>
      <c r="N643" s="167">
        <v>7</v>
      </c>
      <c r="O643" s="176">
        <v>6</v>
      </c>
      <c r="P643" s="176">
        <v>834110</v>
      </c>
      <c r="Q643" s="177">
        <f t="shared" si="647"/>
        <v>0.125</v>
      </c>
      <c r="R643" s="177">
        <f t="shared" si="599"/>
        <v>0.8571428571428571</v>
      </c>
      <c r="S643" s="171">
        <f t="shared" si="600"/>
        <v>139018.33333333334</v>
      </c>
      <c r="T643" s="374"/>
      <c r="U643" s="133" t="s">
        <v>176</v>
      </c>
      <c r="V643" s="167">
        <v>317</v>
      </c>
      <c r="W643" s="176">
        <v>206</v>
      </c>
      <c r="X643" s="176">
        <v>15592010</v>
      </c>
      <c r="Y643" s="177">
        <f t="shared" si="648"/>
        <v>5.1294820717131477E-2</v>
      </c>
      <c r="Z643" s="177">
        <f t="shared" si="601"/>
        <v>0.64984227129337535</v>
      </c>
      <c r="AA643" s="176">
        <f t="shared" si="602"/>
        <v>75689.368932038837</v>
      </c>
      <c r="AB643" s="374"/>
      <c r="AC643" s="133" t="s">
        <v>176</v>
      </c>
      <c r="AD643" s="167">
        <v>336</v>
      </c>
      <c r="AE643" s="176">
        <v>209</v>
      </c>
      <c r="AF643" s="176">
        <v>16804210</v>
      </c>
      <c r="AG643" s="177">
        <f t="shared" si="649"/>
        <v>7.0536618292271341E-2</v>
      </c>
      <c r="AH643" s="177">
        <f t="shared" si="603"/>
        <v>0.62202380952380953</v>
      </c>
      <c r="AI643" s="171">
        <f t="shared" si="604"/>
        <v>80402.918660287076</v>
      </c>
      <c r="AJ643" s="374"/>
      <c r="AK643" s="133" t="s">
        <v>176</v>
      </c>
      <c r="AL643" s="167">
        <v>319</v>
      </c>
      <c r="AM643" s="176">
        <v>200</v>
      </c>
      <c r="AN643" s="176">
        <v>16080630</v>
      </c>
      <c r="AO643" s="177">
        <f t="shared" si="650"/>
        <v>0.1038961038961039</v>
      </c>
      <c r="AP643" s="177">
        <f t="shared" si="605"/>
        <v>0.62695924764890287</v>
      </c>
      <c r="AQ643" s="171">
        <f t="shared" si="606"/>
        <v>80403.149999999994</v>
      </c>
      <c r="AR643" s="374"/>
      <c r="AS643" s="133" t="s">
        <v>176</v>
      </c>
      <c r="AT643" s="167">
        <v>185</v>
      </c>
      <c r="AU643" s="176">
        <v>103</v>
      </c>
      <c r="AV643" s="176">
        <v>10675320</v>
      </c>
      <c r="AW643" s="177">
        <f t="shared" si="651"/>
        <v>0.10899470899470899</v>
      </c>
      <c r="AX643" s="177">
        <f t="shared" si="607"/>
        <v>0.55675675675675673</v>
      </c>
      <c r="AY643" s="176">
        <f t="shared" si="608"/>
        <v>103643.88349514564</v>
      </c>
      <c r="AZ643" s="374"/>
      <c r="BA643" s="133" t="s">
        <v>176</v>
      </c>
      <c r="BB643" s="167">
        <v>69</v>
      </c>
      <c r="BC643" s="176">
        <v>34</v>
      </c>
      <c r="BD643" s="176">
        <v>2897160</v>
      </c>
      <c r="BE643" s="177">
        <f t="shared" si="652"/>
        <v>0.1</v>
      </c>
      <c r="BF643" s="177">
        <f t="shared" si="609"/>
        <v>0.49275362318840582</v>
      </c>
      <c r="BG643" s="205">
        <f t="shared" si="610"/>
        <v>85210.588235294112</v>
      </c>
      <c r="BH643" s="374"/>
      <c r="BI643" s="133" t="s">
        <v>176</v>
      </c>
      <c r="BJ643" s="167">
        <f t="shared" si="611"/>
        <v>1236</v>
      </c>
      <c r="BK643" s="176">
        <f t="shared" si="595"/>
        <v>759</v>
      </c>
      <c r="BL643" s="176">
        <f t="shared" si="596"/>
        <v>62896170</v>
      </c>
      <c r="BM643" s="177">
        <f t="shared" si="653"/>
        <v>7.3991031390134535E-2</v>
      </c>
      <c r="BN643" s="177">
        <f t="shared" si="612"/>
        <v>0.61407766990291257</v>
      </c>
      <c r="BO643" s="176">
        <f t="shared" si="613"/>
        <v>82867.154150197632</v>
      </c>
      <c r="BP643" s="248"/>
    </row>
    <row r="644" spans="2:68" s="92" customFormat="1">
      <c r="B644" s="370"/>
      <c r="C644" s="408"/>
      <c r="D644" s="374"/>
      <c r="E644" s="130" t="s">
        <v>167</v>
      </c>
      <c r="F644" s="167">
        <v>1</v>
      </c>
      <c r="G644" s="176">
        <v>1</v>
      </c>
      <c r="H644" s="176">
        <v>34140</v>
      </c>
      <c r="I644" s="177">
        <f t="shared" si="646"/>
        <v>4.3478260869565216E-2</v>
      </c>
      <c r="J644" s="177">
        <f t="shared" si="597"/>
        <v>1</v>
      </c>
      <c r="K644" s="205">
        <f t="shared" si="598"/>
        <v>34140</v>
      </c>
      <c r="L644" s="374"/>
      <c r="M644" s="134" t="s">
        <v>167</v>
      </c>
      <c r="N644" s="167">
        <v>4</v>
      </c>
      <c r="O644" s="176">
        <v>2</v>
      </c>
      <c r="P644" s="176">
        <v>140760</v>
      </c>
      <c r="Q644" s="177">
        <f t="shared" si="647"/>
        <v>4.1666666666666664E-2</v>
      </c>
      <c r="R644" s="177">
        <f t="shared" si="599"/>
        <v>0.5</v>
      </c>
      <c r="S644" s="171">
        <f t="shared" si="600"/>
        <v>70380</v>
      </c>
      <c r="T644" s="374"/>
      <c r="U644" s="134" t="s">
        <v>167</v>
      </c>
      <c r="V644" s="167">
        <v>372</v>
      </c>
      <c r="W644" s="176">
        <v>204</v>
      </c>
      <c r="X644" s="176">
        <v>14568000</v>
      </c>
      <c r="Y644" s="177">
        <f t="shared" si="648"/>
        <v>5.0796812749003988E-2</v>
      </c>
      <c r="Z644" s="177">
        <f t="shared" si="601"/>
        <v>0.54838709677419351</v>
      </c>
      <c r="AA644" s="176">
        <f t="shared" si="602"/>
        <v>71411.76470588235</v>
      </c>
      <c r="AB644" s="374"/>
      <c r="AC644" s="134" t="s">
        <v>167</v>
      </c>
      <c r="AD644" s="167">
        <v>165</v>
      </c>
      <c r="AE644" s="176">
        <v>91</v>
      </c>
      <c r="AF644" s="176">
        <v>6755820</v>
      </c>
      <c r="AG644" s="177">
        <f t="shared" si="649"/>
        <v>3.0712116098548767E-2</v>
      </c>
      <c r="AH644" s="177">
        <f t="shared" si="603"/>
        <v>0.55151515151515151</v>
      </c>
      <c r="AI644" s="171">
        <f t="shared" si="604"/>
        <v>74239.780219780223</v>
      </c>
      <c r="AJ644" s="374"/>
      <c r="AK644" s="134" t="s">
        <v>167</v>
      </c>
      <c r="AL644" s="167">
        <v>79</v>
      </c>
      <c r="AM644" s="176">
        <v>39</v>
      </c>
      <c r="AN644" s="176">
        <v>3952450</v>
      </c>
      <c r="AO644" s="177">
        <f t="shared" si="650"/>
        <v>2.0259740259740259E-2</v>
      </c>
      <c r="AP644" s="177">
        <f t="shared" si="605"/>
        <v>0.49367088607594939</v>
      </c>
      <c r="AQ644" s="171">
        <f t="shared" si="606"/>
        <v>101344.8717948718</v>
      </c>
      <c r="AR644" s="374"/>
      <c r="AS644" s="134" t="s">
        <v>167</v>
      </c>
      <c r="AT644" s="167">
        <v>55</v>
      </c>
      <c r="AU644" s="176">
        <v>31</v>
      </c>
      <c r="AV644" s="176">
        <v>3713140</v>
      </c>
      <c r="AW644" s="177">
        <f t="shared" si="651"/>
        <v>3.2804232804232801E-2</v>
      </c>
      <c r="AX644" s="177">
        <f t="shared" si="607"/>
        <v>0.5636363636363636</v>
      </c>
      <c r="AY644" s="176">
        <f t="shared" si="608"/>
        <v>119778.70967741935</v>
      </c>
      <c r="AZ644" s="374"/>
      <c r="BA644" s="134" t="s">
        <v>167</v>
      </c>
      <c r="BB644" s="167">
        <v>23</v>
      </c>
      <c r="BC644" s="176">
        <v>13</v>
      </c>
      <c r="BD644" s="176">
        <v>1977580</v>
      </c>
      <c r="BE644" s="177">
        <f t="shared" si="652"/>
        <v>3.8235294117647062E-2</v>
      </c>
      <c r="BF644" s="177">
        <f t="shared" si="609"/>
        <v>0.56521739130434778</v>
      </c>
      <c r="BG644" s="205">
        <f t="shared" si="610"/>
        <v>152121.53846153847</v>
      </c>
      <c r="BH644" s="374"/>
      <c r="BI644" s="134" t="s">
        <v>167</v>
      </c>
      <c r="BJ644" s="167">
        <f t="shared" si="611"/>
        <v>699</v>
      </c>
      <c r="BK644" s="176">
        <f t="shared" si="595"/>
        <v>381</v>
      </c>
      <c r="BL644" s="176">
        <f t="shared" si="596"/>
        <v>31141890</v>
      </c>
      <c r="BM644" s="177">
        <f t="shared" si="653"/>
        <v>3.7141743029830379E-2</v>
      </c>
      <c r="BN644" s="177">
        <f t="shared" si="612"/>
        <v>0.54506437768240346</v>
      </c>
      <c r="BO644" s="176">
        <f t="shared" si="613"/>
        <v>81737.244094488182</v>
      </c>
      <c r="BP644" s="248"/>
    </row>
    <row r="645" spans="2:68" s="92" customFormat="1">
      <c r="B645" s="370">
        <v>59</v>
      </c>
      <c r="C645" s="407" t="s">
        <v>24</v>
      </c>
      <c r="D645" s="373">
        <f>BS66</f>
        <v>57</v>
      </c>
      <c r="E645" s="131" t="s">
        <v>144</v>
      </c>
      <c r="F645" s="166">
        <v>28</v>
      </c>
      <c r="G645" s="174">
        <v>17</v>
      </c>
      <c r="H645" s="174">
        <v>1382200</v>
      </c>
      <c r="I645" s="175">
        <f>IFERROR(G645/$D$645,"-")</f>
        <v>0.2982456140350877</v>
      </c>
      <c r="J645" s="175">
        <f t="shared" si="597"/>
        <v>0.6071428571428571</v>
      </c>
      <c r="K645" s="204">
        <f t="shared" si="598"/>
        <v>81305.882352941175</v>
      </c>
      <c r="L645" s="373">
        <f>BT66</f>
        <v>138</v>
      </c>
      <c r="M645" s="131" t="s">
        <v>144</v>
      </c>
      <c r="N645" s="166">
        <v>73</v>
      </c>
      <c r="O645" s="174">
        <v>50</v>
      </c>
      <c r="P645" s="174">
        <v>4487920</v>
      </c>
      <c r="Q645" s="175">
        <f>IFERROR(O645/$L$645,"-")</f>
        <v>0.36231884057971014</v>
      </c>
      <c r="R645" s="175">
        <f t="shared" si="599"/>
        <v>0.68493150684931503</v>
      </c>
      <c r="S645" s="170">
        <f t="shared" si="600"/>
        <v>89758.399999999994</v>
      </c>
      <c r="T645" s="373">
        <f>BU66</f>
        <v>30527</v>
      </c>
      <c r="U645" s="131" t="s">
        <v>144</v>
      </c>
      <c r="V645" s="166">
        <v>15002</v>
      </c>
      <c r="W645" s="174">
        <v>9407</v>
      </c>
      <c r="X645" s="174">
        <v>692605230</v>
      </c>
      <c r="Y645" s="175">
        <f>IFERROR(W645/$T$645,"-")</f>
        <v>0.30815343794018407</v>
      </c>
      <c r="Z645" s="175">
        <f t="shared" si="601"/>
        <v>0.62704972670310621</v>
      </c>
      <c r="AA645" s="174">
        <f t="shared" si="602"/>
        <v>73626.579143191237</v>
      </c>
      <c r="AB645" s="373">
        <f>BV66</f>
        <v>22113</v>
      </c>
      <c r="AC645" s="131" t="s">
        <v>144</v>
      </c>
      <c r="AD645" s="166">
        <v>11960</v>
      </c>
      <c r="AE645" s="174">
        <v>7244</v>
      </c>
      <c r="AF645" s="174">
        <v>585532790</v>
      </c>
      <c r="AG645" s="175">
        <f>IFERROR(AE645/$AB$645,"-")</f>
        <v>0.32759010536788313</v>
      </c>
      <c r="AH645" s="175">
        <f t="shared" si="603"/>
        <v>0.60568561872909699</v>
      </c>
      <c r="AI645" s="170">
        <f t="shared" si="604"/>
        <v>80830.037272225294</v>
      </c>
      <c r="AJ645" s="373">
        <f>BW66</f>
        <v>13077</v>
      </c>
      <c r="AK645" s="131" t="s">
        <v>144</v>
      </c>
      <c r="AL645" s="166">
        <v>6919</v>
      </c>
      <c r="AM645" s="174">
        <v>3876</v>
      </c>
      <c r="AN645" s="174">
        <v>350472470</v>
      </c>
      <c r="AO645" s="175">
        <f>IFERROR(AM645/$AJ$645,"-")</f>
        <v>0.29639825648084422</v>
      </c>
      <c r="AP645" s="175">
        <f t="shared" si="605"/>
        <v>0.56019656019656017</v>
      </c>
      <c r="AQ645" s="170">
        <f t="shared" si="606"/>
        <v>90421.173890608872</v>
      </c>
      <c r="AR645" s="373">
        <f>BX66</f>
        <v>5613</v>
      </c>
      <c r="AS645" s="131" t="s">
        <v>144</v>
      </c>
      <c r="AT645" s="166">
        <v>2630</v>
      </c>
      <c r="AU645" s="174">
        <v>1285</v>
      </c>
      <c r="AV645" s="174">
        <v>116329120</v>
      </c>
      <c r="AW645" s="175">
        <f>IFERROR(AU645/$AR$645,"-")</f>
        <v>0.22893283449135934</v>
      </c>
      <c r="AX645" s="175">
        <f t="shared" si="607"/>
        <v>0.48859315589353614</v>
      </c>
      <c r="AY645" s="174">
        <f t="shared" si="608"/>
        <v>90528.498054474709</v>
      </c>
      <c r="AZ645" s="373">
        <f>BY66</f>
        <v>2000</v>
      </c>
      <c r="BA645" s="131" t="s">
        <v>144</v>
      </c>
      <c r="BB645" s="166">
        <v>755</v>
      </c>
      <c r="BC645" s="174">
        <v>295</v>
      </c>
      <c r="BD645" s="174">
        <v>29914800</v>
      </c>
      <c r="BE645" s="175">
        <f>IFERROR(BC645/$AZ$645,"-")</f>
        <v>0.14749999999999999</v>
      </c>
      <c r="BF645" s="175">
        <f t="shared" si="609"/>
        <v>0.39072847682119205</v>
      </c>
      <c r="BG645" s="204">
        <f t="shared" si="610"/>
        <v>101406.10169491525</v>
      </c>
      <c r="BH645" s="373">
        <f>BZ66</f>
        <v>73515</v>
      </c>
      <c r="BI645" s="131" t="s">
        <v>144</v>
      </c>
      <c r="BJ645" s="166">
        <f t="shared" si="611"/>
        <v>37367</v>
      </c>
      <c r="BK645" s="174">
        <f t="shared" si="595"/>
        <v>22174</v>
      </c>
      <c r="BL645" s="174">
        <f t="shared" si="596"/>
        <v>1780724530</v>
      </c>
      <c r="BM645" s="175">
        <f>IFERROR(BK645/$BH$645,"-")</f>
        <v>0.30162551860164594</v>
      </c>
      <c r="BN645" s="175">
        <f t="shared" si="612"/>
        <v>0.59341129873952958</v>
      </c>
      <c r="BO645" s="174">
        <f t="shared" si="613"/>
        <v>80306.869757373497</v>
      </c>
      <c r="BP645" s="248"/>
    </row>
    <row r="646" spans="2:68" s="92" customFormat="1">
      <c r="B646" s="370"/>
      <c r="C646" s="408"/>
      <c r="D646" s="374"/>
      <c r="E646" s="132" t="s">
        <v>194</v>
      </c>
      <c r="F646" s="167">
        <v>24</v>
      </c>
      <c r="G646" s="176">
        <v>15</v>
      </c>
      <c r="H646" s="176">
        <v>1416830</v>
      </c>
      <c r="I646" s="177">
        <f t="shared" ref="I646:I655" si="654">IFERROR(G646/$D$645,"-")</f>
        <v>0.26315789473684209</v>
      </c>
      <c r="J646" s="177">
        <f t="shared" si="597"/>
        <v>0.625</v>
      </c>
      <c r="K646" s="205">
        <f t="shared" si="598"/>
        <v>94455.333333333328</v>
      </c>
      <c r="L646" s="374"/>
      <c r="M646" s="132" t="s">
        <v>194</v>
      </c>
      <c r="N646" s="167">
        <v>56</v>
      </c>
      <c r="O646" s="176">
        <v>37</v>
      </c>
      <c r="P646" s="176">
        <v>3278820</v>
      </c>
      <c r="Q646" s="177">
        <f t="shared" ref="Q646:Q655" si="655">IFERROR(O646/$L$645,"-")</f>
        <v>0.26811594202898553</v>
      </c>
      <c r="R646" s="177">
        <f t="shared" si="599"/>
        <v>0.6607142857142857</v>
      </c>
      <c r="S646" s="171">
        <f t="shared" si="600"/>
        <v>88616.75675675676</v>
      </c>
      <c r="T646" s="374"/>
      <c r="U646" s="132" t="s">
        <v>194</v>
      </c>
      <c r="V646" s="167">
        <v>13395</v>
      </c>
      <c r="W646" s="176">
        <v>8554</v>
      </c>
      <c r="X646" s="176">
        <v>606178580</v>
      </c>
      <c r="Y646" s="177">
        <f t="shared" ref="Y646:Y655" si="656">IFERROR(W646/$T$645,"-")</f>
        <v>0.28021096078880992</v>
      </c>
      <c r="Z646" s="177">
        <f t="shared" si="601"/>
        <v>0.63859649122807016</v>
      </c>
      <c r="AA646" s="176">
        <f t="shared" si="602"/>
        <v>70864.9263502455</v>
      </c>
      <c r="AB646" s="374"/>
      <c r="AC646" s="132" t="s">
        <v>194</v>
      </c>
      <c r="AD646" s="167">
        <v>9767</v>
      </c>
      <c r="AE646" s="176">
        <v>6091</v>
      </c>
      <c r="AF646" s="176">
        <v>474898190</v>
      </c>
      <c r="AG646" s="177">
        <f t="shared" ref="AG646:AG655" si="657">IFERROR(AE646/$AB$645,"-")</f>
        <v>0.27544883100438655</v>
      </c>
      <c r="AH646" s="177">
        <f t="shared" si="603"/>
        <v>0.62363059281253197</v>
      </c>
      <c r="AI646" s="171">
        <f t="shared" si="604"/>
        <v>77967.195862748311</v>
      </c>
      <c r="AJ646" s="374"/>
      <c r="AK646" s="132" t="s">
        <v>194</v>
      </c>
      <c r="AL646" s="167">
        <v>5221</v>
      </c>
      <c r="AM646" s="176">
        <v>2903</v>
      </c>
      <c r="AN646" s="176">
        <v>247616530</v>
      </c>
      <c r="AO646" s="177">
        <f t="shared" ref="AO646:AO655" si="658">IFERROR(AM646/$AJ$645,"-")</f>
        <v>0.22199281180698938</v>
      </c>
      <c r="AP646" s="177">
        <f t="shared" si="605"/>
        <v>0.55602375023941775</v>
      </c>
      <c r="AQ646" s="171">
        <f t="shared" si="606"/>
        <v>85296.772304512575</v>
      </c>
      <c r="AR646" s="374"/>
      <c r="AS646" s="132" t="s">
        <v>194</v>
      </c>
      <c r="AT646" s="167">
        <v>1672</v>
      </c>
      <c r="AU646" s="176">
        <v>802</v>
      </c>
      <c r="AV646" s="176">
        <v>69299110</v>
      </c>
      <c r="AW646" s="177">
        <f t="shared" ref="AW646:AW655" si="659">IFERROR(AU646/$AR$645,"-")</f>
        <v>0.14288259397826475</v>
      </c>
      <c r="AX646" s="177">
        <f t="shared" si="607"/>
        <v>0.47966507177033491</v>
      </c>
      <c r="AY646" s="176">
        <f t="shared" si="608"/>
        <v>86407.867830423944</v>
      </c>
      <c r="AZ646" s="374"/>
      <c r="BA646" s="132" t="s">
        <v>194</v>
      </c>
      <c r="BB646" s="167">
        <v>382</v>
      </c>
      <c r="BC646" s="176">
        <v>167</v>
      </c>
      <c r="BD646" s="176">
        <v>14832910</v>
      </c>
      <c r="BE646" s="177">
        <f t="shared" ref="BE646:BE655" si="660">IFERROR(BC646/$AZ$645,"-")</f>
        <v>8.3500000000000005E-2</v>
      </c>
      <c r="BF646" s="177">
        <f t="shared" si="609"/>
        <v>0.43717277486910994</v>
      </c>
      <c r="BG646" s="205">
        <f t="shared" si="610"/>
        <v>88819.820359281439</v>
      </c>
      <c r="BH646" s="374"/>
      <c r="BI646" s="132" t="s">
        <v>194</v>
      </c>
      <c r="BJ646" s="167">
        <f t="shared" si="611"/>
        <v>30517</v>
      </c>
      <c r="BK646" s="176">
        <f t="shared" si="595"/>
        <v>18569</v>
      </c>
      <c r="BL646" s="176">
        <f t="shared" si="596"/>
        <v>1417520970</v>
      </c>
      <c r="BM646" s="177">
        <f t="shared" ref="BM646:BM655" si="661">IFERROR(BK646/$BH$645,"-")</f>
        <v>0.25258790722981705</v>
      </c>
      <c r="BN646" s="177">
        <f t="shared" si="612"/>
        <v>0.60848051905495293</v>
      </c>
      <c r="BO646" s="176">
        <f t="shared" si="613"/>
        <v>76338.034896871133</v>
      </c>
      <c r="BP646" s="248"/>
    </row>
    <row r="647" spans="2:68" s="92" customFormat="1">
      <c r="B647" s="370"/>
      <c r="C647" s="408"/>
      <c r="D647" s="374"/>
      <c r="E647" s="133" t="s">
        <v>143</v>
      </c>
      <c r="F647" s="167">
        <v>29</v>
      </c>
      <c r="G647" s="176">
        <v>21</v>
      </c>
      <c r="H647" s="176">
        <v>2093970</v>
      </c>
      <c r="I647" s="177">
        <f t="shared" si="654"/>
        <v>0.36842105263157893</v>
      </c>
      <c r="J647" s="177">
        <f t="shared" si="597"/>
        <v>0.72413793103448276</v>
      </c>
      <c r="K647" s="205">
        <f t="shared" si="598"/>
        <v>99712.857142857145</v>
      </c>
      <c r="L647" s="374"/>
      <c r="M647" s="133" t="s">
        <v>143</v>
      </c>
      <c r="N647" s="167">
        <v>77</v>
      </c>
      <c r="O647" s="176">
        <v>47</v>
      </c>
      <c r="P647" s="176">
        <v>4241570</v>
      </c>
      <c r="Q647" s="177">
        <f t="shared" si="655"/>
        <v>0.34057971014492755</v>
      </c>
      <c r="R647" s="177">
        <f t="shared" si="599"/>
        <v>0.61038961038961037</v>
      </c>
      <c r="S647" s="171">
        <f t="shared" si="600"/>
        <v>90246.170212765952</v>
      </c>
      <c r="T647" s="374"/>
      <c r="U647" s="133" t="s">
        <v>143</v>
      </c>
      <c r="V647" s="167">
        <v>18930</v>
      </c>
      <c r="W647" s="176">
        <v>11584</v>
      </c>
      <c r="X647" s="176">
        <v>842110210</v>
      </c>
      <c r="Y647" s="177">
        <f t="shared" si="656"/>
        <v>0.37946735676614146</v>
      </c>
      <c r="Z647" s="177">
        <f t="shared" si="601"/>
        <v>0.61193872160591656</v>
      </c>
      <c r="AA647" s="176">
        <f t="shared" si="602"/>
        <v>72695.978073204416</v>
      </c>
      <c r="AB647" s="374"/>
      <c r="AC647" s="133" t="s">
        <v>143</v>
      </c>
      <c r="AD647" s="167">
        <v>15103</v>
      </c>
      <c r="AE647" s="176">
        <v>9113</v>
      </c>
      <c r="AF647" s="176">
        <v>743407940</v>
      </c>
      <c r="AG647" s="177">
        <f t="shared" si="657"/>
        <v>0.41211052322163433</v>
      </c>
      <c r="AH647" s="177">
        <f t="shared" si="603"/>
        <v>0.60339005495596898</v>
      </c>
      <c r="AI647" s="171">
        <f t="shared" si="604"/>
        <v>81576.642159552284</v>
      </c>
      <c r="AJ647" s="374"/>
      <c r="AK647" s="133" t="s">
        <v>143</v>
      </c>
      <c r="AL647" s="167">
        <v>9342</v>
      </c>
      <c r="AM647" s="176">
        <v>5170</v>
      </c>
      <c r="AN647" s="176">
        <v>462356470</v>
      </c>
      <c r="AO647" s="177">
        <f t="shared" si="658"/>
        <v>0.39535061558461421</v>
      </c>
      <c r="AP647" s="177">
        <f t="shared" si="605"/>
        <v>0.55341468636266322</v>
      </c>
      <c r="AQ647" s="171">
        <f t="shared" si="606"/>
        <v>89430.651837524172</v>
      </c>
      <c r="AR647" s="374"/>
      <c r="AS647" s="133" t="s">
        <v>143</v>
      </c>
      <c r="AT647" s="167">
        <v>3861</v>
      </c>
      <c r="AU647" s="176">
        <v>1880</v>
      </c>
      <c r="AV647" s="176">
        <v>177221740</v>
      </c>
      <c r="AW647" s="177">
        <f t="shared" si="659"/>
        <v>0.33493675396401212</v>
      </c>
      <c r="AX647" s="177">
        <f t="shared" si="607"/>
        <v>0.48692048692048689</v>
      </c>
      <c r="AY647" s="176">
        <f t="shared" si="608"/>
        <v>94266.882978723399</v>
      </c>
      <c r="AZ647" s="374"/>
      <c r="BA647" s="133" t="s">
        <v>143</v>
      </c>
      <c r="BB647" s="167">
        <v>1274</v>
      </c>
      <c r="BC647" s="176">
        <v>539</v>
      </c>
      <c r="BD647" s="176">
        <v>53979070</v>
      </c>
      <c r="BE647" s="177">
        <f t="shared" si="660"/>
        <v>0.26950000000000002</v>
      </c>
      <c r="BF647" s="177">
        <f t="shared" si="609"/>
        <v>0.42307692307692307</v>
      </c>
      <c r="BG647" s="205">
        <f t="shared" si="610"/>
        <v>100146.69758812616</v>
      </c>
      <c r="BH647" s="374"/>
      <c r="BI647" s="133" t="s">
        <v>143</v>
      </c>
      <c r="BJ647" s="167">
        <f t="shared" si="611"/>
        <v>48616</v>
      </c>
      <c r="BK647" s="176">
        <f t="shared" ref="BK647:BK710" si="662">SUM(G647,O647,W647,AE647,AM647,AU647,BC647)</f>
        <v>28354</v>
      </c>
      <c r="BL647" s="176">
        <f t="shared" ref="BL647:BL710" si="663">SUM(H647,P647,X647,AF647,AN647,AV647,BD647)</f>
        <v>2285410970</v>
      </c>
      <c r="BM647" s="177">
        <f t="shared" si="661"/>
        <v>0.38568999523906683</v>
      </c>
      <c r="BN647" s="177">
        <f t="shared" si="612"/>
        <v>0.58322363008063194</v>
      </c>
      <c r="BO647" s="176">
        <f t="shared" si="613"/>
        <v>80602.771037596103</v>
      </c>
      <c r="BP647" s="248"/>
    </row>
    <row r="648" spans="2:68" s="92" customFormat="1">
      <c r="B648" s="370"/>
      <c r="C648" s="408"/>
      <c r="D648" s="374"/>
      <c r="E648" s="133" t="s">
        <v>152</v>
      </c>
      <c r="F648" s="167">
        <v>16</v>
      </c>
      <c r="G648" s="176">
        <v>11</v>
      </c>
      <c r="H648" s="176">
        <v>1019380</v>
      </c>
      <c r="I648" s="177">
        <f t="shared" si="654"/>
        <v>0.19298245614035087</v>
      </c>
      <c r="J648" s="177">
        <f t="shared" ref="J648:J711" si="664">IFERROR(G648/F648,"-")</f>
        <v>0.6875</v>
      </c>
      <c r="K648" s="205">
        <f t="shared" ref="K648:K711" si="665">IFERROR(H648/G648,"-")</f>
        <v>92670.909090909088</v>
      </c>
      <c r="L648" s="374"/>
      <c r="M648" s="133" t="s">
        <v>152</v>
      </c>
      <c r="N648" s="167">
        <v>38</v>
      </c>
      <c r="O648" s="176">
        <v>22</v>
      </c>
      <c r="P648" s="176">
        <v>2294700</v>
      </c>
      <c r="Q648" s="177">
        <f t="shared" si="655"/>
        <v>0.15942028985507245</v>
      </c>
      <c r="R648" s="177">
        <f t="shared" ref="R648:R711" si="666">IFERROR(O648/N648,"-")</f>
        <v>0.57894736842105265</v>
      </c>
      <c r="S648" s="171">
        <f t="shared" ref="S648:S711" si="667">IFERROR(P648/O648,"-")</f>
        <v>104304.54545454546</v>
      </c>
      <c r="T648" s="374"/>
      <c r="U648" s="133" t="s">
        <v>152</v>
      </c>
      <c r="V648" s="167">
        <v>6574</v>
      </c>
      <c r="W648" s="176">
        <v>4110</v>
      </c>
      <c r="X648" s="176">
        <v>309761830</v>
      </c>
      <c r="Y648" s="177">
        <f t="shared" si="656"/>
        <v>0.13463491335539032</v>
      </c>
      <c r="Z648" s="177">
        <f t="shared" ref="Z648:Z711" si="668">IFERROR(W648/V648,"-")</f>
        <v>0.62519014298752662</v>
      </c>
      <c r="AA648" s="176">
        <f t="shared" ref="AA648:AA711" si="669">IFERROR(X648/W648,"-")</f>
        <v>75367.841849148419</v>
      </c>
      <c r="AB648" s="374"/>
      <c r="AC648" s="133" t="s">
        <v>152</v>
      </c>
      <c r="AD648" s="167">
        <v>5946</v>
      </c>
      <c r="AE648" s="176">
        <v>3653</v>
      </c>
      <c r="AF648" s="176">
        <v>309455600</v>
      </c>
      <c r="AG648" s="177">
        <f t="shared" si="657"/>
        <v>0.16519694297472076</v>
      </c>
      <c r="AH648" s="177">
        <f t="shared" ref="AH648:AH711" si="670">IFERROR(AE648/AD648,"-")</f>
        <v>0.61436259670366633</v>
      </c>
      <c r="AI648" s="171">
        <f t="shared" ref="AI648:AI711" si="671">IFERROR(AF648/AE648,"-")</f>
        <v>84712.729263618938</v>
      </c>
      <c r="AJ648" s="374"/>
      <c r="AK648" s="133" t="s">
        <v>152</v>
      </c>
      <c r="AL648" s="167">
        <v>3950</v>
      </c>
      <c r="AM648" s="176">
        <v>2193</v>
      </c>
      <c r="AN648" s="176">
        <v>197734550</v>
      </c>
      <c r="AO648" s="177">
        <f t="shared" si="658"/>
        <v>0.16769901353521449</v>
      </c>
      <c r="AP648" s="177">
        <f t="shared" ref="AP648:AP711" si="672">IFERROR(AM648/AL648,"-")</f>
        <v>0.55518987341772152</v>
      </c>
      <c r="AQ648" s="171">
        <f t="shared" ref="AQ648:AQ711" si="673">IFERROR(AN648/AM648,"-")</f>
        <v>90166.23347013224</v>
      </c>
      <c r="AR648" s="374"/>
      <c r="AS648" s="133" t="s">
        <v>152</v>
      </c>
      <c r="AT648" s="167">
        <v>1765</v>
      </c>
      <c r="AU648" s="176">
        <v>847</v>
      </c>
      <c r="AV648" s="176">
        <v>79118450</v>
      </c>
      <c r="AW648" s="177">
        <f t="shared" si="659"/>
        <v>0.15089969713165866</v>
      </c>
      <c r="AX648" s="177">
        <f t="shared" ref="AX648:AX711" si="674">IFERROR(AU648/AT648,"-")</f>
        <v>0.47988668555240793</v>
      </c>
      <c r="AY648" s="176">
        <f t="shared" ref="AY648:AY711" si="675">IFERROR(AV648/AU648,"-")</f>
        <v>93410.212514757965</v>
      </c>
      <c r="AZ648" s="374"/>
      <c r="BA648" s="133" t="s">
        <v>152</v>
      </c>
      <c r="BB648" s="167">
        <v>602</v>
      </c>
      <c r="BC648" s="176">
        <v>237</v>
      </c>
      <c r="BD648" s="176">
        <v>23044500</v>
      </c>
      <c r="BE648" s="177">
        <f t="shared" si="660"/>
        <v>0.11849999999999999</v>
      </c>
      <c r="BF648" s="177">
        <f t="shared" ref="BF648:BF711" si="676">IFERROR(BC648/BB648,"-")</f>
        <v>0.39368770764119604</v>
      </c>
      <c r="BG648" s="205">
        <f t="shared" ref="BG648:BG711" si="677">IFERROR(BD648/BC648,"-")</f>
        <v>97234.177215189877</v>
      </c>
      <c r="BH648" s="374"/>
      <c r="BI648" s="133" t="s">
        <v>152</v>
      </c>
      <c r="BJ648" s="167">
        <f t="shared" ref="BJ648:BJ711" si="678">SUM(F648,N648,V648,AD648,AL648,AT648,BB648)</f>
        <v>18891</v>
      </c>
      <c r="BK648" s="176">
        <f t="shared" si="662"/>
        <v>11073</v>
      </c>
      <c r="BL648" s="176">
        <f t="shared" si="663"/>
        <v>922429010</v>
      </c>
      <c r="BM648" s="177">
        <f t="shared" si="661"/>
        <v>0.15062232197510711</v>
      </c>
      <c r="BN648" s="177">
        <f t="shared" ref="BN648:BN711" si="679">IFERROR(BK648/BJ648,"-")</f>
        <v>0.58615213593774818</v>
      </c>
      <c r="BO648" s="176">
        <f t="shared" ref="BO648:BO711" si="680">IFERROR(BL648/BK648,"-")</f>
        <v>83304.344802673164</v>
      </c>
      <c r="BP648" s="248"/>
    </row>
    <row r="649" spans="2:68" s="92" customFormat="1">
      <c r="B649" s="370"/>
      <c r="C649" s="408"/>
      <c r="D649" s="374"/>
      <c r="E649" s="133" t="s">
        <v>171</v>
      </c>
      <c r="F649" s="167">
        <v>15</v>
      </c>
      <c r="G649" s="176">
        <v>10</v>
      </c>
      <c r="H649" s="176">
        <v>1152320</v>
      </c>
      <c r="I649" s="177">
        <f t="shared" si="654"/>
        <v>0.17543859649122806</v>
      </c>
      <c r="J649" s="177">
        <f t="shared" si="664"/>
        <v>0.66666666666666663</v>
      </c>
      <c r="K649" s="205">
        <f t="shared" si="665"/>
        <v>115232</v>
      </c>
      <c r="L649" s="374"/>
      <c r="M649" s="133" t="s">
        <v>171</v>
      </c>
      <c r="N649" s="167">
        <v>42</v>
      </c>
      <c r="O649" s="176">
        <v>28</v>
      </c>
      <c r="P649" s="176">
        <v>2124020</v>
      </c>
      <c r="Q649" s="177">
        <f t="shared" si="655"/>
        <v>0.20289855072463769</v>
      </c>
      <c r="R649" s="177">
        <f t="shared" si="666"/>
        <v>0.66666666666666663</v>
      </c>
      <c r="S649" s="171">
        <f t="shared" si="667"/>
        <v>75857.857142857145</v>
      </c>
      <c r="T649" s="374"/>
      <c r="U649" s="133" t="s">
        <v>171</v>
      </c>
      <c r="V649" s="167">
        <v>7178</v>
      </c>
      <c r="W649" s="176">
        <v>4534</v>
      </c>
      <c r="X649" s="176">
        <v>357712420</v>
      </c>
      <c r="Y649" s="177">
        <f t="shared" si="656"/>
        <v>0.14852425721492449</v>
      </c>
      <c r="Z649" s="177">
        <f t="shared" si="668"/>
        <v>0.63165227082752851</v>
      </c>
      <c r="AA649" s="176">
        <f t="shared" si="669"/>
        <v>78895.549183943542</v>
      </c>
      <c r="AB649" s="374"/>
      <c r="AC649" s="133" t="s">
        <v>171</v>
      </c>
      <c r="AD649" s="167">
        <v>6607</v>
      </c>
      <c r="AE649" s="176">
        <v>4100</v>
      </c>
      <c r="AF649" s="176">
        <v>348118500</v>
      </c>
      <c r="AG649" s="177">
        <f t="shared" si="657"/>
        <v>0.18541129652240762</v>
      </c>
      <c r="AH649" s="177">
        <f t="shared" si="670"/>
        <v>0.62055395792341461</v>
      </c>
      <c r="AI649" s="171">
        <f t="shared" si="671"/>
        <v>84906.951219512193</v>
      </c>
      <c r="AJ649" s="374"/>
      <c r="AK649" s="133" t="s">
        <v>171</v>
      </c>
      <c r="AL649" s="167">
        <v>4274</v>
      </c>
      <c r="AM649" s="176">
        <v>2454</v>
      </c>
      <c r="AN649" s="176">
        <v>234980920</v>
      </c>
      <c r="AO649" s="177">
        <f t="shared" si="658"/>
        <v>0.18765771966047259</v>
      </c>
      <c r="AP649" s="177">
        <f t="shared" si="672"/>
        <v>0.5741693963500234</v>
      </c>
      <c r="AQ649" s="171">
        <f t="shared" si="673"/>
        <v>95754.246128769359</v>
      </c>
      <c r="AR649" s="374"/>
      <c r="AS649" s="133" t="s">
        <v>171</v>
      </c>
      <c r="AT649" s="167">
        <v>1836</v>
      </c>
      <c r="AU649" s="176">
        <v>932</v>
      </c>
      <c r="AV649" s="176">
        <v>97586880</v>
      </c>
      <c r="AW649" s="177">
        <f t="shared" si="659"/>
        <v>0.16604311419918047</v>
      </c>
      <c r="AX649" s="177">
        <f t="shared" si="674"/>
        <v>0.50762527233115473</v>
      </c>
      <c r="AY649" s="176">
        <f t="shared" si="675"/>
        <v>104706.95278969957</v>
      </c>
      <c r="AZ649" s="374"/>
      <c r="BA649" s="133" t="s">
        <v>171</v>
      </c>
      <c r="BB649" s="167">
        <v>565</v>
      </c>
      <c r="BC649" s="176">
        <v>237</v>
      </c>
      <c r="BD649" s="176">
        <v>25362330</v>
      </c>
      <c r="BE649" s="177">
        <f t="shared" si="660"/>
        <v>0.11849999999999999</v>
      </c>
      <c r="BF649" s="177">
        <f t="shared" si="676"/>
        <v>0.41946902654867257</v>
      </c>
      <c r="BG649" s="205">
        <f t="shared" si="677"/>
        <v>107014.0506329114</v>
      </c>
      <c r="BH649" s="374"/>
      <c r="BI649" s="133" t="s">
        <v>171</v>
      </c>
      <c r="BJ649" s="167">
        <f t="shared" si="678"/>
        <v>20517</v>
      </c>
      <c r="BK649" s="176">
        <f t="shared" si="662"/>
        <v>12295</v>
      </c>
      <c r="BL649" s="176">
        <f t="shared" si="663"/>
        <v>1067037390</v>
      </c>
      <c r="BM649" s="177">
        <f t="shared" si="661"/>
        <v>0.16724477997687548</v>
      </c>
      <c r="BN649" s="177">
        <f t="shared" si="679"/>
        <v>0.59925915094799431</v>
      </c>
      <c r="BO649" s="176">
        <f t="shared" si="680"/>
        <v>86786.286295241967</v>
      </c>
      <c r="BP649" s="248"/>
    </row>
    <row r="650" spans="2:68" s="92" customFormat="1">
      <c r="B650" s="370"/>
      <c r="C650" s="408"/>
      <c r="D650" s="374"/>
      <c r="E650" s="133" t="s">
        <v>172</v>
      </c>
      <c r="F650" s="167">
        <v>8</v>
      </c>
      <c r="G650" s="176">
        <v>7</v>
      </c>
      <c r="H650" s="176">
        <v>711380</v>
      </c>
      <c r="I650" s="177">
        <f t="shared" si="654"/>
        <v>0.12280701754385964</v>
      </c>
      <c r="J650" s="177">
        <f t="shared" si="664"/>
        <v>0.875</v>
      </c>
      <c r="K650" s="205">
        <f t="shared" si="665"/>
        <v>101625.71428571429</v>
      </c>
      <c r="L650" s="374"/>
      <c r="M650" s="133" t="s">
        <v>172</v>
      </c>
      <c r="N650" s="167">
        <v>20</v>
      </c>
      <c r="O650" s="176">
        <v>13</v>
      </c>
      <c r="P650" s="176">
        <v>865230</v>
      </c>
      <c r="Q650" s="177">
        <f t="shared" si="655"/>
        <v>9.420289855072464E-2</v>
      </c>
      <c r="R650" s="177">
        <f t="shared" si="666"/>
        <v>0.65</v>
      </c>
      <c r="S650" s="171">
        <f t="shared" si="667"/>
        <v>66556.153846153844</v>
      </c>
      <c r="T650" s="374"/>
      <c r="U650" s="133" t="s">
        <v>172</v>
      </c>
      <c r="V650" s="167">
        <v>3527</v>
      </c>
      <c r="W650" s="176">
        <v>2307</v>
      </c>
      <c r="X650" s="176">
        <v>168838560</v>
      </c>
      <c r="Y650" s="177">
        <f t="shared" si="656"/>
        <v>7.5572444065908864E-2</v>
      </c>
      <c r="Z650" s="177">
        <f t="shared" si="668"/>
        <v>0.6540969662602778</v>
      </c>
      <c r="AA650" s="176">
        <f t="shared" si="669"/>
        <v>73185.331599479847</v>
      </c>
      <c r="AB650" s="374"/>
      <c r="AC650" s="133" t="s">
        <v>172</v>
      </c>
      <c r="AD650" s="167">
        <v>2980</v>
      </c>
      <c r="AE650" s="176">
        <v>1860</v>
      </c>
      <c r="AF650" s="176">
        <v>149552100</v>
      </c>
      <c r="AG650" s="177">
        <f t="shared" si="657"/>
        <v>8.4113417446750785E-2</v>
      </c>
      <c r="AH650" s="177">
        <f t="shared" si="670"/>
        <v>0.62416107382550334</v>
      </c>
      <c r="AI650" s="171">
        <f t="shared" si="671"/>
        <v>80404.354838709682</v>
      </c>
      <c r="AJ650" s="374"/>
      <c r="AK650" s="133" t="s">
        <v>172</v>
      </c>
      <c r="AL650" s="167">
        <v>1721</v>
      </c>
      <c r="AM650" s="176">
        <v>1012</v>
      </c>
      <c r="AN650" s="176">
        <v>91563860</v>
      </c>
      <c r="AO650" s="177">
        <f t="shared" si="658"/>
        <v>7.7387780071881934E-2</v>
      </c>
      <c r="AP650" s="177">
        <f t="shared" si="672"/>
        <v>0.58803021499128416</v>
      </c>
      <c r="AQ650" s="171">
        <f t="shared" si="673"/>
        <v>90478.122529644272</v>
      </c>
      <c r="AR650" s="374"/>
      <c r="AS650" s="133" t="s">
        <v>172</v>
      </c>
      <c r="AT650" s="167">
        <v>605</v>
      </c>
      <c r="AU650" s="176">
        <v>318</v>
      </c>
      <c r="AV650" s="176">
        <v>28949370</v>
      </c>
      <c r="AW650" s="177">
        <f t="shared" si="659"/>
        <v>5.6654195617316945E-2</v>
      </c>
      <c r="AX650" s="177">
        <f t="shared" si="674"/>
        <v>0.52561983471074381</v>
      </c>
      <c r="AY650" s="176">
        <f t="shared" si="675"/>
        <v>91035.75471698113</v>
      </c>
      <c r="AZ650" s="374"/>
      <c r="BA650" s="133" t="s">
        <v>172</v>
      </c>
      <c r="BB650" s="167">
        <v>153</v>
      </c>
      <c r="BC650" s="176">
        <v>68</v>
      </c>
      <c r="BD650" s="176">
        <v>8563980</v>
      </c>
      <c r="BE650" s="177">
        <f t="shared" si="660"/>
        <v>3.4000000000000002E-2</v>
      </c>
      <c r="BF650" s="177">
        <f t="shared" si="676"/>
        <v>0.44444444444444442</v>
      </c>
      <c r="BG650" s="205">
        <f t="shared" si="677"/>
        <v>125940.88235294117</v>
      </c>
      <c r="BH650" s="374"/>
      <c r="BI650" s="133" t="s">
        <v>172</v>
      </c>
      <c r="BJ650" s="167">
        <f t="shared" si="678"/>
        <v>9014</v>
      </c>
      <c r="BK650" s="176">
        <f t="shared" si="662"/>
        <v>5585</v>
      </c>
      <c r="BL650" s="176">
        <f t="shared" si="663"/>
        <v>449044480</v>
      </c>
      <c r="BM650" s="177">
        <f t="shared" si="661"/>
        <v>7.5970890294497717E-2</v>
      </c>
      <c r="BN650" s="177">
        <f t="shared" si="679"/>
        <v>0.61959174617262036</v>
      </c>
      <c r="BO650" s="176">
        <f t="shared" si="680"/>
        <v>80401.876454789613</v>
      </c>
      <c r="BP650" s="248"/>
    </row>
    <row r="651" spans="2:68" s="92" customFormat="1">
      <c r="B651" s="370"/>
      <c r="C651" s="408"/>
      <c r="D651" s="374"/>
      <c r="E651" s="133" t="s">
        <v>173</v>
      </c>
      <c r="F651" s="167">
        <v>4</v>
      </c>
      <c r="G651" s="176">
        <v>4</v>
      </c>
      <c r="H651" s="176">
        <v>325620</v>
      </c>
      <c r="I651" s="177">
        <f t="shared" si="654"/>
        <v>7.0175438596491224E-2</v>
      </c>
      <c r="J651" s="177">
        <f t="shared" si="664"/>
        <v>1</v>
      </c>
      <c r="K651" s="205">
        <f t="shared" si="665"/>
        <v>81405</v>
      </c>
      <c r="L651" s="374"/>
      <c r="M651" s="133" t="s">
        <v>173</v>
      </c>
      <c r="N651" s="167">
        <v>21</v>
      </c>
      <c r="O651" s="176">
        <v>14</v>
      </c>
      <c r="P651" s="176">
        <v>1158430</v>
      </c>
      <c r="Q651" s="177">
        <f t="shared" si="655"/>
        <v>0.10144927536231885</v>
      </c>
      <c r="R651" s="177">
        <f t="shared" si="666"/>
        <v>0.66666666666666663</v>
      </c>
      <c r="S651" s="171">
        <f t="shared" si="667"/>
        <v>82745</v>
      </c>
      <c r="T651" s="374"/>
      <c r="U651" s="133" t="s">
        <v>173</v>
      </c>
      <c r="V651" s="167">
        <v>2037</v>
      </c>
      <c r="W651" s="176">
        <v>1178</v>
      </c>
      <c r="X651" s="176">
        <v>96084500</v>
      </c>
      <c r="Y651" s="177">
        <f t="shared" si="656"/>
        <v>3.8588790251252988E-2</v>
      </c>
      <c r="Z651" s="177">
        <f t="shared" si="668"/>
        <v>0.57830142366224846</v>
      </c>
      <c r="AA651" s="176">
        <f t="shared" si="669"/>
        <v>81565.789473684214</v>
      </c>
      <c r="AB651" s="374"/>
      <c r="AC651" s="133" t="s">
        <v>173</v>
      </c>
      <c r="AD651" s="167">
        <v>1991</v>
      </c>
      <c r="AE651" s="176">
        <v>1121</v>
      </c>
      <c r="AF651" s="176">
        <v>89925110</v>
      </c>
      <c r="AG651" s="177">
        <f t="shared" si="657"/>
        <v>5.0694161805272919E-2</v>
      </c>
      <c r="AH651" s="177">
        <f t="shared" si="670"/>
        <v>0.56303365143144146</v>
      </c>
      <c r="AI651" s="171">
        <f t="shared" si="671"/>
        <v>80218.652988403206</v>
      </c>
      <c r="AJ651" s="374"/>
      <c r="AK651" s="133" t="s">
        <v>173</v>
      </c>
      <c r="AL651" s="167">
        <v>1586</v>
      </c>
      <c r="AM651" s="176">
        <v>834</v>
      </c>
      <c r="AN651" s="176">
        <v>80754280</v>
      </c>
      <c r="AO651" s="177">
        <f t="shared" si="658"/>
        <v>6.3776095434732741E-2</v>
      </c>
      <c r="AP651" s="177">
        <f t="shared" si="672"/>
        <v>0.52585119798234548</v>
      </c>
      <c r="AQ651" s="171">
        <f t="shared" si="673"/>
        <v>96827.673860911265</v>
      </c>
      <c r="AR651" s="374"/>
      <c r="AS651" s="133" t="s">
        <v>173</v>
      </c>
      <c r="AT651" s="167">
        <v>795</v>
      </c>
      <c r="AU651" s="176">
        <v>365</v>
      </c>
      <c r="AV651" s="176">
        <v>36113120</v>
      </c>
      <c r="AW651" s="177">
        <f t="shared" si="659"/>
        <v>6.502761446641725E-2</v>
      </c>
      <c r="AX651" s="177">
        <f t="shared" si="674"/>
        <v>0.45911949685534592</v>
      </c>
      <c r="AY651" s="176">
        <f t="shared" si="675"/>
        <v>98940.054794520547</v>
      </c>
      <c r="AZ651" s="374"/>
      <c r="BA651" s="133" t="s">
        <v>173</v>
      </c>
      <c r="BB651" s="167">
        <v>312</v>
      </c>
      <c r="BC651" s="176">
        <v>126</v>
      </c>
      <c r="BD651" s="176">
        <v>10540870</v>
      </c>
      <c r="BE651" s="177">
        <f t="shared" si="660"/>
        <v>6.3E-2</v>
      </c>
      <c r="BF651" s="177">
        <f t="shared" si="676"/>
        <v>0.40384615384615385</v>
      </c>
      <c r="BG651" s="205">
        <f t="shared" si="677"/>
        <v>83657.698412698417</v>
      </c>
      <c r="BH651" s="374"/>
      <c r="BI651" s="133" t="s">
        <v>173</v>
      </c>
      <c r="BJ651" s="167">
        <f t="shared" si="678"/>
        <v>6746</v>
      </c>
      <c r="BK651" s="176">
        <f t="shared" si="662"/>
        <v>3642</v>
      </c>
      <c r="BL651" s="176">
        <f t="shared" si="663"/>
        <v>314901930</v>
      </c>
      <c r="BM651" s="177">
        <f t="shared" si="661"/>
        <v>4.9540910018363596E-2</v>
      </c>
      <c r="BN651" s="177">
        <f t="shared" si="679"/>
        <v>0.53987548176697298</v>
      </c>
      <c r="BO651" s="176">
        <f t="shared" si="680"/>
        <v>86464.011532125209</v>
      </c>
      <c r="BP651" s="248"/>
    </row>
    <row r="652" spans="2:68" s="92" customFormat="1">
      <c r="B652" s="370"/>
      <c r="C652" s="408"/>
      <c r="D652" s="374"/>
      <c r="E652" s="133" t="s">
        <v>174</v>
      </c>
      <c r="F652" s="167">
        <v>11</v>
      </c>
      <c r="G652" s="176">
        <v>10</v>
      </c>
      <c r="H652" s="176">
        <v>642680</v>
      </c>
      <c r="I652" s="177">
        <f t="shared" si="654"/>
        <v>0.17543859649122806</v>
      </c>
      <c r="J652" s="177">
        <f t="shared" si="664"/>
        <v>0.90909090909090906</v>
      </c>
      <c r="K652" s="205">
        <f t="shared" si="665"/>
        <v>64268</v>
      </c>
      <c r="L652" s="374"/>
      <c r="M652" s="133" t="s">
        <v>174</v>
      </c>
      <c r="N652" s="167">
        <v>9</v>
      </c>
      <c r="O652" s="176">
        <v>8</v>
      </c>
      <c r="P652" s="176">
        <v>672130</v>
      </c>
      <c r="Q652" s="177">
        <f t="shared" si="655"/>
        <v>5.7971014492753624E-2</v>
      </c>
      <c r="R652" s="177">
        <f t="shared" si="666"/>
        <v>0.88888888888888884</v>
      </c>
      <c r="S652" s="171">
        <f t="shared" si="667"/>
        <v>84016.25</v>
      </c>
      <c r="T652" s="374"/>
      <c r="U652" s="133" t="s">
        <v>174</v>
      </c>
      <c r="V652" s="167">
        <v>1560</v>
      </c>
      <c r="W652" s="176">
        <v>1056</v>
      </c>
      <c r="X652" s="176">
        <v>96622950</v>
      </c>
      <c r="Y652" s="177">
        <f t="shared" si="656"/>
        <v>3.4592328102990795E-2</v>
      </c>
      <c r="Z652" s="177">
        <f t="shared" si="668"/>
        <v>0.67692307692307696</v>
      </c>
      <c r="AA652" s="176">
        <f t="shared" si="669"/>
        <v>91499.005681818177</v>
      </c>
      <c r="AB652" s="374"/>
      <c r="AC652" s="133" t="s">
        <v>174</v>
      </c>
      <c r="AD652" s="167">
        <v>1490</v>
      </c>
      <c r="AE652" s="176">
        <v>946</v>
      </c>
      <c r="AF652" s="176">
        <v>84257280</v>
      </c>
      <c r="AG652" s="177">
        <f t="shared" si="657"/>
        <v>4.2780265002487224E-2</v>
      </c>
      <c r="AH652" s="177">
        <f t="shared" si="670"/>
        <v>0.63489932885906042</v>
      </c>
      <c r="AI652" s="171">
        <f t="shared" si="671"/>
        <v>89066.892177589849</v>
      </c>
      <c r="AJ652" s="374"/>
      <c r="AK652" s="133" t="s">
        <v>174</v>
      </c>
      <c r="AL652" s="167">
        <v>1029</v>
      </c>
      <c r="AM652" s="176">
        <v>644</v>
      </c>
      <c r="AN652" s="176">
        <v>60929230</v>
      </c>
      <c r="AO652" s="177">
        <f t="shared" si="658"/>
        <v>4.9246769136652137E-2</v>
      </c>
      <c r="AP652" s="177">
        <f t="shared" si="672"/>
        <v>0.62585034013605445</v>
      </c>
      <c r="AQ652" s="171">
        <f t="shared" si="673"/>
        <v>94610.605590062114</v>
      </c>
      <c r="AR652" s="374"/>
      <c r="AS652" s="133" t="s">
        <v>174</v>
      </c>
      <c r="AT652" s="167">
        <v>355</v>
      </c>
      <c r="AU652" s="176">
        <v>216</v>
      </c>
      <c r="AV652" s="176">
        <v>24704860</v>
      </c>
      <c r="AW652" s="177">
        <f t="shared" si="659"/>
        <v>3.848209513629075E-2</v>
      </c>
      <c r="AX652" s="177">
        <f t="shared" si="674"/>
        <v>0.60845070422535208</v>
      </c>
      <c r="AY652" s="176">
        <f t="shared" si="675"/>
        <v>114374.35185185185</v>
      </c>
      <c r="AZ652" s="374"/>
      <c r="BA652" s="133" t="s">
        <v>174</v>
      </c>
      <c r="BB652" s="167">
        <v>91</v>
      </c>
      <c r="BC652" s="176">
        <v>42</v>
      </c>
      <c r="BD652" s="176">
        <v>3424920</v>
      </c>
      <c r="BE652" s="177">
        <f t="shared" si="660"/>
        <v>2.1000000000000001E-2</v>
      </c>
      <c r="BF652" s="177">
        <f t="shared" si="676"/>
        <v>0.46153846153846156</v>
      </c>
      <c r="BG652" s="205">
        <f t="shared" si="677"/>
        <v>81545.71428571429</v>
      </c>
      <c r="BH652" s="374"/>
      <c r="BI652" s="133" t="s">
        <v>174</v>
      </c>
      <c r="BJ652" s="167">
        <f t="shared" si="678"/>
        <v>4545</v>
      </c>
      <c r="BK652" s="176">
        <f t="shared" si="662"/>
        <v>2922</v>
      </c>
      <c r="BL652" s="176">
        <f t="shared" si="663"/>
        <v>271254050</v>
      </c>
      <c r="BM652" s="177">
        <f t="shared" si="661"/>
        <v>3.9746990410120385E-2</v>
      </c>
      <c r="BN652" s="177">
        <f t="shared" si="679"/>
        <v>0.64290429042904296</v>
      </c>
      <c r="BO652" s="176">
        <f t="shared" si="680"/>
        <v>92831.639288158796</v>
      </c>
      <c r="BP652" s="248"/>
    </row>
    <row r="653" spans="2:68" s="92" customFormat="1">
      <c r="B653" s="370"/>
      <c r="C653" s="408"/>
      <c r="D653" s="374"/>
      <c r="E653" s="133" t="s">
        <v>175</v>
      </c>
      <c r="F653" s="167">
        <v>24</v>
      </c>
      <c r="G653" s="176">
        <v>18</v>
      </c>
      <c r="H653" s="176">
        <v>1759120</v>
      </c>
      <c r="I653" s="177">
        <f t="shared" si="654"/>
        <v>0.31578947368421051</v>
      </c>
      <c r="J653" s="177">
        <f t="shared" si="664"/>
        <v>0.75</v>
      </c>
      <c r="K653" s="205">
        <f t="shared" si="665"/>
        <v>97728.888888888891</v>
      </c>
      <c r="L653" s="374"/>
      <c r="M653" s="133" t="s">
        <v>175</v>
      </c>
      <c r="N653" s="167">
        <v>67</v>
      </c>
      <c r="O653" s="176">
        <v>50</v>
      </c>
      <c r="P653" s="176">
        <v>4648740</v>
      </c>
      <c r="Q653" s="177">
        <f t="shared" si="655"/>
        <v>0.36231884057971014</v>
      </c>
      <c r="R653" s="177">
        <f t="shared" si="666"/>
        <v>0.74626865671641796</v>
      </c>
      <c r="S653" s="171">
        <f t="shared" si="667"/>
        <v>92974.8</v>
      </c>
      <c r="T653" s="374"/>
      <c r="U653" s="133" t="s">
        <v>175</v>
      </c>
      <c r="V653" s="167">
        <v>11381</v>
      </c>
      <c r="W653" s="176">
        <v>7604</v>
      </c>
      <c r="X653" s="176">
        <v>581036070</v>
      </c>
      <c r="Y653" s="177">
        <f t="shared" si="656"/>
        <v>0.24909096865070265</v>
      </c>
      <c r="Z653" s="177">
        <f t="shared" si="668"/>
        <v>0.6681310956857921</v>
      </c>
      <c r="AA653" s="176">
        <f t="shared" si="669"/>
        <v>76411.897685428718</v>
      </c>
      <c r="AB653" s="374"/>
      <c r="AC653" s="133" t="s">
        <v>175</v>
      </c>
      <c r="AD653" s="167">
        <v>9086</v>
      </c>
      <c r="AE653" s="176">
        <v>5824</v>
      </c>
      <c r="AF653" s="176">
        <v>474707610</v>
      </c>
      <c r="AG653" s="177">
        <f t="shared" si="657"/>
        <v>0.26337448559670784</v>
      </c>
      <c r="AH653" s="177">
        <f t="shared" si="670"/>
        <v>0.64098613251155623</v>
      </c>
      <c r="AI653" s="171">
        <f t="shared" si="671"/>
        <v>81508.861607142855</v>
      </c>
      <c r="AJ653" s="374"/>
      <c r="AK653" s="133" t="s">
        <v>175</v>
      </c>
      <c r="AL653" s="167">
        <v>5142</v>
      </c>
      <c r="AM653" s="176">
        <v>3007</v>
      </c>
      <c r="AN653" s="176">
        <v>280602730</v>
      </c>
      <c r="AO653" s="177">
        <f t="shared" si="658"/>
        <v>0.22994570620172822</v>
      </c>
      <c r="AP653" s="177">
        <f t="shared" si="672"/>
        <v>0.5847919097627382</v>
      </c>
      <c r="AQ653" s="171">
        <f t="shared" si="673"/>
        <v>93316.504822081813</v>
      </c>
      <c r="AR653" s="374"/>
      <c r="AS653" s="133" t="s">
        <v>175</v>
      </c>
      <c r="AT653" s="167">
        <v>1868</v>
      </c>
      <c r="AU653" s="176">
        <v>961</v>
      </c>
      <c r="AV653" s="176">
        <v>87806650</v>
      </c>
      <c r="AW653" s="177">
        <f t="shared" si="659"/>
        <v>0.17120969178692322</v>
      </c>
      <c r="AX653" s="177">
        <f t="shared" si="674"/>
        <v>0.51445396145610278</v>
      </c>
      <c r="AY653" s="176">
        <f t="shared" si="675"/>
        <v>91370.083246618102</v>
      </c>
      <c r="AZ653" s="374"/>
      <c r="BA653" s="133" t="s">
        <v>175</v>
      </c>
      <c r="BB653" s="167">
        <v>506</v>
      </c>
      <c r="BC653" s="176">
        <v>207</v>
      </c>
      <c r="BD653" s="176">
        <v>17516880</v>
      </c>
      <c r="BE653" s="177">
        <f t="shared" si="660"/>
        <v>0.10349999999999999</v>
      </c>
      <c r="BF653" s="177">
        <f t="shared" si="676"/>
        <v>0.40909090909090912</v>
      </c>
      <c r="BG653" s="205">
        <f t="shared" si="677"/>
        <v>84622.608695652176</v>
      </c>
      <c r="BH653" s="374"/>
      <c r="BI653" s="133" t="s">
        <v>175</v>
      </c>
      <c r="BJ653" s="167">
        <f t="shared" si="678"/>
        <v>28074</v>
      </c>
      <c r="BK653" s="176">
        <f t="shared" si="662"/>
        <v>17671</v>
      </c>
      <c r="BL653" s="176">
        <f t="shared" si="663"/>
        <v>1448077800</v>
      </c>
      <c r="BM653" s="177">
        <f t="shared" si="661"/>
        <v>0.24037271305175814</v>
      </c>
      <c r="BN653" s="177">
        <f t="shared" si="679"/>
        <v>0.62944361330768683</v>
      </c>
      <c r="BO653" s="176">
        <f t="shared" si="680"/>
        <v>81946.567822986821</v>
      </c>
      <c r="BP653" s="248"/>
    </row>
    <row r="654" spans="2:68" s="92" customFormat="1">
      <c r="B654" s="370"/>
      <c r="C654" s="408"/>
      <c r="D654" s="374"/>
      <c r="E654" s="133" t="s">
        <v>176</v>
      </c>
      <c r="F654" s="167">
        <v>6</v>
      </c>
      <c r="G654" s="176">
        <v>1</v>
      </c>
      <c r="H654" s="176">
        <v>57410</v>
      </c>
      <c r="I654" s="177">
        <f t="shared" si="654"/>
        <v>1.7543859649122806E-2</v>
      </c>
      <c r="J654" s="177">
        <f t="shared" si="664"/>
        <v>0.16666666666666666</v>
      </c>
      <c r="K654" s="205">
        <f t="shared" si="665"/>
        <v>57410</v>
      </c>
      <c r="L654" s="374"/>
      <c r="M654" s="133" t="s">
        <v>176</v>
      </c>
      <c r="N654" s="167">
        <v>14</v>
      </c>
      <c r="O654" s="176">
        <v>11</v>
      </c>
      <c r="P654" s="176">
        <v>1340770</v>
      </c>
      <c r="Q654" s="177">
        <f t="shared" si="655"/>
        <v>7.9710144927536225E-2</v>
      </c>
      <c r="R654" s="177">
        <f t="shared" si="666"/>
        <v>0.7857142857142857</v>
      </c>
      <c r="S654" s="171">
        <f t="shared" si="667"/>
        <v>121888.18181818182</v>
      </c>
      <c r="T654" s="374"/>
      <c r="U654" s="133" t="s">
        <v>176</v>
      </c>
      <c r="V654" s="167">
        <v>2514</v>
      </c>
      <c r="W654" s="176">
        <v>1565</v>
      </c>
      <c r="X654" s="176">
        <v>122609100</v>
      </c>
      <c r="Y654" s="177">
        <f t="shared" si="656"/>
        <v>5.1266092311724049E-2</v>
      </c>
      <c r="Z654" s="177">
        <f t="shared" si="668"/>
        <v>0.62251392203659506</v>
      </c>
      <c r="AA654" s="176">
        <f t="shared" si="669"/>
        <v>78344.47284345048</v>
      </c>
      <c r="AB654" s="374"/>
      <c r="AC654" s="133" t="s">
        <v>176</v>
      </c>
      <c r="AD654" s="167">
        <v>2632</v>
      </c>
      <c r="AE654" s="176">
        <v>1602</v>
      </c>
      <c r="AF654" s="176">
        <v>138446520</v>
      </c>
      <c r="AG654" s="177">
        <f t="shared" si="657"/>
        <v>7.2446072446072443E-2</v>
      </c>
      <c r="AH654" s="177">
        <f t="shared" si="670"/>
        <v>0.60866261398176291</v>
      </c>
      <c r="AI654" s="171">
        <f t="shared" si="671"/>
        <v>86421.048689138581</v>
      </c>
      <c r="AJ654" s="374"/>
      <c r="AK654" s="133" t="s">
        <v>176</v>
      </c>
      <c r="AL654" s="167">
        <v>2086</v>
      </c>
      <c r="AM654" s="176">
        <v>1139</v>
      </c>
      <c r="AN654" s="176">
        <v>117222910</v>
      </c>
      <c r="AO654" s="177">
        <f t="shared" si="658"/>
        <v>8.7099487650072652E-2</v>
      </c>
      <c r="AP654" s="177">
        <f t="shared" si="672"/>
        <v>0.5460210930009588</v>
      </c>
      <c r="AQ654" s="171">
        <f t="shared" si="673"/>
        <v>102917.39244951712</v>
      </c>
      <c r="AR654" s="374"/>
      <c r="AS654" s="133" t="s">
        <v>176</v>
      </c>
      <c r="AT654" s="167">
        <v>1146</v>
      </c>
      <c r="AU654" s="176">
        <v>546</v>
      </c>
      <c r="AV654" s="176">
        <v>52501350</v>
      </c>
      <c r="AW654" s="177">
        <f t="shared" si="659"/>
        <v>9.7274184927846077E-2</v>
      </c>
      <c r="AX654" s="177">
        <f t="shared" si="674"/>
        <v>0.47643979057591623</v>
      </c>
      <c r="AY654" s="176">
        <f t="shared" si="675"/>
        <v>96156.318681318677</v>
      </c>
      <c r="AZ654" s="374"/>
      <c r="BA654" s="133" t="s">
        <v>176</v>
      </c>
      <c r="BB654" s="167">
        <v>462</v>
      </c>
      <c r="BC654" s="176">
        <v>202</v>
      </c>
      <c r="BD654" s="176">
        <v>21958210</v>
      </c>
      <c r="BE654" s="177">
        <f t="shared" si="660"/>
        <v>0.10100000000000001</v>
      </c>
      <c r="BF654" s="177">
        <f t="shared" si="676"/>
        <v>0.43722943722943725</v>
      </c>
      <c r="BG654" s="205">
        <f t="shared" si="677"/>
        <v>108704.0099009901</v>
      </c>
      <c r="BH654" s="374"/>
      <c r="BI654" s="133" t="s">
        <v>176</v>
      </c>
      <c r="BJ654" s="167">
        <f t="shared" si="678"/>
        <v>8860</v>
      </c>
      <c r="BK654" s="176">
        <f t="shared" si="662"/>
        <v>5066</v>
      </c>
      <c r="BL654" s="176">
        <f t="shared" si="663"/>
        <v>454136270</v>
      </c>
      <c r="BM654" s="177">
        <f t="shared" si="661"/>
        <v>6.8911106576889064E-2</v>
      </c>
      <c r="BN654" s="177">
        <f t="shared" si="679"/>
        <v>0.5717832957110609</v>
      </c>
      <c r="BO654" s="176">
        <f t="shared" si="680"/>
        <v>89643.953809711806</v>
      </c>
      <c r="BP654" s="248"/>
    </row>
    <row r="655" spans="2:68" s="92" customFormat="1">
      <c r="B655" s="370"/>
      <c r="C655" s="408"/>
      <c r="D655" s="374"/>
      <c r="E655" s="130" t="s">
        <v>167</v>
      </c>
      <c r="F655" s="167">
        <v>4</v>
      </c>
      <c r="G655" s="176">
        <v>2</v>
      </c>
      <c r="H655" s="176">
        <v>54590</v>
      </c>
      <c r="I655" s="177">
        <f t="shared" si="654"/>
        <v>3.5087719298245612E-2</v>
      </c>
      <c r="J655" s="177">
        <f t="shared" si="664"/>
        <v>0.5</v>
      </c>
      <c r="K655" s="205">
        <f t="shared" si="665"/>
        <v>27295</v>
      </c>
      <c r="L655" s="374"/>
      <c r="M655" s="134" t="s">
        <v>167</v>
      </c>
      <c r="N655" s="167">
        <v>11</v>
      </c>
      <c r="O655" s="176">
        <v>6</v>
      </c>
      <c r="P655" s="176">
        <v>468580</v>
      </c>
      <c r="Q655" s="177">
        <f t="shared" si="655"/>
        <v>4.3478260869565216E-2</v>
      </c>
      <c r="R655" s="177">
        <f t="shared" si="666"/>
        <v>0.54545454545454541</v>
      </c>
      <c r="S655" s="171">
        <f t="shared" si="667"/>
        <v>78096.666666666672</v>
      </c>
      <c r="T655" s="374"/>
      <c r="U655" s="134" t="s">
        <v>167</v>
      </c>
      <c r="V655" s="167">
        <v>2733</v>
      </c>
      <c r="W655" s="176">
        <v>1519</v>
      </c>
      <c r="X655" s="176">
        <v>106004880</v>
      </c>
      <c r="Y655" s="177">
        <f t="shared" si="656"/>
        <v>4.9759229534510431E-2</v>
      </c>
      <c r="Z655" s="177">
        <f t="shared" si="668"/>
        <v>0.55579948774240762</v>
      </c>
      <c r="AA655" s="176">
        <f t="shared" si="669"/>
        <v>69785.964450296247</v>
      </c>
      <c r="AB655" s="374"/>
      <c r="AC655" s="134" t="s">
        <v>167</v>
      </c>
      <c r="AD655" s="167">
        <v>1340</v>
      </c>
      <c r="AE655" s="176">
        <v>727</v>
      </c>
      <c r="AF655" s="176">
        <v>57243550</v>
      </c>
      <c r="AG655" s="177">
        <f t="shared" si="657"/>
        <v>3.2876588432143986E-2</v>
      </c>
      <c r="AH655" s="177">
        <f t="shared" si="670"/>
        <v>0.54253731343283584</v>
      </c>
      <c r="AI655" s="171">
        <f t="shared" si="671"/>
        <v>78739.408528198081</v>
      </c>
      <c r="AJ655" s="374"/>
      <c r="AK655" s="134" t="s">
        <v>167</v>
      </c>
      <c r="AL655" s="167">
        <v>677</v>
      </c>
      <c r="AM655" s="176">
        <v>324</v>
      </c>
      <c r="AN655" s="176">
        <v>32278530</v>
      </c>
      <c r="AO655" s="177">
        <f t="shared" si="658"/>
        <v>2.4776324845147971E-2</v>
      </c>
      <c r="AP655" s="177">
        <f t="shared" si="672"/>
        <v>0.47858197932053176</v>
      </c>
      <c r="AQ655" s="171">
        <f t="shared" si="673"/>
        <v>99625.092592592599</v>
      </c>
      <c r="AR655" s="374"/>
      <c r="AS655" s="134" t="s">
        <v>167</v>
      </c>
      <c r="AT655" s="167">
        <v>324</v>
      </c>
      <c r="AU655" s="176">
        <v>153</v>
      </c>
      <c r="AV655" s="176">
        <v>19210170</v>
      </c>
      <c r="AW655" s="177">
        <f t="shared" si="659"/>
        <v>2.7258150721539285E-2</v>
      </c>
      <c r="AX655" s="177">
        <f t="shared" si="674"/>
        <v>0.47222222222222221</v>
      </c>
      <c r="AY655" s="176">
        <f t="shared" si="675"/>
        <v>125556.66666666667</v>
      </c>
      <c r="AZ655" s="374"/>
      <c r="BA655" s="134" t="s">
        <v>167</v>
      </c>
      <c r="BB655" s="167">
        <v>137</v>
      </c>
      <c r="BC655" s="176">
        <v>59</v>
      </c>
      <c r="BD655" s="176">
        <v>7646450</v>
      </c>
      <c r="BE655" s="177">
        <f t="shared" si="660"/>
        <v>2.9499999999999998E-2</v>
      </c>
      <c r="BF655" s="177">
        <f t="shared" si="676"/>
        <v>0.43065693430656932</v>
      </c>
      <c r="BG655" s="205">
        <f t="shared" si="677"/>
        <v>129600.84745762713</v>
      </c>
      <c r="BH655" s="374"/>
      <c r="BI655" s="134" t="s">
        <v>167</v>
      </c>
      <c r="BJ655" s="167">
        <f t="shared" si="678"/>
        <v>5226</v>
      </c>
      <c r="BK655" s="176">
        <f t="shared" si="662"/>
        <v>2790</v>
      </c>
      <c r="BL655" s="176">
        <f t="shared" si="663"/>
        <v>222906750</v>
      </c>
      <c r="BM655" s="177">
        <f t="shared" si="661"/>
        <v>3.7951438481942462E-2</v>
      </c>
      <c r="BN655" s="177">
        <f t="shared" si="679"/>
        <v>0.53386911595866815</v>
      </c>
      <c r="BO655" s="176">
        <f t="shared" si="680"/>
        <v>79894.892473118278</v>
      </c>
      <c r="BP655" s="248"/>
    </row>
    <row r="656" spans="2:68" s="92" customFormat="1">
      <c r="B656" s="370">
        <v>60</v>
      </c>
      <c r="C656" s="370" t="s">
        <v>51</v>
      </c>
      <c r="D656" s="388">
        <f>BS67</f>
        <v>33</v>
      </c>
      <c r="E656" s="131" t="s">
        <v>144</v>
      </c>
      <c r="F656" s="166">
        <v>14</v>
      </c>
      <c r="G656" s="174">
        <v>9</v>
      </c>
      <c r="H656" s="174">
        <v>597880</v>
      </c>
      <c r="I656" s="175">
        <f>IFERROR(G656/$D$656,"-")</f>
        <v>0.27272727272727271</v>
      </c>
      <c r="J656" s="175">
        <f t="shared" si="664"/>
        <v>0.6428571428571429</v>
      </c>
      <c r="K656" s="204">
        <f t="shared" si="665"/>
        <v>66431.111111111109</v>
      </c>
      <c r="L656" s="388">
        <f>BT67</f>
        <v>72</v>
      </c>
      <c r="M656" s="131" t="s">
        <v>144</v>
      </c>
      <c r="N656" s="166">
        <v>41</v>
      </c>
      <c r="O656" s="174">
        <v>21</v>
      </c>
      <c r="P656" s="174">
        <v>1771290</v>
      </c>
      <c r="Q656" s="175">
        <f>IFERROR(O656/$L$656,"-")</f>
        <v>0.29166666666666669</v>
      </c>
      <c r="R656" s="175">
        <f t="shared" si="666"/>
        <v>0.51219512195121952</v>
      </c>
      <c r="S656" s="170">
        <f t="shared" si="667"/>
        <v>84347.142857142855</v>
      </c>
      <c r="T656" s="388">
        <f>BU67</f>
        <v>4005</v>
      </c>
      <c r="U656" s="131" t="s">
        <v>144</v>
      </c>
      <c r="V656" s="166">
        <v>1843</v>
      </c>
      <c r="W656" s="174">
        <v>1064</v>
      </c>
      <c r="X656" s="174">
        <v>69250060</v>
      </c>
      <c r="Y656" s="175">
        <f>IFERROR(W656/$T$656,"-")</f>
        <v>0.26566791510611737</v>
      </c>
      <c r="Z656" s="175">
        <f t="shared" si="668"/>
        <v>0.57731958762886593</v>
      </c>
      <c r="AA656" s="174">
        <f t="shared" si="669"/>
        <v>65084.642857142855</v>
      </c>
      <c r="AB656" s="388">
        <f>BV67</f>
        <v>2721</v>
      </c>
      <c r="AC656" s="131" t="s">
        <v>144</v>
      </c>
      <c r="AD656" s="166">
        <v>1426</v>
      </c>
      <c r="AE656" s="174">
        <v>804</v>
      </c>
      <c r="AF656" s="174">
        <v>58555100</v>
      </c>
      <c r="AG656" s="175">
        <f>IFERROR(AE656/$AB$656,"-")</f>
        <v>0.29547960308710031</v>
      </c>
      <c r="AH656" s="175">
        <f t="shared" si="670"/>
        <v>0.56381486676016834</v>
      </c>
      <c r="AI656" s="170">
        <f t="shared" si="671"/>
        <v>72829.726368159201</v>
      </c>
      <c r="AJ656" s="388">
        <f>BW67</f>
        <v>1659</v>
      </c>
      <c r="AK656" s="131" t="s">
        <v>144</v>
      </c>
      <c r="AL656" s="166">
        <v>854</v>
      </c>
      <c r="AM656" s="174">
        <v>435</v>
      </c>
      <c r="AN656" s="174">
        <v>31527970</v>
      </c>
      <c r="AO656" s="175">
        <f>IFERROR(AM656/$AJ$656,"-")</f>
        <v>0.26220614828209765</v>
      </c>
      <c r="AP656" s="175">
        <f t="shared" si="672"/>
        <v>0.50936768149882905</v>
      </c>
      <c r="AQ656" s="170">
        <f t="shared" si="673"/>
        <v>72478.091954022995</v>
      </c>
      <c r="AR656" s="388">
        <f>BX67</f>
        <v>749</v>
      </c>
      <c r="AS656" s="131" t="s">
        <v>144</v>
      </c>
      <c r="AT656" s="166">
        <v>323</v>
      </c>
      <c r="AU656" s="174">
        <v>131</v>
      </c>
      <c r="AV656" s="174">
        <v>9001590</v>
      </c>
      <c r="AW656" s="175">
        <f>IFERROR(AU656/$AR$656,"-")</f>
        <v>0.17489986648865152</v>
      </c>
      <c r="AX656" s="175">
        <f t="shared" si="674"/>
        <v>0.40557275541795668</v>
      </c>
      <c r="AY656" s="174">
        <f t="shared" si="675"/>
        <v>68714.427480916027</v>
      </c>
      <c r="AZ656" s="388">
        <f>BY67</f>
        <v>240</v>
      </c>
      <c r="BA656" s="131" t="s">
        <v>144</v>
      </c>
      <c r="BB656" s="166">
        <v>85</v>
      </c>
      <c r="BC656" s="174">
        <v>30</v>
      </c>
      <c r="BD656" s="174">
        <v>1952870</v>
      </c>
      <c r="BE656" s="175">
        <f>IFERROR(BC656/$AZ$656,"-")</f>
        <v>0.125</v>
      </c>
      <c r="BF656" s="175">
        <f t="shared" si="676"/>
        <v>0.35294117647058826</v>
      </c>
      <c r="BG656" s="204">
        <f t="shared" si="677"/>
        <v>65095.666666666664</v>
      </c>
      <c r="BH656" s="388">
        <f>BZ67</f>
        <v>9476</v>
      </c>
      <c r="BI656" s="131" t="s">
        <v>144</v>
      </c>
      <c r="BJ656" s="166">
        <f t="shared" si="678"/>
        <v>4586</v>
      </c>
      <c r="BK656" s="174">
        <f t="shared" si="662"/>
        <v>2494</v>
      </c>
      <c r="BL656" s="174">
        <f t="shared" si="663"/>
        <v>172656760</v>
      </c>
      <c r="BM656" s="175">
        <f>IFERROR(BK656/$BH$656,"-")</f>
        <v>0.26319121992401856</v>
      </c>
      <c r="BN656" s="175">
        <f t="shared" si="679"/>
        <v>0.54382904491931972</v>
      </c>
      <c r="BO656" s="174">
        <f t="shared" si="680"/>
        <v>69228.853247794701</v>
      </c>
      <c r="BP656" s="248"/>
    </row>
    <row r="657" spans="2:68" s="92" customFormat="1">
      <c r="B657" s="370"/>
      <c r="C657" s="370"/>
      <c r="D657" s="388"/>
      <c r="E657" s="132" t="s">
        <v>194</v>
      </c>
      <c r="F657" s="167">
        <v>12</v>
      </c>
      <c r="G657" s="176">
        <v>6</v>
      </c>
      <c r="H657" s="176">
        <v>341150</v>
      </c>
      <c r="I657" s="177">
        <f t="shared" ref="I657:I666" si="681">IFERROR(G657/$D$656,"-")</f>
        <v>0.18181818181818182</v>
      </c>
      <c r="J657" s="177">
        <f t="shared" si="664"/>
        <v>0.5</v>
      </c>
      <c r="K657" s="205">
        <f t="shared" si="665"/>
        <v>56858.333333333336</v>
      </c>
      <c r="L657" s="388"/>
      <c r="M657" s="132" t="s">
        <v>194</v>
      </c>
      <c r="N657" s="167">
        <v>28</v>
      </c>
      <c r="O657" s="176">
        <v>17</v>
      </c>
      <c r="P657" s="176">
        <v>1531060</v>
      </c>
      <c r="Q657" s="177">
        <f t="shared" ref="Q657:Q666" si="682">IFERROR(O657/$L$656,"-")</f>
        <v>0.2361111111111111</v>
      </c>
      <c r="R657" s="177">
        <f t="shared" si="666"/>
        <v>0.6071428571428571</v>
      </c>
      <c r="S657" s="171">
        <f t="shared" si="667"/>
        <v>90062.352941176476</v>
      </c>
      <c r="T657" s="388"/>
      <c r="U657" s="132" t="s">
        <v>194</v>
      </c>
      <c r="V657" s="167">
        <v>1666</v>
      </c>
      <c r="W657" s="176">
        <v>1022</v>
      </c>
      <c r="X657" s="176">
        <v>65998630</v>
      </c>
      <c r="Y657" s="177">
        <f t="shared" ref="Y657:Y666" si="683">IFERROR(W657/$T$656,"-")</f>
        <v>0.25518102372034956</v>
      </c>
      <c r="Z657" s="177">
        <f t="shared" si="668"/>
        <v>0.61344537815126055</v>
      </c>
      <c r="AA657" s="176">
        <f t="shared" si="669"/>
        <v>64577.915851272017</v>
      </c>
      <c r="AB657" s="388"/>
      <c r="AC657" s="132" t="s">
        <v>194</v>
      </c>
      <c r="AD657" s="167">
        <v>1163</v>
      </c>
      <c r="AE657" s="176">
        <v>663</v>
      </c>
      <c r="AF657" s="176">
        <v>47564570</v>
      </c>
      <c r="AG657" s="177">
        <f t="shared" ref="AG657:AG666" si="684">IFERROR(AE657/$AB$656,"-")</f>
        <v>0.24366041896361632</v>
      </c>
      <c r="AH657" s="177">
        <f t="shared" si="670"/>
        <v>0.57007738607050729</v>
      </c>
      <c r="AI657" s="171">
        <f t="shared" si="671"/>
        <v>71741.432880844644</v>
      </c>
      <c r="AJ657" s="388"/>
      <c r="AK657" s="132" t="s">
        <v>194</v>
      </c>
      <c r="AL657" s="167">
        <v>652</v>
      </c>
      <c r="AM657" s="176">
        <v>327</v>
      </c>
      <c r="AN657" s="176">
        <v>22668420</v>
      </c>
      <c r="AO657" s="177">
        <f t="shared" ref="AO657:AO666" si="685">IFERROR(AM657/$AJ$656,"-")</f>
        <v>0.19710669077757687</v>
      </c>
      <c r="AP657" s="177">
        <f t="shared" si="672"/>
        <v>0.50153374233128833</v>
      </c>
      <c r="AQ657" s="171">
        <f t="shared" si="673"/>
        <v>69322.385321100912</v>
      </c>
      <c r="AR657" s="388"/>
      <c r="AS657" s="132" t="s">
        <v>194</v>
      </c>
      <c r="AT657" s="167">
        <v>221</v>
      </c>
      <c r="AU657" s="176">
        <v>94</v>
      </c>
      <c r="AV657" s="176">
        <v>7179970</v>
      </c>
      <c r="AW657" s="177">
        <f t="shared" ref="AW657:AW666" si="686">IFERROR(AU657/$AR$656,"-")</f>
        <v>0.12550066755674233</v>
      </c>
      <c r="AX657" s="177">
        <f t="shared" si="674"/>
        <v>0.42533936651583709</v>
      </c>
      <c r="AY657" s="176">
        <f t="shared" si="675"/>
        <v>76382.659574468082</v>
      </c>
      <c r="AZ657" s="388"/>
      <c r="BA657" s="132" t="s">
        <v>194</v>
      </c>
      <c r="BB657" s="167">
        <v>43</v>
      </c>
      <c r="BC657" s="176">
        <v>14</v>
      </c>
      <c r="BD657" s="176">
        <v>1178090</v>
      </c>
      <c r="BE657" s="177">
        <f t="shared" ref="BE657:BE666" si="687">IFERROR(BC657/$AZ$656,"-")</f>
        <v>5.8333333333333334E-2</v>
      </c>
      <c r="BF657" s="177">
        <f t="shared" si="676"/>
        <v>0.32558139534883723</v>
      </c>
      <c r="BG657" s="205">
        <f t="shared" si="677"/>
        <v>84149.28571428571</v>
      </c>
      <c r="BH657" s="388"/>
      <c r="BI657" s="132" t="s">
        <v>194</v>
      </c>
      <c r="BJ657" s="167">
        <f t="shared" si="678"/>
        <v>3785</v>
      </c>
      <c r="BK657" s="176">
        <f t="shared" si="662"/>
        <v>2143</v>
      </c>
      <c r="BL657" s="176">
        <f t="shared" si="663"/>
        <v>146461890</v>
      </c>
      <c r="BM657" s="177">
        <f t="shared" ref="BM657:BM666" si="688">IFERROR(BK657/$BH$656,"-")</f>
        <v>0.22615027437737442</v>
      </c>
      <c r="BN657" s="177">
        <f t="shared" si="679"/>
        <v>0.56618229854689561</v>
      </c>
      <c r="BO657" s="176">
        <f t="shared" si="680"/>
        <v>68344.325711619225</v>
      </c>
      <c r="BP657" s="248"/>
    </row>
    <row r="658" spans="2:68" s="92" customFormat="1">
      <c r="B658" s="370"/>
      <c r="C658" s="370"/>
      <c r="D658" s="388"/>
      <c r="E658" s="133" t="s">
        <v>143</v>
      </c>
      <c r="F658" s="167">
        <v>18</v>
      </c>
      <c r="G658" s="176">
        <v>9</v>
      </c>
      <c r="H658" s="176">
        <v>899620</v>
      </c>
      <c r="I658" s="177">
        <f t="shared" si="681"/>
        <v>0.27272727272727271</v>
      </c>
      <c r="J658" s="177">
        <f t="shared" si="664"/>
        <v>0.5</v>
      </c>
      <c r="K658" s="205">
        <f t="shared" si="665"/>
        <v>99957.777777777781</v>
      </c>
      <c r="L658" s="388"/>
      <c r="M658" s="133" t="s">
        <v>143</v>
      </c>
      <c r="N658" s="167">
        <v>48</v>
      </c>
      <c r="O658" s="176">
        <v>26</v>
      </c>
      <c r="P658" s="176">
        <v>2136030</v>
      </c>
      <c r="Q658" s="177">
        <f t="shared" si="682"/>
        <v>0.3611111111111111</v>
      </c>
      <c r="R658" s="177">
        <f t="shared" si="666"/>
        <v>0.54166666666666663</v>
      </c>
      <c r="S658" s="171">
        <f t="shared" si="667"/>
        <v>82155</v>
      </c>
      <c r="T658" s="388"/>
      <c r="U658" s="133" t="s">
        <v>143</v>
      </c>
      <c r="V658" s="167">
        <v>2497</v>
      </c>
      <c r="W658" s="176">
        <v>1446</v>
      </c>
      <c r="X658" s="176">
        <v>95151680</v>
      </c>
      <c r="Y658" s="177">
        <f t="shared" si="683"/>
        <v>0.36104868913857679</v>
      </c>
      <c r="Z658" s="177">
        <f t="shared" si="668"/>
        <v>0.579094913896676</v>
      </c>
      <c r="AA658" s="176">
        <f t="shared" si="669"/>
        <v>65803.374827109263</v>
      </c>
      <c r="AB658" s="388"/>
      <c r="AC658" s="133" t="s">
        <v>143</v>
      </c>
      <c r="AD658" s="167">
        <v>1871</v>
      </c>
      <c r="AE658" s="176">
        <v>1044</v>
      </c>
      <c r="AF658" s="176">
        <v>77670600</v>
      </c>
      <c r="AG658" s="177">
        <f t="shared" si="684"/>
        <v>0.38368246968026459</v>
      </c>
      <c r="AH658" s="177">
        <f t="shared" si="670"/>
        <v>0.55799037947621588</v>
      </c>
      <c r="AI658" s="171">
        <f t="shared" si="671"/>
        <v>74397.126436781604</v>
      </c>
      <c r="AJ658" s="388"/>
      <c r="AK658" s="133" t="s">
        <v>143</v>
      </c>
      <c r="AL658" s="167">
        <v>1166</v>
      </c>
      <c r="AM658" s="176">
        <v>570</v>
      </c>
      <c r="AN658" s="176">
        <v>39152710</v>
      </c>
      <c r="AO658" s="177">
        <f t="shared" si="685"/>
        <v>0.34358047016274862</v>
      </c>
      <c r="AP658" s="177">
        <f t="shared" si="672"/>
        <v>0.48885077186963982</v>
      </c>
      <c r="AQ658" s="171">
        <f t="shared" si="673"/>
        <v>68688.964912280702</v>
      </c>
      <c r="AR658" s="388"/>
      <c r="AS658" s="133" t="s">
        <v>143</v>
      </c>
      <c r="AT658" s="167">
        <v>513</v>
      </c>
      <c r="AU658" s="176">
        <v>209</v>
      </c>
      <c r="AV658" s="176">
        <v>14891440</v>
      </c>
      <c r="AW658" s="177">
        <f t="shared" si="686"/>
        <v>0.27903871829105475</v>
      </c>
      <c r="AX658" s="177">
        <f t="shared" si="674"/>
        <v>0.40740740740740738</v>
      </c>
      <c r="AY658" s="176">
        <f t="shared" si="675"/>
        <v>71250.909090909088</v>
      </c>
      <c r="AZ658" s="388"/>
      <c r="BA658" s="133" t="s">
        <v>143</v>
      </c>
      <c r="BB658" s="167">
        <v>142</v>
      </c>
      <c r="BC658" s="176">
        <v>53</v>
      </c>
      <c r="BD658" s="176">
        <v>4723790</v>
      </c>
      <c r="BE658" s="177">
        <f t="shared" si="687"/>
        <v>0.22083333333333333</v>
      </c>
      <c r="BF658" s="177">
        <f t="shared" si="676"/>
        <v>0.37323943661971831</v>
      </c>
      <c r="BG658" s="205">
        <f t="shared" si="677"/>
        <v>89128.113207547169</v>
      </c>
      <c r="BH658" s="388"/>
      <c r="BI658" s="133" t="s">
        <v>143</v>
      </c>
      <c r="BJ658" s="167">
        <f t="shared" si="678"/>
        <v>6255</v>
      </c>
      <c r="BK658" s="176">
        <f t="shared" si="662"/>
        <v>3357</v>
      </c>
      <c r="BL658" s="176">
        <f t="shared" si="663"/>
        <v>234625870</v>
      </c>
      <c r="BM658" s="177">
        <f t="shared" si="688"/>
        <v>0.35426340227944281</v>
      </c>
      <c r="BN658" s="177">
        <f t="shared" si="679"/>
        <v>0.53669064748201434</v>
      </c>
      <c r="BO658" s="176">
        <f t="shared" si="680"/>
        <v>69891.531128984207</v>
      </c>
      <c r="BP658" s="248"/>
    </row>
    <row r="659" spans="2:68" s="92" customFormat="1">
      <c r="B659" s="370"/>
      <c r="C659" s="370"/>
      <c r="D659" s="388"/>
      <c r="E659" s="133" t="s">
        <v>152</v>
      </c>
      <c r="F659" s="167">
        <v>7</v>
      </c>
      <c r="G659" s="176">
        <v>4</v>
      </c>
      <c r="H659" s="176">
        <v>305520</v>
      </c>
      <c r="I659" s="177">
        <f t="shared" si="681"/>
        <v>0.12121212121212122</v>
      </c>
      <c r="J659" s="177">
        <f t="shared" si="664"/>
        <v>0.5714285714285714</v>
      </c>
      <c r="K659" s="205">
        <f t="shared" si="665"/>
        <v>76380</v>
      </c>
      <c r="L659" s="388"/>
      <c r="M659" s="133" t="s">
        <v>152</v>
      </c>
      <c r="N659" s="167">
        <v>15</v>
      </c>
      <c r="O659" s="176">
        <v>9</v>
      </c>
      <c r="P659" s="176">
        <v>416610</v>
      </c>
      <c r="Q659" s="177">
        <f t="shared" si="682"/>
        <v>0.125</v>
      </c>
      <c r="R659" s="177">
        <f t="shared" si="666"/>
        <v>0.6</v>
      </c>
      <c r="S659" s="171">
        <f t="shared" si="667"/>
        <v>46290</v>
      </c>
      <c r="T659" s="388"/>
      <c r="U659" s="133" t="s">
        <v>152</v>
      </c>
      <c r="V659" s="167">
        <v>791</v>
      </c>
      <c r="W659" s="176">
        <v>478</v>
      </c>
      <c r="X659" s="176">
        <v>32582660</v>
      </c>
      <c r="Y659" s="177">
        <f t="shared" si="683"/>
        <v>0.11935081148564294</v>
      </c>
      <c r="Z659" s="177">
        <f t="shared" si="668"/>
        <v>0.60429835651074593</v>
      </c>
      <c r="AA659" s="176">
        <f t="shared" si="669"/>
        <v>68164.56066945607</v>
      </c>
      <c r="AB659" s="388"/>
      <c r="AC659" s="133" t="s">
        <v>152</v>
      </c>
      <c r="AD659" s="167">
        <v>604</v>
      </c>
      <c r="AE659" s="176">
        <v>343</v>
      </c>
      <c r="AF659" s="176">
        <v>24035190</v>
      </c>
      <c r="AG659" s="177">
        <f t="shared" si="684"/>
        <v>0.12605659683939727</v>
      </c>
      <c r="AH659" s="177">
        <f t="shared" si="670"/>
        <v>0.56788079470198671</v>
      </c>
      <c r="AI659" s="171">
        <f t="shared" si="671"/>
        <v>70073.44023323615</v>
      </c>
      <c r="AJ659" s="388"/>
      <c r="AK659" s="133" t="s">
        <v>152</v>
      </c>
      <c r="AL659" s="167">
        <v>454</v>
      </c>
      <c r="AM659" s="176">
        <v>224</v>
      </c>
      <c r="AN659" s="176">
        <v>17094950</v>
      </c>
      <c r="AO659" s="177">
        <f t="shared" si="685"/>
        <v>0.13502109704641349</v>
      </c>
      <c r="AP659" s="177">
        <f t="shared" si="672"/>
        <v>0.4933920704845815</v>
      </c>
      <c r="AQ659" s="171">
        <f t="shared" si="673"/>
        <v>76316.741071428565</v>
      </c>
      <c r="AR659" s="388"/>
      <c r="AS659" s="133" t="s">
        <v>152</v>
      </c>
      <c r="AT659" s="167">
        <v>212</v>
      </c>
      <c r="AU659" s="176">
        <v>83</v>
      </c>
      <c r="AV659" s="176">
        <v>5071500</v>
      </c>
      <c r="AW659" s="177">
        <f t="shared" si="686"/>
        <v>0.11081441922563418</v>
      </c>
      <c r="AX659" s="177">
        <f t="shared" si="674"/>
        <v>0.39150943396226418</v>
      </c>
      <c r="AY659" s="176">
        <f t="shared" si="675"/>
        <v>61102.409638554214</v>
      </c>
      <c r="AZ659" s="388"/>
      <c r="BA659" s="133" t="s">
        <v>152</v>
      </c>
      <c r="BB659" s="167">
        <v>58</v>
      </c>
      <c r="BC659" s="176">
        <v>23</v>
      </c>
      <c r="BD659" s="176">
        <v>2145360</v>
      </c>
      <c r="BE659" s="177">
        <f t="shared" si="687"/>
        <v>9.583333333333334E-2</v>
      </c>
      <c r="BF659" s="177">
        <f t="shared" si="676"/>
        <v>0.39655172413793105</v>
      </c>
      <c r="BG659" s="205">
        <f t="shared" si="677"/>
        <v>93276.521739130432</v>
      </c>
      <c r="BH659" s="388"/>
      <c r="BI659" s="133" t="s">
        <v>152</v>
      </c>
      <c r="BJ659" s="167">
        <f t="shared" si="678"/>
        <v>2141</v>
      </c>
      <c r="BK659" s="176">
        <f t="shared" si="662"/>
        <v>1164</v>
      </c>
      <c r="BL659" s="176">
        <f t="shared" si="663"/>
        <v>81651790</v>
      </c>
      <c r="BM659" s="177">
        <f t="shared" si="688"/>
        <v>0.12283663993246095</v>
      </c>
      <c r="BN659" s="177">
        <f t="shared" si="679"/>
        <v>0.54367118169079864</v>
      </c>
      <c r="BO659" s="176">
        <f t="shared" si="680"/>
        <v>70147.585910652924</v>
      </c>
      <c r="BP659" s="248"/>
    </row>
    <row r="660" spans="2:68" s="92" customFormat="1">
      <c r="B660" s="370"/>
      <c r="C660" s="370"/>
      <c r="D660" s="388"/>
      <c r="E660" s="133" t="s">
        <v>171</v>
      </c>
      <c r="F660" s="167">
        <v>10</v>
      </c>
      <c r="G660" s="176">
        <v>6</v>
      </c>
      <c r="H660" s="176">
        <v>231470</v>
      </c>
      <c r="I660" s="177">
        <f t="shared" si="681"/>
        <v>0.18181818181818182</v>
      </c>
      <c r="J660" s="177">
        <f t="shared" si="664"/>
        <v>0.6</v>
      </c>
      <c r="K660" s="205">
        <f t="shared" si="665"/>
        <v>38578.333333333336</v>
      </c>
      <c r="L660" s="388"/>
      <c r="M660" s="133" t="s">
        <v>171</v>
      </c>
      <c r="N660" s="167">
        <v>32</v>
      </c>
      <c r="O660" s="176">
        <v>18</v>
      </c>
      <c r="P660" s="176">
        <v>1504800</v>
      </c>
      <c r="Q660" s="177">
        <f t="shared" si="682"/>
        <v>0.25</v>
      </c>
      <c r="R660" s="177">
        <f t="shared" si="666"/>
        <v>0.5625</v>
      </c>
      <c r="S660" s="171">
        <f t="shared" si="667"/>
        <v>83600</v>
      </c>
      <c r="T660" s="388"/>
      <c r="U660" s="133" t="s">
        <v>171</v>
      </c>
      <c r="V660" s="167">
        <v>942</v>
      </c>
      <c r="W660" s="176">
        <v>582</v>
      </c>
      <c r="X660" s="176">
        <v>41750350</v>
      </c>
      <c r="Y660" s="177">
        <f t="shared" si="683"/>
        <v>0.1453183520599251</v>
      </c>
      <c r="Z660" s="177">
        <f t="shared" si="668"/>
        <v>0.61783439490445857</v>
      </c>
      <c r="AA660" s="176">
        <f t="shared" si="669"/>
        <v>71735.996563573877</v>
      </c>
      <c r="AB660" s="388"/>
      <c r="AC660" s="133" t="s">
        <v>171</v>
      </c>
      <c r="AD660" s="167">
        <v>833</v>
      </c>
      <c r="AE660" s="176">
        <v>465</v>
      </c>
      <c r="AF660" s="176">
        <v>36106980</v>
      </c>
      <c r="AG660" s="177">
        <f t="shared" si="684"/>
        <v>0.17089305402425578</v>
      </c>
      <c r="AH660" s="177">
        <f t="shared" si="670"/>
        <v>0.55822328931572629</v>
      </c>
      <c r="AI660" s="171">
        <f t="shared" si="671"/>
        <v>77649.419354838712</v>
      </c>
      <c r="AJ660" s="388"/>
      <c r="AK660" s="133" t="s">
        <v>171</v>
      </c>
      <c r="AL660" s="167">
        <v>570</v>
      </c>
      <c r="AM660" s="176">
        <v>291</v>
      </c>
      <c r="AN660" s="176">
        <v>21576720</v>
      </c>
      <c r="AO660" s="177">
        <f t="shared" si="685"/>
        <v>0.17540687160940324</v>
      </c>
      <c r="AP660" s="177">
        <f t="shared" si="672"/>
        <v>0.51052631578947372</v>
      </c>
      <c r="AQ660" s="171">
        <f t="shared" si="673"/>
        <v>74146.804123711336</v>
      </c>
      <c r="AR660" s="388"/>
      <c r="AS660" s="133" t="s">
        <v>171</v>
      </c>
      <c r="AT660" s="167">
        <v>280</v>
      </c>
      <c r="AU660" s="176">
        <v>109</v>
      </c>
      <c r="AV660" s="176">
        <v>7891070</v>
      </c>
      <c r="AW660" s="177">
        <f t="shared" si="686"/>
        <v>0.14552736982643524</v>
      </c>
      <c r="AX660" s="177">
        <f t="shared" si="674"/>
        <v>0.38928571428571429</v>
      </c>
      <c r="AY660" s="176">
        <f t="shared" si="675"/>
        <v>72395.137614678897</v>
      </c>
      <c r="AZ660" s="388"/>
      <c r="BA660" s="133" t="s">
        <v>171</v>
      </c>
      <c r="BB660" s="167">
        <v>87</v>
      </c>
      <c r="BC660" s="176">
        <v>37</v>
      </c>
      <c r="BD660" s="176">
        <v>3949550</v>
      </c>
      <c r="BE660" s="177">
        <f t="shared" si="687"/>
        <v>0.15416666666666667</v>
      </c>
      <c r="BF660" s="177">
        <f t="shared" si="676"/>
        <v>0.42528735632183906</v>
      </c>
      <c r="BG660" s="205">
        <f t="shared" si="677"/>
        <v>106744.5945945946</v>
      </c>
      <c r="BH660" s="388"/>
      <c r="BI660" s="133" t="s">
        <v>171</v>
      </c>
      <c r="BJ660" s="167">
        <f t="shared" si="678"/>
        <v>2754</v>
      </c>
      <c r="BK660" s="176">
        <f t="shared" si="662"/>
        <v>1508</v>
      </c>
      <c r="BL660" s="176">
        <f t="shared" si="663"/>
        <v>113010940</v>
      </c>
      <c r="BM660" s="177">
        <f t="shared" si="688"/>
        <v>0.15913887716336006</v>
      </c>
      <c r="BN660" s="177">
        <f t="shared" si="679"/>
        <v>0.54756717501815544</v>
      </c>
      <c r="BO660" s="176">
        <f t="shared" si="680"/>
        <v>74940.941644562336</v>
      </c>
      <c r="BP660" s="248"/>
    </row>
    <row r="661" spans="2:68" s="92" customFormat="1">
      <c r="B661" s="370"/>
      <c r="C661" s="370"/>
      <c r="D661" s="388"/>
      <c r="E661" s="133" t="s">
        <v>172</v>
      </c>
      <c r="F661" s="167">
        <v>4</v>
      </c>
      <c r="G661" s="176">
        <v>2</v>
      </c>
      <c r="H661" s="176">
        <v>95460</v>
      </c>
      <c r="I661" s="177">
        <f t="shared" si="681"/>
        <v>6.0606060606060608E-2</v>
      </c>
      <c r="J661" s="177">
        <f t="shared" si="664"/>
        <v>0.5</v>
      </c>
      <c r="K661" s="205">
        <f t="shared" si="665"/>
        <v>47730</v>
      </c>
      <c r="L661" s="388"/>
      <c r="M661" s="133" t="s">
        <v>172</v>
      </c>
      <c r="N661" s="167">
        <v>13</v>
      </c>
      <c r="O661" s="176">
        <v>7</v>
      </c>
      <c r="P661" s="176">
        <v>389380</v>
      </c>
      <c r="Q661" s="177">
        <f t="shared" si="682"/>
        <v>9.7222222222222224E-2</v>
      </c>
      <c r="R661" s="177">
        <f t="shared" si="666"/>
        <v>0.53846153846153844</v>
      </c>
      <c r="S661" s="171">
        <f t="shared" si="667"/>
        <v>55625.714285714283</v>
      </c>
      <c r="T661" s="388"/>
      <c r="U661" s="133" t="s">
        <v>172</v>
      </c>
      <c r="V661" s="167">
        <v>418</v>
      </c>
      <c r="W661" s="176">
        <v>268</v>
      </c>
      <c r="X661" s="176">
        <v>17955600</v>
      </c>
      <c r="Y661" s="177">
        <f t="shared" si="683"/>
        <v>6.6916354556803989E-2</v>
      </c>
      <c r="Z661" s="177">
        <f t="shared" si="668"/>
        <v>0.64114832535885169</v>
      </c>
      <c r="AA661" s="176">
        <f t="shared" si="669"/>
        <v>66998.507462686568</v>
      </c>
      <c r="AB661" s="388"/>
      <c r="AC661" s="133" t="s">
        <v>172</v>
      </c>
      <c r="AD661" s="167">
        <v>305</v>
      </c>
      <c r="AE661" s="176">
        <v>184</v>
      </c>
      <c r="AF661" s="176">
        <v>14683910</v>
      </c>
      <c r="AG661" s="177">
        <f t="shared" si="684"/>
        <v>6.7622197721425942E-2</v>
      </c>
      <c r="AH661" s="177">
        <f t="shared" si="670"/>
        <v>0.60327868852459021</v>
      </c>
      <c r="AI661" s="171">
        <f t="shared" si="671"/>
        <v>79803.858695652176</v>
      </c>
      <c r="AJ661" s="388"/>
      <c r="AK661" s="133" t="s">
        <v>172</v>
      </c>
      <c r="AL661" s="167">
        <v>166</v>
      </c>
      <c r="AM661" s="176">
        <v>94</v>
      </c>
      <c r="AN661" s="176">
        <v>6238140</v>
      </c>
      <c r="AO661" s="177">
        <f t="shared" si="685"/>
        <v>5.6660638939119955E-2</v>
      </c>
      <c r="AP661" s="177">
        <f t="shared" si="672"/>
        <v>0.5662650602409639</v>
      </c>
      <c r="AQ661" s="171">
        <f t="shared" si="673"/>
        <v>66363.191489361707</v>
      </c>
      <c r="AR661" s="388"/>
      <c r="AS661" s="133" t="s">
        <v>172</v>
      </c>
      <c r="AT661" s="167">
        <v>66</v>
      </c>
      <c r="AU661" s="176">
        <v>24</v>
      </c>
      <c r="AV661" s="176">
        <v>2366290</v>
      </c>
      <c r="AW661" s="177">
        <f t="shared" si="686"/>
        <v>3.2042723631508681E-2</v>
      </c>
      <c r="AX661" s="177">
        <f t="shared" si="674"/>
        <v>0.36363636363636365</v>
      </c>
      <c r="AY661" s="176">
        <f t="shared" si="675"/>
        <v>98595.416666666672</v>
      </c>
      <c r="AZ661" s="388"/>
      <c r="BA661" s="133" t="s">
        <v>172</v>
      </c>
      <c r="BB661" s="167">
        <v>12</v>
      </c>
      <c r="BC661" s="176">
        <v>5</v>
      </c>
      <c r="BD661" s="176">
        <v>1326890</v>
      </c>
      <c r="BE661" s="177">
        <f t="shared" si="687"/>
        <v>2.0833333333333332E-2</v>
      </c>
      <c r="BF661" s="177">
        <f t="shared" si="676"/>
        <v>0.41666666666666669</v>
      </c>
      <c r="BG661" s="205">
        <f t="shared" si="677"/>
        <v>265378</v>
      </c>
      <c r="BH661" s="388"/>
      <c r="BI661" s="133" t="s">
        <v>172</v>
      </c>
      <c r="BJ661" s="167">
        <f t="shared" si="678"/>
        <v>984</v>
      </c>
      <c r="BK661" s="176">
        <f t="shared" si="662"/>
        <v>584</v>
      </c>
      <c r="BL661" s="176">
        <f t="shared" si="663"/>
        <v>43055670</v>
      </c>
      <c r="BM661" s="177">
        <f t="shared" si="688"/>
        <v>6.1629379485014776E-2</v>
      </c>
      <c r="BN661" s="177">
        <f t="shared" si="679"/>
        <v>0.5934959349593496</v>
      </c>
      <c r="BO661" s="176">
        <f t="shared" si="680"/>
        <v>73725.462328767127</v>
      </c>
      <c r="BP661" s="248"/>
    </row>
    <row r="662" spans="2:68" s="92" customFormat="1">
      <c r="B662" s="370"/>
      <c r="C662" s="370"/>
      <c r="D662" s="388"/>
      <c r="E662" s="133" t="s">
        <v>173</v>
      </c>
      <c r="F662" s="167">
        <v>3</v>
      </c>
      <c r="G662" s="176">
        <v>1</v>
      </c>
      <c r="H662" s="176">
        <v>80330</v>
      </c>
      <c r="I662" s="177">
        <f t="shared" si="681"/>
        <v>3.0303030303030304E-2</v>
      </c>
      <c r="J662" s="177">
        <f t="shared" si="664"/>
        <v>0.33333333333333331</v>
      </c>
      <c r="K662" s="205">
        <f t="shared" si="665"/>
        <v>80330</v>
      </c>
      <c r="L662" s="388"/>
      <c r="M662" s="133" t="s">
        <v>173</v>
      </c>
      <c r="N662" s="167">
        <v>12</v>
      </c>
      <c r="O662" s="176">
        <v>6</v>
      </c>
      <c r="P662" s="176">
        <v>442600</v>
      </c>
      <c r="Q662" s="177">
        <f t="shared" si="682"/>
        <v>8.3333333333333329E-2</v>
      </c>
      <c r="R662" s="177">
        <f t="shared" si="666"/>
        <v>0.5</v>
      </c>
      <c r="S662" s="171">
        <f t="shared" si="667"/>
        <v>73766.666666666672</v>
      </c>
      <c r="T662" s="388"/>
      <c r="U662" s="133" t="s">
        <v>173</v>
      </c>
      <c r="V662" s="167">
        <v>249</v>
      </c>
      <c r="W662" s="176">
        <v>144</v>
      </c>
      <c r="X662" s="176">
        <v>10669510</v>
      </c>
      <c r="Y662" s="177">
        <f t="shared" si="683"/>
        <v>3.5955056179775284E-2</v>
      </c>
      <c r="Z662" s="177">
        <f t="shared" si="668"/>
        <v>0.57831325301204817</v>
      </c>
      <c r="AA662" s="176">
        <f t="shared" si="669"/>
        <v>74093.819444444438</v>
      </c>
      <c r="AB662" s="388"/>
      <c r="AC662" s="133" t="s">
        <v>173</v>
      </c>
      <c r="AD662" s="167">
        <v>240</v>
      </c>
      <c r="AE662" s="176">
        <v>106</v>
      </c>
      <c r="AF662" s="176">
        <v>7760270</v>
      </c>
      <c r="AG662" s="177">
        <f t="shared" si="684"/>
        <v>3.8956266078647557E-2</v>
      </c>
      <c r="AH662" s="177">
        <f t="shared" si="670"/>
        <v>0.44166666666666665</v>
      </c>
      <c r="AI662" s="171">
        <f t="shared" si="671"/>
        <v>73210.094339622636</v>
      </c>
      <c r="AJ662" s="388"/>
      <c r="AK662" s="133" t="s">
        <v>173</v>
      </c>
      <c r="AL662" s="167">
        <v>189</v>
      </c>
      <c r="AM662" s="176">
        <v>92</v>
      </c>
      <c r="AN662" s="176">
        <v>5701990</v>
      </c>
      <c r="AO662" s="177">
        <f t="shared" si="685"/>
        <v>5.5455093429776975E-2</v>
      </c>
      <c r="AP662" s="177">
        <f t="shared" si="672"/>
        <v>0.48677248677248675</v>
      </c>
      <c r="AQ662" s="171">
        <f t="shared" si="673"/>
        <v>61978.15217391304</v>
      </c>
      <c r="AR662" s="388"/>
      <c r="AS662" s="133" t="s">
        <v>173</v>
      </c>
      <c r="AT662" s="167">
        <v>100</v>
      </c>
      <c r="AU662" s="176">
        <v>39</v>
      </c>
      <c r="AV662" s="176">
        <v>2875880</v>
      </c>
      <c r="AW662" s="177">
        <f t="shared" si="686"/>
        <v>5.2069425901201602E-2</v>
      </c>
      <c r="AX662" s="177">
        <f t="shared" si="674"/>
        <v>0.39</v>
      </c>
      <c r="AY662" s="176">
        <f t="shared" si="675"/>
        <v>73740.512820512828</v>
      </c>
      <c r="AZ662" s="388"/>
      <c r="BA662" s="133" t="s">
        <v>173</v>
      </c>
      <c r="BB662" s="167">
        <v>36</v>
      </c>
      <c r="BC662" s="176">
        <v>12</v>
      </c>
      <c r="BD662" s="176">
        <v>1365390</v>
      </c>
      <c r="BE662" s="177">
        <f t="shared" si="687"/>
        <v>0.05</v>
      </c>
      <c r="BF662" s="177">
        <f t="shared" si="676"/>
        <v>0.33333333333333331</v>
      </c>
      <c r="BG662" s="205">
        <f t="shared" si="677"/>
        <v>113782.5</v>
      </c>
      <c r="BH662" s="388"/>
      <c r="BI662" s="133" t="s">
        <v>173</v>
      </c>
      <c r="BJ662" s="167">
        <f t="shared" si="678"/>
        <v>829</v>
      </c>
      <c r="BK662" s="176">
        <f t="shared" si="662"/>
        <v>400</v>
      </c>
      <c r="BL662" s="176">
        <f t="shared" si="663"/>
        <v>28895970</v>
      </c>
      <c r="BM662" s="177">
        <f t="shared" si="688"/>
        <v>4.2211903756859431E-2</v>
      </c>
      <c r="BN662" s="177">
        <f t="shared" si="679"/>
        <v>0.4825090470446321</v>
      </c>
      <c r="BO662" s="176">
        <f t="shared" si="680"/>
        <v>72239.925000000003</v>
      </c>
      <c r="BP662" s="248"/>
    </row>
    <row r="663" spans="2:68" s="92" customFormat="1">
      <c r="B663" s="370"/>
      <c r="C663" s="370"/>
      <c r="D663" s="388"/>
      <c r="E663" s="133" t="s">
        <v>174</v>
      </c>
      <c r="F663" s="167">
        <v>7</v>
      </c>
      <c r="G663" s="176">
        <v>4</v>
      </c>
      <c r="H663" s="176">
        <v>244950</v>
      </c>
      <c r="I663" s="177">
        <f t="shared" si="681"/>
        <v>0.12121212121212122</v>
      </c>
      <c r="J663" s="177">
        <f t="shared" si="664"/>
        <v>0.5714285714285714</v>
      </c>
      <c r="K663" s="205">
        <f t="shared" si="665"/>
        <v>61237.5</v>
      </c>
      <c r="L663" s="388"/>
      <c r="M663" s="133" t="s">
        <v>174</v>
      </c>
      <c r="N663" s="167">
        <v>5</v>
      </c>
      <c r="O663" s="176">
        <v>3</v>
      </c>
      <c r="P663" s="176">
        <v>309740</v>
      </c>
      <c r="Q663" s="177">
        <f t="shared" si="682"/>
        <v>4.1666666666666664E-2</v>
      </c>
      <c r="R663" s="177">
        <f t="shared" si="666"/>
        <v>0.6</v>
      </c>
      <c r="S663" s="171">
        <f t="shared" si="667"/>
        <v>103246.66666666667</v>
      </c>
      <c r="T663" s="388"/>
      <c r="U663" s="133" t="s">
        <v>174</v>
      </c>
      <c r="V663" s="167">
        <v>207</v>
      </c>
      <c r="W663" s="176">
        <v>130</v>
      </c>
      <c r="X663" s="176">
        <v>10068340</v>
      </c>
      <c r="Y663" s="177">
        <f t="shared" si="683"/>
        <v>3.2459425717852687E-2</v>
      </c>
      <c r="Z663" s="177">
        <f t="shared" si="668"/>
        <v>0.6280193236714976</v>
      </c>
      <c r="AA663" s="176">
        <f t="shared" si="669"/>
        <v>77448.769230769234</v>
      </c>
      <c r="AB663" s="388"/>
      <c r="AC663" s="133" t="s">
        <v>174</v>
      </c>
      <c r="AD663" s="167">
        <v>175</v>
      </c>
      <c r="AE663" s="176">
        <v>106</v>
      </c>
      <c r="AF663" s="176">
        <v>9437300</v>
      </c>
      <c r="AG663" s="177">
        <f t="shared" si="684"/>
        <v>3.8956266078647557E-2</v>
      </c>
      <c r="AH663" s="177">
        <f t="shared" si="670"/>
        <v>0.60571428571428576</v>
      </c>
      <c r="AI663" s="171">
        <f t="shared" si="671"/>
        <v>89031.132075471702</v>
      </c>
      <c r="AJ663" s="388"/>
      <c r="AK663" s="133" t="s">
        <v>174</v>
      </c>
      <c r="AL663" s="167">
        <v>162</v>
      </c>
      <c r="AM663" s="176">
        <v>88</v>
      </c>
      <c r="AN663" s="176">
        <v>8029990</v>
      </c>
      <c r="AO663" s="177">
        <f t="shared" si="685"/>
        <v>5.3044002411091022E-2</v>
      </c>
      <c r="AP663" s="177">
        <f t="shared" si="672"/>
        <v>0.54320987654320985</v>
      </c>
      <c r="AQ663" s="171">
        <f t="shared" si="673"/>
        <v>91249.886363636368</v>
      </c>
      <c r="AR663" s="388"/>
      <c r="AS663" s="133" t="s">
        <v>174</v>
      </c>
      <c r="AT663" s="167">
        <v>59</v>
      </c>
      <c r="AU663" s="176">
        <v>29</v>
      </c>
      <c r="AV663" s="176">
        <v>2823310</v>
      </c>
      <c r="AW663" s="177">
        <f t="shared" si="686"/>
        <v>3.8718291054739652E-2</v>
      </c>
      <c r="AX663" s="177">
        <f t="shared" si="674"/>
        <v>0.49152542372881358</v>
      </c>
      <c r="AY663" s="176">
        <f t="shared" si="675"/>
        <v>97355.517241379304</v>
      </c>
      <c r="AZ663" s="388"/>
      <c r="BA663" s="133" t="s">
        <v>174</v>
      </c>
      <c r="BB663" s="167">
        <v>9</v>
      </c>
      <c r="BC663" s="176">
        <v>3</v>
      </c>
      <c r="BD663" s="176">
        <v>372910</v>
      </c>
      <c r="BE663" s="177">
        <f t="shared" si="687"/>
        <v>1.2500000000000001E-2</v>
      </c>
      <c r="BF663" s="177">
        <f t="shared" si="676"/>
        <v>0.33333333333333331</v>
      </c>
      <c r="BG663" s="205">
        <f t="shared" si="677"/>
        <v>124303.33333333333</v>
      </c>
      <c r="BH663" s="388"/>
      <c r="BI663" s="133" t="s">
        <v>174</v>
      </c>
      <c r="BJ663" s="167">
        <f t="shared" si="678"/>
        <v>624</v>
      </c>
      <c r="BK663" s="176">
        <f t="shared" si="662"/>
        <v>363</v>
      </c>
      <c r="BL663" s="176">
        <f t="shared" si="663"/>
        <v>31286540</v>
      </c>
      <c r="BM663" s="177">
        <f t="shared" si="688"/>
        <v>3.8307302659349937E-2</v>
      </c>
      <c r="BN663" s="177">
        <f t="shared" si="679"/>
        <v>0.58173076923076927</v>
      </c>
      <c r="BO663" s="176">
        <f t="shared" si="680"/>
        <v>86188.815426997244</v>
      </c>
      <c r="BP663" s="248"/>
    </row>
    <row r="664" spans="2:68" s="92" customFormat="1">
      <c r="B664" s="370"/>
      <c r="C664" s="370"/>
      <c r="D664" s="388"/>
      <c r="E664" s="133" t="s">
        <v>175</v>
      </c>
      <c r="F664" s="167">
        <v>7</v>
      </c>
      <c r="G664" s="176">
        <v>5</v>
      </c>
      <c r="H664" s="176">
        <v>294310</v>
      </c>
      <c r="I664" s="177">
        <f t="shared" si="681"/>
        <v>0.15151515151515152</v>
      </c>
      <c r="J664" s="177">
        <f t="shared" si="664"/>
        <v>0.7142857142857143</v>
      </c>
      <c r="K664" s="205">
        <f t="shared" si="665"/>
        <v>58862</v>
      </c>
      <c r="L664" s="388"/>
      <c r="M664" s="133" t="s">
        <v>175</v>
      </c>
      <c r="N664" s="167">
        <v>32</v>
      </c>
      <c r="O664" s="176">
        <v>18</v>
      </c>
      <c r="P664" s="176">
        <v>1438860</v>
      </c>
      <c r="Q664" s="177">
        <f t="shared" si="682"/>
        <v>0.25</v>
      </c>
      <c r="R664" s="177">
        <f t="shared" si="666"/>
        <v>0.5625</v>
      </c>
      <c r="S664" s="171">
        <f t="shared" si="667"/>
        <v>79936.666666666672</v>
      </c>
      <c r="T664" s="388"/>
      <c r="U664" s="133" t="s">
        <v>175</v>
      </c>
      <c r="V664" s="167">
        <v>1598</v>
      </c>
      <c r="W664" s="176">
        <v>1004</v>
      </c>
      <c r="X664" s="176">
        <v>69674540</v>
      </c>
      <c r="Y664" s="177">
        <f t="shared" si="683"/>
        <v>0.25068664169787763</v>
      </c>
      <c r="Z664" s="177">
        <f t="shared" si="668"/>
        <v>0.62828535669586982</v>
      </c>
      <c r="AA664" s="176">
        <f t="shared" si="669"/>
        <v>69396.952191235061</v>
      </c>
      <c r="AB664" s="388"/>
      <c r="AC664" s="133" t="s">
        <v>175</v>
      </c>
      <c r="AD664" s="167">
        <v>1233</v>
      </c>
      <c r="AE664" s="176">
        <v>720</v>
      </c>
      <c r="AF664" s="176">
        <v>56348970</v>
      </c>
      <c r="AG664" s="177">
        <f t="shared" si="684"/>
        <v>0.26460859977949286</v>
      </c>
      <c r="AH664" s="177">
        <f t="shared" si="670"/>
        <v>0.58394160583941601</v>
      </c>
      <c r="AI664" s="171">
        <f t="shared" si="671"/>
        <v>78262.458333333328</v>
      </c>
      <c r="AJ664" s="388"/>
      <c r="AK664" s="133" t="s">
        <v>175</v>
      </c>
      <c r="AL664" s="167">
        <v>729</v>
      </c>
      <c r="AM664" s="176">
        <v>373</v>
      </c>
      <c r="AN664" s="176">
        <v>28113610</v>
      </c>
      <c r="AO664" s="177">
        <f t="shared" si="685"/>
        <v>0.22483423749246534</v>
      </c>
      <c r="AP664" s="177">
        <f t="shared" si="672"/>
        <v>0.51165980795610422</v>
      </c>
      <c r="AQ664" s="171">
        <f t="shared" si="673"/>
        <v>75371.608579088468</v>
      </c>
      <c r="AR664" s="388"/>
      <c r="AS664" s="133" t="s">
        <v>175</v>
      </c>
      <c r="AT664" s="167">
        <v>291</v>
      </c>
      <c r="AU664" s="176">
        <v>117</v>
      </c>
      <c r="AV664" s="176">
        <v>7702240</v>
      </c>
      <c r="AW664" s="177">
        <f t="shared" si="686"/>
        <v>0.15620827770360482</v>
      </c>
      <c r="AX664" s="177">
        <f t="shared" si="674"/>
        <v>0.40206185567010311</v>
      </c>
      <c r="AY664" s="176">
        <f t="shared" si="675"/>
        <v>65831.111111111109</v>
      </c>
      <c r="AZ664" s="388"/>
      <c r="BA664" s="133" t="s">
        <v>175</v>
      </c>
      <c r="BB664" s="167">
        <v>78</v>
      </c>
      <c r="BC664" s="176">
        <v>37</v>
      </c>
      <c r="BD664" s="176">
        <v>3910210</v>
      </c>
      <c r="BE664" s="177">
        <f t="shared" si="687"/>
        <v>0.15416666666666667</v>
      </c>
      <c r="BF664" s="177">
        <f t="shared" si="676"/>
        <v>0.47435897435897434</v>
      </c>
      <c r="BG664" s="205">
        <f t="shared" si="677"/>
        <v>105681.35135135135</v>
      </c>
      <c r="BH664" s="388"/>
      <c r="BI664" s="133" t="s">
        <v>175</v>
      </c>
      <c r="BJ664" s="167">
        <f t="shared" si="678"/>
        <v>3968</v>
      </c>
      <c r="BK664" s="176">
        <f t="shared" si="662"/>
        <v>2274</v>
      </c>
      <c r="BL664" s="176">
        <f t="shared" si="663"/>
        <v>167482740</v>
      </c>
      <c r="BM664" s="177">
        <f t="shared" si="688"/>
        <v>0.23997467285774587</v>
      </c>
      <c r="BN664" s="177">
        <f t="shared" si="679"/>
        <v>0.57308467741935487</v>
      </c>
      <c r="BO664" s="176">
        <f t="shared" si="680"/>
        <v>73651.160949868077</v>
      </c>
      <c r="BP664" s="248"/>
    </row>
    <row r="665" spans="2:68" s="92" customFormat="1">
      <c r="B665" s="370"/>
      <c r="C665" s="370"/>
      <c r="D665" s="388"/>
      <c r="E665" s="133" t="s">
        <v>176</v>
      </c>
      <c r="F665" s="167">
        <v>4</v>
      </c>
      <c r="G665" s="176">
        <v>1</v>
      </c>
      <c r="H665" s="176">
        <v>57540</v>
      </c>
      <c r="I665" s="177">
        <f t="shared" si="681"/>
        <v>3.0303030303030304E-2</v>
      </c>
      <c r="J665" s="177">
        <f t="shared" si="664"/>
        <v>0.25</v>
      </c>
      <c r="K665" s="205">
        <f t="shared" si="665"/>
        <v>57540</v>
      </c>
      <c r="L665" s="388"/>
      <c r="M665" s="133" t="s">
        <v>176</v>
      </c>
      <c r="N665" s="167">
        <v>10</v>
      </c>
      <c r="O665" s="176">
        <v>3</v>
      </c>
      <c r="P665" s="176">
        <v>276360</v>
      </c>
      <c r="Q665" s="177">
        <f t="shared" si="682"/>
        <v>4.1666666666666664E-2</v>
      </c>
      <c r="R665" s="177">
        <f t="shared" si="666"/>
        <v>0.3</v>
      </c>
      <c r="S665" s="171">
        <f t="shared" si="667"/>
        <v>92120</v>
      </c>
      <c r="T665" s="388"/>
      <c r="U665" s="133" t="s">
        <v>176</v>
      </c>
      <c r="V665" s="167">
        <v>330</v>
      </c>
      <c r="W665" s="176">
        <v>182</v>
      </c>
      <c r="X665" s="176">
        <v>14627360</v>
      </c>
      <c r="Y665" s="177">
        <f t="shared" si="683"/>
        <v>4.5443196004993761E-2</v>
      </c>
      <c r="Z665" s="177">
        <f t="shared" si="668"/>
        <v>0.55151515151515151</v>
      </c>
      <c r="AA665" s="176">
        <f t="shared" si="669"/>
        <v>80370.109890109889</v>
      </c>
      <c r="AB665" s="388"/>
      <c r="AC665" s="133" t="s">
        <v>176</v>
      </c>
      <c r="AD665" s="167">
        <v>315</v>
      </c>
      <c r="AE665" s="176">
        <v>173</v>
      </c>
      <c r="AF665" s="176">
        <v>13239310</v>
      </c>
      <c r="AG665" s="177">
        <f t="shared" si="684"/>
        <v>6.3579566335905918E-2</v>
      </c>
      <c r="AH665" s="177">
        <f t="shared" si="670"/>
        <v>0.54920634920634925</v>
      </c>
      <c r="AI665" s="171">
        <f t="shared" si="671"/>
        <v>76527.803468208091</v>
      </c>
      <c r="AJ665" s="388"/>
      <c r="AK665" s="133" t="s">
        <v>176</v>
      </c>
      <c r="AL665" s="167">
        <v>249</v>
      </c>
      <c r="AM665" s="176">
        <v>115</v>
      </c>
      <c r="AN665" s="176">
        <v>8587740</v>
      </c>
      <c r="AO665" s="177">
        <f t="shared" si="685"/>
        <v>6.9318866787221212E-2</v>
      </c>
      <c r="AP665" s="177">
        <f t="shared" si="672"/>
        <v>0.46184738955823296</v>
      </c>
      <c r="AQ665" s="171">
        <f t="shared" si="673"/>
        <v>74676</v>
      </c>
      <c r="AR665" s="388"/>
      <c r="AS665" s="133" t="s">
        <v>176</v>
      </c>
      <c r="AT665" s="167">
        <v>157</v>
      </c>
      <c r="AU665" s="176">
        <v>65</v>
      </c>
      <c r="AV665" s="176">
        <v>3878350</v>
      </c>
      <c r="AW665" s="177">
        <f t="shared" si="686"/>
        <v>8.678237650200267E-2</v>
      </c>
      <c r="AX665" s="177">
        <f t="shared" si="674"/>
        <v>0.4140127388535032</v>
      </c>
      <c r="AY665" s="176">
        <f t="shared" si="675"/>
        <v>59666.923076923078</v>
      </c>
      <c r="AZ665" s="388"/>
      <c r="BA665" s="133" t="s">
        <v>176</v>
      </c>
      <c r="BB665" s="167">
        <v>55</v>
      </c>
      <c r="BC665" s="176">
        <v>23</v>
      </c>
      <c r="BD665" s="176">
        <v>2600800</v>
      </c>
      <c r="BE665" s="177">
        <f t="shared" si="687"/>
        <v>9.583333333333334E-2</v>
      </c>
      <c r="BF665" s="177">
        <f t="shared" si="676"/>
        <v>0.41818181818181815</v>
      </c>
      <c r="BG665" s="205">
        <f t="shared" si="677"/>
        <v>113078.26086956522</v>
      </c>
      <c r="BH665" s="388"/>
      <c r="BI665" s="133" t="s">
        <v>176</v>
      </c>
      <c r="BJ665" s="167">
        <f t="shared" si="678"/>
        <v>1120</v>
      </c>
      <c r="BK665" s="176">
        <f t="shared" si="662"/>
        <v>562</v>
      </c>
      <c r="BL665" s="176">
        <f t="shared" si="663"/>
        <v>43267460</v>
      </c>
      <c r="BM665" s="177">
        <f t="shared" si="688"/>
        <v>5.9307724778387506E-2</v>
      </c>
      <c r="BN665" s="177">
        <f t="shared" si="679"/>
        <v>0.50178571428571428</v>
      </c>
      <c r="BO665" s="176">
        <f t="shared" si="680"/>
        <v>76988.362989323839</v>
      </c>
      <c r="BP665" s="248"/>
    </row>
    <row r="666" spans="2:68" s="92" customFormat="1">
      <c r="B666" s="370"/>
      <c r="C666" s="370"/>
      <c r="D666" s="388"/>
      <c r="E666" s="130" t="s">
        <v>167</v>
      </c>
      <c r="F666" s="169">
        <v>5</v>
      </c>
      <c r="G666" s="180">
        <v>1</v>
      </c>
      <c r="H666" s="180">
        <v>70630</v>
      </c>
      <c r="I666" s="181">
        <f t="shared" si="681"/>
        <v>3.0303030303030304E-2</v>
      </c>
      <c r="J666" s="181">
        <f t="shared" si="664"/>
        <v>0.2</v>
      </c>
      <c r="K666" s="242">
        <f t="shared" si="665"/>
        <v>70630</v>
      </c>
      <c r="L666" s="388"/>
      <c r="M666" s="130" t="s">
        <v>167</v>
      </c>
      <c r="N666" s="169">
        <v>6</v>
      </c>
      <c r="O666" s="180">
        <v>3</v>
      </c>
      <c r="P666" s="180">
        <v>567480</v>
      </c>
      <c r="Q666" s="181">
        <f t="shared" si="682"/>
        <v>4.1666666666666664E-2</v>
      </c>
      <c r="R666" s="181">
        <f t="shared" si="666"/>
        <v>0.5</v>
      </c>
      <c r="S666" s="173">
        <f t="shared" si="667"/>
        <v>189160</v>
      </c>
      <c r="T666" s="388"/>
      <c r="U666" s="130" t="s">
        <v>167</v>
      </c>
      <c r="V666" s="169">
        <v>362</v>
      </c>
      <c r="W666" s="180">
        <v>196</v>
      </c>
      <c r="X666" s="180">
        <v>14267910</v>
      </c>
      <c r="Y666" s="181">
        <f t="shared" si="683"/>
        <v>4.8938826466916358E-2</v>
      </c>
      <c r="Z666" s="181">
        <f t="shared" si="668"/>
        <v>0.54143646408839774</v>
      </c>
      <c r="AA666" s="180">
        <f t="shared" si="669"/>
        <v>72795.459183673476</v>
      </c>
      <c r="AB666" s="388"/>
      <c r="AC666" s="130" t="s">
        <v>167</v>
      </c>
      <c r="AD666" s="169">
        <v>187</v>
      </c>
      <c r="AE666" s="180">
        <v>101</v>
      </c>
      <c r="AF666" s="180">
        <v>8004580</v>
      </c>
      <c r="AG666" s="181">
        <f t="shared" si="684"/>
        <v>3.7118706357956631E-2</v>
      </c>
      <c r="AH666" s="181">
        <f t="shared" si="670"/>
        <v>0.5401069518716578</v>
      </c>
      <c r="AI666" s="173">
        <f t="shared" si="671"/>
        <v>79253.267326732675</v>
      </c>
      <c r="AJ666" s="388"/>
      <c r="AK666" s="130" t="s">
        <v>167</v>
      </c>
      <c r="AL666" s="169">
        <v>95</v>
      </c>
      <c r="AM666" s="180">
        <v>44</v>
      </c>
      <c r="AN666" s="180">
        <v>3149960</v>
      </c>
      <c r="AO666" s="181">
        <f t="shared" si="685"/>
        <v>2.6522001205545511E-2</v>
      </c>
      <c r="AP666" s="181">
        <f t="shared" si="672"/>
        <v>0.4631578947368421</v>
      </c>
      <c r="AQ666" s="173">
        <f t="shared" si="673"/>
        <v>71590</v>
      </c>
      <c r="AR666" s="388"/>
      <c r="AS666" s="130" t="s">
        <v>167</v>
      </c>
      <c r="AT666" s="169">
        <v>44</v>
      </c>
      <c r="AU666" s="180">
        <v>12</v>
      </c>
      <c r="AV666" s="180">
        <v>2140360</v>
      </c>
      <c r="AW666" s="181">
        <f t="shared" si="686"/>
        <v>1.602136181575434E-2</v>
      </c>
      <c r="AX666" s="181">
        <f t="shared" si="674"/>
        <v>0.27272727272727271</v>
      </c>
      <c r="AY666" s="180">
        <f t="shared" si="675"/>
        <v>178363.33333333334</v>
      </c>
      <c r="AZ666" s="388"/>
      <c r="BA666" s="130" t="s">
        <v>167</v>
      </c>
      <c r="BB666" s="169">
        <v>18</v>
      </c>
      <c r="BC666" s="180">
        <v>5</v>
      </c>
      <c r="BD666" s="180">
        <v>186050</v>
      </c>
      <c r="BE666" s="181">
        <f t="shared" si="687"/>
        <v>2.0833333333333332E-2</v>
      </c>
      <c r="BF666" s="181">
        <f t="shared" si="676"/>
        <v>0.27777777777777779</v>
      </c>
      <c r="BG666" s="242">
        <f t="shared" si="677"/>
        <v>37210</v>
      </c>
      <c r="BH666" s="388"/>
      <c r="BI666" s="130" t="s">
        <v>167</v>
      </c>
      <c r="BJ666" s="169">
        <f t="shared" si="678"/>
        <v>717</v>
      </c>
      <c r="BK666" s="180">
        <f t="shared" si="662"/>
        <v>362</v>
      </c>
      <c r="BL666" s="180">
        <f t="shared" si="663"/>
        <v>28386970</v>
      </c>
      <c r="BM666" s="181">
        <f t="shared" si="688"/>
        <v>3.8201772899957791E-2</v>
      </c>
      <c r="BN666" s="181">
        <f t="shared" si="679"/>
        <v>0.50488145048814503</v>
      </c>
      <c r="BO666" s="180">
        <f t="shared" si="680"/>
        <v>78417.044198895033</v>
      </c>
      <c r="BP666" s="248"/>
    </row>
    <row r="667" spans="2:68" s="92" customFormat="1">
      <c r="B667" s="370">
        <v>61</v>
      </c>
      <c r="C667" s="370" t="s">
        <v>19</v>
      </c>
      <c r="D667" s="388">
        <f>BS68</f>
        <v>3</v>
      </c>
      <c r="E667" s="131" t="s">
        <v>144</v>
      </c>
      <c r="F667" s="166">
        <v>2</v>
      </c>
      <c r="G667" s="174">
        <v>2</v>
      </c>
      <c r="H667" s="174">
        <v>67590</v>
      </c>
      <c r="I667" s="175">
        <f>IFERROR(G667/$D$667,"-")</f>
        <v>0.66666666666666663</v>
      </c>
      <c r="J667" s="175">
        <f t="shared" si="664"/>
        <v>1</v>
      </c>
      <c r="K667" s="204">
        <f t="shared" si="665"/>
        <v>33795</v>
      </c>
      <c r="L667" s="388">
        <f>BT68</f>
        <v>27</v>
      </c>
      <c r="M667" s="131" t="s">
        <v>144</v>
      </c>
      <c r="N667" s="166">
        <v>10</v>
      </c>
      <c r="O667" s="174">
        <v>5</v>
      </c>
      <c r="P667" s="174">
        <v>563360</v>
      </c>
      <c r="Q667" s="175">
        <f>IFERROR(O667/$L$667,"-")</f>
        <v>0.18518518518518517</v>
      </c>
      <c r="R667" s="175">
        <f t="shared" si="666"/>
        <v>0.5</v>
      </c>
      <c r="S667" s="170">
        <f t="shared" si="667"/>
        <v>112672</v>
      </c>
      <c r="T667" s="388">
        <f>BU68</f>
        <v>3650</v>
      </c>
      <c r="U667" s="131" t="s">
        <v>144</v>
      </c>
      <c r="V667" s="166">
        <v>1774</v>
      </c>
      <c r="W667" s="174">
        <v>1009</v>
      </c>
      <c r="X667" s="174">
        <v>68067550</v>
      </c>
      <c r="Y667" s="175">
        <f>IFERROR(W667/$T$667,"-")</f>
        <v>0.27643835616438356</v>
      </c>
      <c r="Z667" s="175">
        <f t="shared" si="668"/>
        <v>0.5687711386696731</v>
      </c>
      <c r="AA667" s="174">
        <f t="shared" si="669"/>
        <v>67460.406342913775</v>
      </c>
      <c r="AB667" s="388">
        <f>BV68</f>
        <v>2395</v>
      </c>
      <c r="AC667" s="131" t="s">
        <v>144</v>
      </c>
      <c r="AD667" s="166">
        <v>1304</v>
      </c>
      <c r="AE667" s="174">
        <v>752</v>
      </c>
      <c r="AF667" s="174">
        <v>57260940</v>
      </c>
      <c r="AG667" s="175">
        <f>IFERROR(AE667/$AB$667,"-")</f>
        <v>0.31398747390396659</v>
      </c>
      <c r="AH667" s="175">
        <f t="shared" si="670"/>
        <v>0.57668711656441718</v>
      </c>
      <c r="AI667" s="170">
        <f t="shared" si="671"/>
        <v>76144.867021276601</v>
      </c>
      <c r="AJ667" s="388">
        <f>BW68</f>
        <v>1290</v>
      </c>
      <c r="AK667" s="131" t="s">
        <v>144</v>
      </c>
      <c r="AL667" s="166">
        <v>694</v>
      </c>
      <c r="AM667" s="174">
        <v>347</v>
      </c>
      <c r="AN667" s="174">
        <v>26358180</v>
      </c>
      <c r="AO667" s="175">
        <f>IFERROR(AM667/$AJ$667,"-")</f>
        <v>0.26899224806201549</v>
      </c>
      <c r="AP667" s="175">
        <f t="shared" si="672"/>
        <v>0.5</v>
      </c>
      <c r="AQ667" s="170">
        <f t="shared" si="673"/>
        <v>75960.172910662819</v>
      </c>
      <c r="AR667" s="388">
        <f>BX68</f>
        <v>569</v>
      </c>
      <c r="AS667" s="131" t="s">
        <v>144</v>
      </c>
      <c r="AT667" s="166">
        <v>229</v>
      </c>
      <c r="AU667" s="174">
        <v>111</v>
      </c>
      <c r="AV667" s="174">
        <v>8491040</v>
      </c>
      <c r="AW667" s="175">
        <f>IFERROR(AU667/$AR$667,"-")</f>
        <v>0.19507908611599298</v>
      </c>
      <c r="AX667" s="175">
        <f t="shared" si="674"/>
        <v>0.48471615720524019</v>
      </c>
      <c r="AY667" s="174">
        <f t="shared" si="675"/>
        <v>76495.855855855858</v>
      </c>
      <c r="AZ667" s="388">
        <f>BY68</f>
        <v>212</v>
      </c>
      <c r="BA667" s="131" t="s">
        <v>144</v>
      </c>
      <c r="BB667" s="166">
        <v>69</v>
      </c>
      <c r="BC667" s="174">
        <v>33</v>
      </c>
      <c r="BD667" s="174">
        <v>2444090</v>
      </c>
      <c r="BE667" s="175">
        <f>IFERROR(BC667/$AZ$667,"-")</f>
        <v>0.15566037735849056</v>
      </c>
      <c r="BF667" s="175">
        <f t="shared" si="676"/>
        <v>0.47826086956521741</v>
      </c>
      <c r="BG667" s="204">
        <f t="shared" si="677"/>
        <v>74063.333333333328</v>
      </c>
      <c r="BH667" s="388">
        <f>BZ68</f>
        <v>8144</v>
      </c>
      <c r="BI667" s="131" t="s">
        <v>144</v>
      </c>
      <c r="BJ667" s="166">
        <f t="shared" si="678"/>
        <v>4082</v>
      </c>
      <c r="BK667" s="174">
        <f t="shared" si="662"/>
        <v>2259</v>
      </c>
      <c r="BL667" s="174">
        <f t="shared" si="663"/>
        <v>163252750</v>
      </c>
      <c r="BM667" s="175">
        <f>IFERROR(BK667/$BH$667,"-")</f>
        <v>0.27738212180746563</v>
      </c>
      <c r="BN667" s="175">
        <f t="shared" si="679"/>
        <v>0.55340519353258211</v>
      </c>
      <c r="BO667" s="174">
        <f t="shared" si="680"/>
        <v>72267.706949977874</v>
      </c>
      <c r="BP667" s="248"/>
    </row>
    <row r="668" spans="2:68" s="92" customFormat="1">
      <c r="B668" s="370"/>
      <c r="C668" s="370"/>
      <c r="D668" s="388"/>
      <c r="E668" s="132" t="s">
        <v>194</v>
      </c>
      <c r="F668" s="167">
        <v>2</v>
      </c>
      <c r="G668" s="176">
        <v>2</v>
      </c>
      <c r="H668" s="176">
        <v>67590</v>
      </c>
      <c r="I668" s="177">
        <f t="shared" ref="I668:I677" si="689">IFERROR(G668/$D$667,"-")</f>
        <v>0.66666666666666663</v>
      </c>
      <c r="J668" s="177">
        <f t="shared" si="664"/>
        <v>1</v>
      </c>
      <c r="K668" s="205">
        <f t="shared" si="665"/>
        <v>33795</v>
      </c>
      <c r="L668" s="388"/>
      <c r="M668" s="132" t="s">
        <v>194</v>
      </c>
      <c r="N668" s="167">
        <v>11</v>
      </c>
      <c r="O668" s="176">
        <v>7</v>
      </c>
      <c r="P668" s="176">
        <v>584600</v>
      </c>
      <c r="Q668" s="177">
        <f t="shared" ref="Q668:Q677" si="690">IFERROR(O668/$L$667,"-")</f>
        <v>0.25925925925925924</v>
      </c>
      <c r="R668" s="177">
        <f t="shared" si="666"/>
        <v>0.63636363636363635</v>
      </c>
      <c r="S668" s="171">
        <f t="shared" si="667"/>
        <v>83514.28571428571</v>
      </c>
      <c r="T668" s="388"/>
      <c r="U668" s="132" t="s">
        <v>194</v>
      </c>
      <c r="V668" s="167">
        <v>1596</v>
      </c>
      <c r="W668" s="176">
        <v>916</v>
      </c>
      <c r="X668" s="176">
        <v>60149650</v>
      </c>
      <c r="Y668" s="177">
        <f t="shared" ref="Y668:Y677" si="691">IFERROR(W668/$T$667,"-")</f>
        <v>0.25095890410958904</v>
      </c>
      <c r="Z668" s="177">
        <f t="shared" si="668"/>
        <v>0.57393483709273185</v>
      </c>
      <c r="AA668" s="176">
        <f t="shared" si="669"/>
        <v>65665.556768558949</v>
      </c>
      <c r="AB668" s="388"/>
      <c r="AC668" s="132" t="s">
        <v>194</v>
      </c>
      <c r="AD668" s="167">
        <v>1082</v>
      </c>
      <c r="AE668" s="176">
        <v>638</v>
      </c>
      <c r="AF668" s="176">
        <v>47081480</v>
      </c>
      <c r="AG668" s="177">
        <f t="shared" ref="AG668:AG677" si="692">IFERROR(AE668/$AB$667,"-")</f>
        <v>0.26638830897703547</v>
      </c>
      <c r="AH668" s="177">
        <f t="shared" si="670"/>
        <v>0.58964879852125696</v>
      </c>
      <c r="AI668" s="171">
        <f t="shared" si="671"/>
        <v>73795.423197492157</v>
      </c>
      <c r="AJ668" s="388"/>
      <c r="AK668" s="132" t="s">
        <v>194</v>
      </c>
      <c r="AL668" s="167">
        <v>516</v>
      </c>
      <c r="AM668" s="176">
        <v>257</v>
      </c>
      <c r="AN668" s="176">
        <v>18628280</v>
      </c>
      <c r="AO668" s="177">
        <f t="shared" ref="AO668:AO677" si="693">IFERROR(AM668/$AJ$667,"-")</f>
        <v>0.19922480620155039</v>
      </c>
      <c r="AP668" s="177">
        <f t="shared" si="672"/>
        <v>0.49806201550387597</v>
      </c>
      <c r="AQ668" s="171">
        <f t="shared" si="673"/>
        <v>72483.579766536961</v>
      </c>
      <c r="AR668" s="388"/>
      <c r="AS668" s="132" t="s">
        <v>194</v>
      </c>
      <c r="AT668" s="167">
        <v>172</v>
      </c>
      <c r="AU668" s="176">
        <v>84</v>
      </c>
      <c r="AV668" s="176">
        <v>6186320</v>
      </c>
      <c r="AW668" s="177">
        <f t="shared" ref="AW668:AW677" si="694">IFERROR(AU668/$AR$667,"-")</f>
        <v>0.14762741652021089</v>
      </c>
      <c r="AX668" s="177">
        <f t="shared" si="674"/>
        <v>0.48837209302325579</v>
      </c>
      <c r="AY668" s="176">
        <f t="shared" si="675"/>
        <v>73646.666666666672</v>
      </c>
      <c r="AZ668" s="388"/>
      <c r="BA668" s="132" t="s">
        <v>194</v>
      </c>
      <c r="BB668" s="167">
        <v>45</v>
      </c>
      <c r="BC668" s="176">
        <v>24</v>
      </c>
      <c r="BD668" s="176">
        <v>1674790</v>
      </c>
      <c r="BE668" s="177">
        <f t="shared" ref="BE668:BE677" si="695">IFERROR(BC668/$AZ$667,"-")</f>
        <v>0.11320754716981132</v>
      </c>
      <c r="BF668" s="177">
        <f t="shared" si="676"/>
        <v>0.53333333333333333</v>
      </c>
      <c r="BG668" s="205">
        <f t="shared" si="677"/>
        <v>69782.916666666672</v>
      </c>
      <c r="BH668" s="388"/>
      <c r="BI668" s="132" t="s">
        <v>194</v>
      </c>
      <c r="BJ668" s="167">
        <f t="shared" si="678"/>
        <v>3424</v>
      </c>
      <c r="BK668" s="176">
        <f t="shared" si="662"/>
        <v>1928</v>
      </c>
      <c r="BL668" s="176">
        <f t="shared" si="663"/>
        <v>134372710</v>
      </c>
      <c r="BM668" s="177">
        <f t="shared" ref="BM668:BM677" si="696">IFERROR(BK668/$BH$667,"-")</f>
        <v>0.23673870333988212</v>
      </c>
      <c r="BN668" s="177">
        <f t="shared" si="679"/>
        <v>0.56308411214953269</v>
      </c>
      <c r="BO668" s="176">
        <f t="shared" si="680"/>
        <v>69695.389004149372</v>
      </c>
      <c r="BP668" s="248"/>
    </row>
    <row r="669" spans="2:68" s="92" customFormat="1">
      <c r="B669" s="370"/>
      <c r="C669" s="370"/>
      <c r="D669" s="388"/>
      <c r="E669" s="133" t="s">
        <v>143</v>
      </c>
      <c r="F669" s="167">
        <v>1</v>
      </c>
      <c r="G669" s="176">
        <v>1</v>
      </c>
      <c r="H669" s="176">
        <v>33880</v>
      </c>
      <c r="I669" s="177">
        <f t="shared" si="689"/>
        <v>0.33333333333333331</v>
      </c>
      <c r="J669" s="177">
        <f t="shared" si="664"/>
        <v>1</v>
      </c>
      <c r="K669" s="205">
        <f t="shared" si="665"/>
        <v>33880</v>
      </c>
      <c r="L669" s="388"/>
      <c r="M669" s="133" t="s">
        <v>143</v>
      </c>
      <c r="N669" s="167">
        <v>17</v>
      </c>
      <c r="O669" s="176">
        <v>11</v>
      </c>
      <c r="P669" s="176">
        <v>761640</v>
      </c>
      <c r="Q669" s="177">
        <f t="shared" si="690"/>
        <v>0.40740740740740738</v>
      </c>
      <c r="R669" s="177">
        <f t="shared" si="666"/>
        <v>0.6470588235294118</v>
      </c>
      <c r="S669" s="171">
        <f t="shared" si="667"/>
        <v>69240</v>
      </c>
      <c r="T669" s="388"/>
      <c r="U669" s="133" t="s">
        <v>143</v>
      </c>
      <c r="V669" s="167">
        <v>2193</v>
      </c>
      <c r="W669" s="176">
        <v>1228</v>
      </c>
      <c r="X669" s="176">
        <v>80807730</v>
      </c>
      <c r="Y669" s="177">
        <f t="shared" si="691"/>
        <v>0.33643835616438356</v>
      </c>
      <c r="Z669" s="177">
        <f t="shared" si="668"/>
        <v>0.55996352029183771</v>
      </c>
      <c r="AA669" s="176">
        <f t="shared" si="669"/>
        <v>65804.340390879472</v>
      </c>
      <c r="AB669" s="388"/>
      <c r="AC669" s="133" t="s">
        <v>143</v>
      </c>
      <c r="AD669" s="167">
        <v>1539</v>
      </c>
      <c r="AE669" s="176">
        <v>878</v>
      </c>
      <c r="AF669" s="176">
        <v>66105810</v>
      </c>
      <c r="AG669" s="177">
        <f t="shared" si="692"/>
        <v>0.36659707724425888</v>
      </c>
      <c r="AH669" s="177">
        <f t="shared" si="670"/>
        <v>0.57050032488628977</v>
      </c>
      <c r="AI669" s="171">
        <f t="shared" si="671"/>
        <v>75291.355353075167</v>
      </c>
      <c r="AJ669" s="388"/>
      <c r="AK669" s="133" t="s">
        <v>143</v>
      </c>
      <c r="AL669" s="167">
        <v>899</v>
      </c>
      <c r="AM669" s="176">
        <v>453</v>
      </c>
      <c r="AN669" s="176">
        <v>35631330</v>
      </c>
      <c r="AO669" s="177">
        <f t="shared" si="693"/>
        <v>0.35116279069767442</v>
      </c>
      <c r="AP669" s="177">
        <f t="shared" si="672"/>
        <v>0.50389321468298109</v>
      </c>
      <c r="AQ669" s="171">
        <f t="shared" si="673"/>
        <v>78656.357615894041</v>
      </c>
      <c r="AR669" s="388"/>
      <c r="AS669" s="133" t="s">
        <v>143</v>
      </c>
      <c r="AT669" s="167">
        <v>391</v>
      </c>
      <c r="AU669" s="176">
        <v>176</v>
      </c>
      <c r="AV669" s="176">
        <v>16055220</v>
      </c>
      <c r="AW669" s="177">
        <f t="shared" si="694"/>
        <v>0.30931458699472758</v>
      </c>
      <c r="AX669" s="177">
        <f t="shared" si="674"/>
        <v>0.45012787723785164</v>
      </c>
      <c r="AY669" s="176">
        <f t="shared" si="675"/>
        <v>91222.840909090912</v>
      </c>
      <c r="AZ669" s="388"/>
      <c r="BA669" s="133" t="s">
        <v>143</v>
      </c>
      <c r="BB669" s="167">
        <v>138</v>
      </c>
      <c r="BC669" s="176">
        <v>57</v>
      </c>
      <c r="BD669" s="176">
        <v>5547220</v>
      </c>
      <c r="BE669" s="177">
        <f t="shared" si="695"/>
        <v>0.26886792452830188</v>
      </c>
      <c r="BF669" s="177">
        <f t="shared" si="676"/>
        <v>0.41304347826086957</v>
      </c>
      <c r="BG669" s="205">
        <f t="shared" si="677"/>
        <v>97319.649122807023</v>
      </c>
      <c r="BH669" s="388"/>
      <c r="BI669" s="133" t="s">
        <v>143</v>
      </c>
      <c r="BJ669" s="167">
        <f t="shared" si="678"/>
        <v>5178</v>
      </c>
      <c r="BK669" s="176">
        <f t="shared" si="662"/>
        <v>2804</v>
      </c>
      <c r="BL669" s="176">
        <f t="shared" si="663"/>
        <v>204942830</v>
      </c>
      <c r="BM669" s="177">
        <f t="shared" si="696"/>
        <v>0.34430255402750493</v>
      </c>
      <c r="BN669" s="177">
        <f t="shared" si="679"/>
        <v>0.54152182309772112</v>
      </c>
      <c r="BO669" s="176">
        <f t="shared" si="680"/>
        <v>73089.454350927248</v>
      </c>
      <c r="BP669" s="248"/>
    </row>
    <row r="670" spans="2:68" s="92" customFormat="1">
      <c r="B670" s="370"/>
      <c r="C670" s="370"/>
      <c r="D670" s="388"/>
      <c r="E670" s="133" t="s">
        <v>152</v>
      </c>
      <c r="F670" s="167">
        <v>1</v>
      </c>
      <c r="G670" s="176">
        <v>1</v>
      </c>
      <c r="H670" s="176">
        <v>33880</v>
      </c>
      <c r="I670" s="177">
        <f t="shared" si="689"/>
        <v>0.33333333333333331</v>
      </c>
      <c r="J670" s="177">
        <f t="shared" si="664"/>
        <v>1</v>
      </c>
      <c r="K670" s="205">
        <f t="shared" si="665"/>
        <v>33880</v>
      </c>
      <c r="L670" s="388"/>
      <c r="M670" s="133" t="s">
        <v>152</v>
      </c>
      <c r="N670" s="167">
        <v>6</v>
      </c>
      <c r="O670" s="176">
        <v>2</v>
      </c>
      <c r="P670" s="176">
        <v>205720</v>
      </c>
      <c r="Q670" s="177">
        <f t="shared" si="690"/>
        <v>7.407407407407407E-2</v>
      </c>
      <c r="R670" s="177">
        <f t="shared" si="666"/>
        <v>0.33333333333333331</v>
      </c>
      <c r="S670" s="171">
        <f t="shared" si="667"/>
        <v>102860</v>
      </c>
      <c r="T670" s="388"/>
      <c r="U670" s="133" t="s">
        <v>152</v>
      </c>
      <c r="V670" s="167">
        <v>845</v>
      </c>
      <c r="W670" s="176">
        <v>495</v>
      </c>
      <c r="X670" s="176">
        <v>32640830</v>
      </c>
      <c r="Y670" s="177">
        <f t="shared" si="691"/>
        <v>0.13561643835616438</v>
      </c>
      <c r="Z670" s="177">
        <f t="shared" si="668"/>
        <v>0.58579881656804733</v>
      </c>
      <c r="AA670" s="176">
        <f t="shared" si="669"/>
        <v>65941.070707070714</v>
      </c>
      <c r="AB670" s="388"/>
      <c r="AC670" s="133" t="s">
        <v>152</v>
      </c>
      <c r="AD670" s="167">
        <v>675</v>
      </c>
      <c r="AE670" s="176">
        <v>392</v>
      </c>
      <c r="AF670" s="176">
        <v>30666200</v>
      </c>
      <c r="AG670" s="177">
        <f t="shared" si="692"/>
        <v>0.16367432150313152</v>
      </c>
      <c r="AH670" s="177">
        <f t="shared" si="670"/>
        <v>0.58074074074074078</v>
      </c>
      <c r="AI670" s="171">
        <f t="shared" si="671"/>
        <v>78230.102040816331</v>
      </c>
      <c r="AJ670" s="388"/>
      <c r="AK670" s="133" t="s">
        <v>152</v>
      </c>
      <c r="AL670" s="167">
        <v>418</v>
      </c>
      <c r="AM670" s="176">
        <v>209</v>
      </c>
      <c r="AN670" s="176">
        <v>16876440</v>
      </c>
      <c r="AO670" s="177">
        <f t="shared" si="693"/>
        <v>0.162015503875969</v>
      </c>
      <c r="AP670" s="177">
        <f t="shared" si="672"/>
        <v>0.5</v>
      </c>
      <c r="AQ670" s="171">
        <f t="shared" si="673"/>
        <v>80748.516746411478</v>
      </c>
      <c r="AR670" s="388"/>
      <c r="AS670" s="133" t="s">
        <v>152</v>
      </c>
      <c r="AT670" s="167">
        <v>173</v>
      </c>
      <c r="AU670" s="176">
        <v>85</v>
      </c>
      <c r="AV670" s="176">
        <v>6518760</v>
      </c>
      <c r="AW670" s="177">
        <f t="shared" si="694"/>
        <v>0.14938488576449913</v>
      </c>
      <c r="AX670" s="177">
        <f t="shared" si="674"/>
        <v>0.4913294797687861</v>
      </c>
      <c r="AY670" s="176">
        <f t="shared" si="675"/>
        <v>76691.294117647063</v>
      </c>
      <c r="AZ670" s="388"/>
      <c r="BA670" s="133" t="s">
        <v>152</v>
      </c>
      <c r="BB670" s="167">
        <v>60</v>
      </c>
      <c r="BC670" s="176">
        <v>24</v>
      </c>
      <c r="BD670" s="176">
        <v>1851500</v>
      </c>
      <c r="BE670" s="177">
        <f t="shared" si="695"/>
        <v>0.11320754716981132</v>
      </c>
      <c r="BF670" s="177">
        <f t="shared" si="676"/>
        <v>0.4</v>
      </c>
      <c r="BG670" s="205">
        <f t="shared" si="677"/>
        <v>77145.833333333328</v>
      </c>
      <c r="BH670" s="388"/>
      <c r="BI670" s="133" t="s">
        <v>152</v>
      </c>
      <c r="BJ670" s="167">
        <f t="shared" si="678"/>
        <v>2178</v>
      </c>
      <c r="BK670" s="176">
        <f t="shared" si="662"/>
        <v>1208</v>
      </c>
      <c r="BL670" s="176">
        <f t="shared" si="663"/>
        <v>88793330</v>
      </c>
      <c r="BM670" s="177">
        <f t="shared" si="696"/>
        <v>0.14833005893909626</v>
      </c>
      <c r="BN670" s="177">
        <f t="shared" si="679"/>
        <v>0.55463728191000916</v>
      </c>
      <c r="BO670" s="176">
        <f t="shared" si="680"/>
        <v>73504.412251655624</v>
      </c>
      <c r="BP670" s="248"/>
    </row>
    <row r="671" spans="2:68" s="92" customFormat="1">
      <c r="B671" s="370"/>
      <c r="C671" s="370"/>
      <c r="D671" s="388"/>
      <c r="E671" s="133" t="s">
        <v>171</v>
      </c>
      <c r="F671" s="167">
        <v>0</v>
      </c>
      <c r="G671" s="176">
        <v>0</v>
      </c>
      <c r="H671" s="176">
        <v>0</v>
      </c>
      <c r="I671" s="177">
        <f t="shared" si="689"/>
        <v>0</v>
      </c>
      <c r="J671" s="177" t="str">
        <f t="shared" si="664"/>
        <v>-</v>
      </c>
      <c r="K671" s="205" t="str">
        <f t="shared" si="665"/>
        <v>-</v>
      </c>
      <c r="L671" s="388"/>
      <c r="M671" s="133" t="s">
        <v>171</v>
      </c>
      <c r="N671" s="167">
        <v>11</v>
      </c>
      <c r="O671" s="176">
        <v>7</v>
      </c>
      <c r="P671" s="176">
        <v>618620</v>
      </c>
      <c r="Q671" s="177">
        <f t="shared" si="690"/>
        <v>0.25925925925925924</v>
      </c>
      <c r="R671" s="177">
        <f t="shared" si="666"/>
        <v>0.63636363636363635</v>
      </c>
      <c r="S671" s="171">
        <f t="shared" si="667"/>
        <v>88374.28571428571</v>
      </c>
      <c r="T671" s="388"/>
      <c r="U671" s="133" t="s">
        <v>171</v>
      </c>
      <c r="V671" s="167">
        <v>849</v>
      </c>
      <c r="W671" s="176">
        <v>505</v>
      </c>
      <c r="X671" s="176">
        <v>34334720</v>
      </c>
      <c r="Y671" s="177">
        <f t="shared" si="691"/>
        <v>0.13835616438356163</v>
      </c>
      <c r="Z671" s="177">
        <f t="shared" si="668"/>
        <v>0.59481743227326267</v>
      </c>
      <c r="AA671" s="176">
        <f t="shared" si="669"/>
        <v>67989.544554455439</v>
      </c>
      <c r="AB671" s="388"/>
      <c r="AC671" s="133" t="s">
        <v>171</v>
      </c>
      <c r="AD671" s="167">
        <v>723</v>
      </c>
      <c r="AE671" s="176">
        <v>425</v>
      </c>
      <c r="AF671" s="176">
        <v>35850780</v>
      </c>
      <c r="AG671" s="177">
        <f t="shared" si="692"/>
        <v>0.17745302713987474</v>
      </c>
      <c r="AH671" s="177">
        <f t="shared" si="670"/>
        <v>0.58782849239280777</v>
      </c>
      <c r="AI671" s="171">
        <f t="shared" si="671"/>
        <v>84354.776470588229</v>
      </c>
      <c r="AJ671" s="388"/>
      <c r="AK671" s="133" t="s">
        <v>171</v>
      </c>
      <c r="AL671" s="167">
        <v>420</v>
      </c>
      <c r="AM671" s="176">
        <v>235</v>
      </c>
      <c r="AN671" s="176">
        <v>21563200</v>
      </c>
      <c r="AO671" s="177">
        <f t="shared" si="693"/>
        <v>0.18217054263565891</v>
      </c>
      <c r="AP671" s="177">
        <f t="shared" si="672"/>
        <v>0.55952380952380953</v>
      </c>
      <c r="AQ671" s="171">
        <f t="shared" si="673"/>
        <v>91758.297872340423</v>
      </c>
      <c r="AR671" s="388"/>
      <c r="AS671" s="133" t="s">
        <v>171</v>
      </c>
      <c r="AT671" s="167">
        <v>182</v>
      </c>
      <c r="AU671" s="176">
        <v>90</v>
      </c>
      <c r="AV671" s="176">
        <v>6468400</v>
      </c>
      <c r="AW671" s="177">
        <f t="shared" si="694"/>
        <v>0.15817223198594024</v>
      </c>
      <c r="AX671" s="177">
        <f t="shared" si="674"/>
        <v>0.49450549450549453</v>
      </c>
      <c r="AY671" s="176">
        <f t="shared" si="675"/>
        <v>71871.111111111109</v>
      </c>
      <c r="AZ671" s="388"/>
      <c r="BA671" s="133" t="s">
        <v>171</v>
      </c>
      <c r="BB671" s="167">
        <v>75</v>
      </c>
      <c r="BC671" s="176">
        <v>33</v>
      </c>
      <c r="BD671" s="176">
        <v>2573220</v>
      </c>
      <c r="BE671" s="177">
        <f t="shared" si="695"/>
        <v>0.15566037735849056</v>
      </c>
      <c r="BF671" s="177">
        <f t="shared" si="676"/>
        <v>0.44</v>
      </c>
      <c r="BG671" s="205">
        <f t="shared" si="677"/>
        <v>77976.363636363632</v>
      </c>
      <c r="BH671" s="388"/>
      <c r="BI671" s="133" t="s">
        <v>171</v>
      </c>
      <c r="BJ671" s="167">
        <f t="shared" si="678"/>
        <v>2260</v>
      </c>
      <c r="BK671" s="176">
        <f t="shared" si="662"/>
        <v>1295</v>
      </c>
      <c r="BL671" s="176">
        <f t="shared" si="663"/>
        <v>101408940</v>
      </c>
      <c r="BM671" s="177">
        <f t="shared" si="696"/>
        <v>0.15901277013752455</v>
      </c>
      <c r="BN671" s="177">
        <f t="shared" si="679"/>
        <v>0.57300884955752207</v>
      </c>
      <c r="BO671" s="176">
        <f t="shared" si="680"/>
        <v>78308.061776061775</v>
      </c>
      <c r="BP671" s="248"/>
    </row>
    <row r="672" spans="2:68" s="92" customFormat="1">
      <c r="B672" s="370"/>
      <c r="C672" s="370"/>
      <c r="D672" s="388"/>
      <c r="E672" s="133" t="s">
        <v>172</v>
      </c>
      <c r="F672" s="167">
        <v>0</v>
      </c>
      <c r="G672" s="176">
        <v>0</v>
      </c>
      <c r="H672" s="176">
        <v>0</v>
      </c>
      <c r="I672" s="177">
        <f t="shared" si="689"/>
        <v>0</v>
      </c>
      <c r="J672" s="177" t="str">
        <f t="shared" si="664"/>
        <v>-</v>
      </c>
      <c r="K672" s="205" t="str">
        <f t="shared" si="665"/>
        <v>-</v>
      </c>
      <c r="L672" s="388"/>
      <c r="M672" s="133" t="s">
        <v>172</v>
      </c>
      <c r="N672" s="167">
        <v>6</v>
      </c>
      <c r="O672" s="176">
        <v>4</v>
      </c>
      <c r="P672" s="176">
        <v>195520</v>
      </c>
      <c r="Q672" s="177">
        <f t="shared" si="690"/>
        <v>0.14814814814814814</v>
      </c>
      <c r="R672" s="177">
        <f t="shared" si="666"/>
        <v>0.66666666666666663</v>
      </c>
      <c r="S672" s="171">
        <f t="shared" si="667"/>
        <v>48880</v>
      </c>
      <c r="T672" s="388"/>
      <c r="U672" s="133" t="s">
        <v>172</v>
      </c>
      <c r="V672" s="167">
        <v>590</v>
      </c>
      <c r="W672" s="176">
        <v>362</v>
      </c>
      <c r="X672" s="176">
        <v>23144830</v>
      </c>
      <c r="Y672" s="177">
        <f t="shared" si="691"/>
        <v>9.9178082191780828E-2</v>
      </c>
      <c r="Z672" s="177">
        <f t="shared" si="668"/>
        <v>0.61355932203389829</v>
      </c>
      <c r="AA672" s="176">
        <f t="shared" si="669"/>
        <v>63935.994475138119</v>
      </c>
      <c r="AB672" s="388"/>
      <c r="AC672" s="133" t="s">
        <v>172</v>
      </c>
      <c r="AD672" s="167">
        <v>431</v>
      </c>
      <c r="AE672" s="176">
        <v>269</v>
      </c>
      <c r="AF672" s="176">
        <v>19583400</v>
      </c>
      <c r="AG672" s="177">
        <f t="shared" si="692"/>
        <v>0.11231732776617954</v>
      </c>
      <c r="AH672" s="177">
        <f t="shared" si="670"/>
        <v>0.62412993039443154</v>
      </c>
      <c r="AI672" s="171">
        <f t="shared" si="671"/>
        <v>72800.74349442379</v>
      </c>
      <c r="AJ672" s="388"/>
      <c r="AK672" s="133" t="s">
        <v>172</v>
      </c>
      <c r="AL672" s="167">
        <v>210</v>
      </c>
      <c r="AM672" s="176">
        <v>125</v>
      </c>
      <c r="AN672" s="176">
        <v>9934670</v>
      </c>
      <c r="AO672" s="177">
        <f t="shared" si="693"/>
        <v>9.6899224806201556E-2</v>
      </c>
      <c r="AP672" s="177">
        <f t="shared" si="672"/>
        <v>0.59523809523809523</v>
      </c>
      <c r="AQ672" s="171">
        <f t="shared" si="673"/>
        <v>79477.36</v>
      </c>
      <c r="AR672" s="388"/>
      <c r="AS672" s="133" t="s">
        <v>172</v>
      </c>
      <c r="AT672" s="167">
        <v>69</v>
      </c>
      <c r="AU672" s="176">
        <v>36</v>
      </c>
      <c r="AV672" s="176">
        <v>2428380</v>
      </c>
      <c r="AW672" s="177">
        <f t="shared" si="694"/>
        <v>6.32688927943761E-2</v>
      </c>
      <c r="AX672" s="177">
        <f t="shared" si="674"/>
        <v>0.52173913043478259</v>
      </c>
      <c r="AY672" s="176">
        <f t="shared" si="675"/>
        <v>67455</v>
      </c>
      <c r="AZ672" s="388"/>
      <c r="BA672" s="133" t="s">
        <v>172</v>
      </c>
      <c r="BB672" s="167">
        <v>18</v>
      </c>
      <c r="BC672" s="176">
        <v>10</v>
      </c>
      <c r="BD672" s="176">
        <v>916590</v>
      </c>
      <c r="BE672" s="177">
        <f t="shared" si="695"/>
        <v>4.716981132075472E-2</v>
      </c>
      <c r="BF672" s="177">
        <f t="shared" si="676"/>
        <v>0.55555555555555558</v>
      </c>
      <c r="BG672" s="205">
        <f t="shared" si="677"/>
        <v>91659</v>
      </c>
      <c r="BH672" s="388"/>
      <c r="BI672" s="133" t="s">
        <v>172</v>
      </c>
      <c r="BJ672" s="167">
        <f t="shared" si="678"/>
        <v>1324</v>
      </c>
      <c r="BK672" s="176">
        <f t="shared" si="662"/>
        <v>806</v>
      </c>
      <c r="BL672" s="176">
        <f t="shared" si="663"/>
        <v>56203390</v>
      </c>
      <c r="BM672" s="177">
        <f t="shared" si="696"/>
        <v>9.8968565815324164E-2</v>
      </c>
      <c r="BN672" s="177">
        <f t="shared" si="679"/>
        <v>0.60876132930513593</v>
      </c>
      <c r="BO672" s="176">
        <f t="shared" si="680"/>
        <v>69731.253101736977</v>
      </c>
      <c r="BP672" s="248"/>
    </row>
    <row r="673" spans="2:68" s="92" customFormat="1">
      <c r="B673" s="370"/>
      <c r="C673" s="370"/>
      <c r="D673" s="388"/>
      <c r="E673" s="133" t="s">
        <v>173</v>
      </c>
      <c r="F673" s="167">
        <v>0</v>
      </c>
      <c r="G673" s="176">
        <v>0</v>
      </c>
      <c r="H673" s="176">
        <v>0</v>
      </c>
      <c r="I673" s="177">
        <f t="shared" si="689"/>
        <v>0</v>
      </c>
      <c r="J673" s="177" t="str">
        <f t="shared" si="664"/>
        <v>-</v>
      </c>
      <c r="K673" s="205" t="str">
        <f t="shared" si="665"/>
        <v>-</v>
      </c>
      <c r="L673" s="388"/>
      <c r="M673" s="133" t="s">
        <v>173</v>
      </c>
      <c r="N673" s="167">
        <v>2</v>
      </c>
      <c r="O673" s="176">
        <v>1</v>
      </c>
      <c r="P673" s="176">
        <v>39930</v>
      </c>
      <c r="Q673" s="177">
        <f t="shared" si="690"/>
        <v>3.7037037037037035E-2</v>
      </c>
      <c r="R673" s="177">
        <f t="shared" si="666"/>
        <v>0.5</v>
      </c>
      <c r="S673" s="171">
        <f t="shared" si="667"/>
        <v>39930</v>
      </c>
      <c r="T673" s="388"/>
      <c r="U673" s="133" t="s">
        <v>173</v>
      </c>
      <c r="V673" s="167">
        <v>180</v>
      </c>
      <c r="W673" s="176">
        <v>94</v>
      </c>
      <c r="X673" s="176">
        <v>5898000</v>
      </c>
      <c r="Y673" s="177">
        <f t="shared" si="691"/>
        <v>2.5753424657534246E-2</v>
      </c>
      <c r="Z673" s="177">
        <f t="shared" si="668"/>
        <v>0.52222222222222225</v>
      </c>
      <c r="AA673" s="176">
        <f t="shared" si="669"/>
        <v>62744.680851063829</v>
      </c>
      <c r="AB673" s="388"/>
      <c r="AC673" s="133" t="s">
        <v>173</v>
      </c>
      <c r="AD673" s="167">
        <v>183</v>
      </c>
      <c r="AE673" s="176">
        <v>96</v>
      </c>
      <c r="AF673" s="176">
        <v>6767740</v>
      </c>
      <c r="AG673" s="177">
        <f t="shared" si="692"/>
        <v>4.0083507306889352E-2</v>
      </c>
      <c r="AH673" s="177">
        <f t="shared" si="670"/>
        <v>0.52459016393442626</v>
      </c>
      <c r="AI673" s="171">
        <f t="shared" si="671"/>
        <v>70497.291666666672</v>
      </c>
      <c r="AJ673" s="388"/>
      <c r="AK673" s="133" t="s">
        <v>173</v>
      </c>
      <c r="AL673" s="167">
        <v>144</v>
      </c>
      <c r="AM673" s="176">
        <v>66</v>
      </c>
      <c r="AN673" s="176">
        <v>4985530</v>
      </c>
      <c r="AO673" s="177">
        <f t="shared" si="693"/>
        <v>5.1162790697674418E-2</v>
      </c>
      <c r="AP673" s="177">
        <f t="shared" si="672"/>
        <v>0.45833333333333331</v>
      </c>
      <c r="AQ673" s="171">
        <f t="shared" si="673"/>
        <v>75538.333333333328</v>
      </c>
      <c r="AR673" s="388"/>
      <c r="AS673" s="133" t="s">
        <v>173</v>
      </c>
      <c r="AT673" s="167">
        <v>64</v>
      </c>
      <c r="AU673" s="176">
        <v>31</v>
      </c>
      <c r="AV673" s="176">
        <v>2370580</v>
      </c>
      <c r="AW673" s="177">
        <f t="shared" si="694"/>
        <v>5.4481546572934976E-2</v>
      </c>
      <c r="AX673" s="177">
        <f t="shared" si="674"/>
        <v>0.484375</v>
      </c>
      <c r="AY673" s="176">
        <f t="shared" si="675"/>
        <v>76470.322580645166</v>
      </c>
      <c r="AZ673" s="388"/>
      <c r="BA673" s="133" t="s">
        <v>173</v>
      </c>
      <c r="BB673" s="167">
        <v>30</v>
      </c>
      <c r="BC673" s="176">
        <v>15</v>
      </c>
      <c r="BD673" s="176">
        <v>1086220</v>
      </c>
      <c r="BE673" s="177">
        <f t="shared" si="695"/>
        <v>7.0754716981132074E-2</v>
      </c>
      <c r="BF673" s="177">
        <f t="shared" si="676"/>
        <v>0.5</v>
      </c>
      <c r="BG673" s="205">
        <f t="shared" si="677"/>
        <v>72414.666666666672</v>
      </c>
      <c r="BH673" s="388"/>
      <c r="BI673" s="133" t="s">
        <v>173</v>
      </c>
      <c r="BJ673" s="167">
        <f t="shared" si="678"/>
        <v>603</v>
      </c>
      <c r="BK673" s="176">
        <f t="shared" si="662"/>
        <v>303</v>
      </c>
      <c r="BL673" s="176">
        <f t="shared" si="663"/>
        <v>21148000</v>
      </c>
      <c r="BM673" s="177">
        <f t="shared" si="696"/>
        <v>3.7205304518664044E-2</v>
      </c>
      <c r="BN673" s="177">
        <f t="shared" si="679"/>
        <v>0.50248756218905477</v>
      </c>
      <c r="BO673" s="176">
        <f t="shared" si="680"/>
        <v>69795.379537953791</v>
      </c>
      <c r="BP673" s="248"/>
    </row>
    <row r="674" spans="2:68" s="92" customFormat="1">
      <c r="B674" s="370"/>
      <c r="C674" s="370"/>
      <c r="D674" s="388"/>
      <c r="E674" s="133" t="s">
        <v>174</v>
      </c>
      <c r="F674" s="167">
        <v>0</v>
      </c>
      <c r="G674" s="176">
        <v>0</v>
      </c>
      <c r="H674" s="176">
        <v>0</v>
      </c>
      <c r="I674" s="177">
        <f t="shared" si="689"/>
        <v>0</v>
      </c>
      <c r="J674" s="177" t="str">
        <f t="shared" si="664"/>
        <v>-</v>
      </c>
      <c r="K674" s="205" t="str">
        <f t="shared" si="665"/>
        <v>-</v>
      </c>
      <c r="L674" s="388"/>
      <c r="M674" s="133" t="s">
        <v>174</v>
      </c>
      <c r="N674" s="167">
        <v>4</v>
      </c>
      <c r="O674" s="176">
        <v>3</v>
      </c>
      <c r="P674" s="176">
        <v>85420</v>
      </c>
      <c r="Q674" s="177">
        <f t="shared" si="690"/>
        <v>0.1111111111111111</v>
      </c>
      <c r="R674" s="177">
        <f t="shared" si="666"/>
        <v>0.75</v>
      </c>
      <c r="S674" s="171">
        <f t="shared" si="667"/>
        <v>28473.333333333332</v>
      </c>
      <c r="T674" s="388"/>
      <c r="U674" s="133" t="s">
        <v>174</v>
      </c>
      <c r="V674" s="167">
        <v>162</v>
      </c>
      <c r="W674" s="176">
        <v>97</v>
      </c>
      <c r="X674" s="176">
        <v>7427980</v>
      </c>
      <c r="Y674" s="177">
        <f t="shared" si="691"/>
        <v>2.6575342465753424E-2</v>
      </c>
      <c r="Z674" s="177">
        <f t="shared" si="668"/>
        <v>0.59876543209876543</v>
      </c>
      <c r="AA674" s="176">
        <f t="shared" si="669"/>
        <v>76577.113402061863</v>
      </c>
      <c r="AB674" s="388"/>
      <c r="AC674" s="133" t="s">
        <v>174</v>
      </c>
      <c r="AD674" s="167">
        <v>132</v>
      </c>
      <c r="AE674" s="176">
        <v>83</v>
      </c>
      <c r="AF674" s="176">
        <v>6397320</v>
      </c>
      <c r="AG674" s="177">
        <f t="shared" si="692"/>
        <v>3.465553235908142E-2</v>
      </c>
      <c r="AH674" s="177">
        <f t="shared" si="670"/>
        <v>0.62878787878787878</v>
      </c>
      <c r="AI674" s="171">
        <f t="shared" si="671"/>
        <v>77076.144578313251</v>
      </c>
      <c r="AJ674" s="388"/>
      <c r="AK674" s="133" t="s">
        <v>174</v>
      </c>
      <c r="AL674" s="167">
        <v>84</v>
      </c>
      <c r="AM674" s="176">
        <v>39</v>
      </c>
      <c r="AN674" s="176">
        <v>3892240</v>
      </c>
      <c r="AO674" s="177">
        <f t="shared" si="693"/>
        <v>3.0232558139534883E-2</v>
      </c>
      <c r="AP674" s="177">
        <f t="shared" si="672"/>
        <v>0.4642857142857143</v>
      </c>
      <c r="AQ674" s="171">
        <f t="shared" si="673"/>
        <v>99801.025641025641</v>
      </c>
      <c r="AR674" s="388"/>
      <c r="AS674" s="133" t="s">
        <v>174</v>
      </c>
      <c r="AT674" s="167">
        <v>25</v>
      </c>
      <c r="AU674" s="176">
        <v>15</v>
      </c>
      <c r="AV674" s="176">
        <v>1196020</v>
      </c>
      <c r="AW674" s="177">
        <f t="shared" si="694"/>
        <v>2.6362038664323375E-2</v>
      </c>
      <c r="AX674" s="177">
        <f t="shared" si="674"/>
        <v>0.6</v>
      </c>
      <c r="AY674" s="176">
        <f t="shared" si="675"/>
        <v>79734.666666666672</v>
      </c>
      <c r="AZ674" s="388"/>
      <c r="BA674" s="133" t="s">
        <v>174</v>
      </c>
      <c r="BB674" s="167">
        <v>11</v>
      </c>
      <c r="BC674" s="176">
        <v>3</v>
      </c>
      <c r="BD674" s="176">
        <v>266130</v>
      </c>
      <c r="BE674" s="177">
        <f t="shared" si="695"/>
        <v>1.4150943396226415E-2</v>
      </c>
      <c r="BF674" s="177">
        <f t="shared" si="676"/>
        <v>0.27272727272727271</v>
      </c>
      <c r="BG674" s="205">
        <f t="shared" si="677"/>
        <v>88710</v>
      </c>
      <c r="BH674" s="388"/>
      <c r="BI674" s="133" t="s">
        <v>174</v>
      </c>
      <c r="BJ674" s="167">
        <f t="shared" si="678"/>
        <v>418</v>
      </c>
      <c r="BK674" s="176">
        <f t="shared" si="662"/>
        <v>240</v>
      </c>
      <c r="BL674" s="176">
        <f t="shared" si="663"/>
        <v>19265110</v>
      </c>
      <c r="BM674" s="177">
        <f t="shared" si="696"/>
        <v>2.9469548133595286E-2</v>
      </c>
      <c r="BN674" s="177">
        <f t="shared" si="679"/>
        <v>0.57416267942583732</v>
      </c>
      <c r="BO674" s="176">
        <f t="shared" si="680"/>
        <v>80271.291666666672</v>
      </c>
      <c r="BP674" s="248"/>
    </row>
    <row r="675" spans="2:68" s="92" customFormat="1">
      <c r="B675" s="370"/>
      <c r="C675" s="370"/>
      <c r="D675" s="388"/>
      <c r="E675" s="133" t="s">
        <v>175</v>
      </c>
      <c r="F675" s="167">
        <v>0</v>
      </c>
      <c r="G675" s="176">
        <v>0</v>
      </c>
      <c r="H675" s="176">
        <v>0</v>
      </c>
      <c r="I675" s="177">
        <f t="shared" si="689"/>
        <v>0</v>
      </c>
      <c r="J675" s="177" t="str">
        <f t="shared" si="664"/>
        <v>-</v>
      </c>
      <c r="K675" s="205" t="str">
        <f t="shared" si="665"/>
        <v>-</v>
      </c>
      <c r="L675" s="388"/>
      <c r="M675" s="133" t="s">
        <v>175</v>
      </c>
      <c r="N675" s="167">
        <v>9</v>
      </c>
      <c r="O675" s="176">
        <v>6</v>
      </c>
      <c r="P675" s="176">
        <v>498640</v>
      </c>
      <c r="Q675" s="177">
        <f t="shared" si="690"/>
        <v>0.22222222222222221</v>
      </c>
      <c r="R675" s="177">
        <f t="shared" si="666"/>
        <v>0.66666666666666663</v>
      </c>
      <c r="S675" s="171">
        <f t="shared" si="667"/>
        <v>83106.666666666672</v>
      </c>
      <c r="T675" s="388"/>
      <c r="U675" s="133" t="s">
        <v>175</v>
      </c>
      <c r="V675" s="167">
        <v>1369</v>
      </c>
      <c r="W675" s="176">
        <v>863</v>
      </c>
      <c r="X675" s="176">
        <v>54414390</v>
      </c>
      <c r="Y675" s="177">
        <f t="shared" si="691"/>
        <v>0.23643835616438355</v>
      </c>
      <c r="Z675" s="177">
        <f t="shared" si="668"/>
        <v>0.63038714390065742</v>
      </c>
      <c r="AA675" s="176">
        <f t="shared" si="669"/>
        <v>63052.595596755506</v>
      </c>
      <c r="AB675" s="388"/>
      <c r="AC675" s="133" t="s">
        <v>175</v>
      </c>
      <c r="AD675" s="167">
        <v>935</v>
      </c>
      <c r="AE675" s="176">
        <v>571</v>
      </c>
      <c r="AF675" s="176">
        <v>41541160</v>
      </c>
      <c r="AG675" s="177">
        <f t="shared" si="692"/>
        <v>0.23841336116910231</v>
      </c>
      <c r="AH675" s="177">
        <f t="shared" si="670"/>
        <v>0.61069518716577542</v>
      </c>
      <c r="AI675" s="171">
        <f t="shared" si="671"/>
        <v>72751.593695271455</v>
      </c>
      <c r="AJ675" s="388"/>
      <c r="AK675" s="133" t="s">
        <v>175</v>
      </c>
      <c r="AL675" s="167">
        <v>438</v>
      </c>
      <c r="AM675" s="176">
        <v>227</v>
      </c>
      <c r="AN675" s="176">
        <v>16592970</v>
      </c>
      <c r="AO675" s="177">
        <f t="shared" si="693"/>
        <v>0.17596899224806201</v>
      </c>
      <c r="AP675" s="177">
        <f t="shared" si="672"/>
        <v>0.5182648401826484</v>
      </c>
      <c r="AQ675" s="171">
        <f t="shared" si="673"/>
        <v>73096.784140969161</v>
      </c>
      <c r="AR675" s="388"/>
      <c r="AS675" s="133" t="s">
        <v>175</v>
      </c>
      <c r="AT675" s="167">
        <v>189</v>
      </c>
      <c r="AU675" s="176">
        <v>100</v>
      </c>
      <c r="AV675" s="176">
        <v>6998650</v>
      </c>
      <c r="AW675" s="177">
        <f t="shared" si="694"/>
        <v>0.1757469244288225</v>
      </c>
      <c r="AX675" s="177">
        <f t="shared" si="674"/>
        <v>0.52910052910052907</v>
      </c>
      <c r="AY675" s="176">
        <f t="shared" si="675"/>
        <v>69986.5</v>
      </c>
      <c r="AZ675" s="388"/>
      <c r="BA675" s="133" t="s">
        <v>175</v>
      </c>
      <c r="BB675" s="167">
        <v>52</v>
      </c>
      <c r="BC675" s="176">
        <v>27</v>
      </c>
      <c r="BD675" s="176">
        <v>2147610</v>
      </c>
      <c r="BE675" s="177">
        <f t="shared" si="695"/>
        <v>0.12735849056603774</v>
      </c>
      <c r="BF675" s="177">
        <f t="shared" si="676"/>
        <v>0.51923076923076927</v>
      </c>
      <c r="BG675" s="205">
        <f t="shared" si="677"/>
        <v>79541.111111111109</v>
      </c>
      <c r="BH675" s="388"/>
      <c r="BI675" s="133" t="s">
        <v>175</v>
      </c>
      <c r="BJ675" s="167">
        <f t="shared" si="678"/>
        <v>2992</v>
      </c>
      <c r="BK675" s="176">
        <f t="shared" si="662"/>
        <v>1794</v>
      </c>
      <c r="BL675" s="176">
        <f t="shared" si="663"/>
        <v>122193420</v>
      </c>
      <c r="BM675" s="177">
        <f t="shared" si="696"/>
        <v>0.22028487229862476</v>
      </c>
      <c r="BN675" s="177">
        <f t="shared" si="679"/>
        <v>0.59959893048128343</v>
      </c>
      <c r="BO675" s="176">
        <f t="shared" si="680"/>
        <v>68112.274247491645</v>
      </c>
      <c r="BP675" s="248"/>
    </row>
    <row r="676" spans="2:68" s="92" customFormat="1">
      <c r="B676" s="370"/>
      <c r="C676" s="370"/>
      <c r="D676" s="388"/>
      <c r="E676" s="133" t="s">
        <v>176</v>
      </c>
      <c r="F676" s="167">
        <v>1</v>
      </c>
      <c r="G676" s="176">
        <v>1</v>
      </c>
      <c r="H676" s="176">
        <v>2600</v>
      </c>
      <c r="I676" s="177">
        <f t="shared" si="689"/>
        <v>0.33333333333333331</v>
      </c>
      <c r="J676" s="177">
        <f t="shared" si="664"/>
        <v>1</v>
      </c>
      <c r="K676" s="205">
        <f t="shared" si="665"/>
        <v>2600</v>
      </c>
      <c r="L676" s="388"/>
      <c r="M676" s="133" t="s">
        <v>176</v>
      </c>
      <c r="N676" s="167">
        <v>2</v>
      </c>
      <c r="O676" s="176">
        <v>2</v>
      </c>
      <c r="P676" s="176">
        <v>106280</v>
      </c>
      <c r="Q676" s="177">
        <f t="shared" si="690"/>
        <v>7.407407407407407E-2</v>
      </c>
      <c r="R676" s="177">
        <f t="shared" si="666"/>
        <v>1</v>
      </c>
      <c r="S676" s="171">
        <f t="shared" si="667"/>
        <v>53140</v>
      </c>
      <c r="T676" s="388"/>
      <c r="U676" s="133" t="s">
        <v>176</v>
      </c>
      <c r="V676" s="167">
        <v>344</v>
      </c>
      <c r="W676" s="176">
        <v>212</v>
      </c>
      <c r="X676" s="176">
        <v>13892340</v>
      </c>
      <c r="Y676" s="177">
        <f t="shared" si="691"/>
        <v>5.8082191780821919E-2</v>
      </c>
      <c r="Z676" s="177">
        <f t="shared" si="668"/>
        <v>0.61627906976744184</v>
      </c>
      <c r="AA676" s="176">
        <f t="shared" si="669"/>
        <v>65529.905660377357</v>
      </c>
      <c r="AB676" s="388"/>
      <c r="AC676" s="133" t="s">
        <v>176</v>
      </c>
      <c r="AD676" s="167">
        <v>322</v>
      </c>
      <c r="AE676" s="176">
        <v>194</v>
      </c>
      <c r="AF676" s="176">
        <v>15272850</v>
      </c>
      <c r="AG676" s="177">
        <f t="shared" si="692"/>
        <v>8.1002087682672239E-2</v>
      </c>
      <c r="AH676" s="177">
        <f t="shared" si="670"/>
        <v>0.60248447204968947</v>
      </c>
      <c r="AI676" s="171">
        <f t="shared" si="671"/>
        <v>78726.030927835047</v>
      </c>
      <c r="AJ676" s="388"/>
      <c r="AK676" s="133" t="s">
        <v>176</v>
      </c>
      <c r="AL676" s="167">
        <v>256</v>
      </c>
      <c r="AM676" s="176">
        <v>127</v>
      </c>
      <c r="AN676" s="176">
        <v>10044860</v>
      </c>
      <c r="AO676" s="177">
        <f t="shared" si="693"/>
        <v>9.8449612403100781E-2</v>
      </c>
      <c r="AP676" s="177">
        <f t="shared" si="672"/>
        <v>0.49609375</v>
      </c>
      <c r="AQ676" s="171">
        <f t="shared" si="673"/>
        <v>79093.385826771657</v>
      </c>
      <c r="AR676" s="388"/>
      <c r="AS676" s="133" t="s">
        <v>176</v>
      </c>
      <c r="AT676" s="167">
        <v>133</v>
      </c>
      <c r="AU676" s="176">
        <v>67</v>
      </c>
      <c r="AV676" s="176">
        <v>7301840</v>
      </c>
      <c r="AW676" s="177">
        <f t="shared" si="694"/>
        <v>0.11775043936731107</v>
      </c>
      <c r="AX676" s="177">
        <f t="shared" si="674"/>
        <v>0.50375939849624063</v>
      </c>
      <c r="AY676" s="176">
        <f t="shared" si="675"/>
        <v>108982.68656716419</v>
      </c>
      <c r="AZ676" s="388"/>
      <c r="BA676" s="133" t="s">
        <v>176</v>
      </c>
      <c r="BB676" s="167">
        <v>60</v>
      </c>
      <c r="BC676" s="176">
        <v>24</v>
      </c>
      <c r="BD676" s="176">
        <v>1631180</v>
      </c>
      <c r="BE676" s="177">
        <f t="shared" si="695"/>
        <v>0.11320754716981132</v>
      </c>
      <c r="BF676" s="177">
        <f t="shared" si="676"/>
        <v>0.4</v>
      </c>
      <c r="BG676" s="205">
        <f t="shared" si="677"/>
        <v>67965.833333333328</v>
      </c>
      <c r="BH676" s="388"/>
      <c r="BI676" s="133" t="s">
        <v>176</v>
      </c>
      <c r="BJ676" s="167">
        <f t="shared" si="678"/>
        <v>1118</v>
      </c>
      <c r="BK676" s="176">
        <f t="shared" si="662"/>
        <v>627</v>
      </c>
      <c r="BL676" s="176">
        <f t="shared" si="663"/>
        <v>48251950</v>
      </c>
      <c r="BM676" s="177">
        <f t="shared" si="696"/>
        <v>7.6989194499017685E-2</v>
      </c>
      <c r="BN676" s="177">
        <f t="shared" si="679"/>
        <v>0.56082289803220031</v>
      </c>
      <c r="BO676" s="176">
        <f t="shared" si="680"/>
        <v>76956.858054226468</v>
      </c>
      <c r="BP676" s="248"/>
    </row>
    <row r="677" spans="2:68" s="92" customFormat="1">
      <c r="B677" s="370"/>
      <c r="C677" s="370"/>
      <c r="D677" s="388"/>
      <c r="E677" s="130" t="s">
        <v>167</v>
      </c>
      <c r="F677" s="167">
        <v>0</v>
      </c>
      <c r="G677" s="176">
        <v>0</v>
      </c>
      <c r="H677" s="176">
        <v>0</v>
      </c>
      <c r="I677" s="177">
        <f t="shared" si="689"/>
        <v>0</v>
      </c>
      <c r="J677" s="177" t="str">
        <f t="shared" si="664"/>
        <v>-</v>
      </c>
      <c r="K677" s="205" t="str">
        <f t="shared" si="665"/>
        <v>-</v>
      </c>
      <c r="L677" s="388"/>
      <c r="M677" s="134" t="s">
        <v>167</v>
      </c>
      <c r="N677" s="167">
        <v>2</v>
      </c>
      <c r="O677" s="176">
        <v>2</v>
      </c>
      <c r="P677" s="176">
        <v>103540</v>
      </c>
      <c r="Q677" s="177">
        <f t="shared" si="690"/>
        <v>7.407407407407407E-2</v>
      </c>
      <c r="R677" s="177">
        <f t="shared" si="666"/>
        <v>1</v>
      </c>
      <c r="S677" s="171">
        <f t="shared" si="667"/>
        <v>51770</v>
      </c>
      <c r="T677" s="388"/>
      <c r="U677" s="134" t="s">
        <v>167</v>
      </c>
      <c r="V677" s="167">
        <v>328</v>
      </c>
      <c r="W677" s="176">
        <v>164</v>
      </c>
      <c r="X677" s="176">
        <v>11445610</v>
      </c>
      <c r="Y677" s="177">
        <f t="shared" si="691"/>
        <v>4.4931506849315066E-2</v>
      </c>
      <c r="Z677" s="177">
        <f t="shared" si="668"/>
        <v>0.5</v>
      </c>
      <c r="AA677" s="176">
        <f t="shared" si="669"/>
        <v>69790.304878048773</v>
      </c>
      <c r="AB677" s="388"/>
      <c r="AC677" s="134" t="s">
        <v>167</v>
      </c>
      <c r="AD677" s="167">
        <v>161</v>
      </c>
      <c r="AE677" s="176">
        <v>75</v>
      </c>
      <c r="AF677" s="176">
        <v>6210690</v>
      </c>
      <c r="AG677" s="177">
        <f t="shared" si="692"/>
        <v>3.1315240083507306E-2</v>
      </c>
      <c r="AH677" s="177">
        <f t="shared" si="670"/>
        <v>0.46583850931677018</v>
      </c>
      <c r="AI677" s="171">
        <f t="shared" si="671"/>
        <v>82809.2</v>
      </c>
      <c r="AJ677" s="388"/>
      <c r="AK677" s="134" t="s">
        <v>167</v>
      </c>
      <c r="AL677" s="167">
        <v>71</v>
      </c>
      <c r="AM677" s="176">
        <v>29</v>
      </c>
      <c r="AN677" s="176">
        <v>2457300</v>
      </c>
      <c r="AO677" s="177">
        <f t="shared" si="693"/>
        <v>2.2480620155038759E-2</v>
      </c>
      <c r="AP677" s="177">
        <f t="shared" si="672"/>
        <v>0.40845070422535212</v>
      </c>
      <c r="AQ677" s="171">
        <f t="shared" si="673"/>
        <v>84734.482758620696</v>
      </c>
      <c r="AR677" s="388"/>
      <c r="AS677" s="134" t="s">
        <v>167</v>
      </c>
      <c r="AT677" s="167">
        <v>39</v>
      </c>
      <c r="AU677" s="176">
        <v>11</v>
      </c>
      <c r="AV677" s="176">
        <v>954850</v>
      </c>
      <c r="AW677" s="177">
        <f t="shared" si="694"/>
        <v>1.9332161687170474E-2</v>
      </c>
      <c r="AX677" s="177">
        <f t="shared" si="674"/>
        <v>0.28205128205128205</v>
      </c>
      <c r="AY677" s="176">
        <f t="shared" si="675"/>
        <v>86804.545454545456</v>
      </c>
      <c r="AZ677" s="388"/>
      <c r="BA677" s="134" t="s">
        <v>167</v>
      </c>
      <c r="BB677" s="167">
        <v>14</v>
      </c>
      <c r="BC677" s="176">
        <v>5</v>
      </c>
      <c r="BD677" s="176">
        <v>540810</v>
      </c>
      <c r="BE677" s="177">
        <f t="shared" si="695"/>
        <v>2.358490566037736E-2</v>
      </c>
      <c r="BF677" s="177">
        <f t="shared" si="676"/>
        <v>0.35714285714285715</v>
      </c>
      <c r="BG677" s="205">
        <f t="shared" si="677"/>
        <v>108162</v>
      </c>
      <c r="BH677" s="388"/>
      <c r="BI677" s="134" t="s">
        <v>167</v>
      </c>
      <c r="BJ677" s="167">
        <f t="shared" si="678"/>
        <v>615</v>
      </c>
      <c r="BK677" s="176">
        <f t="shared" si="662"/>
        <v>286</v>
      </c>
      <c r="BL677" s="176">
        <f t="shared" si="663"/>
        <v>21712800</v>
      </c>
      <c r="BM677" s="177">
        <f t="shared" si="696"/>
        <v>3.5117878192534382E-2</v>
      </c>
      <c r="BN677" s="177">
        <f t="shared" si="679"/>
        <v>0.46504065040650405</v>
      </c>
      <c r="BO677" s="176">
        <f t="shared" si="680"/>
        <v>75918.881118881123</v>
      </c>
      <c r="BP677" s="248"/>
    </row>
    <row r="678" spans="2:68" s="92" customFormat="1">
      <c r="B678" s="370">
        <v>62</v>
      </c>
      <c r="C678" s="407" t="s">
        <v>20</v>
      </c>
      <c r="D678" s="373">
        <f>BS69</f>
        <v>25</v>
      </c>
      <c r="E678" s="131" t="s">
        <v>144</v>
      </c>
      <c r="F678" s="166">
        <v>13</v>
      </c>
      <c r="G678" s="174">
        <v>7</v>
      </c>
      <c r="H678" s="174">
        <v>534560</v>
      </c>
      <c r="I678" s="175">
        <f>IFERROR(G678/$D$678,"-")</f>
        <v>0.28000000000000003</v>
      </c>
      <c r="J678" s="175">
        <f t="shared" si="664"/>
        <v>0.53846153846153844</v>
      </c>
      <c r="K678" s="204">
        <f t="shared" si="665"/>
        <v>76365.71428571429</v>
      </c>
      <c r="L678" s="373">
        <f>BT69</f>
        <v>69</v>
      </c>
      <c r="M678" s="131" t="s">
        <v>144</v>
      </c>
      <c r="N678" s="166">
        <v>39</v>
      </c>
      <c r="O678" s="174">
        <v>24</v>
      </c>
      <c r="P678" s="174">
        <v>2185220</v>
      </c>
      <c r="Q678" s="175">
        <f>IFERROR(O678/$L$678,"-")</f>
        <v>0.34782608695652173</v>
      </c>
      <c r="R678" s="175">
        <f t="shared" si="666"/>
        <v>0.61538461538461542</v>
      </c>
      <c r="S678" s="170">
        <f t="shared" si="667"/>
        <v>91050.833333333328</v>
      </c>
      <c r="T678" s="373">
        <f>BU69</f>
        <v>5294</v>
      </c>
      <c r="U678" s="131" t="s">
        <v>144</v>
      </c>
      <c r="V678" s="166">
        <v>2512</v>
      </c>
      <c r="W678" s="174">
        <v>1690</v>
      </c>
      <c r="X678" s="174">
        <v>108559810</v>
      </c>
      <c r="Y678" s="175">
        <f>IFERROR(W678/$T$678,"-")</f>
        <v>0.31922931620702683</v>
      </c>
      <c r="Z678" s="175">
        <f t="shared" si="668"/>
        <v>0.67277070063694266</v>
      </c>
      <c r="AA678" s="174">
        <f t="shared" si="669"/>
        <v>64236.573964497038</v>
      </c>
      <c r="AB678" s="373">
        <f>BV69</f>
        <v>3623</v>
      </c>
      <c r="AC678" s="131" t="s">
        <v>144</v>
      </c>
      <c r="AD678" s="166">
        <v>1882</v>
      </c>
      <c r="AE678" s="174">
        <v>1265</v>
      </c>
      <c r="AF678" s="174">
        <v>87608930</v>
      </c>
      <c r="AG678" s="175">
        <f>IFERROR(AE678/$AB$678,"-")</f>
        <v>0.34915815622412366</v>
      </c>
      <c r="AH678" s="175">
        <f t="shared" si="670"/>
        <v>0.67215727948990434</v>
      </c>
      <c r="AI678" s="170">
        <f t="shared" si="671"/>
        <v>69256.071146245056</v>
      </c>
      <c r="AJ678" s="373">
        <f>BW69</f>
        <v>1850</v>
      </c>
      <c r="AK678" s="131" t="s">
        <v>144</v>
      </c>
      <c r="AL678" s="166">
        <v>947</v>
      </c>
      <c r="AM678" s="174">
        <v>545</v>
      </c>
      <c r="AN678" s="174">
        <v>38360810</v>
      </c>
      <c r="AO678" s="175">
        <f>IFERROR(AM678/$AJ$678,"-")</f>
        <v>0.29459459459459458</v>
      </c>
      <c r="AP678" s="175">
        <f t="shared" si="672"/>
        <v>0.57550158394931361</v>
      </c>
      <c r="AQ678" s="170">
        <f t="shared" si="673"/>
        <v>70386.807339449544</v>
      </c>
      <c r="AR678" s="373">
        <f>BX69</f>
        <v>896</v>
      </c>
      <c r="AS678" s="131" t="s">
        <v>144</v>
      </c>
      <c r="AT678" s="166">
        <v>411</v>
      </c>
      <c r="AU678" s="174">
        <v>211</v>
      </c>
      <c r="AV678" s="174">
        <v>17043860</v>
      </c>
      <c r="AW678" s="175">
        <f>IFERROR(AU678/$AR$678,"-")</f>
        <v>0.23549107142857142</v>
      </c>
      <c r="AX678" s="175">
        <f t="shared" si="674"/>
        <v>0.51338199513381999</v>
      </c>
      <c r="AY678" s="174">
        <f t="shared" si="675"/>
        <v>80776.587677725125</v>
      </c>
      <c r="AZ678" s="373">
        <f>BY69</f>
        <v>334</v>
      </c>
      <c r="BA678" s="131" t="s">
        <v>144</v>
      </c>
      <c r="BB678" s="166">
        <v>112</v>
      </c>
      <c r="BC678" s="174">
        <v>41</v>
      </c>
      <c r="BD678" s="174">
        <v>3364480</v>
      </c>
      <c r="BE678" s="175">
        <f>IFERROR(BC678/$AZ$678,"-")</f>
        <v>0.12275449101796407</v>
      </c>
      <c r="BF678" s="175">
        <f t="shared" si="676"/>
        <v>0.36607142857142855</v>
      </c>
      <c r="BG678" s="204">
        <f t="shared" si="677"/>
        <v>82060.487804878052</v>
      </c>
      <c r="BH678" s="373">
        <f>BZ69</f>
        <v>12090</v>
      </c>
      <c r="BI678" s="131" t="s">
        <v>144</v>
      </c>
      <c r="BJ678" s="166">
        <f t="shared" si="678"/>
        <v>5916</v>
      </c>
      <c r="BK678" s="174">
        <f t="shared" si="662"/>
        <v>3783</v>
      </c>
      <c r="BL678" s="174">
        <f t="shared" si="663"/>
        <v>257657670</v>
      </c>
      <c r="BM678" s="175">
        <f>IFERROR(BK678/$BH$678,"-")</f>
        <v>0.31290322580645163</v>
      </c>
      <c r="BN678" s="175">
        <f t="shared" si="679"/>
        <v>0.63945233265720081</v>
      </c>
      <c r="BO678" s="174">
        <f t="shared" si="680"/>
        <v>68109.349722442508</v>
      </c>
      <c r="BP678" s="248"/>
    </row>
    <row r="679" spans="2:68" s="92" customFormat="1">
      <c r="B679" s="370"/>
      <c r="C679" s="408"/>
      <c r="D679" s="374"/>
      <c r="E679" s="132" t="s">
        <v>194</v>
      </c>
      <c r="F679" s="167">
        <v>11</v>
      </c>
      <c r="G679" s="176">
        <v>6</v>
      </c>
      <c r="H679" s="176">
        <v>259410</v>
      </c>
      <c r="I679" s="177">
        <f t="shared" ref="I679:I688" si="697">IFERROR(G679/$D$678,"-")</f>
        <v>0.24</v>
      </c>
      <c r="J679" s="177">
        <f t="shared" si="664"/>
        <v>0.54545454545454541</v>
      </c>
      <c r="K679" s="205">
        <f t="shared" si="665"/>
        <v>43235</v>
      </c>
      <c r="L679" s="374"/>
      <c r="M679" s="132" t="s">
        <v>194</v>
      </c>
      <c r="N679" s="167">
        <v>28</v>
      </c>
      <c r="O679" s="176">
        <v>18</v>
      </c>
      <c r="P679" s="176">
        <v>1414420</v>
      </c>
      <c r="Q679" s="177">
        <f t="shared" ref="Q679:Q688" si="698">IFERROR(O679/$L$678,"-")</f>
        <v>0.2608695652173913</v>
      </c>
      <c r="R679" s="177">
        <f t="shared" si="666"/>
        <v>0.6428571428571429</v>
      </c>
      <c r="S679" s="171">
        <f t="shared" si="667"/>
        <v>78578.888888888891</v>
      </c>
      <c r="T679" s="374"/>
      <c r="U679" s="132" t="s">
        <v>194</v>
      </c>
      <c r="V679" s="167">
        <v>2304</v>
      </c>
      <c r="W679" s="176">
        <v>1573</v>
      </c>
      <c r="X679" s="176">
        <v>98502620</v>
      </c>
      <c r="Y679" s="177">
        <f t="shared" ref="Y679:Y688" si="699">IFERROR(W679/$T$678,"-")</f>
        <v>0.29712882508500188</v>
      </c>
      <c r="Z679" s="177">
        <f t="shared" si="668"/>
        <v>0.68272569444444442</v>
      </c>
      <c r="AA679" s="176">
        <f t="shared" si="669"/>
        <v>62620.864589955498</v>
      </c>
      <c r="AB679" s="374"/>
      <c r="AC679" s="132" t="s">
        <v>194</v>
      </c>
      <c r="AD679" s="167">
        <v>1595</v>
      </c>
      <c r="AE679" s="176">
        <v>1072</v>
      </c>
      <c r="AF679" s="176">
        <v>70517090</v>
      </c>
      <c r="AG679" s="177">
        <f t="shared" ref="AG679:AG688" si="700">IFERROR(AE679/$AB$678,"-")</f>
        <v>0.2958873861440795</v>
      </c>
      <c r="AH679" s="177">
        <f t="shared" si="670"/>
        <v>0.67210031347962385</v>
      </c>
      <c r="AI679" s="171">
        <f t="shared" si="671"/>
        <v>65780.867537313432</v>
      </c>
      <c r="AJ679" s="374"/>
      <c r="AK679" s="132" t="s">
        <v>194</v>
      </c>
      <c r="AL679" s="167">
        <v>733</v>
      </c>
      <c r="AM679" s="176">
        <v>433</v>
      </c>
      <c r="AN679" s="176">
        <v>28235290</v>
      </c>
      <c r="AO679" s="177">
        <f t="shared" ref="AO679:AO688" si="701">IFERROR(AM679/$AJ$678,"-")</f>
        <v>0.23405405405405405</v>
      </c>
      <c r="AP679" s="177">
        <f t="shared" si="672"/>
        <v>0.59072305593451568</v>
      </c>
      <c r="AQ679" s="171">
        <f t="shared" si="673"/>
        <v>65208.521939953811</v>
      </c>
      <c r="AR679" s="374"/>
      <c r="AS679" s="132" t="s">
        <v>194</v>
      </c>
      <c r="AT679" s="167">
        <v>264</v>
      </c>
      <c r="AU679" s="176">
        <v>131</v>
      </c>
      <c r="AV679" s="176">
        <v>9026180</v>
      </c>
      <c r="AW679" s="177">
        <f t="shared" ref="AW679:AW688" si="702">IFERROR(AU679/$AR$678,"-")</f>
        <v>0.14620535714285715</v>
      </c>
      <c r="AX679" s="177">
        <f t="shared" si="674"/>
        <v>0.49621212121212122</v>
      </c>
      <c r="AY679" s="176">
        <f t="shared" si="675"/>
        <v>68902.137404580149</v>
      </c>
      <c r="AZ679" s="374"/>
      <c r="BA679" s="132" t="s">
        <v>194</v>
      </c>
      <c r="BB679" s="167">
        <v>64</v>
      </c>
      <c r="BC679" s="176">
        <v>26</v>
      </c>
      <c r="BD679" s="176">
        <v>1945230</v>
      </c>
      <c r="BE679" s="177">
        <f t="shared" ref="BE679:BE688" si="703">IFERROR(BC679/$AZ$678,"-")</f>
        <v>7.7844311377245512E-2</v>
      </c>
      <c r="BF679" s="177">
        <f t="shared" si="676"/>
        <v>0.40625</v>
      </c>
      <c r="BG679" s="205">
        <f t="shared" si="677"/>
        <v>74816.538461538468</v>
      </c>
      <c r="BH679" s="374"/>
      <c r="BI679" s="132" t="s">
        <v>194</v>
      </c>
      <c r="BJ679" s="167">
        <f t="shared" si="678"/>
        <v>4999</v>
      </c>
      <c r="BK679" s="176">
        <f t="shared" si="662"/>
        <v>3259</v>
      </c>
      <c r="BL679" s="176">
        <f t="shared" si="663"/>
        <v>209900240</v>
      </c>
      <c r="BM679" s="177">
        <f t="shared" ref="BM679:BM688" si="704">IFERROR(BK679/$BH$678,"-")</f>
        <v>0.26956162117452442</v>
      </c>
      <c r="BN679" s="177">
        <f t="shared" si="679"/>
        <v>0.65193038607721543</v>
      </c>
      <c r="BO679" s="176">
        <f t="shared" si="680"/>
        <v>64406.333231052471</v>
      </c>
      <c r="BP679" s="248"/>
    </row>
    <row r="680" spans="2:68" s="92" customFormat="1">
      <c r="B680" s="370"/>
      <c r="C680" s="408"/>
      <c r="D680" s="374"/>
      <c r="E680" s="133" t="s">
        <v>143</v>
      </c>
      <c r="F680" s="167">
        <v>20</v>
      </c>
      <c r="G680" s="176">
        <v>9</v>
      </c>
      <c r="H680" s="176">
        <v>513820</v>
      </c>
      <c r="I680" s="177">
        <f t="shared" si="697"/>
        <v>0.36</v>
      </c>
      <c r="J680" s="177">
        <f t="shared" si="664"/>
        <v>0.45</v>
      </c>
      <c r="K680" s="205">
        <f t="shared" si="665"/>
        <v>57091.111111111109</v>
      </c>
      <c r="L680" s="374"/>
      <c r="M680" s="133" t="s">
        <v>143</v>
      </c>
      <c r="N680" s="167">
        <v>45</v>
      </c>
      <c r="O680" s="176">
        <v>33</v>
      </c>
      <c r="P680" s="176">
        <v>2835490</v>
      </c>
      <c r="Q680" s="177">
        <f t="shared" si="698"/>
        <v>0.47826086956521741</v>
      </c>
      <c r="R680" s="177">
        <f t="shared" si="666"/>
        <v>0.73333333333333328</v>
      </c>
      <c r="S680" s="171">
        <f t="shared" si="667"/>
        <v>85923.939393939392</v>
      </c>
      <c r="T680" s="374"/>
      <c r="U680" s="133" t="s">
        <v>143</v>
      </c>
      <c r="V680" s="167">
        <v>3117</v>
      </c>
      <c r="W680" s="176">
        <v>2063</v>
      </c>
      <c r="X680" s="176">
        <v>132683360</v>
      </c>
      <c r="Y680" s="177">
        <f t="shared" si="699"/>
        <v>0.38968643747638837</v>
      </c>
      <c r="Z680" s="177">
        <f t="shared" si="668"/>
        <v>0.66185434712864932</v>
      </c>
      <c r="AA680" s="176">
        <f t="shared" si="669"/>
        <v>64315.734367426077</v>
      </c>
      <c r="AB680" s="374"/>
      <c r="AC680" s="133" t="s">
        <v>143</v>
      </c>
      <c r="AD680" s="167">
        <v>2364</v>
      </c>
      <c r="AE680" s="176">
        <v>1549</v>
      </c>
      <c r="AF680" s="176">
        <v>107976940</v>
      </c>
      <c r="AG680" s="177">
        <f t="shared" si="700"/>
        <v>0.42754623240408501</v>
      </c>
      <c r="AH680" s="177">
        <f t="shared" si="670"/>
        <v>0.65524534686971236</v>
      </c>
      <c r="AI680" s="171">
        <f t="shared" si="671"/>
        <v>69707.51452550033</v>
      </c>
      <c r="AJ680" s="374"/>
      <c r="AK680" s="133" t="s">
        <v>143</v>
      </c>
      <c r="AL680" s="167">
        <v>1290</v>
      </c>
      <c r="AM680" s="176">
        <v>749</v>
      </c>
      <c r="AN680" s="176">
        <v>55706700</v>
      </c>
      <c r="AO680" s="177">
        <f t="shared" si="701"/>
        <v>0.40486486486486484</v>
      </c>
      <c r="AP680" s="177">
        <f t="shared" si="672"/>
        <v>0.58062015503875974</v>
      </c>
      <c r="AQ680" s="171">
        <f t="shared" si="673"/>
        <v>74374.766355140193</v>
      </c>
      <c r="AR680" s="374"/>
      <c r="AS680" s="133" t="s">
        <v>143</v>
      </c>
      <c r="AT680" s="167">
        <v>649</v>
      </c>
      <c r="AU680" s="176">
        <v>322</v>
      </c>
      <c r="AV680" s="176">
        <v>30252080</v>
      </c>
      <c r="AW680" s="177">
        <f t="shared" si="702"/>
        <v>0.359375</v>
      </c>
      <c r="AX680" s="177">
        <f t="shared" si="674"/>
        <v>0.49614791987673346</v>
      </c>
      <c r="AY680" s="176">
        <f t="shared" si="675"/>
        <v>93950.559006211173</v>
      </c>
      <c r="AZ680" s="374"/>
      <c r="BA680" s="133" t="s">
        <v>143</v>
      </c>
      <c r="BB680" s="167">
        <v>239</v>
      </c>
      <c r="BC680" s="176">
        <v>98</v>
      </c>
      <c r="BD680" s="176">
        <v>9800510</v>
      </c>
      <c r="BE680" s="177">
        <f t="shared" si="703"/>
        <v>0.29341317365269459</v>
      </c>
      <c r="BF680" s="177">
        <f t="shared" si="676"/>
        <v>0.41004184100418412</v>
      </c>
      <c r="BG680" s="205">
        <f t="shared" si="677"/>
        <v>100005.20408163265</v>
      </c>
      <c r="BH680" s="374"/>
      <c r="BI680" s="133" t="s">
        <v>143</v>
      </c>
      <c r="BJ680" s="167">
        <f t="shared" si="678"/>
        <v>7724</v>
      </c>
      <c r="BK680" s="176">
        <f t="shared" si="662"/>
        <v>4823</v>
      </c>
      <c r="BL680" s="176">
        <f t="shared" si="663"/>
        <v>339768900</v>
      </c>
      <c r="BM680" s="177">
        <f t="shared" si="704"/>
        <v>0.3989247311827957</v>
      </c>
      <c r="BN680" s="177">
        <f t="shared" si="679"/>
        <v>0.62441740031071979</v>
      </c>
      <c r="BO680" s="176">
        <f t="shared" si="680"/>
        <v>70447.625958946708</v>
      </c>
      <c r="BP680" s="248"/>
    </row>
    <row r="681" spans="2:68" s="92" customFormat="1">
      <c r="B681" s="370"/>
      <c r="C681" s="408"/>
      <c r="D681" s="374"/>
      <c r="E681" s="133" t="s">
        <v>152</v>
      </c>
      <c r="F681" s="167">
        <v>8</v>
      </c>
      <c r="G681" s="176">
        <v>2</v>
      </c>
      <c r="H681" s="176">
        <v>28470</v>
      </c>
      <c r="I681" s="177">
        <f t="shared" si="697"/>
        <v>0.08</v>
      </c>
      <c r="J681" s="177">
        <f t="shared" si="664"/>
        <v>0.25</v>
      </c>
      <c r="K681" s="205">
        <f t="shared" si="665"/>
        <v>14235</v>
      </c>
      <c r="L681" s="374"/>
      <c r="M681" s="133" t="s">
        <v>152</v>
      </c>
      <c r="N681" s="167">
        <v>21</v>
      </c>
      <c r="O681" s="176">
        <v>14</v>
      </c>
      <c r="P681" s="176">
        <v>1135160</v>
      </c>
      <c r="Q681" s="177">
        <f t="shared" si="698"/>
        <v>0.20289855072463769</v>
      </c>
      <c r="R681" s="177">
        <f t="shared" si="666"/>
        <v>0.66666666666666663</v>
      </c>
      <c r="S681" s="171">
        <f t="shared" si="667"/>
        <v>81082.857142857145</v>
      </c>
      <c r="T681" s="374"/>
      <c r="U681" s="133" t="s">
        <v>152</v>
      </c>
      <c r="V681" s="167">
        <v>1130</v>
      </c>
      <c r="W681" s="176">
        <v>775</v>
      </c>
      <c r="X681" s="176">
        <v>50753580</v>
      </c>
      <c r="Y681" s="177">
        <f t="shared" si="699"/>
        <v>0.14639214204760106</v>
      </c>
      <c r="Z681" s="177">
        <f t="shared" si="668"/>
        <v>0.68584070796460173</v>
      </c>
      <c r="AA681" s="176">
        <f t="shared" si="669"/>
        <v>65488.490322580648</v>
      </c>
      <c r="AB681" s="374"/>
      <c r="AC681" s="133" t="s">
        <v>152</v>
      </c>
      <c r="AD681" s="167">
        <v>982</v>
      </c>
      <c r="AE681" s="176">
        <v>646</v>
      </c>
      <c r="AF681" s="176">
        <v>43499470</v>
      </c>
      <c r="AG681" s="177">
        <f t="shared" si="700"/>
        <v>0.17830527187413744</v>
      </c>
      <c r="AH681" s="177">
        <f t="shared" si="670"/>
        <v>0.65784114052953158</v>
      </c>
      <c r="AI681" s="171">
        <f t="shared" si="671"/>
        <v>67336.640866873058</v>
      </c>
      <c r="AJ681" s="374"/>
      <c r="AK681" s="133" t="s">
        <v>152</v>
      </c>
      <c r="AL681" s="167">
        <v>550</v>
      </c>
      <c r="AM681" s="176">
        <v>327</v>
      </c>
      <c r="AN681" s="176">
        <v>22821780</v>
      </c>
      <c r="AO681" s="177">
        <f t="shared" si="701"/>
        <v>0.17675675675675676</v>
      </c>
      <c r="AP681" s="177">
        <f t="shared" si="672"/>
        <v>0.5945454545454546</v>
      </c>
      <c r="AQ681" s="171">
        <f t="shared" si="673"/>
        <v>69791.376146788985</v>
      </c>
      <c r="AR681" s="374"/>
      <c r="AS681" s="133" t="s">
        <v>152</v>
      </c>
      <c r="AT681" s="167">
        <v>309</v>
      </c>
      <c r="AU681" s="176">
        <v>146</v>
      </c>
      <c r="AV681" s="176">
        <v>12619490</v>
      </c>
      <c r="AW681" s="177">
        <f t="shared" si="702"/>
        <v>0.16294642857142858</v>
      </c>
      <c r="AX681" s="177">
        <f t="shared" si="674"/>
        <v>0.47249190938511326</v>
      </c>
      <c r="AY681" s="176">
        <f t="shared" si="675"/>
        <v>86434.863013698632</v>
      </c>
      <c r="AZ681" s="374"/>
      <c r="BA681" s="133" t="s">
        <v>152</v>
      </c>
      <c r="BB681" s="167">
        <v>103</v>
      </c>
      <c r="BC681" s="176">
        <v>40</v>
      </c>
      <c r="BD681" s="176">
        <v>2860290</v>
      </c>
      <c r="BE681" s="177">
        <f t="shared" si="703"/>
        <v>0.11976047904191617</v>
      </c>
      <c r="BF681" s="177">
        <f t="shared" si="676"/>
        <v>0.38834951456310679</v>
      </c>
      <c r="BG681" s="205">
        <f t="shared" si="677"/>
        <v>71507.25</v>
      </c>
      <c r="BH681" s="374"/>
      <c r="BI681" s="133" t="s">
        <v>152</v>
      </c>
      <c r="BJ681" s="167">
        <f t="shared" si="678"/>
        <v>3103</v>
      </c>
      <c r="BK681" s="176">
        <f t="shared" si="662"/>
        <v>1950</v>
      </c>
      <c r="BL681" s="176">
        <f t="shared" si="663"/>
        <v>133718240</v>
      </c>
      <c r="BM681" s="177">
        <f t="shared" si="704"/>
        <v>0.16129032258064516</v>
      </c>
      <c r="BN681" s="177">
        <f t="shared" si="679"/>
        <v>0.6284241057041573</v>
      </c>
      <c r="BO681" s="176">
        <f t="shared" si="680"/>
        <v>68573.456410256404</v>
      </c>
      <c r="BP681" s="248"/>
    </row>
    <row r="682" spans="2:68" s="92" customFormat="1">
      <c r="B682" s="370"/>
      <c r="C682" s="408"/>
      <c r="D682" s="374"/>
      <c r="E682" s="133" t="s">
        <v>171</v>
      </c>
      <c r="F682" s="167">
        <v>9</v>
      </c>
      <c r="G682" s="176">
        <v>6</v>
      </c>
      <c r="H682" s="176">
        <v>398740</v>
      </c>
      <c r="I682" s="177">
        <f t="shared" si="697"/>
        <v>0.24</v>
      </c>
      <c r="J682" s="177">
        <f t="shared" si="664"/>
        <v>0.66666666666666663</v>
      </c>
      <c r="K682" s="205">
        <f t="shared" si="665"/>
        <v>66456.666666666672</v>
      </c>
      <c r="L682" s="374"/>
      <c r="M682" s="133" t="s">
        <v>171</v>
      </c>
      <c r="N682" s="167">
        <v>30</v>
      </c>
      <c r="O682" s="176">
        <v>22</v>
      </c>
      <c r="P682" s="176">
        <v>2423610</v>
      </c>
      <c r="Q682" s="177">
        <f t="shared" si="698"/>
        <v>0.3188405797101449</v>
      </c>
      <c r="R682" s="177">
        <f t="shared" si="666"/>
        <v>0.73333333333333328</v>
      </c>
      <c r="S682" s="171">
        <f t="shared" si="667"/>
        <v>110164.09090909091</v>
      </c>
      <c r="T682" s="374"/>
      <c r="U682" s="133" t="s">
        <v>171</v>
      </c>
      <c r="V682" s="167">
        <v>1237</v>
      </c>
      <c r="W682" s="176">
        <v>853</v>
      </c>
      <c r="X682" s="176">
        <v>57978710</v>
      </c>
      <c r="Y682" s="177">
        <f t="shared" si="699"/>
        <v>0.16112580279561767</v>
      </c>
      <c r="Z682" s="177">
        <f t="shared" si="668"/>
        <v>0.68957154405820531</v>
      </c>
      <c r="AA682" s="176">
        <f t="shared" si="669"/>
        <v>67970.351699882769</v>
      </c>
      <c r="AB682" s="374"/>
      <c r="AC682" s="133" t="s">
        <v>171</v>
      </c>
      <c r="AD682" s="167">
        <v>1129</v>
      </c>
      <c r="AE682" s="176">
        <v>754</v>
      </c>
      <c r="AF682" s="176">
        <v>52935730</v>
      </c>
      <c r="AG682" s="177">
        <f t="shared" si="700"/>
        <v>0.20811482197074249</v>
      </c>
      <c r="AH682" s="177">
        <f t="shared" si="670"/>
        <v>0.66784765279007974</v>
      </c>
      <c r="AI682" s="171">
        <f t="shared" si="671"/>
        <v>70206.538461538468</v>
      </c>
      <c r="AJ682" s="374"/>
      <c r="AK682" s="133" t="s">
        <v>171</v>
      </c>
      <c r="AL682" s="167">
        <v>588</v>
      </c>
      <c r="AM682" s="176">
        <v>350</v>
      </c>
      <c r="AN682" s="176">
        <v>26620090</v>
      </c>
      <c r="AO682" s="177">
        <f t="shared" si="701"/>
        <v>0.1891891891891892</v>
      </c>
      <c r="AP682" s="177">
        <f t="shared" si="672"/>
        <v>0.59523809523809523</v>
      </c>
      <c r="AQ682" s="171">
        <f t="shared" si="673"/>
        <v>76057.399999999994</v>
      </c>
      <c r="AR682" s="374"/>
      <c r="AS682" s="133" t="s">
        <v>171</v>
      </c>
      <c r="AT682" s="167">
        <v>308</v>
      </c>
      <c r="AU682" s="176">
        <v>153</v>
      </c>
      <c r="AV682" s="176">
        <v>13491380</v>
      </c>
      <c r="AW682" s="177">
        <f t="shared" si="702"/>
        <v>0.17075892857142858</v>
      </c>
      <c r="AX682" s="177">
        <f t="shared" si="674"/>
        <v>0.49675324675324678</v>
      </c>
      <c r="AY682" s="176">
        <f t="shared" si="675"/>
        <v>88178.954248366019</v>
      </c>
      <c r="AZ682" s="374"/>
      <c r="BA682" s="133" t="s">
        <v>171</v>
      </c>
      <c r="BB682" s="167">
        <v>115</v>
      </c>
      <c r="BC682" s="176">
        <v>48</v>
      </c>
      <c r="BD682" s="176">
        <v>5103850</v>
      </c>
      <c r="BE682" s="177">
        <f t="shared" si="703"/>
        <v>0.1437125748502994</v>
      </c>
      <c r="BF682" s="177">
        <f t="shared" si="676"/>
        <v>0.41739130434782606</v>
      </c>
      <c r="BG682" s="205">
        <f t="shared" si="677"/>
        <v>106330.20833333333</v>
      </c>
      <c r="BH682" s="374"/>
      <c r="BI682" s="133" t="s">
        <v>171</v>
      </c>
      <c r="BJ682" s="167">
        <f t="shared" si="678"/>
        <v>3416</v>
      </c>
      <c r="BK682" s="176">
        <f t="shared" si="662"/>
        <v>2186</v>
      </c>
      <c r="BL682" s="176">
        <f t="shared" si="663"/>
        <v>158952110</v>
      </c>
      <c r="BM682" s="177">
        <f t="shared" si="704"/>
        <v>0.18081058726220017</v>
      </c>
      <c r="BN682" s="177">
        <f t="shared" si="679"/>
        <v>0.63992974238875877</v>
      </c>
      <c r="BO682" s="176">
        <f t="shared" si="680"/>
        <v>72713.682525160111</v>
      </c>
      <c r="BP682" s="248"/>
    </row>
    <row r="683" spans="2:68" s="92" customFormat="1">
      <c r="B683" s="370"/>
      <c r="C683" s="408"/>
      <c r="D683" s="374"/>
      <c r="E683" s="133" t="s">
        <v>172</v>
      </c>
      <c r="F683" s="167">
        <v>3</v>
      </c>
      <c r="G683" s="176">
        <v>2</v>
      </c>
      <c r="H683" s="176">
        <v>28470</v>
      </c>
      <c r="I683" s="177">
        <f t="shared" si="697"/>
        <v>0.08</v>
      </c>
      <c r="J683" s="177">
        <f t="shared" si="664"/>
        <v>0.66666666666666663</v>
      </c>
      <c r="K683" s="205">
        <f t="shared" si="665"/>
        <v>14235</v>
      </c>
      <c r="L683" s="374"/>
      <c r="M683" s="133" t="s">
        <v>172</v>
      </c>
      <c r="N683" s="167">
        <v>12</v>
      </c>
      <c r="O683" s="176">
        <v>6</v>
      </c>
      <c r="P683" s="176">
        <v>712500</v>
      </c>
      <c r="Q683" s="177">
        <f t="shared" si="698"/>
        <v>8.6956521739130432E-2</v>
      </c>
      <c r="R683" s="177">
        <f t="shared" si="666"/>
        <v>0.5</v>
      </c>
      <c r="S683" s="171">
        <f t="shared" si="667"/>
        <v>118750</v>
      </c>
      <c r="T683" s="374"/>
      <c r="U683" s="133" t="s">
        <v>172</v>
      </c>
      <c r="V683" s="167">
        <v>580</v>
      </c>
      <c r="W683" s="176">
        <v>391</v>
      </c>
      <c r="X683" s="176">
        <v>24966380</v>
      </c>
      <c r="Y683" s="177">
        <f t="shared" si="699"/>
        <v>7.3857196826596153E-2</v>
      </c>
      <c r="Z683" s="177">
        <f t="shared" si="668"/>
        <v>0.67413793103448272</v>
      </c>
      <c r="AA683" s="176">
        <f t="shared" si="669"/>
        <v>63852.634271099741</v>
      </c>
      <c r="AB683" s="374"/>
      <c r="AC683" s="133" t="s">
        <v>172</v>
      </c>
      <c r="AD683" s="167">
        <v>438</v>
      </c>
      <c r="AE683" s="176">
        <v>289</v>
      </c>
      <c r="AF683" s="176">
        <v>18890340</v>
      </c>
      <c r="AG683" s="177">
        <f t="shared" si="700"/>
        <v>7.9768147943693066E-2</v>
      </c>
      <c r="AH683" s="177">
        <f t="shared" si="670"/>
        <v>0.65981735159817356</v>
      </c>
      <c r="AI683" s="171">
        <f t="shared" si="671"/>
        <v>65364.49826989619</v>
      </c>
      <c r="AJ683" s="374"/>
      <c r="AK683" s="133" t="s">
        <v>172</v>
      </c>
      <c r="AL683" s="167">
        <v>215</v>
      </c>
      <c r="AM683" s="176">
        <v>140</v>
      </c>
      <c r="AN683" s="176">
        <v>9696770</v>
      </c>
      <c r="AO683" s="177">
        <f t="shared" si="701"/>
        <v>7.567567567567568E-2</v>
      </c>
      <c r="AP683" s="177">
        <f t="shared" si="672"/>
        <v>0.65116279069767447</v>
      </c>
      <c r="AQ683" s="171">
        <f t="shared" si="673"/>
        <v>69262.642857142855</v>
      </c>
      <c r="AR683" s="374"/>
      <c r="AS683" s="133" t="s">
        <v>172</v>
      </c>
      <c r="AT683" s="167">
        <v>86</v>
      </c>
      <c r="AU683" s="176">
        <v>48</v>
      </c>
      <c r="AV683" s="176">
        <v>4013410</v>
      </c>
      <c r="AW683" s="177">
        <f t="shared" si="702"/>
        <v>5.3571428571428568E-2</v>
      </c>
      <c r="AX683" s="177">
        <f t="shared" si="674"/>
        <v>0.55813953488372092</v>
      </c>
      <c r="AY683" s="176">
        <f t="shared" si="675"/>
        <v>83612.708333333328</v>
      </c>
      <c r="AZ683" s="374"/>
      <c r="BA683" s="133" t="s">
        <v>172</v>
      </c>
      <c r="BB683" s="167">
        <v>19</v>
      </c>
      <c r="BC683" s="176">
        <v>7</v>
      </c>
      <c r="BD683" s="176">
        <v>221160</v>
      </c>
      <c r="BE683" s="177">
        <f t="shared" si="703"/>
        <v>2.0958083832335328E-2</v>
      </c>
      <c r="BF683" s="177">
        <f t="shared" si="676"/>
        <v>0.36842105263157893</v>
      </c>
      <c r="BG683" s="205">
        <f t="shared" si="677"/>
        <v>31594.285714285714</v>
      </c>
      <c r="BH683" s="374"/>
      <c r="BI683" s="133" t="s">
        <v>172</v>
      </c>
      <c r="BJ683" s="167">
        <f t="shared" si="678"/>
        <v>1353</v>
      </c>
      <c r="BK683" s="176">
        <f t="shared" si="662"/>
        <v>883</v>
      </c>
      <c r="BL683" s="176">
        <f t="shared" si="663"/>
        <v>58529030</v>
      </c>
      <c r="BM683" s="177">
        <f t="shared" si="704"/>
        <v>7.3035566583953687E-2</v>
      </c>
      <c r="BN683" s="177">
        <f t="shared" si="679"/>
        <v>0.65262379896526235</v>
      </c>
      <c r="BO683" s="176">
        <f t="shared" si="680"/>
        <v>66284.292185730461</v>
      </c>
      <c r="BP683" s="248"/>
    </row>
    <row r="684" spans="2:68" s="92" customFormat="1">
      <c r="B684" s="370"/>
      <c r="C684" s="408"/>
      <c r="D684" s="374"/>
      <c r="E684" s="133" t="s">
        <v>173</v>
      </c>
      <c r="F684" s="167">
        <v>6</v>
      </c>
      <c r="G684" s="176">
        <v>2</v>
      </c>
      <c r="H684" s="176">
        <v>172240</v>
      </c>
      <c r="I684" s="177">
        <f t="shared" si="697"/>
        <v>0.08</v>
      </c>
      <c r="J684" s="177">
        <f t="shared" si="664"/>
        <v>0.33333333333333331</v>
      </c>
      <c r="K684" s="205">
        <f t="shared" si="665"/>
        <v>86120</v>
      </c>
      <c r="L684" s="374"/>
      <c r="M684" s="133" t="s">
        <v>173</v>
      </c>
      <c r="N684" s="167">
        <v>10</v>
      </c>
      <c r="O684" s="176">
        <v>5</v>
      </c>
      <c r="P684" s="176">
        <v>188000</v>
      </c>
      <c r="Q684" s="177">
        <f t="shared" si="698"/>
        <v>7.2463768115942032E-2</v>
      </c>
      <c r="R684" s="177">
        <f t="shared" si="666"/>
        <v>0.5</v>
      </c>
      <c r="S684" s="171">
        <f t="shared" si="667"/>
        <v>37600</v>
      </c>
      <c r="T684" s="374"/>
      <c r="U684" s="133" t="s">
        <v>173</v>
      </c>
      <c r="V684" s="167">
        <v>316</v>
      </c>
      <c r="W684" s="176">
        <v>193</v>
      </c>
      <c r="X684" s="176">
        <v>12982870</v>
      </c>
      <c r="Y684" s="177">
        <f t="shared" si="699"/>
        <v>3.6456365697015491E-2</v>
      </c>
      <c r="Z684" s="177">
        <f t="shared" si="668"/>
        <v>0.61075949367088611</v>
      </c>
      <c r="AA684" s="176">
        <f t="shared" si="669"/>
        <v>67268.756476683935</v>
      </c>
      <c r="AB684" s="374"/>
      <c r="AC684" s="133" t="s">
        <v>173</v>
      </c>
      <c r="AD684" s="167">
        <v>271</v>
      </c>
      <c r="AE684" s="176">
        <v>166</v>
      </c>
      <c r="AF684" s="176">
        <v>11273570</v>
      </c>
      <c r="AG684" s="177">
        <f t="shared" si="700"/>
        <v>4.5818382555892906E-2</v>
      </c>
      <c r="AH684" s="177">
        <f t="shared" si="670"/>
        <v>0.61254612546125464</v>
      </c>
      <c r="AI684" s="171">
        <f t="shared" si="671"/>
        <v>67913.072289156626</v>
      </c>
      <c r="AJ684" s="374"/>
      <c r="AK684" s="133" t="s">
        <v>173</v>
      </c>
      <c r="AL684" s="167">
        <v>207</v>
      </c>
      <c r="AM684" s="176">
        <v>115</v>
      </c>
      <c r="AN684" s="176">
        <v>8129630</v>
      </c>
      <c r="AO684" s="177">
        <f t="shared" si="701"/>
        <v>6.2162162162162166E-2</v>
      </c>
      <c r="AP684" s="177">
        <f t="shared" si="672"/>
        <v>0.55555555555555558</v>
      </c>
      <c r="AQ684" s="171">
        <f t="shared" si="673"/>
        <v>70692.434782608689</v>
      </c>
      <c r="AR684" s="374"/>
      <c r="AS684" s="133" t="s">
        <v>173</v>
      </c>
      <c r="AT684" s="167">
        <v>122</v>
      </c>
      <c r="AU684" s="176">
        <v>51</v>
      </c>
      <c r="AV684" s="176">
        <v>3339600</v>
      </c>
      <c r="AW684" s="177">
        <f t="shared" si="702"/>
        <v>5.6919642857142856E-2</v>
      </c>
      <c r="AX684" s="177">
        <f t="shared" si="674"/>
        <v>0.41803278688524592</v>
      </c>
      <c r="AY684" s="176">
        <f t="shared" si="675"/>
        <v>65482.352941176468</v>
      </c>
      <c r="AZ684" s="374"/>
      <c r="BA684" s="133" t="s">
        <v>173</v>
      </c>
      <c r="BB684" s="167">
        <v>47</v>
      </c>
      <c r="BC684" s="176">
        <v>21</v>
      </c>
      <c r="BD684" s="176">
        <v>2437010</v>
      </c>
      <c r="BE684" s="177">
        <f t="shared" si="703"/>
        <v>6.2874251497005984E-2</v>
      </c>
      <c r="BF684" s="177">
        <f t="shared" si="676"/>
        <v>0.44680851063829785</v>
      </c>
      <c r="BG684" s="205">
        <f t="shared" si="677"/>
        <v>116048.09523809524</v>
      </c>
      <c r="BH684" s="374"/>
      <c r="BI684" s="133" t="s">
        <v>173</v>
      </c>
      <c r="BJ684" s="167">
        <f t="shared" si="678"/>
        <v>979</v>
      </c>
      <c r="BK684" s="176">
        <f t="shared" si="662"/>
        <v>553</v>
      </c>
      <c r="BL684" s="176">
        <f t="shared" si="663"/>
        <v>38522920</v>
      </c>
      <c r="BM684" s="177">
        <f t="shared" si="704"/>
        <v>4.5740281224152191E-2</v>
      </c>
      <c r="BN684" s="177">
        <f t="shared" si="679"/>
        <v>0.56486210418794691</v>
      </c>
      <c r="BO684" s="176">
        <f t="shared" si="680"/>
        <v>69661.699819168178</v>
      </c>
      <c r="BP684" s="248"/>
    </row>
    <row r="685" spans="2:68" s="92" customFormat="1">
      <c r="B685" s="370"/>
      <c r="C685" s="408"/>
      <c r="D685" s="374"/>
      <c r="E685" s="133" t="s">
        <v>174</v>
      </c>
      <c r="F685" s="167">
        <v>3</v>
      </c>
      <c r="G685" s="176">
        <v>1</v>
      </c>
      <c r="H685" s="176">
        <v>114740</v>
      </c>
      <c r="I685" s="177">
        <f t="shared" si="697"/>
        <v>0.04</v>
      </c>
      <c r="J685" s="177">
        <f t="shared" si="664"/>
        <v>0.33333333333333331</v>
      </c>
      <c r="K685" s="205">
        <f t="shared" si="665"/>
        <v>114740</v>
      </c>
      <c r="L685" s="374"/>
      <c r="M685" s="133" t="s">
        <v>174</v>
      </c>
      <c r="N685" s="167">
        <v>9</v>
      </c>
      <c r="O685" s="176">
        <v>6</v>
      </c>
      <c r="P685" s="176">
        <v>926020</v>
      </c>
      <c r="Q685" s="177">
        <f t="shared" si="698"/>
        <v>8.6956521739130432E-2</v>
      </c>
      <c r="R685" s="177">
        <f t="shared" si="666"/>
        <v>0.66666666666666663</v>
      </c>
      <c r="S685" s="171">
        <f t="shared" si="667"/>
        <v>154336.66666666666</v>
      </c>
      <c r="T685" s="374"/>
      <c r="U685" s="133" t="s">
        <v>174</v>
      </c>
      <c r="V685" s="167">
        <v>262</v>
      </c>
      <c r="W685" s="176">
        <v>184</v>
      </c>
      <c r="X685" s="176">
        <v>13161530</v>
      </c>
      <c r="Y685" s="177">
        <f t="shared" si="699"/>
        <v>3.4756327918398187E-2</v>
      </c>
      <c r="Z685" s="177">
        <f t="shared" si="668"/>
        <v>0.70229007633587781</v>
      </c>
      <c r="AA685" s="176">
        <f t="shared" si="669"/>
        <v>71530.054347826081</v>
      </c>
      <c r="AB685" s="374"/>
      <c r="AC685" s="133" t="s">
        <v>174</v>
      </c>
      <c r="AD685" s="167">
        <v>228</v>
      </c>
      <c r="AE685" s="176">
        <v>142</v>
      </c>
      <c r="AF685" s="176">
        <v>11082500</v>
      </c>
      <c r="AG685" s="177">
        <f t="shared" si="700"/>
        <v>3.9194038089980676E-2</v>
      </c>
      <c r="AH685" s="177">
        <f t="shared" si="670"/>
        <v>0.6228070175438597</v>
      </c>
      <c r="AI685" s="171">
        <f t="shared" si="671"/>
        <v>78045.774647887331</v>
      </c>
      <c r="AJ685" s="374"/>
      <c r="AK685" s="133" t="s">
        <v>174</v>
      </c>
      <c r="AL685" s="167">
        <v>122</v>
      </c>
      <c r="AM685" s="176">
        <v>69</v>
      </c>
      <c r="AN685" s="176">
        <v>5142220</v>
      </c>
      <c r="AO685" s="177">
        <f t="shared" si="701"/>
        <v>3.7297297297297298E-2</v>
      </c>
      <c r="AP685" s="177">
        <f t="shared" si="672"/>
        <v>0.56557377049180324</v>
      </c>
      <c r="AQ685" s="171">
        <f t="shared" si="673"/>
        <v>74524.927536231888</v>
      </c>
      <c r="AR685" s="374"/>
      <c r="AS685" s="133" t="s">
        <v>174</v>
      </c>
      <c r="AT685" s="167">
        <v>69</v>
      </c>
      <c r="AU685" s="176">
        <v>30</v>
      </c>
      <c r="AV685" s="176">
        <v>3331510</v>
      </c>
      <c r="AW685" s="177">
        <f t="shared" si="702"/>
        <v>3.3482142857142856E-2</v>
      </c>
      <c r="AX685" s="177">
        <f t="shared" si="674"/>
        <v>0.43478260869565216</v>
      </c>
      <c r="AY685" s="176">
        <f t="shared" si="675"/>
        <v>111050.33333333333</v>
      </c>
      <c r="AZ685" s="374"/>
      <c r="BA685" s="133" t="s">
        <v>174</v>
      </c>
      <c r="BB685" s="167">
        <v>19</v>
      </c>
      <c r="BC685" s="176">
        <v>8</v>
      </c>
      <c r="BD685" s="176">
        <v>921840</v>
      </c>
      <c r="BE685" s="177">
        <f t="shared" si="703"/>
        <v>2.3952095808383235E-2</v>
      </c>
      <c r="BF685" s="177">
        <f t="shared" si="676"/>
        <v>0.42105263157894735</v>
      </c>
      <c r="BG685" s="205">
        <f t="shared" si="677"/>
        <v>115230</v>
      </c>
      <c r="BH685" s="374"/>
      <c r="BI685" s="133" t="s">
        <v>174</v>
      </c>
      <c r="BJ685" s="167">
        <f t="shared" si="678"/>
        <v>712</v>
      </c>
      <c r="BK685" s="176">
        <f t="shared" si="662"/>
        <v>440</v>
      </c>
      <c r="BL685" s="176">
        <f t="shared" si="663"/>
        <v>34680360</v>
      </c>
      <c r="BM685" s="177">
        <f t="shared" si="704"/>
        <v>3.6393713813068655E-2</v>
      </c>
      <c r="BN685" s="177">
        <f t="shared" si="679"/>
        <v>0.6179775280898876</v>
      </c>
      <c r="BO685" s="176">
        <f t="shared" si="680"/>
        <v>78819</v>
      </c>
      <c r="BP685" s="248"/>
    </row>
    <row r="686" spans="2:68" s="92" customFormat="1">
      <c r="B686" s="370"/>
      <c r="C686" s="408"/>
      <c r="D686" s="374"/>
      <c r="E686" s="133" t="s">
        <v>175</v>
      </c>
      <c r="F686" s="167">
        <v>5</v>
      </c>
      <c r="G686" s="176">
        <v>4</v>
      </c>
      <c r="H686" s="176">
        <v>127690</v>
      </c>
      <c r="I686" s="177">
        <f t="shared" si="697"/>
        <v>0.16</v>
      </c>
      <c r="J686" s="177">
        <f t="shared" si="664"/>
        <v>0.8</v>
      </c>
      <c r="K686" s="205">
        <f t="shared" si="665"/>
        <v>31922.5</v>
      </c>
      <c r="L686" s="374"/>
      <c r="M686" s="133" t="s">
        <v>175</v>
      </c>
      <c r="N686" s="167">
        <v>35</v>
      </c>
      <c r="O686" s="176">
        <v>22</v>
      </c>
      <c r="P686" s="176">
        <v>2359090</v>
      </c>
      <c r="Q686" s="177">
        <f t="shared" si="698"/>
        <v>0.3188405797101449</v>
      </c>
      <c r="R686" s="177">
        <f t="shared" si="666"/>
        <v>0.62857142857142856</v>
      </c>
      <c r="S686" s="171">
        <f t="shared" si="667"/>
        <v>107231.36363636363</v>
      </c>
      <c r="T686" s="374"/>
      <c r="U686" s="133" t="s">
        <v>175</v>
      </c>
      <c r="V686" s="167">
        <v>2260</v>
      </c>
      <c r="W686" s="176">
        <v>1624</v>
      </c>
      <c r="X686" s="176">
        <v>110335290</v>
      </c>
      <c r="Y686" s="177">
        <f t="shared" si="699"/>
        <v>0.30676237249716659</v>
      </c>
      <c r="Z686" s="177">
        <f t="shared" si="668"/>
        <v>0.71858407079646014</v>
      </c>
      <c r="AA686" s="176">
        <f t="shared" si="669"/>
        <v>67940.449507389159</v>
      </c>
      <c r="AB686" s="374"/>
      <c r="AC686" s="133" t="s">
        <v>175</v>
      </c>
      <c r="AD686" s="167">
        <v>1681</v>
      </c>
      <c r="AE686" s="176">
        <v>1143</v>
      </c>
      <c r="AF686" s="176">
        <v>79149520</v>
      </c>
      <c r="AG686" s="177">
        <f t="shared" si="700"/>
        <v>0.31548440518906984</v>
      </c>
      <c r="AH686" s="177">
        <f t="shared" si="670"/>
        <v>0.67995240928019041</v>
      </c>
      <c r="AI686" s="171">
        <f t="shared" si="671"/>
        <v>69247.174103237092</v>
      </c>
      <c r="AJ686" s="374"/>
      <c r="AK686" s="133" t="s">
        <v>175</v>
      </c>
      <c r="AL686" s="167">
        <v>784</v>
      </c>
      <c r="AM686" s="176">
        <v>492</v>
      </c>
      <c r="AN686" s="176">
        <v>34589650</v>
      </c>
      <c r="AO686" s="177">
        <f t="shared" si="701"/>
        <v>0.26594594594594595</v>
      </c>
      <c r="AP686" s="177">
        <f t="shared" si="672"/>
        <v>0.62755102040816324</v>
      </c>
      <c r="AQ686" s="171">
        <f t="shared" si="673"/>
        <v>70304.166666666672</v>
      </c>
      <c r="AR686" s="374"/>
      <c r="AS686" s="133" t="s">
        <v>175</v>
      </c>
      <c r="AT686" s="167">
        <v>347</v>
      </c>
      <c r="AU686" s="176">
        <v>170</v>
      </c>
      <c r="AV686" s="176">
        <v>12906080</v>
      </c>
      <c r="AW686" s="177">
        <f t="shared" si="702"/>
        <v>0.18973214285714285</v>
      </c>
      <c r="AX686" s="177">
        <f t="shared" si="674"/>
        <v>0.48991354466858789</v>
      </c>
      <c r="AY686" s="176">
        <f t="shared" si="675"/>
        <v>75918.117647058825</v>
      </c>
      <c r="AZ686" s="374"/>
      <c r="BA686" s="133" t="s">
        <v>175</v>
      </c>
      <c r="BB686" s="167">
        <v>82</v>
      </c>
      <c r="BC686" s="176">
        <v>30</v>
      </c>
      <c r="BD686" s="176">
        <v>2867820</v>
      </c>
      <c r="BE686" s="177">
        <f t="shared" si="703"/>
        <v>8.9820359281437126E-2</v>
      </c>
      <c r="BF686" s="177">
        <f t="shared" si="676"/>
        <v>0.36585365853658536</v>
      </c>
      <c r="BG686" s="205">
        <f t="shared" si="677"/>
        <v>95594</v>
      </c>
      <c r="BH686" s="374"/>
      <c r="BI686" s="133" t="s">
        <v>175</v>
      </c>
      <c r="BJ686" s="167">
        <f t="shared" si="678"/>
        <v>5194</v>
      </c>
      <c r="BK686" s="176">
        <f t="shared" si="662"/>
        <v>3485</v>
      </c>
      <c r="BL686" s="176">
        <f t="shared" si="663"/>
        <v>242335140</v>
      </c>
      <c r="BM686" s="177">
        <f t="shared" si="704"/>
        <v>0.28825475599669148</v>
      </c>
      <c r="BN686" s="177">
        <f t="shared" si="679"/>
        <v>0.67096649980747014</v>
      </c>
      <c r="BO686" s="176">
        <f t="shared" si="680"/>
        <v>69536.625538020089</v>
      </c>
      <c r="BP686" s="248"/>
    </row>
    <row r="687" spans="2:68" s="92" customFormat="1">
      <c r="B687" s="370"/>
      <c r="C687" s="408"/>
      <c r="D687" s="374"/>
      <c r="E687" s="133" t="s">
        <v>176</v>
      </c>
      <c r="F687" s="167">
        <v>1</v>
      </c>
      <c r="G687" s="176">
        <v>0</v>
      </c>
      <c r="H687" s="176">
        <v>0</v>
      </c>
      <c r="I687" s="177">
        <f t="shared" si="697"/>
        <v>0</v>
      </c>
      <c r="J687" s="177">
        <f t="shared" si="664"/>
        <v>0</v>
      </c>
      <c r="K687" s="205" t="str">
        <f t="shared" si="665"/>
        <v>-</v>
      </c>
      <c r="L687" s="374"/>
      <c r="M687" s="133" t="s">
        <v>176</v>
      </c>
      <c r="N687" s="167">
        <v>8</v>
      </c>
      <c r="O687" s="176">
        <v>5</v>
      </c>
      <c r="P687" s="176">
        <v>547470</v>
      </c>
      <c r="Q687" s="177">
        <f t="shared" si="698"/>
        <v>7.2463768115942032E-2</v>
      </c>
      <c r="R687" s="177">
        <f t="shared" si="666"/>
        <v>0.625</v>
      </c>
      <c r="S687" s="171">
        <f t="shared" si="667"/>
        <v>109494</v>
      </c>
      <c r="T687" s="374"/>
      <c r="U687" s="133" t="s">
        <v>176</v>
      </c>
      <c r="V687" s="167">
        <v>361</v>
      </c>
      <c r="W687" s="176">
        <v>249</v>
      </c>
      <c r="X687" s="176">
        <v>20308090</v>
      </c>
      <c r="Y687" s="177">
        <f t="shared" si="699"/>
        <v>4.7034378541745372E-2</v>
      </c>
      <c r="Z687" s="177">
        <f t="shared" si="668"/>
        <v>0.68975069252077559</v>
      </c>
      <c r="AA687" s="176">
        <f t="shared" si="669"/>
        <v>81558.594377510046</v>
      </c>
      <c r="AB687" s="374"/>
      <c r="AC687" s="133" t="s">
        <v>176</v>
      </c>
      <c r="AD687" s="167">
        <v>367</v>
      </c>
      <c r="AE687" s="176">
        <v>231</v>
      </c>
      <c r="AF687" s="176">
        <v>17992710</v>
      </c>
      <c r="AG687" s="177">
        <f t="shared" si="700"/>
        <v>6.3759315484405193E-2</v>
      </c>
      <c r="AH687" s="177">
        <f t="shared" si="670"/>
        <v>0.6294277929155313</v>
      </c>
      <c r="AI687" s="171">
        <f t="shared" si="671"/>
        <v>77890.519480519477</v>
      </c>
      <c r="AJ687" s="374"/>
      <c r="AK687" s="133" t="s">
        <v>176</v>
      </c>
      <c r="AL687" s="167">
        <v>261</v>
      </c>
      <c r="AM687" s="176">
        <v>147</v>
      </c>
      <c r="AN687" s="176">
        <v>13435660</v>
      </c>
      <c r="AO687" s="177">
        <f t="shared" si="701"/>
        <v>7.9459459459459453E-2</v>
      </c>
      <c r="AP687" s="177">
        <f t="shared" si="672"/>
        <v>0.56321839080459768</v>
      </c>
      <c r="AQ687" s="171">
        <f t="shared" si="673"/>
        <v>91399.047619047618</v>
      </c>
      <c r="AR687" s="374"/>
      <c r="AS687" s="133" t="s">
        <v>176</v>
      </c>
      <c r="AT687" s="167">
        <v>167</v>
      </c>
      <c r="AU687" s="176">
        <v>82</v>
      </c>
      <c r="AV687" s="176">
        <v>8342810</v>
      </c>
      <c r="AW687" s="177">
        <f t="shared" si="702"/>
        <v>9.1517857142857137E-2</v>
      </c>
      <c r="AX687" s="177">
        <f t="shared" si="674"/>
        <v>0.49101796407185627</v>
      </c>
      <c r="AY687" s="176">
        <f t="shared" si="675"/>
        <v>101741.58536585367</v>
      </c>
      <c r="AZ687" s="374"/>
      <c r="BA687" s="133" t="s">
        <v>176</v>
      </c>
      <c r="BB687" s="167">
        <v>70</v>
      </c>
      <c r="BC687" s="176">
        <v>28</v>
      </c>
      <c r="BD687" s="176">
        <v>2717930</v>
      </c>
      <c r="BE687" s="177">
        <f t="shared" si="703"/>
        <v>8.3832335329341312E-2</v>
      </c>
      <c r="BF687" s="177">
        <f t="shared" si="676"/>
        <v>0.4</v>
      </c>
      <c r="BG687" s="205">
        <f t="shared" si="677"/>
        <v>97068.928571428565</v>
      </c>
      <c r="BH687" s="374"/>
      <c r="BI687" s="133" t="s">
        <v>176</v>
      </c>
      <c r="BJ687" s="167">
        <f t="shared" si="678"/>
        <v>1235</v>
      </c>
      <c r="BK687" s="176">
        <f t="shared" si="662"/>
        <v>742</v>
      </c>
      <c r="BL687" s="176">
        <f t="shared" si="663"/>
        <v>63344670</v>
      </c>
      <c r="BM687" s="177">
        <f t="shared" si="704"/>
        <v>6.1373035566583953E-2</v>
      </c>
      <c r="BN687" s="177">
        <f t="shared" si="679"/>
        <v>0.60080971659919025</v>
      </c>
      <c r="BO687" s="176">
        <f t="shared" si="680"/>
        <v>85370.17520215633</v>
      </c>
      <c r="BP687" s="248"/>
    </row>
    <row r="688" spans="2:68" s="92" customFormat="1">
      <c r="B688" s="370"/>
      <c r="C688" s="408"/>
      <c r="D688" s="374"/>
      <c r="E688" s="130" t="s">
        <v>167</v>
      </c>
      <c r="F688" s="167">
        <v>0</v>
      </c>
      <c r="G688" s="176">
        <v>0</v>
      </c>
      <c r="H688" s="176">
        <v>0</v>
      </c>
      <c r="I688" s="177">
        <f t="shared" si="697"/>
        <v>0</v>
      </c>
      <c r="J688" s="177" t="str">
        <f t="shared" si="664"/>
        <v>-</v>
      </c>
      <c r="K688" s="205" t="str">
        <f t="shared" si="665"/>
        <v>-</v>
      </c>
      <c r="L688" s="374"/>
      <c r="M688" s="134" t="s">
        <v>167</v>
      </c>
      <c r="N688" s="167">
        <v>4</v>
      </c>
      <c r="O688" s="176">
        <v>4</v>
      </c>
      <c r="P688" s="176">
        <v>358610</v>
      </c>
      <c r="Q688" s="177">
        <f t="shared" si="698"/>
        <v>5.7971014492753624E-2</v>
      </c>
      <c r="R688" s="177">
        <f t="shared" si="666"/>
        <v>1</v>
      </c>
      <c r="S688" s="171">
        <f t="shared" si="667"/>
        <v>89652.5</v>
      </c>
      <c r="T688" s="374"/>
      <c r="U688" s="134" t="s">
        <v>167</v>
      </c>
      <c r="V688" s="167">
        <v>474</v>
      </c>
      <c r="W688" s="176">
        <v>296</v>
      </c>
      <c r="X688" s="176">
        <v>18793460</v>
      </c>
      <c r="Y688" s="177">
        <f t="shared" si="699"/>
        <v>5.5912353607857949E-2</v>
      </c>
      <c r="Z688" s="177">
        <f t="shared" si="668"/>
        <v>0.62447257383966248</v>
      </c>
      <c r="AA688" s="176">
        <f t="shared" si="669"/>
        <v>63491.41891891892</v>
      </c>
      <c r="AB688" s="374"/>
      <c r="AC688" s="134" t="s">
        <v>167</v>
      </c>
      <c r="AD688" s="167">
        <v>229</v>
      </c>
      <c r="AE688" s="176">
        <v>133</v>
      </c>
      <c r="AF688" s="176">
        <v>9674920</v>
      </c>
      <c r="AG688" s="177">
        <f t="shared" si="700"/>
        <v>3.6709908915263594E-2</v>
      </c>
      <c r="AH688" s="177">
        <f t="shared" si="670"/>
        <v>0.58078602620087338</v>
      </c>
      <c r="AI688" s="171">
        <f t="shared" si="671"/>
        <v>72743.759398496244</v>
      </c>
      <c r="AJ688" s="374"/>
      <c r="AK688" s="134" t="s">
        <v>167</v>
      </c>
      <c r="AL688" s="167">
        <v>102</v>
      </c>
      <c r="AM688" s="176">
        <v>64</v>
      </c>
      <c r="AN688" s="176">
        <v>7046030</v>
      </c>
      <c r="AO688" s="177">
        <f t="shared" si="701"/>
        <v>3.4594594594594595E-2</v>
      </c>
      <c r="AP688" s="177">
        <f t="shared" si="672"/>
        <v>0.62745098039215685</v>
      </c>
      <c r="AQ688" s="171">
        <f t="shared" si="673"/>
        <v>110094.21875</v>
      </c>
      <c r="AR688" s="374"/>
      <c r="AS688" s="134" t="s">
        <v>167</v>
      </c>
      <c r="AT688" s="167">
        <v>50</v>
      </c>
      <c r="AU688" s="176">
        <v>15</v>
      </c>
      <c r="AV688" s="176">
        <v>2438180</v>
      </c>
      <c r="AW688" s="177">
        <f t="shared" si="702"/>
        <v>1.6741071428571428E-2</v>
      </c>
      <c r="AX688" s="177">
        <f t="shared" si="674"/>
        <v>0.3</v>
      </c>
      <c r="AY688" s="176">
        <f t="shared" si="675"/>
        <v>162545.33333333334</v>
      </c>
      <c r="AZ688" s="374"/>
      <c r="BA688" s="134" t="s">
        <v>167</v>
      </c>
      <c r="BB688" s="167">
        <v>23</v>
      </c>
      <c r="BC688" s="176">
        <v>8</v>
      </c>
      <c r="BD688" s="176">
        <v>1615730</v>
      </c>
      <c r="BE688" s="177">
        <f t="shared" si="703"/>
        <v>2.3952095808383235E-2</v>
      </c>
      <c r="BF688" s="177">
        <f t="shared" si="676"/>
        <v>0.34782608695652173</v>
      </c>
      <c r="BG688" s="205">
        <f t="shared" si="677"/>
        <v>201966.25</v>
      </c>
      <c r="BH688" s="374"/>
      <c r="BI688" s="134" t="s">
        <v>167</v>
      </c>
      <c r="BJ688" s="167">
        <f t="shared" si="678"/>
        <v>882</v>
      </c>
      <c r="BK688" s="176">
        <f t="shared" si="662"/>
        <v>520</v>
      </c>
      <c r="BL688" s="176">
        <f t="shared" si="663"/>
        <v>39926930</v>
      </c>
      <c r="BM688" s="177">
        <f t="shared" si="704"/>
        <v>4.3010752688172046E-2</v>
      </c>
      <c r="BN688" s="177">
        <f t="shared" si="679"/>
        <v>0.58956916099773238</v>
      </c>
      <c r="BO688" s="176">
        <f t="shared" si="680"/>
        <v>76782.557692307688</v>
      </c>
      <c r="BP688" s="248"/>
    </row>
    <row r="689" spans="2:68" s="92" customFormat="1">
      <c r="B689" s="370">
        <v>63</v>
      </c>
      <c r="C689" s="407" t="s">
        <v>31</v>
      </c>
      <c r="D689" s="373">
        <f>BS70</f>
        <v>7</v>
      </c>
      <c r="E689" s="131" t="s">
        <v>144</v>
      </c>
      <c r="F689" s="166">
        <v>2</v>
      </c>
      <c r="G689" s="174">
        <v>1</v>
      </c>
      <c r="H689" s="174">
        <v>41720</v>
      </c>
      <c r="I689" s="175">
        <f>IFERROR(G689/$D$689,"-")</f>
        <v>0.14285714285714285</v>
      </c>
      <c r="J689" s="175">
        <f t="shared" si="664"/>
        <v>0.5</v>
      </c>
      <c r="K689" s="204">
        <f t="shared" si="665"/>
        <v>41720</v>
      </c>
      <c r="L689" s="373">
        <f>BT70</f>
        <v>18</v>
      </c>
      <c r="M689" s="131" t="s">
        <v>144</v>
      </c>
      <c r="N689" s="166">
        <v>8</v>
      </c>
      <c r="O689" s="174">
        <v>8</v>
      </c>
      <c r="P689" s="174">
        <v>689600</v>
      </c>
      <c r="Q689" s="175">
        <f>IFERROR(O689/$L$689,"-")</f>
        <v>0.44444444444444442</v>
      </c>
      <c r="R689" s="175">
        <f t="shared" si="666"/>
        <v>1</v>
      </c>
      <c r="S689" s="170">
        <f t="shared" si="667"/>
        <v>86200</v>
      </c>
      <c r="T689" s="373">
        <f>BU70</f>
        <v>3613</v>
      </c>
      <c r="U689" s="131" t="s">
        <v>144</v>
      </c>
      <c r="V689" s="166">
        <v>1625</v>
      </c>
      <c r="W689" s="174">
        <v>1096</v>
      </c>
      <c r="X689" s="174">
        <v>76536200</v>
      </c>
      <c r="Y689" s="175">
        <f>IFERROR(W689/$T$689,"-")</f>
        <v>0.30334901743703296</v>
      </c>
      <c r="Z689" s="175">
        <f t="shared" si="668"/>
        <v>0.67446153846153845</v>
      </c>
      <c r="AA689" s="174">
        <f t="shared" si="669"/>
        <v>69832.299270072996</v>
      </c>
      <c r="AB689" s="373">
        <f>BV70</f>
        <v>2538</v>
      </c>
      <c r="AC689" s="131" t="s">
        <v>144</v>
      </c>
      <c r="AD689" s="166">
        <v>1185</v>
      </c>
      <c r="AE689" s="174">
        <v>751</v>
      </c>
      <c r="AF689" s="174">
        <v>56393680</v>
      </c>
      <c r="AG689" s="175">
        <f>IFERROR(AE689/$AB$689,"-")</f>
        <v>0.29590228526398737</v>
      </c>
      <c r="AH689" s="175">
        <f t="shared" si="670"/>
        <v>0.63375527426160339</v>
      </c>
      <c r="AI689" s="170">
        <f t="shared" si="671"/>
        <v>75091.451398135818</v>
      </c>
      <c r="AJ689" s="373">
        <f>BW70</f>
        <v>1617</v>
      </c>
      <c r="AK689" s="131" t="s">
        <v>144</v>
      </c>
      <c r="AL689" s="166">
        <v>767</v>
      </c>
      <c r="AM689" s="174">
        <v>461</v>
      </c>
      <c r="AN689" s="174">
        <v>35611070</v>
      </c>
      <c r="AO689" s="175">
        <f>IFERROR(AM689/$AJ$689,"-")</f>
        <v>0.28509585652442793</v>
      </c>
      <c r="AP689" s="175">
        <f t="shared" si="672"/>
        <v>0.60104302477183835</v>
      </c>
      <c r="AQ689" s="170">
        <f t="shared" si="673"/>
        <v>77247.440347071577</v>
      </c>
      <c r="AR689" s="373">
        <f>BX70</f>
        <v>796</v>
      </c>
      <c r="AS689" s="131" t="s">
        <v>144</v>
      </c>
      <c r="AT689" s="166">
        <v>319</v>
      </c>
      <c r="AU689" s="174">
        <v>176</v>
      </c>
      <c r="AV689" s="174">
        <v>14444550</v>
      </c>
      <c r="AW689" s="175">
        <f>IFERROR(AU689/$AR$689,"-")</f>
        <v>0.22110552763819097</v>
      </c>
      <c r="AX689" s="175">
        <f t="shared" si="674"/>
        <v>0.55172413793103448</v>
      </c>
      <c r="AY689" s="174">
        <f t="shared" si="675"/>
        <v>82071.306818181823</v>
      </c>
      <c r="AZ689" s="373">
        <f>BY70</f>
        <v>267</v>
      </c>
      <c r="BA689" s="131" t="s">
        <v>144</v>
      </c>
      <c r="BB689" s="166">
        <v>86</v>
      </c>
      <c r="BC689" s="174">
        <v>47</v>
      </c>
      <c r="BD689" s="174">
        <v>5592760</v>
      </c>
      <c r="BE689" s="175">
        <f>IFERROR(BC689/$AZ$689,"-")</f>
        <v>0.17602996254681649</v>
      </c>
      <c r="BF689" s="175">
        <f t="shared" si="676"/>
        <v>0.54651162790697672</v>
      </c>
      <c r="BG689" s="204">
        <f t="shared" si="677"/>
        <v>118994.89361702128</v>
      </c>
      <c r="BH689" s="373">
        <f>BZ70</f>
        <v>8856</v>
      </c>
      <c r="BI689" s="131" t="s">
        <v>144</v>
      </c>
      <c r="BJ689" s="166">
        <f t="shared" si="678"/>
        <v>3992</v>
      </c>
      <c r="BK689" s="174">
        <f t="shared" si="662"/>
        <v>2540</v>
      </c>
      <c r="BL689" s="174">
        <f t="shared" si="663"/>
        <v>189309580</v>
      </c>
      <c r="BM689" s="175">
        <f>IFERROR(BK689/$BH$689,"-")</f>
        <v>0.28681120144534777</v>
      </c>
      <c r="BN689" s="175">
        <f t="shared" si="679"/>
        <v>0.63627254509018039</v>
      </c>
      <c r="BO689" s="174">
        <f t="shared" si="680"/>
        <v>74531.330708661422</v>
      </c>
      <c r="BP689" s="248"/>
    </row>
    <row r="690" spans="2:68" s="92" customFormat="1">
      <c r="B690" s="370"/>
      <c r="C690" s="408"/>
      <c r="D690" s="374"/>
      <c r="E690" s="132" t="s">
        <v>194</v>
      </c>
      <c r="F690" s="167">
        <v>0</v>
      </c>
      <c r="G690" s="176">
        <v>0</v>
      </c>
      <c r="H690" s="176">
        <v>0</v>
      </c>
      <c r="I690" s="177">
        <f t="shared" ref="I690:I699" si="705">IFERROR(G690/$D$689,"-")</f>
        <v>0</v>
      </c>
      <c r="J690" s="177" t="str">
        <f t="shared" si="664"/>
        <v>-</v>
      </c>
      <c r="K690" s="205" t="str">
        <f t="shared" si="665"/>
        <v>-</v>
      </c>
      <c r="L690" s="374"/>
      <c r="M690" s="132" t="s">
        <v>194</v>
      </c>
      <c r="N690" s="167">
        <v>6</v>
      </c>
      <c r="O690" s="176">
        <v>5</v>
      </c>
      <c r="P690" s="176">
        <v>373730</v>
      </c>
      <c r="Q690" s="177">
        <f t="shared" ref="Q690:Q699" si="706">IFERROR(O690/$L$689,"-")</f>
        <v>0.27777777777777779</v>
      </c>
      <c r="R690" s="177">
        <f t="shared" si="666"/>
        <v>0.83333333333333337</v>
      </c>
      <c r="S690" s="171">
        <f t="shared" si="667"/>
        <v>74746</v>
      </c>
      <c r="T690" s="374"/>
      <c r="U690" s="132" t="s">
        <v>194</v>
      </c>
      <c r="V690" s="167">
        <v>1569</v>
      </c>
      <c r="W690" s="176">
        <v>1060</v>
      </c>
      <c r="X690" s="176">
        <v>71547260</v>
      </c>
      <c r="Y690" s="177">
        <f t="shared" ref="Y690:Y699" si="707">IFERROR(W690/$T$689,"-")</f>
        <v>0.29338499861610851</v>
      </c>
      <c r="Z690" s="177">
        <f t="shared" si="668"/>
        <v>0.67558954748247291</v>
      </c>
      <c r="AA690" s="176">
        <f t="shared" si="669"/>
        <v>67497.415094339623</v>
      </c>
      <c r="AB690" s="374"/>
      <c r="AC690" s="132" t="s">
        <v>194</v>
      </c>
      <c r="AD690" s="167">
        <v>1106</v>
      </c>
      <c r="AE690" s="176">
        <v>737</v>
      </c>
      <c r="AF690" s="176">
        <v>52024900</v>
      </c>
      <c r="AG690" s="177">
        <f t="shared" ref="AG690:AG699" si="708">IFERROR(AE690/$AB$689,"-")</f>
        <v>0.2903861308116627</v>
      </c>
      <c r="AH690" s="177">
        <f t="shared" si="670"/>
        <v>0.66636528028933095</v>
      </c>
      <c r="AI690" s="171">
        <f t="shared" si="671"/>
        <v>70590.094979647212</v>
      </c>
      <c r="AJ690" s="374"/>
      <c r="AK690" s="132" t="s">
        <v>194</v>
      </c>
      <c r="AL690" s="167">
        <v>677</v>
      </c>
      <c r="AM690" s="176">
        <v>408</v>
      </c>
      <c r="AN690" s="176">
        <v>30277130</v>
      </c>
      <c r="AO690" s="177">
        <f t="shared" ref="AO690:AO699" si="709">IFERROR(AM690/$AJ$689,"-")</f>
        <v>0.25231910946196662</v>
      </c>
      <c r="AP690" s="177">
        <f t="shared" si="672"/>
        <v>0.60265878877400292</v>
      </c>
      <c r="AQ690" s="171">
        <f t="shared" si="673"/>
        <v>74208.651960784307</v>
      </c>
      <c r="AR690" s="374"/>
      <c r="AS690" s="132" t="s">
        <v>194</v>
      </c>
      <c r="AT690" s="167">
        <v>256</v>
      </c>
      <c r="AU690" s="176">
        <v>144</v>
      </c>
      <c r="AV690" s="176">
        <v>12794780</v>
      </c>
      <c r="AW690" s="177">
        <f t="shared" ref="AW690:AW699" si="710">IFERROR(AU690/$AR$689,"-")</f>
        <v>0.18090452261306533</v>
      </c>
      <c r="AX690" s="177">
        <f t="shared" si="674"/>
        <v>0.5625</v>
      </c>
      <c r="AY690" s="176">
        <f t="shared" si="675"/>
        <v>88852.638888888891</v>
      </c>
      <c r="AZ690" s="374"/>
      <c r="BA690" s="132" t="s">
        <v>194</v>
      </c>
      <c r="BB690" s="167">
        <v>44</v>
      </c>
      <c r="BC690" s="176">
        <v>25</v>
      </c>
      <c r="BD690" s="176">
        <v>2443710</v>
      </c>
      <c r="BE690" s="177">
        <f t="shared" ref="BE690:BE699" si="711">IFERROR(BC690/$AZ$689,"-")</f>
        <v>9.3632958801498134E-2</v>
      </c>
      <c r="BF690" s="177">
        <f t="shared" si="676"/>
        <v>0.56818181818181823</v>
      </c>
      <c r="BG690" s="205">
        <f t="shared" si="677"/>
        <v>97748.4</v>
      </c>
      <c r="BH690" s="374"/>
      <c r="BI690" s="132" t="s">
        <v>194</v>
      </c>
      <c r="BJ690" s="167">
        <f t="shared" si="678"/>
        <v>3658</v>
      </c>
      <c r="BK690" s="176">
        <f t="shared" si="662"/>
        <v>2379</v>
      </c>
      <c r="BL690" s="176">
        <f t="shared" si="663"/>
        <v>169461510</v>
      </c>
      <c r="BM690" s="177">
        <f t="shared" ref="BM690:BM699" si="712">IFERROR(BK690/$BH$689,"-")</f>
        <v>0.26863143631436315</v>
      </c>
      <c r="BN690" s="177">
        <f t="shared" si="679"/>
        <v>0.6503553854565336</v>
      </c>
      <c r="BO690" s="176">
        <f t="shared" si="680"/>
        <v>71232.244640605291</v>
      </c>
      <c r="BP690" s="248"/>
    </row>
    <row r="691" spans="2:68" s="92" customFormat="1">
      <c r="B691" s="370"/>
      <c r="C691" s="408"/>
      <c r="D691" s="374"/>
      <c r="E691" s="133" t="s">
        <v>143</v>
      </c>
      <c r="F691" s="167">
        <v>3</v>
      </c>
      <c r="G691" s="176">
        <v>1</v>
      </c>
      <c r="H691" s="176">
        <v>64720</v>
      </c>
      <c r="I691" s="177">
        <f t="shared" si="705"/>
        <v>0.14285714285714285</v>
      </c>
      <c r="J691" s="177">
        <f t="shared" si="664"/>
        <v>0.33333333333333331</v>
      </c>
      <c r="K691" s="205">
        <f t="shared" si="665"/>
        <v>64720</v>
      </c>
      <c r="L691" s="374"/>
      <c r="M691" s="133" t="s">
        <v>143</v>
      </c>
      <c r="N691" s="167">
        <v>11</v>
      </c>
      <c r="O691" s="176">
        <v>10</v>
      </c>
      <c r="P691" s="176">
        <v>649850</v>
      </c>
      <c r="Q691" s="177">
        <f t="shared" si="706"/>
        <v>0.55555555555555558</v>
      </c>
      <c r="R691" s="177">
        <f t="shared" si="666"/>
        <v>0.90909090909090906</v>
      </c>
      <c r="S691" s="171">
        <f t="shared" si="667"/>
        <v>64985</v>
      </c>
      <c r="T691" s="374"/>
      <c r="U691" s="133" t="s">
        <v>143</v>
      </c>
      <c r="V691" s="167">
        <v>2177</v>
      </c>
      <c r="W691" s="176">
        <v>1438</v>
      </c>
      <c r="X691" s="176">
        <v>99306650</v>
      </c>
      <c r="Y691" s="177">
        <f t="shared" si="707"/>
        <v>0.3980071962358151</v>
      </c>
      <c r="Z691" s="177">
        <f t="shared" si="668"/>
        <v>0.66054203031694991</v>
      </c>
      <c r="AA691" s="176">
        <f t="shared" si="669"/>
        <v>69058.866481223915</v>
      </c>
      <c r="AB691" s="374"/>
      <c r="AC691" s="133" t="s">
        <v>143</v>
      </c>
      <c r="AD691" s="167">
        <v>1681</v>
      </c>
      <c r="AE691" s="176">
        <v>1079</v>
      </c>
      <c r="AF691" s="176">
        <v>83969140</v>
      </c>
      <c r="AG691" s="177">
        <f t="shared" si="708"/>
        <v>0.42513790386130812</v>
      </c>
      <c r="AH691" s="177">
        <f t="shared" si="670"/>
        <v>0.64187983343248067</v>
      </c>
      <c r="AI691" s="171">
        <f t="shared" si="671"/>
        <v>77821.260426320674</v>
      </c>
      <c r="AJ691" s="374"/>
      <c r="AK691" s="133" t="s">
        <v>143</v>
      </c>
      <c r="AL691" s="167">
        <v>1162</v>
      </c>
      <c r="AM691" s="176">
        <v>691</v>
      </c>
      <c r="AN691" s="176">
        <v>55963980</v>
      </c>
      <c r="AO691" s="177">
        <f t="shared" si="709"/>
        <v>0.42733457019171306</v>
      </c>
      <c r="AP691" s="177">
        <f t="shared" si="672"/>
        <v>0.59466437177280551</v>
      </c>
      <c r="AQ691" s="171">
        <f t="shared" si="673"/>
        <v>80989.840810419686</v>
      </c>
      <c r="AR691" s="374"/>
      <c r="AS691" s="133" t="s">
        <v>143</v>
      </c>
      <c r="AT691" s="167">
        <v>555</v>
      </c>
      <c r="AU691" s="176">
        <v>303</v>
      </c>
      <c r="AV691" s="176">
        <v>26495470</v>
      </c>
      <c r="AW691" s="177">
        <f t="shared" si="710"/>
        <v>0.3806532663316583</v>
      </c>
      <c r="AX691" s="177">
        <f t="shared" si="674"/>
        <v>0.54594594594594592</v>
      </c>
      <c r="AY691" s="176">
        <f t="shared" si="675"/>
        <v>87443.795379537958</v>
      </c>
      <c r="AZ691" s="374"/>
      <c r="BA691" s="133" t="s">
        <v>143</v>
      </c>
      <c r="BB691" s="167">
        <v>163</v>
      </c>
      <c r="BC691" s="176">
        <v>97</v>
      </c>
      <c r="BD691" s="176">
        <v>12142410</v>
      </c>
      <c r="BE691" s="177">
        <f t="shared" si="711"/>
        <v>0.36329588014981273</v>
      </c>
      <c r="BF691" s="177">
        <f t="shared" si="676"/>
        <v>0.59509202453987731</v>
      </c>
      <c r="BG691" s="205">
        <f t="shared" si="677"/>
        <v>125179.48453608247</v>
      </c>
      <c r="BH691" s="374"/>
      <c r="BI691" s="133" t="s">
        <v>143</v>
      </c>
      <c r="BJ691" s="167">
        <f t="shared" si="678"/>
        <v>5752</v>
      </c>
      <c r="BK691" s="176">
        <f t="shared" si="662"/>
        <v>3619</v>
      </c>
      <c r="BL691" s="176">
        <f t="shared" si="663"/>
        <v>278592220</v>
      </c>
      <c r="BM691" s="177">
        <f t="shared" si="712"/>
        <v>0.40864950316169829</v>
      </c>
      <c r="BN691" s="177">
        <f t="shared" si="679"/>
        <v>0.62917246175243391</v>
      </c>
      <c r="BO691" s="176">
        <f t="shared" si="680"/>
        <v>76980.442111080411</v>
      </c>
      <c r="BP691" s="248"/>
    </row>
    <row r="692" spans="2:68" s="92" customFormat="1">
      <c r="B692" s="370"/>
      <c r="C692" s="408"/>
      <c r="D692" s="374"/>
      <c r="E692" s="133" t="s">
        <v>152</v>
      </c>
      <c r="F692" s="167">
        <v>1</v>
      </c>
      <c r="G692" s="176">
        <v>1</v>
      </c>
      <c r="H692" s="176">
        <v>29760</v>
      </c>
      <c r="I692" s="177">
        <f t="shared" si="705"/>
        <v>0.14285714285714285</v>
      </c>
      <c r="J692" s="177">
        <f t="shared" si="664"/>
        <v>1</v>
      </c>
      <c r="K692" s="205">
        <f t="shared" si="665"/>
        <v>29760</v>
      </c>
      <c r="L692" s="374"/>
      <c r="M692" s="133" t="s">
        <v>152</v>
      </c>
      <c r="N692" s="167">
        <v>1</v>
      </c>
      <c r="O692" s="176">
        <v>1</v>
      </c>
      <c r="P692" s="176">
        <v>48690</v>
      </c>
      <c r="Q692" s="177">
        <f t="shared" si="706"/>
        <v>5.5555555555555552E-2</v>
      </c>
      <c r="R692" s="177">
        <f t="shared" si="666"/>
        <v>1</v>
      </c>
      <c r="S692" s="171">
        <f t="shared" si="667"/>
        <v>48690</v>
      </c>
      <c r="T692" s="374"/>
      <c r="U692" s="133" t="s">
        <v>152</v>
      </c>
      <c r="V692" s="167">
        <v>645</v>
      </c>
      <c r="W692" s="176">
        <v>432</v>
      </c>
      <c r="X692" s="176">
        <v>28992610</v>
      </c>
      <c r="Y692" s="177">
        <f t="shared" si="707"/>
        <v>0.11956822585109328</v>
      </c>
      <c r="Z692" s="177">
        <f t="shared" si="668"/>
        <v>0.66976744186046511</v>
      </c>
      <c r="AA692" s="176">
        <f t="shared" si="669"/>
        <v>67112.523148148146</v>
      </c>
      <c r="AB692" s="374"/>
      <c r="AC692" s="133" t="s">
        <v>152</v>
      </c>
      <c r="AD692" s="167">
        <v>512</v>
      </c>
      <c r="AE692" s="176">
        <v>351</v>
      </c>
      <c r="AF692" s="176">
        <v>26194900</v>
      </c>
      <c r="AG692" s="177">
        <f t="shared" si="708"/>
        <v>0.13829787234042554</v>
      </c>
      <c r="AH692" s="177">
        <f t="shared" si="670"/>
        <v>0.685546875</v>
      </c>
      <c r="AI692" s="171">
        <f t="shared" si="671"/>
        <v>74629.344729344724</v>
      </c>
      <c r="AJ692" s="374"/>
      <c r="AK692" s="133" t="s">
        <v>152</v>
      </c>
      <c r="AL692" s="167">
        <v>395</v>
      </c>
      <c r="AM692" s="176">
        <v>228</v>
      </c>
      <c r="AN692" s="176">
        <v>16812760</v>
      </c>
      <c r="AO692" s="177">
        <f t="shared" si="709"/>
        <v>0.14100185528756956</v>
      </c>
      <c r="AP692" s="177">
        <f t="shared" si="672"/>
        <v>0.57721518987341769</v>
      </c>
      <c r="AQ692" s="171">
        <f t="shared" si="673"/>
        <v>73740.175438596489</v>
      </c>
      <c r="AR692" s="374"/>
      <c r="AS692" s="133" t="s">
        <v>152</v>
      </c>
      <c r="AT692" s="167">
        <v>210</v>
      </c>
      <c r="AU692" s="176">
        <v>131</v>
      </c>
      <c r="AV692" s="176">
        <v>10374660</v>
      </c>
      <c r="AW692" s="177">
        <f t="shared" si="710"/>
        <v>0.16457286432160803</v>
      </c>
      <c r="AX692" s="177">
        <f t="shared" si="674"/>
        <v>0.62380952380952381</v>
      </c>
      <c r="AY692" s="176">
        <f t="shared" si="675"/>
        <v>79195.877862595415</v>
      </c>
      <c r="AZ692" s="374"/>
      <c r="BA692" s="133" t="s">
        <v>152</v>
      </c>
      <c r="BB692" s="167">
        <v>44</v>
      </c>
      <c r="BC692" s="176">
        <v>33</v>
      </c>
      <c r="BD692" s="176">
        <v>4200110</v>
      </c>
      <c r="BE692" s="177">
        <f t="shared" si="711"/>
        <v>0.12359550561797752</v>
      </c>
      <c r="BF692" s="177">
        <f t="shared" si="676"/>
        <v>0.75</v>
      </c>
      <c r="BG692" s="205">
        <f t="shared" si="677"/>
        <v>127276.06060606061</v>
      </c>
      <c r="BH692" s="374"/>
      <c r="BI692" s="133" t="s">
        <v>152</v>
      </c>
      <c r="BJ692" s="167">
        <f t="shared" si="678"/>
        <v>1808</v>
      </c>
      <c r="BK692" s="176">
        <f t="shared" si="662"/>
        <v>1177</v>
      </c>
      <c r="BL692" s="176">
        <f t="shared" si="663"/>
        <v>86653490</v>
      </c>
      <c r="BM692" s="177">
        <f t="shared" si="712"/>
        <v>0.13290424570912376</v>
      </c>
      <c r="BN692" s="177">
        <f t="shared" si="679"/>
        <v>0.65099557522123896</v>
      </c>
      <c r="BO692" s="176">
        <f t="shared" si="680"/>
        <v>73622.336448598129</v>
      </c>
      <c r="BP692" s="248"/>
    </row>
    <row r="693" spans="2:68" s="92" customFormat="1">
      <c r="B693" s="370"/>
      <c r="C693" s="408"/>
      <c r="D693" s="374"/>
      <c r="E693" s="133" t="s">
        <v>171</v>
      </c>
      <c r="F693" s="167">
        <v>2</v>
      </c>
      <c r="G693" s="176">
        <v>1</v>
      </c>
      <c r="H693" s="176">
        <v>184740</v>
      </c>
      <c r="I693" s="177">
        <f t="shared" si="705"/>
        <v>0.14285714285714285</v>
      </c>
      <c r="J693" s="177">
        <f t="shared" si="664"/>
        <v>0.5</v>
      </c>
      <c r="K693" s="205">
        <f t="shared" si="665"/>
        <v>184740</v>
      </c>
      <c r="L693" s="374"/>
      <c r="M693" s="133" t="s">
        <v>171</v>
      </c>
      <c r="N693" s="167">
        <v>5</v>
      </c>
      <c r="O693" s="176">
        <v>4</v>
      </c>
      <c r="P693" s="176">
        <v>441180</v>
      </c>
      <c r="Q693" s="177">
        <f t="shared" si="706"/>
        <v>0.22222222222222221</v>
      </c>
      <c r="R693" s="177">
        <f t="shared" si="666"/>
        <v>0.8</v>
      </c>
      <c r="S693" s="171">
        <f t="shared" si="667"/>
        <v>110295</v>
      </c>
      <c r="T693" s="374"/>
      <c r="U693" s="133" t="s">
        <v>171</v>
      </c>
      <c r="V693" s="167">
        <v>895</v>
      </c>
      <c r="W693" s="176">
        <v>623</v>
      </c>
      <c r="X693" s="176">
        <v>45535520</v>
      </c>
      <c r="Y693" s="177">
        <f t="shared" si="707"/>
        <v>0.17243288126210904</v>
      </c>
      <c r="Z693" s="177">
        <f t="shared" si="668"/>
        <v>0.69608938547486032</v>
      </c>
      <c r="AA693" s="176">
        <f t="shared" si="669"/>
        <v>73090.722311396472</v>
      </c>
      <c r="AB693" s="374"/>
      <c r="AC693" s="133" t="s">
        <v>171</v>
      </c>
      <c r="AD693" s="167">
        <v>807</v>
      </c>
      <c r="AE693" s="176">
        <v>532</v>
      </c>
      <c r="AF693" s="176">
        <v>39786890</v>
      </c>
      <c r="AG693" s="177">
        <f t="shared" si="708"/>
        <v>0.20961386918833727</v>
      </c>
      <c r="AH693" s="177">
        <f t="shared" si="670"/>
        <v>0.6592317224287485</v>
      </c>
      <c r="AI693" s="171">
        <f t="shared" si="671"/>
        <v>74787.387218045114</v>
      </c>
      <c r="AJ693" s="374"/>
      <c r="AK693" s="133" t="s">
        <v>171</v>
      </c>
      <c r="AL693" s="167">
        <v>560</v>
      </c>
      <c r="AM693" s="176">
        <v>325</v>
      </c>
      <c r="AN693" s="176">
        <v>27188670</v>
      </c>
      <c r="AO693" s="177">
        <f t="shared" si="709"/>
        <v>0.20098948670377242</v>
      </c>
      <c r="AP693" s="177">
        <f t="shared" si="672"/>
        <v>0.5803571428571429</v>
      </c>
      <c r="AQ693" s="171">
        <f t="shared" si="673"/>
        <v>83657.446153846147</v>
      </c>
      <c r="AR693" s="374"/>
      <c r="AS693" s="133" t="s">
        <v>171</v>
      </c>
      <c r="AT693" s="167">
        <v>271</v>
      </c>
      <c r="AU693" s="176">
        <v>159</v>
      </c>
      <c r="AV693" s="176">
        <v>17886940</v>
      </c>
      <c r="AW693" s="177">
        <f t="shared" si="710"/>
        <v>0.19974874371859297</v>
      </c>
      <c r="AX693" s="177">
        <f t="shared" si="674"/>
        <v>0.58671586715867163</v>
      </c>
      <c r="AY693" s="176">
        <f t="shared" si="675"/>
        <v>112496.47798742139</v>
      </c>
      <c r="AZ693" s="374"/>
      <c r="BA693" s="133" t="s">
        <v>171</v>
      </c>
      <c r="BB693" s="167">
        <v>77</v>
      </c>
      <c r="BC693" s="176">
        <v>39</v>
      </c>
      <c r="BD693" s="176">
        <v>4267940</v>
      </c>
      <c r="BE693" s="177">
        <f t="shared" si="711"/>
        <v>0.14606741573033707</v>
      </c>
      <c r="BF693" s="177">
        <f t="shared" si="676"/>
        <v>0.50649350649350644</v>
      </c>
      <c r="BG693" s="205">
        <f t="shared" si="677"/>
        <v>109434.35897435897</v>
      </c>
      <c r="BH693" s="374"/>
      <c r="BI693" s="133" t="s">
        <v>171</v>
      </c>
      <c r="BJ693" s="167">
        <f t="shared" si="678"/>
        <v>2617</v>
      </c>
      <c r="BK693" s="176">
        <f t="shared" si="662"/>
        <v>1683</v>
      </c>
      <c r="BL693" s="176">
        <f t="shared" si="663"/>
        <v>135291880</v>
      </c>
      <c r="BM693" s="177">
        <f t="shared" si="712"/>
        <v>0.19004065040650406</v>
      </c>
      <c r="BN693" s="177">
        <f t="shared" si="679"/>
        <v>0.6431027894535728</v>
      </c>
      <c r="BO693" s="176">
        <f t="shared" si="680"/>
        <v>80387.332144979198</v>
      </c>
      <c r="BP693" s="248"/>
    </row>
    <row r="694" spans="2:68" s="92" customFormat="1">
      <c r="B694" s="370"/>
      <c r="C694" s="408"/>
      <c r="D694" s="374"/>
      <c r="E694" s="133" t="s">
        <v>172</v>
      </c>
      <c r="F694" s="167">
        <v>1</v>
      </c>
      <c r="G694" s="176">
        <v>0</v>
      </c>
      <c r="H694" s="176">
        <v>0</v>
      </c>
      <c r="I694" s="177">
        <f t="shared" si="705"/>
        <v>0</v>
      </c>
      <c r="J694" s="177">
        <f t="shared" si="664"/>
        <v>0</v>
      </c>
      <c r="K694" s="205" t="str">
        <f t="shared" si="665"/>
        <v>-</v>
      </c>
      <c r="L694" s="374"/>
      <c r="M694" s="133" t="s">
        <v>172</v>
      </c>
      <c r="N694" s="167">
        <v>2</v>
      </c>
      <c r="O694" s="176">
        <v>2</v>
      </c>
      <c r="P694" s="176">
        <v>142240</v>
      </c>
      <c r="Q694" s="177">
        <f t="shared" si="706"/>
        <v>0.1111111111111111</v>
      </c>
      <c r="R694" s="177">
        <f t="shared" si="666"/>
        <v>1</v>
      </c>
      <c r="S694" s="171">
        <f t="shared" si="667"/>
        <v>71120</v>
      </c>
      <c r="T694" s="374"/>
      <c r="U694" s="133" t="s">
        <v>172</v>
      </c>
      <c r="V694" s="167">
        <v>537</v>
      </c>
      <c r="W694" s="176">
        <v>383</v>
      </c>
      <c r="X694" s="176">
        <v>27348320</v>
      </c>
      <c r="Y694" s="177">
        <f t="shared" si="707"/>
        <v>0.10600608912261279</v>
      </c>
      <c r="Z694" s="177">
        <f t="shared" si="668"/>
        <v>0.71322160148975788</v>
      </c>
      <c r="AA694" s="176">
        <f t="shared" si="669"/>
        <v>71405.535248041779</v>
      </c>
      <c r="AB694" s="374"/>
      <c r="AC694" s="133" t="s">
        <v>172</v>
      </c>
      <c r="AD694" s="167">
        <v>426</v>
      </c>
      <c r="AE694" s="176">
        <v>289</v>
      </c>
      <c r="AF694" s="176">
        <v>19570130</v>
      </c>
      <c r="AG694" s="177">
        <f t="shared" si="708"/>
        <v>0.11386918833727344</v>
      </c>
      <c r="AH694" s="177">
        <f t="shared" si="670"/>
        <v>0.67840375586854462</v>
      </c>
      <c r="AI694" s="171">
        <f t="shared" si="671"/>
        <v>67716.712802768161</v>
      </c>
      <c r="AJ694" s="374"/>
      <c r="AK694" s="133" t="s">
        <v>172</v>
      </c>
      <c r="AL694" s="167">
        <v>244</v>
      </c>
      <c r="AM694" s="176">
        <v>162</v>
      </c>
      <c r="AN694" s="176">
        <v>12720060</v>
      </c>
      <c r="AO694" s="177">
        <f t="shared" si="709"/>
        <v>0.10018552875695733</v>
      </c>
      <c r="AP694" s="177">
        <f t="shared" si="672"/>
        <v>0.66393442622950816</v>
      </c>
      <c r="AQ694" s="171">
        <f t="shared" si="673"/>
        <v>78518.888888888891</v>
      </c>
      <c r="AR694" s="374"/>
      <c r="AS694" s="133" t="s">
        <v>172</v>
      </c>
      <c r="AT694" s="167">
        <v>112</v>
      </c>
      <c r="AU694" s="176">
        <v>59</v>
      </c>
      <c r="AV694" s="176">
        <v>5404080</v>
      </c>
      <c r="AW694" s="177">
        <f t="shared" si="710"/>
        <v>7.4120603015075379E-2</v>
      </c>
      <c r="AX694" s="177">
        <f t="shared" si="674"/>
        <v>0.5267857142857143</v>
      </c>
      <c r="AY694" s="176">
        <f t="shared" si="675"/>
        <v>91594.576271186437</v>
      </c>
      <c r="AZ694" s="374"/>
      <c r="BA694" s="133" t="s">
        <v>172</v>
      </c>
      <c r="BB694" s="167">
        <v>28</v>
      </c>
      <c r="BC694" s="176">
        <v>18</v>
      </c>
      <c r="BD694" s="176">
        <v>1715650</v>
      </c>
      <c r="BE694" s="177">
        <f t="shared" si="711"/>
        <v>6.741573033707865E-2</v>
      </c>
      <c r="BF694" s="177">
        <f t="shared" si="676"/>
        <v>0.6428571428571429</v>
      </c>
      <c r="BG694" s="205">
        <f t="shared" si="677"/>
        <v>95313.888888888891</v>
      </c>
      <c r="BH694" s="374"/>
      <c r="BI694" s="133" t="s">
        <v>172</v>
      </c>
      <c r="BJ694" s="167">
        <f t="shared" si="678"/>
        <v>1350</v>
      </c>
      <c r="BK694" s="176">
        <f t="shared" si="662"/>
        <v>913</v>
      </c>
      <c r="BL694" s="176">
        <f t="shared" si="663"/>
        <v>66900480</v>
      </c>
      <c r="BM694" s="177">
        <f t="shared" si="712"/>
        <v>0.10309394760614272</v>
      </c>
      <c r="BN694" s="177">
        <f t="shared" si="679"/>
        <v>0.67629629629629628</v>
      </c>
      <c r="BO694" s="176">
        <f t="shared" si="680"/>
        <v>73275.443592552023</v>
      </c>
      <c r="BP694" s="248"/>
    </row>
    <row r="695" spans="2:68" s="92" customFormat="1">
      <c r="B695" s="370"/>
      <c r="C695" s="408"/>
      <c r="D695" s="374"/>
      <c r="E695" s="133" t="s">
        <v>173</v>
      </c>
      <c r="F695" s="167">
        <v>1</v>
      </c>
      <c r="G695" s="176">
        <v>0</v>
      </c>
      <c r="H695" s="176">
        <v>0</v>
      </c>
      <c r="I695" s="177">
        <f t="shared" si="705"/>
        <v>0</v>
      </c>
      <c r="J695" s="177">
        <f t="shared" si="664"/>
        <v>0</v>
      </c>
      <c r="K695" s="205" t="str">
        <f t="shared" si="665"/>
        <v>-</v>
      </c>
      <c r="L695" s="374"/>
      <c r="M695" s="133" t="s">
        <v>173</v>
      </c>
      <c r="N695" s="167">
        <v>2</v>
      </c>
      <c r="O695" s="176">
        <v>2</v>
      </c>
      <c r="P695" s="176">
        <v>126280</v>
      </c>
      <c r="Q695" s="177">
        <f t="shared" si="706"/>
        <v>0.1111111111111111</v>
      </c>
      <c r="R695" s="177">
        <f t="shared" si="666"/>
        <v>1</v>
      </c>
      <c r="S695" s="171">
        <f t="shared" si="667"/>
        <v>63140</v>
      </c>
      <c r="T695" s="374"/>
      <c r="U695" s="133" t="s">
        <v>173</v>
      </c>
      <c r="V695" s="167">
        <v>178</v>
      </c>
      <c r="W695" s="176">
        <v>103</v>
      </c>
      <c r="X695" s="176">
        <v>6885880</v>
      </c>
      <c r="Y695" s="177">
        <f t="shared" si="707"/>
        <v>2.8508164959867147E-2</v>
      </c>
      <c r="Z695" s="177">
        <f t="shared" si="668"/>
        <v>0.5786516853932584</v>
      </c>
      <c r="AA695" s="176">
        <f t="shared" si="669"/>
        <v>66853.203883495153</v>
      </c>
      <c r="AB695" s="374"/>
      <c r="AC695" s="133" t="s">
        <v>173</v>
      </c>
      <c r="AD695" s="167">
        <v>176</v>
      </c>
      <c r="AE695" s="176">
        <v>101</v>
      </c>
      <c r="AF695" s="176">
        <v>7984300</v>
      </c>
      <c r="AG695" s="177">
        <f t="shared" si="708"/>
        <v>3.9795114263199372E-2</v>
      </c>
      <c r="AH695" s="177">
        <f t="shared" si="670"/>
        <v>0.57386363636363635</v>
      </c>
      <c r="AI695" s="171">
        <f t="shared" si="671"/>
        <v>79052.475247524751</v>
      </c>
      <c r="AJ695" s="374"/>
      <c r="AK695" s="133" t="s">
        <v>173</v>
      </c>
      <c r="AL695" s="167">
        <v>152</v>
      </c>
      <c r="AM695" s="176">
        <v>80</v>
      </c>
      <c r="AN695" s="176">
        <v>6403260</v>
      </c>
      <c r="AO695" s="177">
        <f t="shared" si="709"/>
        <v>4.9474335188620905E-2</v>
      </c>
      <c r="AP695" s="177">
        <f t="shared" si="672"/>
        <v>0.52631578947368418</v>
      </c>
      <c r="AQ695" s="171">
        <f t="shared" si="673"/>
        <v>80040.75</v>
      </c>
      <c r="AR695" s="374"/>
      <c r="AS695" s="133" t="s">
        <v>173</v>
      </c>
      <c r="AT695" s="167">
        <v>89</v>
      </c>
      <c r="AU695" s="176">
        <v>53</v>
      </c>
      <c r="AV695" s="176">
        <v>4847260</v>
      </c>
      <c r="AW695" s="177">
        <f t="shared" si="710"/>
        <v>6.6582914572864318E-2</v>
      </c>
      <c r="AX695" s="177">
        <f t="shared" si="674"/>
        <v>0.5955056179775281</v>
      </c>
      <c r="AY695" s="176">
        <f t="shared" si="675"/>
        <v>91457.735849056597</v>
      </c>
      <c r="AZ695" s="374"/>
      <c r="BA695" s="133" t="s">
        <v>173</v>
      </c>
      <c r="BB695" s="167">
        <v>30</v>
      </c>
      <c r="BC695" s="176">
        <v>14</v>
      </c>
      <c r="BD695" s="176">
        <v>1799240</v>
      </c>
      <c r="BE695" s="177">
        <f t="shared" si="711"/>
        <v>5.2434456928838954E-2</v>
      </c>
      <c r="BF695" s="177">
        <f t="shared" si="676"/>
        <v>0.46666666666666667</v>
      </c>
      <c r="BG695" s="205">
        <f t="shared" si="677"/>
        <v>128517.14285714286</v>
      </c>
      <c r="BH695" s="374"/>
      <c r="BI695" s="133" t="s">
        <v>173</v>
      </c>
      <c r="BJ695" s="167">
        <f t="shared" si="678"/>
        <v>628</v>
      </c>
      <c r="BK695" s="176">
        <f t="shared" si="662"/>
        <v>353</v>
      </c>
      <c r="BL695" s="176">
        <f t="shared" si="663"/>
        <v>28046220</v>
      </c>
      <c r="BM695" s="177">
        <f t="shared" si="712"/>
        <v>3.9859981933152662E-2</v>
      </c>
      <c r="BN695" s="177">
        <f t="shared" si="679"/>
        <v>0.56210191082802552</v>
      </c>
      <c r="BO695" s="176">
        <f t="shared" si="680"/>
        <v>79451.048158640231</v>
      </c>
      <c r="BP695" s="248"/>
    </row>
    <row r="696" spans="2:68" s="92" customFormat="1">
      <c r="B696" s="370"/>
      <c r="C696" s="408"/>
      <c r="D696" s="374"/>
      <c r="E696" s="133" t="s">
        <v>174</v>
      </c>
      <c r="F696" s="167">
        <v>1</v>
      </c>
      <c r="G696" s="176">
        <v>1</v>
      </c>
      <c r="H696" s="176">
        <v>184740</v>
      </c>
      <c r="I696" s="177">
        <f t="shared" si="705"/>
        <v>0.14285714285714285</v>
      </c>
      <c r="J696" s="177">
        <f t="shared" si="664"/>
        <v>1</v>
      </c>
      <c r="K696" s="205">
        <f t="shared" si="665"/>
        <v>184740</v>
      </c>
      <c r="L696" s="374"/>
      <c r="M696" s="133" t="s">
        <v>174</v>
      </c>
      <c r="N696" s="167">
        <v>2</v>
      </c>
      <c r="O696" s="176">
        <v>2</v>
      </c>
      <c r="P696" s="176">
        <v>131940</v>
      </c>
      <c r="Q696" s="177">
        <f t="shared" si="706"/>
        <v>0.1111111111111111</v>
      </c>
      <c r="R696" s="177">
        <f t="shared" si="666"/>
        <v>1</v>
      </c>
      <c r="S696" s="171">
        <f t="shared" si="667"/>
        <v>65970</v>
      </c>
      <c r="T696" s="374"/>
      <c r="U696" s="133" t="s">
        <v>174</v>
      </c>
      <c r="V696" s="167">
        <v>210</v>
      </c>
      <c r="W696" s="176">
        <v>143</v>
      </c>
      <c r="X696" s="176">
        <v>10651700</v>
      </c>
      <c r="Y696" s="177">
        <f t="shared" si="707"/>
        <v>3.9579296983116526E-2</v>
      </c>
      <c r="Z696" s="177">
        <f t="shared" si="668"/>
        <v>0.68095238095238098</v>
      </c>
      <c r="AA696" s="176">
        <f t="shared" si="669"/>
        <v>74487.412587412589</v>
      </c>
      <c r="AB696" s="374"/>
      <c r="AC696" s="133" t="s">
        <v>174</v>
      </c>
      <c r="AD696" s="167">
        <v>204</v>
      </c>
      <c r="AE696" s="176">
        <v>137</v>
      </c>
      <c r="AF696" s="176">
        <v>10690220</v>
      </c>
      <c r="AG696" s="177">
        <f t="shared" si="708"/>
        <v>5.3979511426319939E-2</v>
      </c>
      <c r="AH696" s="177">
        <f t="shared" si="670"/>
        <v>0.67156862745098034</v>
      </c>
      <c r="AI696" s="171">
        <f t="shared" si="671"/>
        <v>78030.802919708032</v>
      </c>
      <c r="AJ696" s="374"/>
      <c r="AK696" s="133" t="s">
        <v>174</v>
      </c>
      <c r="AL696" s="167">
        <v>135</v>
      </c>
      <c r="AM696" s="176">
        <v>90</v>
      </c>
      <c r="AN696" s="176">
        <v>7845730</v>
      </c>
      <c r="AO696" s="177">
        <f t="shared" si="709"/>
        <v>5.5658627087198514E-2</v>
      </c>
      <c r="AP696" s="177">
        <f t="shared" si="672"/>
        <v>0.66666666666666663</v>
      </c>
      <c r="AQ696" s="171">
        <f t="shared" si="673"/>
        <v>87174.777777777781</v>
      </c>
      <c r="AR696" s="374"/>
      <c r="AS696" s="133" t="s">
        <v>174</v>
      </c>
      <c r="AT696" s="167">
        <v>74</v>
      </c>
      <c r="AU696" s="176">
        <v>49</v>
      </c>
      <c r="AV696" s="176">
        <v>5805010</v>
      </c>
      <c r="AW696" s="177">
        <f t="shared" si="710"/>
        <v>6.1557788944723621E-2</v>
      </c>
      <c r="AX696" s="177">
        <f t="shared" si="674"/>
        <v>0.66216216216216217</v>
      </c>
      <c r="AY696" s="176">
        <f t="shared" si="675"/>
        <v>118469.59183673469</v>
      </c>
      <c r="AZ696" s="374"/>
      <c r="BA696" s="133" t="s">
        <v>174</v>
      </c>
      <c r="BB696" s="167">
        <v>22</v>
      </c>
      <c r="BC696" s="176">
        <v>17</v>
      </c>
      <c r="BD696" s="176">
        <v>1907210</v>
      </c>
      <c r="BE696" s="177">
        <f t="shared" si="711"/>
        <v>6.3670411985018729E-2</v>
      </c>
      <c r="BF696" s="177">
        <f t="shared" si="676"/>
        <v>0.77272727272727271</v>
      </c>
      <c r="BG696" s="205">
        <f t="shared" si="677"/>
        <v>112188.82352941176</v>
      </c>
      <c r="BH696" s="374"/>
      <c r="BI696" s="133" t="s">
        <v>174</v>
      </c>
      <c r="BJ696" s="167">
        <f t="shared" si="678"/>
        <v>648</v>
      </c>
      <c r="BK696" s="176">
        <f t="shared" si="662"/>
        <v>439</v>
      </c>
      <c r="BL696" s="176">
        <f t="shared" si="663"/>
        <v>37216550</v>
      </c>
      <c r="BM696" s="177">
        <f t="shared" si="712"/>
        <v>4.9570912375790421E-2</v>
      </c>
      <c r="BN696" s="177">
        <f t="shared" si="679"/>
        <v>0.67746913580246915</v>
      </c>
      <c r="BO696" s="176">
        <f t="shared" si="680"/>
        <v>84775.74031890661</v>
      </c>
      <c r="BP696" s="248"/>
    </row>
    <row r="697" spans="2:68" s="92" customFormat="1">
      <c r="B697" s="370"/>
      <c r="C697" s="408"/>
      <c r="D697" s="374"/>
      <c r="E697" s="133" t="s">
        <v>175</v>
      </c>
      <c r="F697" s="167">
        <v>4</v>
      </c>
      <c r="G697" s="176">
        <v>2</v>
      </c>
      <c r="H697" s="176">
        <v>214500</v>
      </c>
      <c r="I697" s="177">
        <f t="shared" si="705"/>
        <v>0.2857142857142857</v>
      </c>
      <c r="J697" s="177">
        <f t="shared" si="664"/>
        <v>0.5</v>
      </c>
      <c r="K697" s="205">
        <f t="shared" si="665"/>
        <v>107250</v>
      </c>
      <c r="L697" s="374"/>
      <c r="M697" s="133" t="s">
        <v>175</v>
      </c>
      <c r="N697" s="167">
        <v>4</v>
      </c>
      <c r="O697" s="176">
        <v>4</v>
      </c>
      <c r="P697" s="176">
        <v>293490</v>
      </c>
      <c r="Q697" s="177">
        <f t="shared" si="706"/>
        <v>0.22222222222222221</v>
      </c>
      <c r="R697" s="177">
        <f t="shared" si="666"/>
        <v>1</v>
      </c>
      <c r="S697" s="171">
        <f t="shared" si="667"/>
        <v>73372.5</v>
      </c>
      <c r="T697" s="374"/>
      <c r="U697" s="133" t="s">
        <v>175</v>
      </c>
      <c r="V697" s="167">
        <v>1489</v>
      </c>
      <c r="W697" s="176">
        <v>1050</v>
      </c>
      <c r="X697" s="176">
        <v>72748120</v>
      </c>
      <c r="Y697" s="177">
        <f t="shared" si="707"/>
        <v>0.29061721561029613</v>
      </c>
      <c r="Z697" s="177">
        <f t="shared" si="668"/>
        <v>0.70517125587642715</v>
      </c>
      <c r="AA697" s="176">
        <f t="shared" si="669"/>
        <v>69283.923809523811</v>
      </c>
      <c r="AB697" s="374"/>
      <c r="AC697" s="133" t="s">
        <v>175</v>
      </c>
      <c r="AD697" s="167">
        <v>1100</v>
      </c>
      <c r="AE697" s="176">
        <v>751</v>
      </c>
      <c r="AF697" s="176">
        <v>53718150</v>
      </c>
      <c r="AG697" s="177">
        <f t="shared" si="708"/>
        <v>0.29590228526398737</v>
      </c>
      <c r="AH697" s="177">
        <f t="shared" si="670"/>
        <v>0.68272727272727274</v>
      </c>
      <c r="AI697" s="171">
        <f t="shared" si="671"/>
        <v>71528.82822902796</v>
      </c>
      <c r="AJ697" s="374"/>
      <c r="AK697" s="133" t="s">
        <v>175</v>
      </c>
      <c r="AL697" s="167">
        <v>621</v>
      </c>
      <c r="AM697" s="176">
        <v>378</v>
      </c>
      <c r="AN697" s="176">
        <v>29515220</v>
      </c>
      <c r="AO697" s="177">
        <f t="shared" si="709"/>
        <v>0.23376623376623376</v>
      </c>
      <c r="AP697" s="177">
        <f t="shared" si="672"/>
        <v>0.60869565217391308</v>
      </c>
      <c r="AQ697" s="171">
        <f t="shared" si="673"/>
        <v>78082.592592592599</v>
      </c>
      <c r="AR697" s="374"/>
      <c r="AS697" s="133" t="s">
        <v>175</v>
      </c>
      <c r="AT697" s="167">
        <v>253</v>
      </c>
      <c r="AU697" s="176">
        <v>160</v>
      </c>
      <c r="AV697" s="176">
        <v>14990100</v>
      </c>
      <c r="AW697" s="177">
        <f t="shared" si="710"/>
        <v>0.20100502512562815</v>
      </c>
      <c r="AX697" s="177">
        <f t="shared" si="674"/>
        <v>0.6324110671936759</v>
      </c>
      <c r="AY697" s="176">
        <f t="shared" si="675"/>
        <v>93688.125</v>
      </c>
      <c r="AZ697" s="374"/>
      <c r="BA697" s="133" t="s">
        <v>175</v>
      </c>
      <c r="BB697" s="167">
        <v>53</v>
      </c>
      <c r="BC697" s="176">
        <v>32</v>
      </c>
      <c r="BD697" s="176">
        <v>3472560</v>
      </c>
      <c r="BE697" s="177">
        <f t="shared" si="711"/>
        <v>0.1198501872659176</v>
      </c>
      <c r="BF697" s="177">
        <f t="shared" si="676"/>
        <v>0.60377358490566035</v>
      </c>
      <c r="BG697" s="205">
        <f t="shared" si="677"/>
        <v>108517.5</v>
      </c>
      <c r="BH697" s="374"/>
      <c r="BI697" s="133" t="s">
        <v>175</v>
      </c>
      <c r="BJ697" s="167">
        <f t="shared" si="678"/>
        <v>3524</v>
      </c>
      <c r="BK697" s="176">
        <f t="shared" si="662"/>
        <v>2377</v>
      </c>
      <c r="BL697" s="176">
        <f t="shared" si="663"/>
        <v>174952140</v>
      </c>
      <c r="BM697" s="177">
        <f t="shared" si="712"/>
        <v>0.26840560072267389</v>
      </c>
      <c r="BN697" s="177">
        <f t="shared" si="679"/>
        <v>0.67451759364358688</v>
      </c>
      <c r="BO697" s="176">
        <f t="shared" si="680"/>
        <v>73602.078249894825</v>
      </c>
      <c r="BP697" s="248"/>
    </row>
    <row r="698" spans="2:68" s="92" customFormat="1">
      <c r="B698" s="370"/>
      <c r="C698" s="408"/>
      <c r="D698" s="374"/>
      <c r="E698" s="133" t="s">
        <v>176</v>
      </c>
      <c r="F698" s="167">
        <v>3</v>
      </c>
      <c r="G698" s="176">
        <v>1</v>
      </c>
      <c r="H698" s="176">
        <v>184740</v>
      </c>
      <c r="I698" s="177">
        <f t="shared" si="705"/>
        <v>0.14285714285714285</v>
      </c>
      <c r="J698" s="177">
        <f t="shared" si="664"/>
        <v>0.33333333333333331</v>
      </c>
      <c r="K698" s="205">
        <f t="shared" si="665"/>
        <v>184740</v>
      </c>
      <c r="L698" s="374"/>
      <c r="M698" s="133" t="s">
        <v>176</v>
      </c>
      <c r="N698" s="167">
        <v>1</v>
      </c>
      <c r="O698" s="176">
        <v>1</v>
      </c>
      <c r="P698" s="176">
        <v>118520</v>
      </c>
      <c r="Q698" s="177">
        <f t="shared" si="706"/>
        <v>5.5555555555555552E-2</v>
      </c>
      <c r="R698" s="177">
        <f t="shared" si="666"/>
        <v>1</v>
      </c>
      <c r="S698" s="171">
        <f t="shared" si="667"/>
        <v>118520</v>
      </c>
      <c r="T698" s="374"/>
      <c r="U698" s="133" t="s">
        <v>176</v>
      </c>
      <c r="V698" s="167">
        <v>313</v>
      </c>
      <c r="W698" s="176">
        <v>204</v>
      </c>
      <c r="X698" s="176">
        <v>14577940</v>
      </c>
      <c r="Y698" s="177">
        <f t="shared" si="707"/>
        <v>5.6462773318571823E-2</v>
      </c>
      <c r="Z698" s="177">
        <f t="shared" si="668"/>
        <v>0.65175718849840258</v>
      </c>
      <c r="AA698" s="176">
        <f t="shared" si="669"/>
        <v>71460.490196078434</v>
      </c>
      <c r="AB698" s="374"/>
      <c r="AC698" s="133" t="s">
        <v>176</v>
      </c>
      <c r="AD698" s="167">
        <v>297</v>
      </c>
      <c r="AE698" s="176">
        <v>200</v>
      </c>
      <c r="AF698" s="176">
        <v>17934900</v>
      </c>
      <c r="AG698" s="177">
        <f t="shared" si="708"/>
        <v>7.8802206461780933E-2</v>
      </c>
      <c r="AH698" s="177">
        <f t="shared" si="670"/>
        <v>0.67340067340067344</v>
      </c>
      <c r="AI698" s="171">
        <f t="shared" si="671"/>
        <v>89674.5</v>
      </c>
      <c r="AJ698" s="374"/>
      <c r="AK698" s="133" t="s">
        <v>176</v>
      </c>
      <c r="AL698" s="167">
        <v>269</v>
      </c>
      <c r="AM698" s="176">
        <v>170</v>
      </c>
      <c r="AN698" s="176">
        <v>15356030</v>
      </c>
      <c r="AO698" s="177">
        <f t="shared" si="709"/>
        <v>0.10513296227581942</v>
      </c>
      <c r="AP698" s="177">
        <f t="shared" si="672"/>
        <v>0.63197026022304836</v>
      </c>
      <c r="AQ698" s="171">
        <f t="shared" si="673"/>
        <v>90329.588235294112</v>
      </c>
      <c r="AR698" s="374"/>
      <c r="AS698" s="133" t="s">
        <v>176</v>
      </c>
      <c r="AT698" s="167">
        <v>159</v>
      </c>
      <c r="AU698" s="176">
        <v>97</v>
      </c>
      <c r="AV698" s="176">
        <v>9186420</v>
      </c>
      <c r="AW698" s="177">
        <f t="shared" si="710"/>
        <v>0.12185929648241206</v>
      </c>
      <c r="AX698" s="177">
        <f t="shared" si="674"/>
        <v>0.61006289308176098</v>
      </c>
      <c r="AY698" s="176">
        <f t="shared" si="675"/>
        <v>94705.360824742267</v>
      </c>
      <c r="AZ698" s="374"/>
      <c r="BA698" s="133" t="s">
        <v>176</v>
      </c>
      <c r="BB698" s="167">
        <v>59</v>
      </c>
      <c r="BC698" s="176">
        <v>29</v>
      </c>
      <c r="BD698" s="176">
        <v>2998770</v>
      </c>
      <c r="BE698" s="177">
        <f t="shared" si="711"/>
        <v>0.10861423220973783</v>
      </c>
      <c r="BF698" s="177">
        <f t="shared" si="676"/>
        <v>0.49152542372881358</v>
      </c>
      <c r="BG698" s="205">
        <f t="shared" si="677"/>
        <v>103405.86206896552</v>
      </c>
      <c r="BH698" s="374"/>
      <c r="BI698" s="133" t="s">
        <v>176</v>
      </c>
      <c r="BJ698" s="167">
        <f t="shared" si="678"/>
        <v>1101</v>
      </c>
      <c r="BK698" s="176">
        <f t="shared" si="662"/>
        <v>702</v>
      </c>
      <c r="BL698" s="176">
        <f t="shared" si="663"/>
        <v>60357320</v>
      </c>
      <c r="BM698" s="177">
        <f t="shared" si="712"/>
        <v>7.926829268292683E-2</v>
      </c>
      <c r="BN698" s="177">
        <f t="shared" si="679"/>
        <v>0.63760217983651224</v>
      </c>
      <c r="BO698" s="176">
        <f t="shared" si="680"/>
        <v>85979.088319088318</v>
      </c>
      <c r="BP698" s="248"/>
    </row>
    <row r="699" spans="2:68" s="92" customFormat="1">
      <c r="B699" s="370"/>
      <c r="C699" s="408"/>
      <c r="D699" s="374"/>
      <c r="E699" s="130" t="s">
        <v>167</v>
      </c>
      <c r="F699" s="167">
        <v>0</v>
      </c>
      <c r="G699" s="176">
        <v>0</v>
      </c>
      <c r="H699" s="176">
        <v>0</v>
      </c>
      <c r="I699" s="177">
        <f t="shared" si="705"/>
        <v>0</v>
      </c>
      <c r="J699" s="177" t="str">
        <f t="shared" si="664"/>
        <v>-</v>
      </c>
      <c r="K699" s="205" t="str">
        <f t="shared" si="665"/>
        <v>-</v>
      </c>
      <c r="L699" s="374"/>
      <c r="M699" s="134" t="s">
        <v>167</v>
      </c>
      <c r="N699" s="167">
        <v>4</v>
      </c>
      <c r="O699" s="176">
        <v>2</v>
      </c>
      <c r="P699" s="176">
        <v>285740</v>
      </c>
      <c r="Q699" s="177">
        <f t="shared" si="706"/>
        <v>0.1111111111111111</v>
      </c>
      <c r="R699" s="177">
        <f t="shared" si="666"/>
        <v>0.5</v>
      </c>
      <c r="S699" s="171">
        <f t="shared" si="667"/>
        <v>142870</v>
      </c>
      <c r="T699" s="374"/>
      <c r="U699" s="134" t="s">
        <v>167</v>
      </c>
      <c r="V699" s="167">
        <v>333</v>
      </c>
      <c r="W699" s="176">
        <v>212</v>
      </c>
      <c r="X699" s="176">
        <v>13201820</v>
      </c>
      <c r="Y699" s="177">
        <f t="shared" si="707"/>
        <v>5.8676999723221698E-2</v>
      </c>
      <c r="Z699" s="177">
        <f t="shared" si="668"/>
        <v>0.63663663663663661</v>
      </c>
      <c r="AA699" s="176">
        <f t="shared" si="669"/>
        <v>62272.735849056604</v>
      </c>
      <c r="AB699" s="374"/>
      <c r="AC699" s="134" t="s">
        <v>167</v>
      </c>
      <c r="AD699" s="167">
        <v>160</v>
      </c>
      <c r="AE699" s="176">
        <v>94</v>
      </c>
      <c r="AF699" s="176">
        <v>7036170</v>
      </c>
      <c r="AG699" s="177">
        <f t="shared" si="708"/>
        <v>3.7037037037037035E-2</v>
      </c>
      <c r="AH699" s="177">
        <f t="shared" si="670"/>
        <v>0.58750000000000002</v>
      </c>
      <c r="AI699" s="171">
        <f t="shared" si="671"/>
        <v>74852.872340425529</v>
      </c>
      <c r="AJ699" s="374"/>
      <c r="AK699" s="134" t="s">
        <v>167</v>
      </c>
      <c r="AL699" s="167">
        <v>88</v>
      </c>
      <c r="AM699" s="176">
        <v>45</v>
      </c>
      <c r="AN699" s="176">
        <v>4979120</v>
      </c>
      <c r="AO699" s="177">
        <f t="shared" si="709"/>
        <v>2.7829313543599257E-2</v>
      </c>
      <c r="AP699" s="177">
        <f t="shared" si="672"/>
        <v>0.51136363636363635</v>
      </c>
      <c r="AQ699" s="171">
        <f t="shared" si="673"/>
        <v>110647.11111111111</v>
      </c>
      <c r="AR699" s="374"/>
      <c r="AS699" s="134" t="s">
        <v>167</v>
      </c>
      <c r="AT699" s="167">
        <v>57</v>
      </c>
      <c r="AU699" s="176">
        <v>29</v>
      </c>
      <c r="AV699" s="176">
        <v>3433400</v>
      </c>
      <c r="AW699" s="177">
        <f t="shared" si="710"/>
        <v>3.6432160804020099E-2</v>
      </c>
      <c r="AX699" s="177">
        <f t="shared" si="674"/>
        <v>0.50877192982456143</v>
      </c>
      <c r="AY699" s="176">
        <f t="shared" si="675"/>
        <v>118393.10344827586</v>
      </c>
      <c r="AZ699" s="374"/>
      <c r="BA699" s="134" t="s">
        <v>167</v>
      </c>
      <c r="BB699" s="167">
        <v>24</v>
      </c>
      <c r="BC699" s="176">
        <v>13</v>
      </c>
      <c r="BD699" s="176">
        <v>2199890</v>
      </c>
      <c r="BE699" s="177">
        <f t="shared" si="711"/>
        <v>4.8689138576779027E-2</v>
      </c>
      <c r="BF699" s="177">
        <f t="shared" si="676"/>
        <v>0.54166666666666663</v>
      </c>
      <c r="BG699" s="205">
        <f t="shared" si="677"/>
        <v>169222.30769230769</v>
      </c>
      <c r="BH699" s="374"/>
      <c r="BI699" s="134" t="s">
        <v>167</v>
      </c>
      <c r="BJ699" s="167">
        <f t="shared" si="678"/>
        <v>666</v>
      </c>
      <c r="BK699" s="176">
        <f t="shared" si="662"/>
        <v>395</v>
      </c>
      <c r="BL699" s="176">
        <f t="shared" si="663"/>
        <v>31136140</v>
      </c>
      <c r="BM699" s="177">
        <f t="shared" si="712"/>
        <v>4.4602529358626922E-2</v>
      </c>
      <c r="BN699" s="177">
        <f t="shared" si="679"/>
        <v>0.5930930930930931</v>
      </c>
      <c r="BO699" s="176">
        <f t="shared" si="680"/>
        <v>78825.670886075954</v>
      </c>
      <c r="BP699" s="248"/>
    </row>
    <row r="700" spans="2:68" s="92" customFormat="1">
      <c r="B700" s="370">
        <v>64</v>
      </c>
      <c r="C700" s="407" t="s">
        <v>52</v>
      </c>
      <c r="D700" s="373">
        <f>BS71</f>
        <v>91</v>
      </c>
      <c r="E700" s="131" t="s">
        <v>144</v>
      </c>
      <c r="F700" s="166">
        <v>49</v>
      </c>
      <c r="G700" s="174">
        <v>27</v>
      </c>
      <c r="H700" s="174">
        <v>2067770</v>
      </c>
      <c r="I700" s="175">
        <f>IFERROR(G700/$D$700,"-")</f>
        <v>0.2967032967032967</v>
      </c>
      <c r="J700" s="175">
        <f t="shared" si="664"/>
        <v>0.55102040816326525</v>
      </c>
      <c r="K700" s="204">
        <f t="shared" si="665"/>
        <v>76584.074074074073</v>
      </c>
      <c r="L700" s="373">
        <f>BT71</f>
        <v>124</v>
      </c>
      <c r="M700" s="131" t="s">
        <v>144</v>
      </c>
      <c r="N700" s="166">
        <v>79</v>
      </c>
      <c r="O700" s="174">
        <v>48</v>
      </c>
      <c r="P700" s="174">
        <v>3997730</v>
      </c>
      <c r="Q700" s="175">
        <f>IFERROR(O700/$L$700,"-")</f>
        <v>0.38709677419354838</v>
      </c>
      <c r="R700" s="175">
        <f t="shared" si="666"/>
        <v>0.60759493670886078</v>
      </c>
      <c r="S700" s="170">
        <f t="shared" si="667"/>
        <v>83286.041666666672</v>
      </c>
      <c r="T700" s="373">
        <f>BU71</f>
        <v>4017</v>
      </c>
      <c r="U700" s="131" t="s">
        <v>144</v>
      </c>
      <c r="V700" s="166">
        <v>2027</v>
      </c>
      <c r="W700" s="174">
        <v>1341</v>
      </c>
      <c r="X700" s="174">
        <v>87004830</v>
      </c>
      <c r="Y700" s="175">
        <f>IFERROR(W700/$T$700,"-")</f>
        <v>0.33383121732636295</v>
      </c>
      <c r="Z700" s="175">
        <f t="shared" si="668"/>
        <v>0.66156882091761227</v>
      </c>
      <c r="AA700" s="174">
        <f t="shared" si="669"/>
        <v>64880.559284116331</v>
      </c>
      <c r="AB700" s="373">
        <f>BV71</f>
        <v>2516</v>
      </c>
      <c r="AC700" s="131" t="s">
        <v>144</v>
      </c>
      <c r="AD700" s="166">
        <v>1415</v>
      </c>
      <c r="AE700" s="174">
        <v>899</v>
      </c>
      <c r="AF700" s="174">
        <v>59834190</v>
      </c>
      <c r="AG700" s="175">
        <f>IFERROR(AE700/$AB$700,"-")</f>
        <v>0.35731319554848967</v>
      </c>
      <c r="AH700" s="175">
        <f t="shared" si="670"/>
        <v>0.6353356890459364</v>
      </c>
      <c r="AI700" s="170">
        <f t="shared" si="671"/>
        <v>66556.384872080089</v>
      </c>
      <c r="AJ700" s="373">
        <f>BW71</f>
        <v>1564</v>
      </c>
      <c r="AK700" s="131" t="s">
        <v>144</v>
      </c>
      <c r="AL700" s="166">
        <v>869</v>
      </c>
      <c r="AM700" s="174">
        <v>493</v>
      </c>
      <c r="AN700" s="174">
        <v>35913030</v>
      </c>
      <c r="AO700" s="175">
        <f>IFERROR(AM700/$AJ$700,"-")</f>
        <v>0.31521739130434784</v>
      </c>
      <c r="AP700" s="175">
        <f t="shared" si="672"/>
        <v>0.56731875719217495</v>
      </c>
      <c r="AQ700" s="170">
        <f t="shared" si="673"/>
        <v>72845.902636916842</v>
      </c>
      <c r="AR700" s="373">
        <f>BX71</f>
        <v>750</v>
      </c>
      <c r="AS700" s="131" t="s">
        <v>144</v>
      </c>
      <c r="AT700" s="166">
        <v>384</v>
      </c>
      <c r="AU700" s="174">
        <v>188</v>
      </c>
      <c r="AV700" s="174">
        <v>16634270</v>
      </c>
      <c r="AW700" s="175">
        <f>IFERROR(AU700/$AR$700,"-")</f>
        <v>0.25066666666666665</v>
      </c>
      <c r="AX700" s="175">
        <f t="shared" si="674"/>
        <v>0.48958333333333331</v>
      </c>
      <c r="AY700" s="174">
        <f t="shared" si="675"/>
        <v>88480.159574468082</v>
      </c>
      <c r="AZ700" s="373">
        <f>BY71</f>
        <v>289</v>
      </c>
      <c r="BA700" s="131" t="s">
        <v>144</v>
      </c>
      <c r="BB700" s="166">
        <v>111</v>
      </c>
      <c r="BC700" s="174">
        <v>48</v>
      </c>
      <c r="BD700" s="174">
        <v>3721720</v>
      </c>
      <c r="BE700" s="175">
        <f>IFERROR(BC700/$AZ$700,"-")</f>
        <v>0.16608996539792387</v>
      </c>
      <c r="BF700" s="175">
        <f t="shared" si="676"/>
        <v>0.43243243243243246</v>
      </c>
      <c r="BG700" s="204">
        <f t="shared" si="677"/>
        <v>77535.833333333328</v>
      </c>
      <c r="BH700" s="373">
        <f>BZ71</f>
        <v>9348</v>
      </c>
      <c r="BI700" s="131" t="s">
        <v>144</v>
      </c>
      <c r="BJ700" s="166">
        <f t="shared" si="678"/>
        <v>4934</v>
      </c>
      <c r="BK700" s="174">
        <f t="shared" si="662"/>
        <v>3044</v>
      </c>
      <c r="BL700" s="174">
        <f t="shared" si="663"/>
        <v>209173540</v>
      </c>
      <c r="BM700" s="175">
        <f>IFERROR(BK700/$BH$700,"-")</f>
        <v>0.32563115104835261</v>
      </c>
      <c r="BN700" s="175">
        <f t="shared" si="679"/>
        <v>0.61694365626266723</v>
      </c>
      <c r="BO700" s="174">
        <f t="shared" si="680"/>
        <v>68716.668856767414</v>
      </c>
      <c r="BP700" s="248"/>
    </row>
    <row r="701" spans="2:68" s="92" customFormat="1">
      <c r="B701" s="370"/>
      <c r="C701" s="408"/>
      <c r="D701" s="374"/>
      <c r="E701" s="132" t="s">
        <v>194</v>
      </c>
      <c r="F701" s="167">
        <v>40</v>
      </c>
      <c r="G701" s="176">
        <v>23</v>
      </c>
      <c r="H701" s="176">
        <v>1020800</v>
      </c>
      <c r="I701" s="177">
        <f t="shared" ref="I701:I710" si="713">IFERROR(G701/$D$700,"-")</f>
        <v>0.25274725274725274</v>
      </c>
      <c r="J701" s="177">
        <f t="shared" si="664"/>
        <v>0.57499999999999996</v>
      </c>
      <c r="K701" s="205">
        <f t="shared" si="665"/>
        <v>44382.608695652176</v>
      </c>
      <c r="L701" s="374"/>
      <c r="M701" s="132" t="s">
        <v>194</v>
      </c>
      <c r="N701" s="167">
        <v>50</v>
      </c>
      <c r="O701" s="176">
        <v>31</v>
      </c>
      <c r="P701" s="176">
        <v>2073200</v>
      </c>
      <c r="Q701" s="177">
        <f t="shared" ref="Q701:Q710" si="714">IFERROR(O701/$L$700,"-")</f>
        <v>0.25</v>
      </c>
      <c r="R701" s="177">
        <f t="shared" si="666"/>
        <v>0.62</v>
      </c>
      <c r="S701" s="171">
        <f t="shared" si="667"/>
        <v>66877.419354838712</v>
      </c>
      <c r="T701" s="374"/>
      <c r="U701" s="132" t="s">
        <v>194</v>
      </c>
      <c r="V701" s="167">
        <v>1762</v>
      </c>
      <c r="W701" s="176">
        <v>1157</v>
      </c>
      <c r="X701" s="176">
        <v>71502130</v>
      </c>
      <c r="Y701" s="177">
        <f t="shared" ref="Y701:Y710" si="715">IFERROR(W701/$T$700,"-")</f>
        <v>0.28802588996763756</v>
      </c>
      <c r="Z701" s="177">
        <f t="shared" si="668"/>
        <v>0.65664018161180482</v>
      </c>
      <c r="AA701" s="176">
        <f t="shared" si="669"/>
        <v>61799.593777009504</v>
      </c>
      <c r="AB701" s="374"/>
      <c r="AC701" s="132" t="s">
        <v>194</v>
      </c>
      <c r="AD701" s="167">
        <v>1103</v>
      </c>
      <c r="AE701" s="176">
        <v>683</v>
      </c>
      <c r="AF701" s="176">
        <v>43502200</v>
      </c>
      <c r="AG701" s="177">
        <f t="shared" ref="AG701:AG710" si="716">IFERROR(AE701/$AB$700,"-")</f>
        <v>0.27146263910969792</v>
      </c>
      <c r="AH701" s="177">
        <f t="shared" si="670"/>
        <v>0.61922030825022667</v>
      </c>
      <c r="AI701" s="171">
        <f t="shared" si="671"/>
        <v>63692.825768667644</v>
      </c>
      <c r="AJ701" s="374"/>
      <c r="AK701" s="132" t="s">
        <v>194</v>
      </c>
      <c r="AL701" s="167">
        <v>591</v>
      </c>
      <c r="AM701" s="176">
        <v>320</v>
      </c>
      <c r="AN701" s="176">
        <v>21738320</v>
      </c>
      <c r="AO701" s="177">
        <f t="shared" ref="AO701:AO710" si="717">IFERROR(AM701/$AJ$700,"-")</f>
        <v>0.20460358056265984</v>
      </c>
      <c r="AP701" s="177">
        <f t="shared" si="672"/>
        <v>0.54145516074450084</v>
      </c>
      <c r="AQ701" s="171">
        <f t="shared" si="673"/>
        <v>67932.25</v>
      </c>
      <c r="AR701" s="374"/>
      <c r="AS701" s="132" t="s">
        <v>194</v>
      </c>
      <c r="AT701" s="167">
        <v>214</v>
      </c>
      <c r="AU701" s="176">
        <v>114</v>
      </c>
      <c r="AV701" s="176">
        <v>7786760</v>
      </c>
      <c r="AW701" s="177">
        <f t="shared" ref="AW701:AW710" si="718">IFERROR(AU701/$AR$700,"-")</f>
        <v>0.152</v>
      </c>
      <c r="AX701" s="177">
        <f t="shared" si="674"/>
        <v>0.53271028037383172</v>
      </c>
      <c r="AY701" s="176">
        <f t="shared" si="675"/>
        <v>68304.912280701756</v>
      </c>
      <c r="AZ701" s="374"/>
      <c r="BA701" s="132" t="s">
        <v>194</v>
      </c>
      <c r="BB701" s="167">
        <v>53</v>
      </c>
      <c r="BC701" s="176">
        <v>25</v>
      </c>
      <c r="BD701" s="176">
        <v>1972400</v>
      </c>
      <c r="BE701" s="177">
        <f t="shared" ref="BE701:BE710" si="719">IFERROR(BC701/$AZ$700,"-")</f>
        <v>8.6505190311418678E-2</v>
      </c>
      <c r="BF701" s="177">
        <f t="shared" si="676"/>
        <v>0.47169811320754718</v>
      </c>
      <c r="BG701" s="205">
        <f t="shared" si="677"/>
        <v>78896</v>
      </c>
      <c r="BH701" s="374"/>
      <c r="BI701" s="132" t="s">
        <v>194</v>
      </c>
      <c r="BJ701" s="167">
        <f t="shared" si="678"/>
        <v>3813</v>
      </c>
      <c r="BK701" s="176">
        <f t="shared" si="662"/>
        <v>2353</v>
      </c>
      <c r="BL701" s="176">
        <f t="shared" si="663"/>
        <v>149595810</v>
      </c>
      <c r="BM701" s="177">
        <f t="shared" ref="BM701:BM710" si="720">IFERROR(BK701/$BH$700,"-")</f>
        <v>0.25171159606332905</v>
      </c>
      <c r="BN701" s="177">
        <f t="shared" si="679"/>
        <v>0.61709939680041959</v>
      </c>
      <c r="BO701" s="176">
        <f t="shared" si="680"/>
        <v>63576.629834254141</v>
      </c>
      <c r="BP701" s="248"/>
    </row>
    <row r="702" spans="2:68" s="92" customFormat="1">
      <c r="B702" s="370"/>
      <c r="C702" s="408"/>
      <c r="D702" s="374"/>
      <c r="E702" s="133" t="s">
        <v>143</v>
      </c>
      <c r="F702" s="167">
        <v>53</v>
      </c>
      <c r="G702" s="176">
        <v>26</v>
      </c>
      <c r="H702" s="176">
        <v>1753270</v>
      </c>
      <c r="I702" s="177">
        <f t="shared" si="713"/>
        <v>0.2857142857142857</v>
      </c>
      <c r="J702" s="177">
        <f t="shared" si="664"/>
        <v>0.49056603773584906</v>
      </c>
      <c r="K702" s="205">
        <f t="shared" si="665"/>
        <v>67433.461538461532</v>
      </c>
      <c r="L702" s="374"/>
      <c r="M702" s="133" t="s">
        <v>143</v>
      </c>
      <c r="N702" s="167">
        <v>85</v>
      </c>
      <c r="O702" s="176">
        <v>52</v>
      </c>
      <c r="P702" s="176">
        <v>4152430</v>
      </c>
      <c r="Q702" s="177">
        <f t="shared" si="714"/>
        <v>0.41935483870967744</v>
      </c>
      <c r="R702" s="177">
        <f t="shared" si="666"/>
        <v>0.61176470588235299</v>
      </c>
      <c r="S702" s="171">
        <f t="shared" si="667"/>
        <v>79854.423076923078</v>
      </c>
      <c r="T702" s="374"/>
      <c r="U702" s="133" t="s">
        <v>143</v>
      </c>
      <c r="V702" s="167">
        <v>2502</v>
      </c>
      <c r="W702" s="176">
        <v>1617</v>
      </c>
      <c r="X702" s="176">
        <v>103508500</v>
      </c>
      <c r="Y702" s="177">
        <f t="shared" si="715"/>
        <v>0.40253920836445106</v>
      </c>
      <c r="Z702" s="177">
        <f t="shared" si="668"/>
        <v>0.6462829736211031</v>
      </c>
      <c r="AA702" s="176">
        <f t="shared" si="669"/>
        <v>64012.677798392084</v>
      </c>
      <c r="AB702" s="374"/>
      <c r="AC702" s="133" t="s">
        <v>143</v>
      </c>
      <c r="AD702" s="167">
        <v>1710</v>
      </c>
      <c r="AE702" s="176">
        <v>1078</v>
      </c>
      <c r="AF702" s="176">
        <v>70851230</v>
      </c>
      <c r="AG702" s="177">
        <f t="shared" si="716"/>
        <v>0.42845786963434024</v>
      </c>
      <c r="AH702" s="177">
        <f t="shared" si="670"/>
        <v>0.6304093567251462</v>
      </c>
      <c r="AI702" s="171">
        <f t="shared" si="671"/>
        <v>65724.70315398887</v>
      </c>
      <c r="AJ702" s="374"/>
      <c r="AK702" s="133" t="s">
        <v>143</v>
      </c>
      <c r="AL702" s="167">
        <v>1124</v>
      </c>
      <c r="AM702" s="176">
        <v>611</v>
      </c>
      <c r="AN702" s="176">
        <v>44429530</v>
      </c>
      <c r="AO702" s="177">
        <f t="shared" si="717"/>
        <v>0.39066496163682862</v>
      </c>
      <c r="AP702" s="177">
        <f t="shared" si="672"/>
        <v>0.54359430604982206</v>
      </c>
      <c r="AQ702" s="171">
        <f t="shared" si="673"/>
        <v>72716.088379705398</v>
      </c>
      <c r="AR702" s="374"/>
      <c r="AS702" s="133" t="s">
        <v>143</v>
      </c>
      <c r="AT702" s="167">
        <v>520</v>
      </c>
      <c r="AU702" s="176">
        <v>272</v>
      </c>
      <c r="AV702" s="176">
        <v>24654950</v>
      </c>
      <c r="AW702" s="177">
        <f t="shared" si="718"/>
        <v>0.36266666666666669</v>
      </c>
      <c r="AX702" s="177">
        <f t="shared" si="674"/>
        <v>0.52307692307692311</v>
      </c>
      <c r="AY702" s="176">
        <f t="shared" si="675"/>
        <v>90643.198529411762</v>
      </c>
      <c r="AZ702" s="374"/>
      <c r="BA702" s="133" t="s">
        <v>143</v>
      </c>
      <c r="BB702" s="167">
        <v>191</v>
      </c>
      <c r="BC702" s="176">
        <v>79</v>
      </c>
      <c r="BD702" s="176">
        <v>6532460</v>
      </c>
      <c r="BE702" s="177">
        <f t="shared" si="719"/>
        <v>0.27335640138408307</v>
      </c>
      <c r="BF702" s="177">
        <f t="shared" si="676"/>
        <v>0.41361256544502617</v>
      </c>
      <c r="BG702" s="205">
        <f t="shared" si="677"/>
        <v>82689.3670886076</v>
      </c>
      <c r="BH702" s="374"/>
      <c r="BI702" s="133" t="s">
        <v>143</v>
      </c>
      <c r="BJ702" s="167">
        <f t="shared" si="678"/>
        <v>6185</v>
      </c>
      <c r="BK702" s="176">
        <f t="shared" si="662"/>
        <v>3735</v>
      </c>
      <c r="BL702" s="176">
        <f t="shared" si="663"/>
        <v>255882370</v>
      </c>
      <c r="BM702" s="177">
        <f t="shared" si="720"/>
        <v>0.39955070603337611</v>
      </c>
      <c r="BN702" s="177">
        <f t="shared" si="679"/>
        <v>0.60388035569927245</v>
      </c>
      <c r="BO702" s="176">
        <f t="shared" si="680"/>
        <v>68509.336010709507</v>
      </c>
      <c r="BP702" s="248"/>
    </row>
    <row r="703" spans="2:68" s="92" customFormat="1">
      <c r="B703" s="370"/>
      <c r="C703" s="408"/>
      <c r="D703" s="374"/>
      <c r="E703" s="133" t="s">
        <v>152</v>
      </c>
      <c r="F703" s="167">
        <v>27</v>
      </c>
      <c r="G703" s="176">
        <v>14</v>
      </c>
      <c r="H703" s="176">
        <v>939660</v>
      </c>
      <c r="I703" s="177">
        <f t="shared" si="713"/>
        <v>0.15384615384615385</v>
      </c>
      <c r="J703" s="177">
        <f t="shared" si="664"/>
        <v>0.51851851851851849</v>
      </c>
      <c r="K703" s="205">
        <f t="shared" si="665"/>
        <v>67118.571428571435</v>
      </c>
      <c r="L703" s="374"/>
      <c r="M703" s="133" t="s">
        <v>152</v>
      </c>
      <c r="N703" s="167">
        <v>36</v>
      </c>
      <c r="O703" s="176">
        <v>21</v>
      </c>
      <c r="P703" s="176">
        <v>1297930</v>
      </c>
      <c r="Q703" s="177">
        <f t="shared" si="714"/>
        <v>0.16935483870967741</v>
      </c>
      <c r="R703" s="177">
        <f t="shared" si="666"/>
        <v>0.58333333333333337</v>
      </c>
      <c r="S703" s="171">
        <f t="shared" si="667"/>
        <v>61806.190476190473</v>
      </c>
      <c r="T703" s="374"/>
      <c r="U703" s="133" t="s">
        <v>152</v>
      </c>
      <c r="V703" s="167">
        <v>896</v>
      </c>
      <c r="W703" s="176">
        <v>618</v>
      </c>
      <c r="X703" s="176">
        <v>39203480</v>
      </c>
      <c r="Y703" s="177">
        <f t="shared" si="715"/>
        <v>0.15384615384615385</v>
      </c>
      <c r="Z703" s="177">
        <f t="shared" si="668"/>
        <v>0.6897321428571429</v>
      </c>
      <c r="AA703" s="176">
        <f t="shared" si="669"/>
        <v>63436.051779935275</v>
      </c>
      <c r="AB703" s="374"/>
      <c r="AC703" s="133" t="s">
        <v>152</v>
      </c>
      <c r="AD703" s="167">
        <v>628</v>
      </c>
      <c r="AE703" s="176">
        <v>401</v>
      </c>
      <c r="AF703" s="176">
        <v>28247140</v>
      </c>
      <c r="AG703" s="177">
        <f t="shared" si="716"/>
        <v>0.15937996820349762</v>
      </c>
      <c r="AH703" s="177">
        <f t="shared" si="670"/>
        <v>0.63853503184713378</v>
      </c>
      <c r="AI703" s="171">
        <f t="shared" si="671"/>
        <v>70441.745635910222</v>
      </c>
      <c r="AJ703" s="374"/>
      <c r="AK703" s="133" t="s">
        <v>152</v>
      </c>
      <c r="AL703" s="167">
        <v>440</v>
      </c>
      <c r="AM703" s="176">
        <v>253</v>
      </c>
      <c r="AN703" s="176">
        <v>19475480</v>
      </c>
      <c r="AO703" s="177">
        <f t="shared" si="717"/>
        <v>0.16176470588235295</v>
      </c>
      <c r="AP703" s="177">
        <f t="shared" si="672"/>
        <v>0.57499999999999996</v>
      </c>
      <c r="AQ703" s="171">
        <f t="shared" si="673"/>
        <v>76978.181818181823</v>
      </c>
      <c r="AR703" s="374"/>
      <c r="AS703" s="133" t="s">
        <v>152</v>
      </c>
      <c r="AT703" s="167">
        <v>210</v>
      </c>
      <c r="AU703" s="176">
        <v>116</v>
      </c>
      <c r="AV703" s="176">
        <v>11465540</v>
      </c>
      <c r="AW703" s="177">
        <f t="shared" si="718"/>
        <v>0.15466666666666667</v>
      </c>
      <c r="AX703" s="177">
        <f t="shared" si="674"/>
        <v>0.55238095238095242</v>
      </c>
      <c r="AY703" s="176">
        <f t="shared" si="675"/>
        <v>98840.862068965522</v>
      </c>
      <c r="AZ703" s="374"/>
      <c r="BA703" s="133" t="s">
        <v>152</v>
      </c>
      <c r="BB703" s="167">
        <v>75</v>
      </c>
      <c r="BC703" s="176">
        <v>32</v>
      </c>
      <c r="BD703" s="176">
        <v>3078960</v>
      </c>
      <c r="BE703" s="177">
        <f t="shared" si="719"/>
        <v>0.11072664359861592</v>
      </c>
      <c r="BF703" s="177">
        <f t="shared" si="676"/>
        <v>0.42666666666666669</v>
      </c>
      <c r="BG703" s="205">
        <f t="shared" si="677"/>
        <v>96217.5</v>
      </c>
      <c r="BH703" s="374"/>
      <c r="BI703" s="133" t="s">
        <v>152</v>
      </c>
      <c r="BJ703" s="167">
        <f t="shared" si="678"/>
        <v>2312</v>
      </c>
      <c r="BK703" s="176">
        <f t="shared" si="662"/>
        <v>1455</v>
      </c>
      <c r="BL703" s="176">
        <f t="shared" si="663"/>
        <v>103708190</v>
      </c>
      <c r="BM703" s="177">
        <f t="shared" si="720"/>
        <v>0.15564826700898587</v>
      </c>
      <c r="BN703" s="177">
        <f t="shared" si="679"/>
        <v>0.62932525951557095</v>
      </c>
      <c r="BO703" s="176">
        <f t="shared" si="680"/>
        <v>71277.106529209617</v>
      </c>
      <c r="BP703" s="248"/>
    </row>
    <row r="704" spans="2:68" s="92" customFormat="1">
      <c r="B704" s="370"/>
      <c r="C704" s="408"/>
      <c r="D704" s="374"/>
      <c r="E704" s="133" t="s">
        <v>171</v>
      </c>
      <c r="F704" s="167">
        <v>39</v>
      </c>
      <c r="G704" s="176">
        <v>19</v>
      </c>
      <c r="H704" s="176">
        <v>1966050</v>
      </c>
      <c r="I704" s="177">
        <f t="shared" si="713"/>
        <v>0.2087912087912088</v>
      </c>
      <c r="J704" s="177">
        <f t="shared" si="664"/>
        <v>0.48717948717948717</v>
      </c>
      <c r="K704" s="205">
        <f t="shared" si="665"/>
        <v>103476.31578947368</v>
      </c>
      <c r="L704" s="374"/>
      <c r="M704" s="133" t="s">
        <v>171</v>
      </c>
      <c r="N704" s="167">
        <v>56</v>
      </c>
      <c r="O704" s="176">
        <v>34</v>
      </c>
      <c r="P704" s="176">
        <v>3262390</v>
      </c>
      <c r="Q704" s="177">
        <f t="shared" si="714"/>
        <v>0.27419354838709675</v>
      </c>
      <c r="R704" s="177">
        <f t="shared" si="666"/>
        <v>0.6071428571428571</v>
      </c>
      <c r="S704" s="171">
        <f t="shared" si="667"/>
        <v>95952.647058823524</v>
      </c>
      <c r="T704" s="374"/>
      <c r="U704" s="133" t="s">
        <v>171</v>
      </c>
      <c r="V704" s="167">
        <v>1001</v>
      </c>
      <c r="W704" s="176">
        <v>691</v>
      </c>
      <c r="X704" s="176">
        <v>50871560</v>
      </c>
      <c r="Y704" s="177">
        <f t="shared" si="715"/>
        <v>0.17201891959173513</v>
      </c>
      <c r="Z704" s="177">
        <f t="shared" si="668"/>
        <v>0.69030969030969036</v>
      </c>
      <c r="AA704" s="176">
        <f t="shared" si="669"/>
        <v>73620.2026049204</v>
      </c>
      <c r="AB704" s="374"/>
      <c r="AC704" s="133" t="s">
        <v>171</v>
      </c>
      <c r="AD704" s="167">
        <v>820</v>
      </c>
      <c r="AE704" s="176">
        <v>523</v>
      </c>
      <c r="AF704" s="176">
        <v>37318860</v>
      </c>
      <c r="AG704" s="177">
        <f t="shared" si="716"/>
        <v>0.20786963434022257</v>
      </c>
      <c r="AH704" s="177">
        <f t="shared" si="670"/>
        <v>0.6378048780487805</v>
      </c>
      <c r="AI704" s="171">
        <f t="shared" si="671"/>
        <v>71355.372848948376</v>
      </c>
      <c r="AJ704" s="374"/>
      <c r="AK704" s="133" t="s">
        <v>171</v>
      </c>
      <c r="AL704" s="167">
        <v>574</v>
      </c>
      <c r="AM704" s="176">
        <v>326</v>
      </c>
      <c r="AN704" s="176">
        <v>26850460</v>
      </c>
      <c r="AO704" s="177">
        <f t="shared" si="717"/>
        <v>0.20843989769820973</v>
      </c>
      <c r="AP704" s="177">
        <f t="shared" si="672"/>
        <v>0.56794425087108014</v>
      </c>
      <c r="AQ704" s="171">
        <f t="shared" si="673"/>
        <v>82363.374233128838</v>
      </c>
      <c r="AR704" s="374"/>
      <c r="AS704" s="133" t="s">
        <v>171</v>
      </c>
      <c r="AT704" s="167">
        <v>286</v>
      </c>
      <c r="AU704" s="176">
        <v>156</v>
      </c>
      <c r="AV704" s="176">
        <v>16510890</v>
      </c>
      <c r="AW704" s="177">
        <f t="shared" si="718"/>
        <v>0.20799999999999999</v>
      </c>
      <c r="AX704" s="177">
        <f t="shared" si="674"/>
        <v>0.54545454545454541</v>
      </c>
      <c r="AY704" s="176">
        <f t="shared" si="675"/>
        <v>105839.03846153847</v>
      </c>
      <c r="AZ704" s="374"/>
      <c r="BA704" s="133" t="s">
        <v>171</v>
      </c>
      <c r="BB704" s="167">
        <v>96</v>
      </c>
      <c r="BC704" s="176">
        <v>41</v>
      </c>
      <c r="BD704" s="176">
        <v>3598710</v>
      </c>
      <c r="BE704" s="177">
        <f t="shared" si="719"/>
        <v>0.14186851211072665</v>
      </c>
      <c r="BF704" s="177">
        <f t="shared" si="676"/>
        <v>0.42708333333333331</v>
      </c>
      <c r="BG704" s="205">
        <f t="shared" si="677"/>
        <v>87773.414634146335</v>
      </c>
      <c r="BH704" s="374"/>
      <c r="BI704" s="133" t="s">
        <v>171</v>
      </c>
      <c r="BJ704" s="167">
        <f t="shared" si="678"/>
        <v>2872</v>
      </c>
      <c r="BK704" s="176">
        <f t="shared" si="662"/>
        <v>1790</v>
      </c>
      <c r="BL704" s="176">
        <f t="shared" si="663"/>
        <v>140378920</v>
      </c>
      <c r="BM704" s="177">
        <f t="shared" si="720"/>
        <v>0.19148480958493796</v>
      </c>
      <c r="BN704" s="177">
        <f t="shared" si="679"/>
        <v>0.62325905292479111</v>
      </c>
      <c r="BO704" s="176">
        <f t="shared" si="680"/>
        <v>78423.977653631286</v>
      </c>
      <c r="BP704" s="248"/>
    </row>
    <row r="705" spans="2:68" s="92" customFormat="1">
      <c r="B705" s="370"/>
      <c r="C705" s="408"/>
      <c r="D705" s="374"/>
      <c r="E705" s="133" t="s">
        <v>172</v>
      </c>
      <c r="F705" s="167">
        <v>18</v>
      </c>
      <c r="G705" s="176">
        <v>10</v>
      </c>
      <c r="H705" s="176">
        <v>797720</v>
      </c>
      <c r="I705" s="177">
        <f t="shared" si="713"/>
        <v>0.10989010989010989</v>
      </c>
      <c r="J705" s="177">
        <f t="shared" si="664"/>
        <v>0.55555555555555558</v>
      </c>
      <c r="K705" s="205">
        <f t="shared" si="665"/>
        <v>79772</v>
      </c>
      <c r="L705" s="374"/>
      <c r="M705" s="133" t="s">
        <v>172</v>
      </c>
      <c r="N705" s="167">
        <v>23</v>
      </c>
      <c r="O705" s="176">
        <v>15</v>
      </c>
      <c r="P705" s="176">
        <v>825050</v>
      </c>
      <c r="Q705" s="177">
        <f t="shared" si="714"/>
        <v>0.12096774193548387</v>
      </c>
      <c r="R705" s="177">
        <f t="shared" si="666"/>
        <v>0.65217391304347827</v>
      </c>
      <c r="S705" s="171">
        <f t="shared" si="667"/>
        <v>55003.333333333336</v>
      </c>
      <c r="T705" s="374"/>
      <c r="U705" s="133" t="s">
        <v>172</v>
      </c>
      <c r="V705" s="167">
        <v>427</v>
      </c>
      <c r="W705" s="176">
        <v>292</v>
      </c>
      <c r="X705" s="176">
        <v>21485650</v>
      </c>
      <c r="Y705" s="177">
        <f t="shared" si="715"/>
        <v>7.2691062982325125E-2</v>
      </c>
      <c r="Z705" s="177">
        <f t="shared" si="668"/>
        <v>0.68384074941451989</v>
      </c>
      <c r="AA705" s="176">
        <f t="shared" si="669"/>
        <v>73580.993150684924</v>
      </c>
      <c r="AB705" s="374"/>
      <c r="AC705" s="133" t="s">
        <v>172</v>
      </c>
      <c r="AD705" s="167">
        <v>311</v>
      </c>
      <c r="AE705" s="176">
        <v>190</v>
      </c>
      <c r="AF705" s="176">
        <v>12277300</v>
      </c>
      <c r="AG705" s="177">
        <f t="shared" si="716"/>
        <v>7.5516693163751994E-2</v>
      </c>
      <c r="AH705" s="177">
        <f t="shared" si="670"/>
        <v>0.61093247588424437</v>
      </c>
      <c r="AI705" s="171">
        <f t="shared" si="671"/>
        <v>64617.368421052633</v>
      </c>
      <c r="AJ705" s="374"/>
      <c r="AK705" s="133" t="s">
        <v>172</v>
      </c>
      <c r="AL705" s="167">
        <v>185</v>
      </c>
      <c r="AM705" s="176">
        <v>109</v>
      </c>
      <c r="AN705" s="176">
        <v>8019490</v>
      </c>
      <c r="AO705" s="177">
        <f t="shared" si="717"/>
        <v>6.9693094629156016E-2</v>
      </c>
      <c r="AP705" s="177">
        <f t="shared" si="672"/>
        <v>0.58918918918918917</v>
      </c>
      <c r="AQ705" s="171">
        <f t="shared" si="673"/>
        <v>73573.302752293574</v>
      </c>
      <c r="AR705" s="374"/>
      <c r="AS705" s="133" t="s">
        <v>172</v>
      </c>
      <c r="AT705" s="167">
        <v>86</v>
      </c>
      <c r="AU705" s="176">
        <v>51</v>
      </c>
      <c r="AV705" s="176">
        <v>5157450</v>
      </c>
      <c r="AW705" s="177">
        <f t="shared" si="718"/>
        <v>6.8000000000000005E-2</v>
      </c>
      <c r="AX705" s="177">
        <f t="shared" si="674"/>
        <v>0.59302325581395354</v>
      </c>
      <c r="AY705" s="176">
        <f t="shared" si="675"/>
        <v>101126.4705882353</v>
      </c>
      <c r="AZ705" s="374"/>
      <c r="BA705" s="133" t="s">
        <v>172</v>
      </c>
      <c r="BB705" s="167">
        <v>17</v>
      </c>
      <c r="BC705" s="176">
        <v>8</v>
      </c>
      <c r="BD705" s="176">
        <v>1149880</v>
      </c>
      <c r="BE705" s="177">
        <f t="shared" si="719"/>
        <v>2.768166089965398E-2</v>
      </c>
      <c r="BF705" s="177">
        <f t="shared" si="676"/>
        <v>0.47058823529411764</v>
      </c>
      <c r="BG705" s="205">
        <f t="shared" si="677"/>
        <v>143735</v>
      </c>
      <c r="BH705" s="374"/>
      <c r="BI705" s="133" t="s">
        <v>172</v>
      </c>
      <c r="BJ705" s="167">
        <f t="shared" si="678"/>
        <v>1067</v>
      </c>
      <c r="BK705" s="176">
        <f t="shared" si="662"/>
        <v>675</v>
      </c>
      <c r="BL705" s="176">
        <f t="shared" si="663"/>
        <v>49712540</v>
      </c>
      <c r="BM705" s="177">
        <f t="shared" si="720"/>
        <v>7.2207958921694473E-2</v>
      </c>
      <c r="BN705" s="177">
        <f t="shared" si="679"/>
        <v>0.63261480787253987</v>
      </c>
      <c r="BO705" s="176">
        <f t="shared" si="680"/>
        <v>73648.207407407404</v>
      </c>
      <c r="BP705" s="248"/>
    </row>
    <row r="706" spans="2:68" s="92" customFormat="1">
      <c r="B706" s="370"/>
      <c r="C706" s="408"/>
      <c r="D706" s="374"/>
      <c r="E706" s="133" t="s">
        <v>173</v>
      </c>
      <c r="F706" s="167">
        <v>14</v>
      </c>
      <c r="G706" s="176">
        <v>3</v>
      </c>
      <c r="H706" s="176">
        <v>294400</v>
      </c>
      <c r="I706" s="177">
        <f t="shared" si="713"/>
        <v>3.2967032967032968E-2</v>
      </c>
      <c r="J706" s="177">
        <f t="shared" si="664"/>
        <v>0.21428571428571427</v>
      </c>
      <c r="K706" s="205">
        <f t="shared" si="665"/>
        <v>98133.333333333328</v>
      </c>
      <c r="L706" s="374"/>
      <c r="M706" s="133" t="s">
        <v>173</v>
      </c>
      <c r="N706" s="167">
        <v>26</v>
      </c>
      <c r="O706" s="176">
        <v>15</v>
      </c>
      <c r="P706" s="176">
        <v>1337620</v>
      </c>
      <c r="Q706" s="177">
        <f t="shared" si="714"/>
        <v>0.12096774193548387</v>
      </c>
      <c r="R706" s="177">
        <f t="shared" si="666"/>
        <v>0.57692307692307687</v>
      </c>
      <c r="S706" s="171">
        <f t="shared" si="667"/>
        <v>89174.666666666672</v>
      </c>
      <c r="T706" s="374"/>
      <c r="U706" s="133" t="s">
        <v>173</v>
      </c>
      <c r="V706" s="167">
        <v>249</v>
      </c>
      <c r="W706" s="176">
        <v>150</v>
      </c>
      <c r="X706" s="176">
        <v>9844920</v>
      </c>
      <c r="Y706" s="177">
        <f t="shared" si="715"/>
        <v>3.7341299477221805E-2</v>
      </c>
      <c r="Z706" s="177">
        <f t="shared" si="668"/>
        <v>0.60240963855421692</v>
      </c>
      <c r="AA706" s="176">
        <f t="shared" si="669"/>
        <v>65632.800000000003</v>
      </c>
      <c r="AB706" s="374"/>
      <c r="AC706" s="133" t="s">
        <v>173</v>
      </c>
      <c r="AD706" s="167">
        <v>222</v>
      </c>
      <c r="AE706" s="176">
        <v>145</v>
      </c>
      <c r="AF706" s="176">
        <v>10012060</v>
      </c>
      <c r="AG706" s="177">
        <f t="shared" si="716"/>
        <v>5.763116057233704E-2</v>
      </c>
      <c r="AH706" s="177">
        <f t="shared" si="670"/>
        <v>0.65315315315315314</v>
      </c>
      <c r="AI706" s="171">
        <f t="shared" si="671"/>
        <v>69048.68965517242</v>
      </c>
      <c r="AJ706" s="374"/>
      <c r="AK706" s="133" t="s">
        <v>173</v>
      </c>
      <c r="AL706" s="167">
        <v>188</v>
      </c>
      <c r="AM706" s="176">
        <v>93</v>
      </c>
      <c r="AN706" s="176">
        <v>8489620</v>
      </c>
      <c r="AO706" s="177">
        <f t="shared" si="717"/>
        <v>5.9462915601023021E-2</v>
      </c>
      <c r="AP706" s="177">
        <f t="shared" si="672"/>
        <v>0.49468085106382981</v>
      </c>
      <c r="AQ706" s="171">
        <f t="shared" si="673"/>
        <v>91286.236559139783</v>
      </c>
      <c r="AR706" s="374"/>
      <c r="AS706" s="133" t="s">
        <v>173</v>
      </c>
      <c r="AT706" s="167">
        <v>104</v>
      </c>
      <c r="AU706" s="176">
        <v>64</v>
      </c>
      <c r="AV706" s="176">
        <v>4660290</v>
      </c>
      <c r="AW706" s="177">
        <f t="shared" si="718"/>
        <v>8.533333333333333E-2</v>
      </c>
      <c r="AX706" s="177">
        <f t="shared" si="674"/>
        <v>0.61538461538461542</v>
      </c>
      <c r="AY706" s="176">
        <f t="shared" si="675"/>
        <v>72817.03125</v>
      </c>
      <c r="AZ706" s="374"/>
      <c r="BA706" s="133" t="s">
        <v>173</v>
      </c>
      <c r="BB706" s="167">
        <v>45</v>
      </c>
      <c r="BC706" s="176">
        <v>17</v>
      </c>
      <c r="BD706" s="176">
        <v>1203060</v>
      </c>
      <c r="BE706" s="177">
        <f t="shared" si="719"/>
        <v>5.8823529411764705E-2</v>
      </c>
      <c r="BF706" s="177">
        <f t="shared" si="676"/>
        <v>0.37777777777777777</v>
      </c>
      <c r="BG706" s="205">
        <f t="shared" si="677"/>
        <v>70768.23529411765</v>
      </c>
      <c r="BH706" s="374"/>
      <c r="BI706" s="133" t="s">
        <v>173</v>
      </c>
      <c r="BJ706" s="167">
        <f t="shared" si="678"/>
        <v>848</v>
      </c>
      <c r="BK706" s="176">
        <f t="shared" si="662"/>
        <v>487</v>
      </c>
      <c r="BL706" s="176">
        <f t="shared" si="663"/>
        <v>35841970</v>
      </c>
      <c r="BM706" s="177">
        <f t="shared" si="720"/>
        <v>5.2096705177578091E-2</v>
      </c>
      <c r="BN706" s="177">
        <f t="shared" si="679"/>
        <v>0.5742924528301887</v>
      </c>
      <c r="BO706" s="176">
        <f t="shared" si="680"/>
        <v>73597.474332648868</v>
      </c>
      <c r="BP706" s="248"/>
    </row>
    <row r="707" spans="2:68" s="92" customFormat="1">
      <c r="B707" s="370"/>
      <c r="C707" s="408"/>
      <c r="D707" s="374"/>
      <c r="E707" s="133" t="s">
        <v>174</v>
      </c>
      <c r="F707" s="167">
        <v>4</v>
      </c>
      <c r="G707" s="176">
        <v>1</v>
      </c>
      <c r="H707" s="176">
        <v>278170</v>
      </c>
      <c r="I707" s="177">
        <f t="shared" si="713"/>
        <v>1.098901098901099E-2</v>
      </c>
      <c r="J707" s="177">
        <f t="shared" si="664"/>
        <v>0.25</v>
      </c>
      <c r="K707" s="205">
        <f t="shared" si="665"/>
        <v>278170</v>
      </c>
      <c r="L707" s="374"/>
      <c r="M707" s="133" t="s">
        <v>174</v>
      </c>
      <c r="N707" s="167">
        <v>8</v>
      </c>
      <c r="O707" s="176">
        <v>4</v>
      </c>
      <c r="P707" s="176">
        <v>777160</v>
      </c>
      <c r="Q707" s="177">
        <f t="shared" si="714"/>
        <v>3.2258064516129031E-2</v>
      </c>
      <c r="R707" s="177">
        <f t="shared" si="666"/>
        <v>0.5</v>
      </c>
      <c r="S707" s="171">
        <f t="shared" si="667"/>
        <v>194290</v>
      </c>
      <c r="T707" s="374"/>
      <c r="U707" s="133" t="s">
        <v>174</v>
      </c>
      <c r="V707" s="167">
        <v>208</v>
      </c>
      <c r="W707" s="176">
        <v>138</v>
      </c>
      <c r="X707" s="176">
        <v>13705440</v>
      </c>
      <c r="Y707" s="177">
        <f t="shared" si="715"/>
        <v>3.4353995519044063E-2</v>
      </c>
      <c r="Z707" s="177">
        <f t="shared" si="668"/>
        <v>0.66346153846153844</v>
      </c>
      <c r="AA707" s="176">
        <f t="shared" si="669"/>
        <v>99314.782608695648</v>
      </c>
      <c r="AB707" s="374"/>
      <c r="AC707" s="133" t="s">
        <v>174</v>
      </c>
      <c r="AD707" s="167">
        <v>177</v>
      </c>
      <c r="AE707" s="176">
        <v>106</v>
      </c>
      <c r="AF707" s="176">
        <v>8314130</v>
      </c>
      <c r="AG707" s="177">
        <f t="shared" si="716"/>
        <v>4.2130365659777423E-2</v>
      </c>
      <c r="AH707" s="177">
        <f t="shared" si="670"/>
        <v>0.59887005649717517</v>
      </c>
      <c r="AI707" s="171">
        <f t="shared" si="671"/>
        <v>78435.188679245286</v>
      </c>
      <c r="AJ707" s="374"/>
      <c r="AK707" s="133" t="s">
        <v>174</v>
      </c>
      <c r="AL707" s="167">
        <v>154</v>
      </c>
      <c r="AM707" s="176">
        <v>94</v>
      </c>
      <c r="AN707" s="176">
        <v>8649920</v>
      </c>
      <c r="AO707" s="177">
        <f t="shared" si="717"/>
        <v>6.010230179028133E-2</v>
      </c>
      <c r="AP707" s="177">
        <f t="shared" si="672"/>
        <v>0.61038961038961037</v>
      </c>
      <c r="AQ707" s="171">
        <f t="shared" si="673"/>
        <v>92020.425531914894</v>
      </c>
      <c r="AR707" s="374"/>
      <c r="AS707" s="133" t="s">
        <v>174</v>
      </c>
      <c r="AT707" s="167">
        <v>67</v>
      </c>
      <c r="AU707" s="176">
        <v>33</v>
      </c>
      <c r="AV707" s="176">
        <v>2319160</v>
      </c>
      <c r="AW707" s="177">
        <f t="shared" si="718"/>
        <v>4.3999999999999997E-2</v>
      </c>
      <c r="AX707" s="177">
        <f t="shared" si="674"/>
        <v>0.4925373134328358</v>
      </c>
      <c r="AY707" s="176">
        <f t="shared" si="675"/>
        <v>70277.57575757576</v>
      </c>
      <c r="AZ707" s="374"/>
      <c r="BA707" s="133" t="s">
        <v>174</v>
      </c>
      <c r="BB707" s="167">
        <v>18</v>
      </c>
      <c r="BC707" s="176">
        <v>8</v>
      </c>
      <c r="BD707" s="176">
        <v>429060</v>
      </c>
      <c r="BE707" s="177">
        <f t="shared" si="719"/>
        <v>2.768166089965398E-2</v>
      </c>
      <c r="BF707" s="177">
        <f t="shared" si="676"/>
        <v>0.44444444444444442</v>
      </c>
      <c r="BG707" s="205">
        <f t="shared" si="677"/>
        <v>53632.5</v>
      </c>
      <c r="BH707" s="374"/>
      <c r="BI707" s="133" t="s">
        <v>174</v>
      </c>
      <c r="BJ707" s="167">
        <f t="shared" si="678"/>
        <v>636</v>
      </c>
      <c r="BK707" s="176">
        <f t="shared" si="662"/>
        <v>384</v>
      </c>
      <c r="BL707" s="176">
        <f t="shared" si="663"/>
        <v>34473040</v>
      </c>
      <c r="BM707" s="177">
        <f t="shared" si="720"/>
        <v>4.1078305519897301E-2</v>
      </c>
      <c r="BN707" s="177">
        <f t="shared" si="679"/>
        <v>0.60377358490566035</v>
      </c>
      <c r="BO707" s="176">
        <f t="shared" si="680"/>
        <v>89773.541666666672</v>
      </c>
      <c r="BP707" s="248"/>
    </row>
    <row r="708" spans="2:68" s="92" customFormat="1">
      <c r="B708" s="370"/>
      <c r="C708" s="408"/>
      <c r="D708" s="374"/>
      <c r="E708" s="133" t="s">
        <v>175</v>
      </c>
      <c r="F708" s="167">
        <v>39</v>
      </c>
      <c r="G708" s="176">
        <v>18</v>
      </c>
      <c r="H708" s="176">
        <v>1098620</v>
      </c>
      <c r="I708" s="177">
        <f t="shared" si="713"/>
        <v>0.19780219780219779</v>
      </c>
      <c r="J708" s="177">
        <f t="shared" si="664"/>
        <v>0.46153846153846156</v>
      </c>
      <c r="K708" s="205">
        <f t="shared" si="665"/>
        <v>61034.444444444445</v>
      </c>
      <c r="L708" s="374"/>
      <c r="M708" s="133" t="s">
        <v>175</v>
      </c>
      <c r="N708" s="167">
        <v>70</v>
      </c>
      <c r="O708" s="176">
        <v>46</v>
      </c>
      <c r="P708" s="176">
        <v>3715970</v>
      </c>
      <c r="Q708" s="177">
        <f t="shared" si="714"/>
        <v>0.37096774193548387</v>
      </c>
      <c r="R708" s="177">
        <f t="shared" si="666"/>
        <v>0.65714285714285714</v>
      </c>
      <c r="S708" s="171">
        <f t="shared" si="667"/>
        <v>80781.956521739135</v>
      </c>
      <c r="T708" s="374"/>
      <c r="U708" s="133" t="s">
        <v>175</v>
      </c>
      <c r="V708" s="167">
        <v>1884</v>
      </c>
      <c r="W708" s="176">
        <v>1309</v>
      </c>
      <c r="X708" s="176">
        <v>89357460</v>
      </c>
      <c r="Y708" s="177">
        <f t="shared" si="715"/>
        <v>0.32586507343788895</v>
      </c>
      <c r="Z708" s="177">
        <f t="shared" si="668"/>
        <v>0.69479830148619959</v>
      </c>
      <c r="AA708" s="176">
        <f t="shared" si="669"/>
        <v>68263.911382734907</v>
      </c>
      <c r="AB708" s="374"/>
      <c r="AC708" s="133" t="s">
        <v>175</v>
      </c>
      <c r="AD708" s="167">
        <v>1312</v>
      </c>
      <c r="AE708" s="176">
        <v>868</v>
      </c>
      <c r="AF708" s="176">
        <v>57758040</v>
      </c>
      <c r="AG708" s="177">
        <f t="shared" si="716"/>
        <v>0.34499205087440382</v>
      </c>
      <c r="AH708" s="177">
        <f t="shared" si="670"/>
        <v>0.66158536585365857</v>
      </c>
      <c r="AI708" s="171">
        <f t="shared" si="671"/>
        <v>66541.520737327184</v>
      </c>
      <c r="AJ708" s="374"/>
      <c r="AK708" s="133" t="s">
        <v>175</v>
      </c>
      <c r="AL708" s="167">
        <v>746</v>
      </c>
      <c r="AM708" s="176">
        <v>447</v>
      </c>
      <c r="AN708" s="176">
        <v>31762110</v>
      </c>
      <c r="AO708" s="177">
        <f t="shared" si="717"/>
        <v>0.28580562659846548</v>
      </c>
      <c r="AP708" s="177">
        <f t="shared" si="672"/>
        <v>0.59919571045576403</v>
      </c>
      <c r="AQ708" s="171">
        <f t="shared" si="673"/>
        <v>71056.174496644293</v>
      </c>
      <c r="AR708" s="374"/>
      <c r="AS708" s="133" t="s">
        <v>175</v>
      </c>
      <c r="AT708" s="167">
        <v>319</v>
      </c>
      <c r="AU708" s="176">
        <v>172</v>
      </c>
      <c r="AV708" s="176">
        <v>13509770</v>
      </c>
      <c r="AW708" s="177">
        <f t="shared" si="718"/>
        <v>0.22933333333333333</v>
      </c>
      <c r="AX708" s="177">
        <f t="shared" si="674"/>
        <v>0.53918495297805646</v>
      </c>
      <c r="AY708" s="176">
        <f t="shared" si="675"/>
        <v>78545.174418604656</v>
      </c>
      <c r="AZ708" s="374"/>
      <c r="BA708" s="133" t="s">
        <v>175</v>
      </c>
      <c r="BB708" s="167">
        <v>88</v>
      </c>
      <c r="BC708" s="176">
        <v>41</v>
      </c>
      <c r="BD708" s="176">
        <v>2403770</v>
      </c>
      <c r="BE708" s="177">
        <f t="shared" si="719"/>
        <v>0.14186851211072665</v>
      </c>
      <c r="BF708" s="177">
        <f t="shared" si="676"/>
        <v>0.46590909090909088</v>
      </c>
      <c r="BG708" s="205">
        <f t="shared" si="677"/>
        <v>58628.536585365851</v>
      </c>
      <c r="BH708" s="374"/>
      <c r="BI708" s="133" t="s">
        <v>175</v>
      </c>
      <c r="BJ708" s="167">
        <f t="shared" si="678"/>
        <v>4458</v>
      </c>
      <c r="BK708" s="176">
        <f t="shared" si="662"/>
        <v>2901</v>
      </c>
      <c r="BL708" s="176">
        <f t="shared" si="663"/>
        <v>199605740</v>
      </c>
      <c r="BM708" s="177">
        <f t="shared" si="720"/>
        <v>0.31033376123234918</v>
      </c>
      <c r="BN708" s="177">
        <f t="shared" si="679"/>
        <v>0.65074024226110361</v>
      </c>
      <c r="BO708" s="176">
        <f t="shared" si="680"/>
        <v>68805.839365735956</v>
      </c>
      <c r="BP708" s="248"/>
    </row>
    <row r="709" spans="2:68" s="92" customFormat="1">
      <c r="B709" s="370"/>
      <c r="C709" s="408"/>
      <c r="D709" s="374"/>
      <c r="E709" s="133" t="s">
        <v>176</v>
      </c>
      <c r="F709" s="167">
        <v>14</v>
      </c>
      <c r="G709" s="176">
        <v>5</v>
      </c>
      <c r="H709" s="176">
        <v>484700</v>
      </c>
      <c r="I709" s="177">
        <f t="shared" si="713"/>
        <v>5.4945054945054944E-2</v>
      </c>
      <c r="J709" s="177">
        <f t="shared" si="664"/>
        <v>0.35714285714285715</v>
      </c>
      <c r="K709" s="205">
        <f t="shared" si="665"/>
        <v>96940</v>
      </c>
      <c r="L709" s="374"/>
      <c r="M709" s="133" t="s">
        <v>176</v>
      </c>
      <c r="N709" s="167">
        <v>16</v>
      </c>
      <c r="O709" s="176">
        <v>8</v>
      </c>
      <c r="P709" s="176">
        <v>880870</v>
      </c>
      <c r="Q709" s="177">
        <f t="shared" si="714"/>
        <v>6.4516129032258063E-2</v>
      </c>
      <c r="R709" s="177">
        <f t="shared" si="666"/>
        <v>0.5</v>
      </c>
      <c r="S709" s="171">
        <f t="shared" si="667"/>
        <v>110108.75</v>
      </c>
      <c r="T709" s="374"/>
      <c r="U709" s="133" t="s">
        <v>176</v>
      </c>
      <c r="V709" s="167">
        <v>346</v>
      </c>
      <c r="W709" s="176">
        <v>242</v>
      </c>
      <c r="X709" s="176">
        <v>19466860</v>
      </c>
      <c r="Y709" s="177">
        <f t="shared" si="715"/>
        <v>6.0243963156584514E-2</v>
      </c>
      <c r="Z709" s="177">
        <f t="shared" si="668"/>
        <v>0.69942196531791911</v>
      </c>
      <c r="AA709" s="176">
        <f t="shared" si="669"/>
        <v>80441.57024793388</v>
      </c>
      <c r="AB709" s="374"/>
      <c r="AC709" s="133" t="s">
        <v>176</v>
      </c>
      <c r="AD709" s="167">
        <v>309</v>
      </c>
      <c r="AE709" s="176">
        <v>182</v>
      </c>
      <c r="AF709" s="176">
        <v>14241800</v>
      </c>
      <c r="AG709" s="177">
        <f t="shared" si="716"/>
        <v>7.2337042925278219E-2</v>
      </c>
      <c r="AH709" s="177">
        <f t="shared" si="670"/>
        <v>0.5889967637540453</v>
      </c>
      <c r="AI709" s="171">
        <f t="shared" si="671"/>
        <v>78251.648351648357</v>
      </c>
      <c r="AJ709" s="374"/>
      <c r="AK709" s="133" t="s">
        <v>176</v>
      </c>
      <c r="AL709" s="167">
        <v>285</v>
      </c>
      <c r="AM709" s="176">
        <v>159</v>
      </c>
      <c r="AN709" s="176">
        <v>15885620</v>
      </c>
      <c r="AO709" s="177">
        <f t="shared" si="717"/>
        <v>0.10166240409207161</v>
      </c>
      <c r="AP709" s="177">
        <f t="shared" si="672"/>
        <v>0.55789473684210522</v>
      </c>
      <c r="AQ709" s="171">
        <f t="shared" si="673"/>
        <v>99909.559748427666</v>
      </c>
      <c r="AR709" s="374"/>
      <c r="AS709" s="133" t="s">
        <v>176</v>
      </c>
      <c r="AT709" s="167">
        <v>167</v>
      </c>
      <c r="AU709" s="176">
        <v>86</v>
      </c>
      <c r="AV709" s="176">
        <v>9742530</v>
      </c>
      <c r="AW709" s="177">
        <f t="shared" si="718"/>
        <v>0.11466666666666667</v>
      </c>
      <c r="AX709" s="177">
        <f t="shared" si="674"/>
        <v>0.51497005988023947</v>
      </c>
      <c r="AY709" s="176">
        <f t="shared" si="675"/>
        <v>113285.23255813954</v>
      </c>
      <c r="AZ709" s="374"/>
      <c r="BA709" s="133" t="s">
        <v>176</v>
      </c>
      <c r="BB709" s="167">
        <v>72</v>
      </c>
      <c r="BC709" s="176">
        <v>33</v>
      </c>
      <c r="BD709" s="176">
        <v>2674800</v>
      </c>
      <c r="BE709" s="177">
        <f t="shared" si="719"/>
        <v>0.11418685121107267</v>
      </c>
      <c r="BF709" s="177">
        <f t="shared" si="676"/>
        <v>0.45833333333333331</v>
      </c>
      <c r="BG709" s="205">
        <f t="shared" si="677"/>
        <v>81054.545454545456</v>
      </c>
      <c r="BH709" s="374"/>
      <c r="BI709" s="133" t="s">
        <v>176</v>
      </c>
      <c r="BJ709" s="167">
        <f t="shared" si="678"/>
        <v>1209</v>
      </c>
      <c r="BK709" s="176">
        <f t="shared" si="662"/>
        <v>715</v>
      </c>
      <c r="BL709" s="176">
        <f t="shared" si="663"/>
        <v>63377180</v>
      </c>
      <c r="BM709" s="177">
        <f t="shared" si="720"/>
        <v>7.6486949080017116E-2</v>
      </c>
      <c r="BN709" s="177">
        <f t="shared" si="679"/>
        <v>0.59139784946236562</v>
      </c>
      <c r="BO709" s="176">
        <f t="shared" si="680"/>
        <v>88639.412587412589</v>
      </c>
      <c r="BP709" s="248"/>
    </row>
    <row r="710" spans="2:68" s="92" customFormat="1">
      <c r="B710" s="370"/>
      <c r="C710" s="408"/>
      <c r="D710" s="374"/>
      <c r="E710" s="130" t="s">
        <v>167</v>
      </c>
      <c r="F710" s="167">
        <v>7</v>
      </c>
      <c r="G710" s="176">
        <v>4</v>
      </c>
      <c r="H710" s="176">
        <v>158420</v>
      </c>
      <c r="I710" s="177">
        <f t="shared" si="713"/>
        <v>4.3956043956043959E-2</v>
      </c>
      <c r="J710" s="177">
        <f t="shared" si="664"/>
        <v>0.5714285714285714</v>
      </c>
      <c r="K710" s="205">
        <f t="shared" si="665"/>
        <v>39605</v>
      </c>
      <c r="L710" s="374"/>
      <c r="M710" s="134" t="s">
        <v>167</v>
      </c>
      <c r="N710" s="167">
        <v>6</v>
      </c>
      <c r="O710" s="176">
        <v>5</v>
      </c>
      <c r="P710" s="176">
        <v>374790</v>
      </c>
      <c r="Q710" s="177">
        <f t="shared" si="714"/>
        <v>4.0322580645161289E-2</v>
      </c>
      <c r="R710" s="177">
        <f t="shared" si="666"/>
        <v>0.83333333333333337</v>
      </c>
      <c r="S710" s="171">
        <f t="shared" si="667"/>
        <v>74958</v>
      </c>
      <c r="T710" s="374"/>
      <c r="U710" s="134" t="s">
        <v>167</v>
      </c>
      <c r="V710" s="167">
        <v>319</v>
      </c>
      <c r="W710" s="176">
        <v>193</v>
      </c>
      <c r="X710" s="176">
        <v>13600280</v>
      </c>
      <c r="Y710" s="177">
        <f t="shared" si="715"/>
        <v>4.8045805327358727E-2</v>
      </c>
      <c r="Z710" s="177">
        <f t="shared" si="668"/>
        <v>0.60501567398119127</v>
      </c>
      <c r="AA710" s="176">
        <f t="shared" si="669"/>
        <v>70467.772020725388</v>
      </c>
      <c r="AB710" s="374"/>
      <c r="AC710" s="134" t="s">
        <v>167</v>
      </c>
      <c r="AD710" s="167">
        <v>146</v>
      </c>
      <c r="AE710" s="176">
        <v>85</v>
      </c>
      <c r="AF710" s="176">
        <v>7187100</v>
      </c>
      <c r="AG710" s="177">
        <f t="shared" si="716"/>
        <v>3.3783783783783786E-2</v>
      </c>
      <c r="AH710" s="177">
        <f t="shared" si="670"/>
        <v>0.5821917808219178</v>
      </c>
      <c r="AI710" s="171">
        <f t="shared" si="671"/>
        <v>84554.117647058825</v>
      </c>
      <c r="AJ710" s="374"/>
      <c r="AK710" s="134" t="s">
        <v>167</v>
      </c>
      <c r="AL710" s="167">
        <v>81</v>
      </c>
      <c r="AM710" s="176">
        <v>36</v>
      </c>
      <c r="AN710" s="176">
        <v>4874460</v>
      </c>
      <c r="AO710" s="177">
        <f t="shared" si="717"/>
        <v>2.3017902813299233E-2</v>
      </c>
      <c r="AP710" s="177">
        <f t="shared" si="672"/>
        <v>0.44444444444444442</v>
      </c>
      <c r="AQ710" s="171">
        <f t="shared" si="673"/>
        <v>135401.66666666666</v>
      </c>
      <c r="AR710" s="374"/>
      <c r="AS710" s="134" t="s">
        <v>167</v>
      </c>
      <c r="AT710" s="167">
        <v>43</v>
      </c>
      <c r="AU710" s="176">
        <v>12</v>
      </c>
      <c r="AV710" s="176">
        <v>1468980</v>
      </c>
      <c r="AW710" s="177">
        <f t="shared" si="718"/>
        <v>1.6E-2</v>
      </c>
      <c r="AX710" s="177">
        <f t="shared" si="674"/>
        <v>0.27906976744186046</v>
      </c>
      <c r="AY710" s="176">
        <f t="shared" si="675"/>
        <v>122415</v>
      </c>
      <c r="AZ710" s="374"/>
      <c r="BA710" s="134" t="s">
        <v>167</v>
      </c>
      <c r="BB710" s="167">
        <v>21</v>
      </c>
      <c r="BC710" s="176">
        <v>5</v>
      </c>
      <c r="BD710" s="176">
        <v>837060</v>
      </c>
      <c r="BE710" s="177">
        <f t="shared" si="719"/>
        <v>1.7301038062283738E-2</v>
      </c>
      <c r="BF710" s="177">
        <f t="shared" si="676"/>
        <v>0.23809523809523808</v>
      </c>
      <c r="BG710" s="205">
        <f t="shared" si="677"/>
        <v>167412</v>
      </c>
      <c r="BH710" s="374"/>
      <c r="BI710" s="134" t="s">
        <v>167</v>
      </c>
      <c r="BJ710" s="167">
        <f t="shared" si="678"/>
        <v>623</v>
      </c>
      <c r="BK710" s="176">
        <f t="shared" si="662"/>
        <v>340</v>
      </c>
      <c r="BL710" s="176">
        <f t="shared" si="663"/>
        <v>28501090</v>
      </c>
      <c r="BM710" s="177">
        <f t="shared" si="720"/>
        <v>3.6371416345742404E-2</v>
      </c>
      <c r="BN710" s="177">
        <f t="shared" si="679"/>
        <v>0.5457463884430177</v>
      </c>
      <c r="BO710" s="176">
        <f t="shared" si="680"/>
        <v>83826.73529411765</v>
      </c>
      <c r="BP710" s="248"/>
    </row>
    <row r="711" spans="2:68" s="92" customFormat="1">
      <c r="B711" s="370">
        <v>65</v>
      </c>
      <c r="C711" s="407" t="s">
        <v>12</v>
      </c>
      <c r="D711" s="373">
        <f>BS72</f>
        <v>8</v>
      </c>
      <c r="E711" s="131" t="s">
        <v>144</v>
      </c>
      <c r="F711" s="166">
        <v>5</v>
      </c>
      <c r="G711" s="174">
        <v>3</v>
      </c>
      <c r="H711" s="174">
        <v>196990</v>
      </c>
      <c r="I711" s="175">
        <f>IFERROR(G711/$D$711,"-")</f>
        <v>0.375</v>
      </c>
      <c r="J711" s="175">
        <f t="shared" si="664"/>
        <v>0.6</v>
      </c>
      <c r="K711" s="204">
        <f t="shared" si="665"/>
        <v>65663.333333333328</v>
      </c>
      <c r="L711" s="373">
        <f>BT72</f>
        <v>24</v>
      </c>
      <c r="M711" s="131" t="s">
        <v>144</v>
      </c>
      <c r="N711" s="166">
        <v>14</v>
      </c>
      <c r="O711" s="174">
        <v>12</v>
      </c>
      <c r="P711" s="174">
        <v>723020</v>
      </c>
      <c r="Q711" s="175">
        <f>IFERROR(O711/$L$711,"-")</f>
        <v>0.5</v>
      </c>
      <c r="R711" s="175">
        <f t="shared" si="666"/>
        <v>0.8571428571428571</v>
      </c>
      <c r="S711" s="170">
        <f t="shared" si="667"/>
        <v>60251.666666666664</v>
      </c>
      <c r="T711" s="373">
        <f>BU72</f>
        <v>1864</v>
      </c>
      <c r="U711" s="131" t="s">
        <v>144</v>
      </c>
      <c r="V711" s="166">
        <v>833</v>
      </c>
      <c r="W711" s="174">
        <v>539</v>
      </c>
      <c r="X711" s="174">
        <v>33686610</v>
      </c>
      <c r="Y711" s="175">
        <f>IFERROR(W711/$T$711,"-")</f>
        <v>0.28916309012875535</v>
      </c>
      <c r="Z711" s="175">
        <f t="shared" si="668"/>
        <v>0.6470588235294118</v>
      </c>
      <c r="AA711" s="174">
        <f t="shared" si="669"/>
        <v>62498.34879406308</v>
      </c>
      <c r="AB711" s="373">
        <f>BV72</f>
        <v>1235</v>
      </c>
      <c r="AC711" s="131" t="s">
        <v>144</v>
      </c>
      <c r="AD711" s="166">
        <v>669</v>
      </c>
      <c r="AE711" s="174">
        <v>436</v>
      </c>
      <c r="AF711" s="174">
        <v>27059950</v>
      </c>
      <c r="AG711" s="175">
        <f>IFERROR(AE711/$AB$711,"-")</f>
        <v>0.35303643724696354</v>
      </c>
      <c r="AH711" s="175">
        <f t="shared" si="670"/>
        <v>0.65171898355754854</v>
      </c>
      <c r="AI711" s="170">
        <f t="shared" si="671"/>
        <v>62064.105504587154</v>
      </c>
      <c r="AJ711" s="373">
        <f>BW72</f>
        <v>810</v>
      </c>
      <c r="AK711" s="131" t="s">
        <v>144</v>
      </c>
      <c r="AL711" s="166">
        <v>400</v>
      </c>
      <c r="AM711" s="174">
        <v>245</v>
      </c>
      <c r="AN711" s="174">
        <v>15027830</v>
      </c>
      <c r="AO711" s="175">
        <f>IFERROR(AM711/$AJ$711,"-")</f>
        <v>0.30246913580246915</v>
      </c>
      <c r="AP711" s="175">
        <f t="shared" si="672"/>
        <v>0.61250000000000004</v>
      </c>
      <c r="AQ711" s="170">
        <f t="shared" si="673"/>
        <v>61338.081632653062</v>
      </c>
      <c r="AR711" s="373">
        <f>BX72</f>
        <v>403</v>
      </c>
      <c r="AS711" s="131" t="s">
        <v>144</v>
      </c>
      <c r="AT711" s="166">
        <v>184</v>
      </c>
      <c r="AU711" s="174">
        <v>103</v>
      </c>
      <c r="AV711" s="174">
        <v>7311680</v>
      </c>
      <c r="AW711" s="175">
        <f>IFERROR(AU711/$AR$711,"-")</f>
        <v>0.25558312655086851</v>
      </c>
      <c r="AX711" s="175">
        <f t="shared" si="674"/>
        <v>0.55978260869565222</v>
      </c>
      <c r="AY711" s="174">
        <f t="shared" si="675"/>
        <v>70987.184466019418</v>
      </c>
      <c r="AZ711" s="373">
        <f>BY72</f>
        <v>168</v>
      </c>
      <c r="BA711" s="131" t="s">
        <v>144</v>
      </c>
      <c r="BB711" s="166">
        <v>70</v>
      </c>
      <c r="BC711" s="174">
        <v>40</v>
      </c>
      <c r="BD711" s="174">
        <v>3384330</v>
      </c>
      <c r="BE711" s="175">
        <f>IFERROR(BC711/$AZ$711,"-")</f>
        <v>0.23809523809523808</v>
      </c>
      <c r="BF711" s="175">
        <f t="shared" si="676"/>
        <v>0.5714285714285714</v>
      </c>
      <c r="BG711" s="204">
        <f t="shared" si="677"/>
        <v>84608.25</v>
      </c>
      <c r="BH711" s="373">
        <f>BZ72</f>
        <v>4511</v>
      </c>
      <c r="BI711" s="131" t="s">
        <v>144</v>
      </c>
      <c r="BJ711" s="166">
        <f t="shared" si="678"/>
        <v>2175</v>
      </c>
      <c r="BK711" s="174">
        <f t="shared" ref="BK711:BK774" si="721">SUM(G711,O711,W711,AE711,AM711,AU711,BC711)</f>
        <v>1378</v>
      </c>
      <c r="BL711" s="174">
        <f t="shared" ref="BL711:BL774" si="722">SUM(H711,P711,X711,AF711,AN711,AV711,BD711)</f>
        <v>87390410</v>
      </c>
      <c r="BM711" s="175">
        <f>IFERROR(BK711/$BH$711,"-")</f>
        <v>0.30547550432276654</v>
      </c>
      <c r="BN711" s="175">
        <f t="shared" si="679"/>
        <v>0.63356321839080465</v>
      </c>
      <c r="BO711" s="174">
        <f t="shared" si="680"/>
        <v>63418.294629898402</v>
      </c>
      <c r="BP711" s="248"/>
    </row>
    <row r="712" spans="2:68" s="92" customFormat="1">
      <c r="B712" s="370"/>
      <c r="C712" s="408"/>
      <c r="D712" s="374"/>
      <c r="E712" s="132" t="s">
        <v>194</v>
      </c>
      <c r="F712" s="167">
        <v>2</v>
      </c>
      <c r="G712" s="176">
        <v>2</v>
      </c>
      <c r="H712" s="176">
        <v>90840</v>
      </c>
      <c r="I712" s="177">
        <f t="shared" ref="I712:I721" si="723">IFERROR(G712/$D$711,"-")</f>
        <v>0.25</v>
      </c>
      <c r="J712" s="177">
        <f t="shared" ref="J712:J775" si="724">IFERROR(G712/F712,"-")</f>
        <v>1</v>
      </c>
      <c r="K712" s="205">
        <f t="shared" ref="K712:K775" si="725">IFERROR(H712/G712,"-")</f>
        <v>45420</v>
      </c>
      <c r="L712" s="374"/>
      <c r="M712" s="132" t="s">
        <v>194</v>
      </c>
      <c r="N712" s="167">
        <v>6</v>
      </c>
      <c r="O712" s="176">
        <v>4</v>
      </c>
      <c r="P712" s="176">
        <v>121970</v>
      </c>
      <c r="Q712" s="177">
        <f t="shared" ref="Q712:Q721" si="726">IFERROR(O712/$L$711,"-")</f>
        <v>0.16666666666666666</v>
      </c>
      <c r="R712" s="177">
        <f t="shared" ref="R712:R775" si="727">IFERROR(O712/N712,"-")</f>
        <v>0.66666666666666663</v>
      </c>
      <c r="S712" s="171">
        <f t="shared" ref="S712:S775" si="728">IFERROR(P712/O712,"-")</f>
        <v>30492.5</v>
      </c>
      <c r="T712" s="374"/>
      <c r="U712" s="132" t="s">
        <v>194</v>
      </c>
      <c r="V712" s="167">
        <v>767</v>
      </c>
      <c r="W712" s="176">
        <v>512</v>
      </c>
      <c r="X712" s="176">
        <v>30893570</v>
      </c>
      <c r="Y712" s="177">
        <f t="shared" ref="Y712:Y721" si="729">IFERROR(W712/$T$711,"-")</f>
        <v>0.27467811158798283</v>
      </c>
      <c r="Z712" s="177">
        <f t="shared" ref="Z712:Z775" si="730">IFERROR(W712/V712,"-")</f>
        <v>0.66753585397653192</v>
      </c>
      <c r="AA712" s="176">
        <f t="shared" ref="AA712:AA775" si="731">IFERROR(X712/W712,"-")</f>
        <v>60339.00390625</v>
      </c>
      <c r="AB712" s="374"/>
      <c r="AC712" s="132" t="s">
        <v>194</v>
      </c>
      <c r="AD712" s="167">
        <v>522</v>
      </c>
      <c r="AE712" s="176">
        <v>338</v>
      </c>
      <c r="AF712" s="176">
        <v>20346590</v>
      </c>
      <c r="AG712" s="177">
        <f t="shared" ref="AG712:AG721" si="732">IFERROR(AE712/$AB$711,"-")</f>
        <v>0.27368421052631581</v>
      </c>
      <c r="AH712" s="177">
        <f t="shared" ref="AH712:AH775" si="733">IFERROR(AE712/AD712,"-")</f>
        <v>0.64750957854406133</v>
      </c>
      <c r="AI712" s="171">
        <f t="shared" ref="AI712:AI775" si="734">IFERROR(AF712/AE712,"-")</f>
        <v>60197.011834319528</v>
      </c>
      <c r="AJ712" s="374"/>
      <c r="AK712" s="132" t="s">
        <v>194</v>
      </c>
      <c r="AL712" s="167">
        <v>283</v>
      </c>
      <c r="AM712" s="176">
        <v>158</v>
      </c>
      <c r="AN712" s="176">
        <v>9261660</v>
      </c>
      <c r="AO712" s="177">
        <f t="shared" ref="AO712:AO721" si="735">IFERROR(AM712/$AJ$711,"-")</f>
        <v>0.19506172839506172</v>
      </c>
      <c r="AP712" s="177">
        <f t="shared" ref="AP712:AP775" si="736">IFERROR(AM712/AL712,"-")</f>
        <v>0.55830388692579502</v>
      </c>
      <c r="AQ712" s="171">
        <f t="shared" ref="AQ712:AQ775" si="737">IFERROR(AN712/AM712,"-")</f>
        <v>58618.101265822785</v>
      </c>
      <c r="AR712" s="374"/>
      <c r="AS712" s="132" t="s">
        <v>194</v>
      </c>
      <c r="AT712" s="167">
        <v>115</v>
      </c>
      <c r="AU712" s="176">
        <v>65</v>
      </c>
      <c r="AV712" s="176">
        <v>3960170</v>
      </c>
      <c r="AW712" s="177">
        <f t="shared" ref="AW712:AW721" si="738">IFERROR(AU712/$AR$711,"-")</f>
        <v>0.16129032258064516</v>
      </c>
      <c r="AX712" s="177">
        <f t="shared" ref="AX712:AX775" si="739">IFERROR(AU712/AT712,"-")</f>
        <v>0.56521739130434778</v>
      </c>
      <c r="AY712" s="176">
        <f t="shared" ref="AY712:AY775" si="740">IFERROR(AV712/AU712,"-")</f>
        <v>60925.692307692305</v>
      </c>
      <c r="AZ712" s="374"/>
      <c r="BA712" s="132" t="s">
        <v>194</v>
      </c>
      <c r="BB712" s="167">
        <v>31</v>
      </c>
      <c r="BC712" s="176">
        <v>13</v>
      </c>
      <c r="BD712" s="176">
        <v>889070</v>
      </c>
      <c r="BE712" s="177">
        <f t="shared" ref="BE712:BE721" si="741">IFERROR(BC712/$AZ$711,"-")</f>
        <v>7.7380952380952384E-2</v>
      </c>
      <c r="BF712" s="177">
        <f t="shared" ref="BF712:BF775" si="742">IFERROR(BC712/BB712,"-")</f>
        <v>0.41935483870967744</v>
      </c>
      <c r="BG712" s="205">
        <f t="shared" ref="BG712:BG775" si="743">IFERROR(BD712/BC712,"-")</f>
        <v>68390</v>
      </c>
      <c r="BH712" s="374"/>
      <c r="BI712" s="132" t="s">
        <v>194</v>
      </c>
      <c r="BJ712" s="167">
        <f t="shared" ref="BJ712:BJ775" si="744">SUM(F712,N712,V712,AD712,AL712,AT712,BB712)</f>
        <v>1726</v>
      </c>
      <c r="BK712" s="176">
        <f t="shared" si="721"/>
        <v>1092</v>
      </c>
      <c r="BL712" s="176">
        <f t="shared" si="722"/>
        <v>65563870</v>
      </c>
      <c r="BM712" s="177">
        <f t="shared" ref="BM712:BM721" si="745">IFERROR(BK712/$BH$711,"-")</f>
        <v>0.24207492795389049</v>
      </c>
      <c r="BN712" s="177">
        <f t="shared" ref="BN712:BN775" si="746">IFERROR(BK712/BJ712,"-")</f>
        <v>0.63267670915411356</v>
      </c>
      <c r="BO712" s="176">
        <f t="shared" ref="BO712:BO775" si="747">IFERROR(BL712/BK712,"-")</f>
        <v>60040.17399267399</v>
      </c>
      <c r="BP712" s="248"/>
    </row>
    <row r="713" spans="2:68" s="92" customFormat="1">
      <c r="B713" s="370"/>
      <c r="C713" s="408"/>
      <c r="D713" s="374"/>
      <c r="E713" s="133" t="s">
        <v>143</v>
      </c>
      <c r="F713" s="167">
        <v>5</v>
      </c>
      <c r="G713" s="176">
        <v>3</v>
      </c>
      <c r="H713" s="176">
        <v>196990</v>
      </c>
      <c r="I713" s="177">
        <f t="shared" si="723"/>
        <v>0.375</v>
      </c>
      <c r="J713" s="177">
        <f t="shared" si="724"/>
        <v>0.6</v>
      </c>
      <c r="K713" s="205">
        <f t="shared" si="725"/>
        <v>65663.333333333328</v>
      </c>
      <c r="L713" s="374"/>
      <c r="M713" s="133" t="s">
        <v>143</v>
      </c>
      <c r="N713" s="167">
        <v>13</v>
      </c>
      <c r="O713" s="176">
        <v>9</v>
      </c>
      <c r="P713" s="176">
        <v>555900</v>
      </c>
      <c r="Q713" s="177">
        <f t="shared" si="726"/>
        <v>0.375</v>
      </c>
      <c r="R713" s="177">
        <f t="shared" si="727"/>
        <v>0.69230769230769229</v>
      </c>
      <c r="S713" s="171">
        <f t="shared" si="728"/>
        <v>61766.666666666664</v>
      </c>
      <c r="T713" s="374"/>
      <c r="U713" s="133" t="s">
        <v>143</v>
      </c>
      <c r="V713" s="167">
        <v>1055</v>
      </c>
      <c r="W713" s="176">
        <v>690</v>
      </c>
      <c r="X713" s="176">
        <v>40073020</v>
      </c>
      <c r="Y713" s="177">
        <f t="shared" si="729"/>
        <v>0.37017167381974247</v>
      </c>
      <c r="Z713" s="177">
        <f t="shared" si="730"/>
        <v>0.65402843601895733</v>
      </c>
      <c r="AA713" s="176">
        <f t="shared" si="731"/>
        <v>58076.840579710144</v>
      </c>
      <c r="AB713" s="374"/>
      <c r="AC713" s="133" t="s">
        <v>143</v>
      </c>
      <c r="AD713" s="167">
        <v>806</v>
      </c>
      <c r="AE713" s="176">
        <v>508</v>
      </c>
      <c r="AF713" s="176">
        <v>31005120</v>
      </c>
      <c r="AG713" s="177">
        <f t="shared" si="732"/>
        <v>0.41133603238866395</v>
      </c>
      <c r="AH713" s="177">
        <f t="shared" si="733"/>
        <v>0.63027295285359797</v>
      </c>
      <c r="AI713" s="171">
        <f t="shared" si="734"/>
        <v>61033.700787401576</v>
      </c>
      <c r="AJ713" s="374"/>
      <c r="AK713" s="133" t="s">
        <v>143</v>
      </c>
      <c r="AL713" s="167">
        <v>552</v>
      </c>
      <c r="AM713" s="176">
        <v>322</v>
      </c>
      <c r="AN713" s="176">
        <v>19513290</v>
      </c>
      <c r="AO713" s="177">
        <f t="shared" si="735"/>
        <v>0.39753086419753086</v>
      </c>
      <c r="AP713" s="177">
        <f t="shared" si="736"/>
        <v>0.58333333333333337</v>
      </c>
      <c r="AQ713" s="171">
        <f t="shared" si="737"/>
        <v>60600.279503105587</v>
      </c>
      <c r="AR713" s="374"/>
      <c r="AS713" s="133" t="s">
        <v>143</v>
      </c>
      <c r="AT713" s="167">
        <v>281</v>
      </c>
      <c r="AU713" s="176">
        <v>144</v>
      </c>
      <c r="AV713" s="176">
        <v>10411400</v>
      </c>
      <c r="AW713" s="177">
        <f t="shared" si="738"/>
        <v>0.35732009925558311</v>
      </c>
      <c r="AX713" s="177">
        <f t="shared" si="739"/>
        <v>0.51245551601423489</v>
      </c>
      <c r="AY713" s="176">
        <f t="shared" si="740"/>
        <v>72301.388888888891</v>
      </c>
      <c r="AZ713" s="374"/>
      <c r="BA713" s="133" t="s">
        <v>143</v>
      </c>
      <c r="BB713" s="167">
        <v>112</v>
      </c>
      <c r="BC713" s="176">
        <v>57</v>
      </c>
      <c r="BD713" s="176">
        <v>4477550</v>
      </c>
      <c r="BE713" s="177">
        <f t="shared" si="741"/>
        <v>0.3392857142857143</v>
      </c>
      <c r="BF713" s="177">
        <f t="shared" si="742"/>
        <v>0.5089285714285714</v>
      </c>
      <c r="BG713" s="205">
        <f t="shared" si="743"/>
        <v>78553.508771929832</v>
      </c>
      <c r="BH713" s="374"/>
      <c r="BI713" s="133" t="s">
        <v>143</v>
      </c>
      <c r="BJ713" s="167">
        <f t="shared" si="744"/>
        <v>2824</v>
      </c>
      <c r="BK713" s="176">
        <f t="shared" si="721"/>
        <v>1733</v>
      </c>
      <c r="BL713" s="176">
        <f t="shared" si="722"/>
        <v>106233270</v>
      </c>
      <c r="BM713" s="177">
        <f t="shared" si="745"/>
        <v>0.38417202394147637</v>
      </c>
      <c r="BN713" s="177">
        <f t="shared" si="746"/>
        <v>0.61366855524079322</v>
      </c>
      <c r="BO713" s="176">
        <f t="shared" si="747"/>
        <v>61300.213502596656</v>
      </c>
      <c r="BP713" s="248"/>
    </row>
    <row r="714" spans="2:68" s="92" customFormat="1">
      <c r="B714" s="370"/>
      <c r="C714" s="408"/>
      <c r="D714" s="374"/>
      <c r="E714" s="133" t="s">
        <v>152</v>
      </c>
      <c r="F714" s="167">
        <v>3</v>
      </c>
      <c r="G714" s="176">
        <v>2</v>
      </c>
      <c r="H714" s="176">
        <v>61280</v>
      </c>
      <c r="I714" s="177">
        <f t="shared" si="723"/>
        <v>0.25</v>
      </c>
      <c r="J714" s="177">
        <f t="shared" si="724"/>
        <v>0.66666666666666663</v>
      </c>
      <c r="K714" s="205">
        <f t="shared" si="725"/>
        <v>30640</v>
      </c>
      <c r="L714" s="374"/>
      <c r="M714" s="133" t="s">
        <v>152</v>
      </c>
      <c r="N714" s="167">
        <v>5</v>
      </c>
      <c r="O714" s="176">
        <v>4</v>
      </c>
      <c r="P714" s="176">
        <v>326110</v>
      </c>
      <c r="Q714" s="177">
        <f t="shared" si="726"/>
        <v>0.16666666666666666</v>
      </c>
      <c r="R714" s="177">
        <f t="shared" si="727"/>
        <v>0.8</v>
      </c>
      <c r="S714" s="171">
        <f t="shared" si="728"/>
        <v>81527.5</v>
      </c>
      <c r="T714" s="374"/>
      <c r="U714" s="133" t="s">
        <v>152</v>
      </c>
      <c r="V714" s="167">
        <v>385</v>
      </c>
      <c r="W714" s="176">
        <v>256</v>
      </c>
      <c r="X714" s="176">
        <v>15311080</v>
      </c>
      <c r="Y714" s="177">
        <f t="shared" si="729"/>
        <v>0.13733905579399142</v>
      </c>
      <c r="Z714" s="177">
        <f t="shared" si="730"/>
        <v>0.66493506493506493</v>
      </c>
      <c r="AA714" s="176">
        <f t="shared" si="731"/>
        <v>59808.90625</v>
      </c>
      <c r="AB714" s="374"/>
      <c r="AC714" s="133" t="s">
        <v>152</v>
      </c>
      <c r="AD714" s="167">
        <v>344</v>
      </c>
      <c r="AE714" s="176">
        <v>229</v>
      </c>
      <c r="AF714" s="176">
        <v>13042260</v>
      </c>
      <c r="AG714" s="177">
        <f t="shared" si="732"/>
        <v>0.18542510121457489</v>
      </c>
      <c r="AH714" s="177">
        <f t="shared" si="733"/>
        <v>0.66569767441860461</v>
      </c>
      <c r="AI714" s="171">
        <f t="shared" si="734"/>
        <v>56953.100436681219</v>
      </c>
      <c r="AJ714" s="374"/>
      <c r="AK714" s="133" t="s">
        <v>152</v>
      </c>
      <c r="AL714" s="167">
        <v>216</v>
      </c>
      <c r="AM714" s="176">
        <v>131</v>
      </c>
      <c r="AN714" s="176">
        <v>8038690</v>
      </c>
      <c r="AO714" s="177">
        <f t="shared" si="735"/>
        <v>0.1617283950617284</v>
      </c>
      <c r="AP714" s="177">
        <f t="shared" si="736"/>
        <v>0.60648148148148151</v>
      </c>
      <c r="AQ714" s="171">
        <f t="shared" si="737"/>
        <v>61364.045801526714</v>
      </c>
      <c r="AR714" s="374"/>
      <c r="AS714" s="133" t="s">
        <v>152</v>
      </c>
      <c r="AT714" s="167">
        <v>119</v>
      </c>
      <c r="AU714" s="176">
        <v>61</v>
      </c>
      <c r="AV714" s="176">
        <v>3540850</v>
      </c>
      <c r="AW714" s="177">
        <f t="shared" si="738"/>
        <v>0.15136476426799009</v>
      </c>
      <c r="AX714" s="177">
        <f t="shared" si="739"/>
        <v>0.51260504201680668</v>
      </c>
      <c r="AY714" s="176">
        <f t="shared" si="740"/>
        <v>58046.721311475412</v>
      </c>
      <c r="AZ714" s="374"/>
      <c r="BA714" s="133" t="s">
        <v>152</v>
      </c>
      <c r="BB714" s="167">
        <v>50</v>
      </c>
      <c r="BC714" s="176">
        <v>30</v>
      </c>
      <c r="BD714" s="176">
        <v>2553040</v>
      </c>
      <c r="BE714" s="177">
        <f t="shared" si="741"/>
        <v>0.17857142857142858</v>
      </c>
      <c r="BF714" s="177">
        <f t="shared" si="742"/>
        <v>0.6</v>
      </c>
      <c r="BG714" s="205">
        <f t="shared" si="743"/>
        <v>85101.333333333328</v>
      </c>
      <c r="BH714" s="374"/>
      <c r="BI714" s="133" t="s">
        <v>152</v>
      </c>
      <c r="BJ714" s="167">
        <f t="shared" si="744"/>
        <v>1122</v>
      </c>
      <c r="BK714" s="176">
        <f t="shared" si="721"/>
        <v>713</v>
      </c>
      <c r="BL714" s="176">
        <f t="shared" si="722"/>
        <v>42873310</v>
      </c>
      <c r="BM714" s="177">
        <f t="shared" si="745"/>
        <v>0.15805808024828197</v>
      </c>
      <c r="BN714" s="177">
        <f t="shared" si="746"/>
        <v>0.63547237076648844</v>
      </c>
      <c r="BO714" s="176">
        <f t="shared" si="747"/>
        <v>60130.869565217392</v>
      </c>
      <c r="BP714" s="248"/>
    </row>
    <row r="715" spans="2:68" s="92" customFormat="1">
      <c r="B715" s="370"/>
      <c r="C715" s="408"/>
      <c r="D715" s="374"/>
      <c r="E715" s="133" t="s">
        <v>171</v>
      </c>
      <c r="F715" s="167">
        <v>3</v>
      </c>
      <c r="G715" s="176">
        <v>2</v>
      </c>
      <c r="H715" s="176">
        <v>157400</v>
      </c>
      <c r="I715" s="177">
        <f t="shared" si="723"/>
        <v>0.25</v>
      </c>
      <c r="J715" s="177">
        <f t="shared" si="724"/>
        <v>0.66666666666666663</v>
      </c>
      <c r="K715" s="205">
        <f t="shared" si="725"/>
        <v>78700</v>
      </c>
      <c r="L715" s="374"/>
      <c r="M715" s="133" t="s">
        <v>171</v>
      </c>
      <c r="N715" s="167">
        <v>7</v>
      </c>
      <c r="O715" s="176">
        <v>5</v>
      </c>
      <c r="P715" s="176">
        <v>493530</v>
      </c>
      <c r="Q715" s="177">
        <f t="shared" si="726"/>
        <v>0.20833333333333334</v>
      </c>
      <c r="R715" s="177">
        <f t="shared" si="727"/>
        <v>0.7142857142857143</v>
      </c>
      <c r="S715" s="171">
        <f t="shared" si="728"/>
        <v>98706</v>
      </c>
      <c r="T715" s="374"/>
      <c r="U715" s="133" t="s">
        <v>171</v>
      </c>
      <c r="V715" s="167">
        <v>357</v>
      </c>
      <c r="W715" s="176">
        <v>228</v>
      </c>
      <c r="X715" s="176">
        <v>14184110</v>
      </c>
      <c r="Y715" s="177">
        <f t="shared" si="729"/>
        <v>0.12231759656652361</v>
      </c>
      <c r="Z715" s="177">
        <f t="shared" si="730"/>
        <v>0.6386554621848739</v>
      </c>
      <c r="AA715" s="176">
        <f t="shared" si="731"/>
        <v>62211.008771929824</v>
      </c>
      <c r="AB715" s="374"/>
      <c r="AC715" s="133" t="s">
        <v>171</v>
      </c>
      <c r="AD715" s="167">
        <v>364</v>
      </c>
      <c r="AE715" s="176">
        <v>235</v>
      </c>
      <c r="AF715" s="176">
        <v>14598220</v>
      </c>
      <c r="AG715" s="177">
        <f t="shared" si="732"/>
        <v>0.19028340080971659</v>
      </c>
      <c r="AH715" s="177">
        <f t="shared" si="733"/>
        <v>0.64560439560439564</v>
      </c>
      <c r="AI715" s="171">
        <f t="shared" si="734"/>
        <v>62120.085106382976</v>
      </c>
      <c r="AJ715" s="374"/>
      <c r="AK715" s="133" t="s">
        <v>171</v>
      </c>
      <c r="AL715" s="167">
        <v>275</v>
      </c>
      <c r="AM715" s="176">
        <v>163</v>
      </c>
      <c r="AN715" s="176">
        <v>10897400</v>
      </c>
      <c r="AO715" s="177">
        <f t="shared" si="735"/>
        <v>0.20123456790123456</v>
      </c>
      <c r="AP715" s="177">
        <f t="shared" si="736"/>
        <v>0.59272727272727277</v>
      </c>
      <c r="AQ715" s="171">
        <f t="shared" si="737"/>
        <v>66855.214723926387</v>
      </c>
      <c r="AR715" s="374"/>
      <c r="AS715" s="133" t="s">
        <v>171</v>
      </c>
      <c r="AT715" s="167">
        <v>132</v>
      </c>
      <c r="AU715" s="176">
        <v>74</v>
      </c>
      <c r="AV715" s="176">
        <v>5745500</v>
      </c>
      <c r="AW715" s="177">
        <f t="shared" si="738"/>
        <v>0.18362282878411912</v>
      </c>
      <c r="AX715" s="177">
        <f t="shared" si="739"/>
        <v>0.56060606060606055</v>
      </c>
      <c r="AY715" s="176">
        <f t="shared" si="740"/>
        <v>77641.891891891893</v>
      </c>
      <c r="AZ715" s="374"/>
      <c r="BA715" s="133" t="s">
        <v>171</v>
      </c>
      <c r="BB715" s="167">
        <v>46</v>
      </c>
      <c r="BC715" s="176">
        <v>21</v>
      </c>
      <c r="BD715" s="176">
        <v>1570730</v>
      </c>
      <c r="BE715" s="177">
        <f t="shared" si="741"/>
        <v>0.125</v>
      </c>
      <c r="BF715" s="177">
        <f t="shared" si="742"/>
        <v>0.45652173913043476</v>
      </c>
      <c r="BG715" s="205">
        <f t="shared" si="743"/>
        <v>74796.666666666672</v>
      </c>
      <c r="BH715" s="374"/>
      <c r="BI715" s="133" t="s">
        <v>171</v>
      </c>
      <c r="BJ715" s="167">
        <f t="shared" si="744"/>
        <v>1184</v>
      </c>
      <c r="BK715" s="176">
        <f t="shared" si="721"/>
        <v>728</v>
      </c>
      <c r="BL715" s="176">
        <f t="shared" si="722"/>
        <v>47646890</v>
      </c>
      <c r="BM715" s="177">
        <f t="shared" si="745"/>
        <v>0.16138328530259366</v>
      </c>
      <c r="BN715" s="177">
        <f t="shared" si="746"/>
        <v>0.61486486486486491</v>
      </c>
      <c r="BO715" s="176">
        <f t="shared" si="747"/>
        <v>65449.024725274729</v>
      </c>
      <c r="BP715" s="248"/>
    </row>
    <row r="716" spans="2:68" s="92" customFormat="1">
      <c r="B716" s="370"/>
      <c r="C716" s="408"/>
      <c r="D716" s="374"/>
      <c r="E716" s="133" t="s">
        <v>172</v>
      </c>
      <c r="F716" s="167">
        <v>2</v>
      </c>
      <c r="G716" s="176">
        <v>1</v>
      </c>
      <c r="H716" s="176">
        <v>51250</v>
      </c>
      <c r="I716" s="177">
        <f t="shared" si="723"/>
        <v>0.125</v>
      </c>
      <c r="J716" s="177">
        <f t="shared" si="724"/>
        <v>0.5</v>
      </c>
      <c r="K716" s="205">
        <f t="shared" si="725"/>
        <v>51250</v>
      </c>
      <c r="L716" s="374"/>
      <c r="M716" s="133" t="s">
        <v>172</v>
      </c>
      <c r="N716" s="167">
        <v>2</v>
      </c>
      <c r="O716" s="176">
        <v>2</v>
      </c>
      <c r="P716" s="176">
        <v>63300</v>
      </c>
      <c r="Q716" s="177">
        <f t="shared" si="726"/>
        <v>8.3333333333333329E-2</v>
      </c>
      <c r="R716" s="177">
        <f t="shared" si="727"/>
        <v>1</v>
      </c>
      <c r="S716" s="171">
        <f t="shared" si="728"/>
        <v>31650</v>
      </c>
      <c r="T716" s="374"/>
      <c r="U716" s="133" t="s">
        <v>172</v>
      </c>
      <c r="V716" s="167">
        <v>116</v>
      </c>
      <c r="W716" s="176">
        <v>77</v>
      </c>
      <c r="X716" s="176">
        <v>4878480</v>
      </c>
      <c r="Y716" s="177">
        <f t="shared" si="729"/>
        <v>4.1309012875536483E-2</v>
      </c>
      <c r="Z716" s="177">
        <f t="shared" si="730"/>
        <v>0.66379310344827591</v>
      </c>
      <c r="AA716" s="176">
        <f t="shared" si="731"/>
        <v>63356.883116883117</v>
      </c>
      <c r="AB716" s="374"/>
      <c r="AC716" s="133" t="s">
        <v>172</v>
      </c>
      <c r="AD716" s="167">
        <v>115</v>
      </c>
      <c r="AE716" s="176">
        <v>77</v>
      </c>
      <c r="AF716" s="176">
        <v>4114130</v>
      </c>
      <c r="AG716" s="177">
        <f t="shared" si="732"/>
        <v>6.2348178137651825E-2</v>
      </c>
      <c r="AH716" s="177">
        <f t="shared" si="733"/>
        <v>0.66956521739130437</v>
      </c>
      <c r="AI716" s="171">
        <f t="shared" si="734"/>
        <v>53430.259740259738</v>
      </c>
      <c r="AJ716" s="374"/>
      <c r="AK716" s="133" t="s">
        <v>172</v>
      </c>
      <c r="AL716" s="167">
        <v>65</v>
      </c>
      <c r="AM716" s="176">
        <v>37</v>
      </c>
      <c r="AN716" s="176">
        <v>1965560</v>
      </c>
      <c r="AO716" s="177">
        <f t="shared" si="735"/>
        <v>4.5679012345679011E-2</v>
      </c>
      <c r="AP716" s="177">
        <f t="shared" si="736"/>
        <v>0.56923076923076921</v>
      </c>
      <c r="AQ716" s="171">
        <f t="shared" si="737"/>
        <v>53123.24324324324</v>
      </c>
      <c r="AR716" s="374"/>
      <c r="AS716" s="133" t="s">
        <v>172</v>
      </c>
      <c r="AT716" s="167">
        <v>30</v>
      </c>
      <c r="AU716" s="176">
        <v>16</v>
      </c>
      <c r="AV716" s="176">
        <v>944870</v>
      </c>
      <c r="AW716" s="177">
        <f t="shared" si="738"/>
        <v>3.9702233250620347E-2</v>
      </c>
      <c r="AX716" s="177">
        <f t="shared" si="739"/>
        <v>0.53333333333333333</v>
      </c>
      <c r="AY716" s="176">
        <f t="shared" si="740"/>
        <v>59054.375</v>
      </c>
      <c r="AZ716" s="374"/>
      <c r="BA716" s="133" t="s">
        <v>172</v>
      </c>
      <c r="BB716" s="167">
        <v>15</v>
      </c>
      <c r="BC716" s="176">
        <v>7</v>
      </c>
      <c r="BD716" s="176">
        <v>607500</v>
      </c>
      <c r="BE716" s="177">
        <f t="shared" si="741"/>
        <v>4.1666666666666664E-2</v>
      </c>
      <c r="BF716" s="177">
        <f t="shared" si="742"/>
        <v>0.46666666666666667</v>
      </c>
      <c r="BG716" s="205">
        <f t="shared" si="743"/>
        <v>86785.71428571429</v>
      </c>
      <c r="BH716" s="374"/>
      <c r="BI716" s="133" t="s">
        <v>172</v>
      </c>
      <c r="BJ716" s="167">
        <f t="shared" si="744"/>
        <v>345</v>
      </c>
      <c r="BK716" s="176">
        <f t="shared" si="721"/>
        <v>217</v>
      </c>
      <c r="BL716" s="176">
        <f t="shared" si="722"/>
        <v>12625090</v>
      </c>
      <c r="BM716" s="177">
        <f t="shared" si="745"/>
        <v>4.8104633119042339E-2</v>
      </c>
      <c r="BN716" s="177">
        <f t="shared" si="746"/>
        <v>0.62898550724637681</v>
      </c>
      <c r="BO716" s="176">
        <f t="shared" si="747"/>
        <v>58180.138248847928</v>
      </c>
      <c r="BP716" s="248"/>
    </row>
    <row r="717" spans="2:68" s="92" customFormat="1">
      <c r="B717" s="370"/>
      <c r="C717" s="408"/>
      <c r="D717" s="374"/>
      <c r="E717" s="133" t="s">
        <v>173</v>
      </c>
      <c r="F717" s="167">
        <v>4</v>
      </c>
      <c r="G717" s="176">
        <v>2</v>
      </c>
      <c r="H717" s="176">
        <v>90840</v>
      </c>
      <c r="I717" s="177">
        <f t="shared" si="723"/>
        <v>0.25</v>
      </c>
      <c r="J717" s="177">
        <f t="shared" si="724"/>
        <v>0.5</v>
      </c>
      <c r="K717" s="205">
        <f t="shared" si="725"/>
        <v>45420</v>
      </c>
      <c r="L717" s="374"/>
      <c r="M717" s="133" t="s">
        <v>173</v>
      </c>
      <c r="N717" s="167">
        <v>2</v>
      </c>
      <c r="O717" s="176">
        <v>1</v>
      </c>
      <c r="P717" s="176">
        <v>9900</v>
      </c>
      <c r="Q717" s="177">
        <f t="shared" si="726"/>
        <v>4.1666666666666664E-2</v>
      </c>
      <c r="R717" s="177">
        <f t="shared" si="727"/>
        <v>0.5</v>
      </c>
      <c r="S717" s="171">
        <f t="shared" si="728"/>
        <v>9900</v>
      </c>
      <c r="T717" s="374"/>
      <c r="U717" s="133" t="s">
        <v>173</v>
      </c>
      <c r="V717" s="167">
        <v>72</v>
      </c>
      <c r="W717" s="176">
        <v>34</v>
      </c>
      <c r="X717" s="176">
        <v>2014280</v>
      </c>
      <c r="Y717" s="177">
        <f t="shared" si="729"/>
        <v>1.8240343347639486E-2</v>
      </c>
      <c r="Z717" s="177">
        <f t="shared" si="730"/>
        <v>0.47222222222222221</v>
      </c>
      <c r="AA717" s="176">
        <f t="shared" si="731"/>
        <v>59243.529411764706</v>
      </c>
      <c r="AB717" s="374"/>
      <c r="AC717" s="133" t="s">
        <v>173</v>
      </c>
      <c r="AD717" s="167">
        <v>51</v>
      </c>
      <c r="AE717" s="176">
        <v>30</v>
      </c>
      <c r="AF717" s="176">
        <v>1277000</v>
      </c>
      <c r="AG717" s="177">
        <f t="shared" si="732"/>
        <v>2.4291497975708502E-2</v>
      </c>
      <c r="AH717" s="177">
        <f t="shared" si="733"/>
        <v>0.58823529411764708</v>
      </c>
      <c r="AI717" s="171">
        <f t="shared" si="734"/>
        <v>42566.666666666664</v>
      </c>
      <c r="AJ717" s="374"/>
      <c r="AK717" s="133" t="s">
        <v>173</v>
      </c>
      <c r="AL717" s="167">
        <v>60</v>
      </c>
      <c r="AM717" s="176">
        <v>33</v>
      </c>
      <c r="AN717" s="176">
        <v>1943710</v>
      </c>
      <c r="AO717" s="177">
        <f t="shared" si="735"/>
        <v>4.0740740740740744E-2</v>
      </c>
      <c r="AP717" s="177">
        <f t="shared" si="736"/>
        <v>0.55000000000000004</v>
      </c>
      <c r="AQ717" s="171">
        <f t="shared" si="737"/>
        <v>58900.303030303032</v>
      </c>
      <c r="AR717" s="374"/>
      <c r="AS717" s="133" t="s">
        <v>173</v>
      </c>
      <c r="AT717" s="167">
        <v>39</v>
      </c>
      <c r="AU717" s="176">
        <v>19</v>
      </c>
      <c r="AV717" s="176">
        <v>1077660</v>
      </c>
      <c r="AW717" s="177">
        <f t="shared" si="738"/>
        <v>4.7146401985111663E-2</v>
      </c>
      <c r="AX717" s="177">
        <f t="shared" si="739"/>
        <v>0.48717948717948717</v>
      </c>
      <c r="AY717" s="176">
        <f t="shared" si="740"/>
        <v>56718.947368421053</v>
      </c>
      <c r="AZ717" s="374"/>
      <c r="BA717" s="133" t="s">
        <v>173</v>
      </c>
      <c r="BB717" s="167">
        <v>17</v>
      </c>
      <c r="BC717" s="176">
        <v>6</v>
      </c>
      <c r="BD717" s="176">
        <v>811400</v>
      </c>
      <c r="BE717" s="177">
        <f t="shared" si="741"/>
        <v>3.5714285714285712E-2</v>
      </c>
      <c r="BF717" s="177">
        <f t="shared" si="742"/>
        <v>0.35294117647058826</v>
      </c>
      <c r="BG717" s="205">
        <f t="shared" si="743"/>
        <v>135233.33333333334</v>
      </c>
      <c r="BH717" s="374"/>
      <c r="BI717" s="133" t="s">
        <v>173</v>
      </c>
      <c r="BJ717" s="167">
        <f t="shared" si="744"/>
        <v>245</v>
      </c>
      <c r="BK717" s="176">
        <f t="shared" si="721"/>
        <v>125</v>
      </c>
      <c r="BL717" s="176">
        <f t="shared" si="722"/>
        <v>7224790</v>
      </c>
      <c r="BM717" s="177">
        <f t="shared" si="745"/>
        <v>2.7710042119264023E-2</v>
      </c>
      <c r="BN717" s="177">
        <f t="shared" si="746"/>
        <v>0.51020408163265307</v>
      </c>
      <c r="BO717" s="176">
        <f t="shared" si="747"/>
        <v>57798.32</v>
      </c>
      <c r="BP717" s="248"/>
    </row>
    <row r="718" spans="2:68" s="92" customFormat="1">
      <c r="B718" s="370"/>
      <c r="C718" s="408"/>
      <c r="D718" s="374"/>
      <c r="E718" s="133" t="s">
        <v>174</v>
      </c>
      <c r="F718" s="167">
        <v>2</v>
      </c>
      <c r="G718" s="176">
        <v>0</v>
      </c>
      <c r="H718" s="176">
        <v>0</v>
      </c>
      <c r="I718" s="177">
        <f t="shared" si="723"/>
        <v>0</v>
      </c>
      <c r="J718" s="177">
        <f t="shared" si="724"/>
        <v>0</v>
      </c>
      <c r="K718" s="205" t="str">
        <f t="shared" si="725"/>
        <v>-</v>
      </c>
      <c r="L718" s="374"/>
      <c r="M718" s="133" t="s">
        <v>174</v>
      </c>
      <c r="N718" s="167">
        <v>2</v>
      </c>
      <c r="O718" s="176">
        <v>2</v>
      </c>
      <c r="P718" s="176">
        <v>76730</v>
      </c>
      <c r="Q718" s="177">
        <f t="shared" si="726"/>
        <v>8.3333333333333329E-2</v>
      </c>
      <c r="R718" s="177">
        <f t="shared" si="727"/>
        <v>1</v>
      </c>
      <c r="S718" s="171">
        <f t="shared" si="728"/>
        <v>38365</v>
      </c>
      <c r="T718" s="374"/>
      <c r="U718" s="133" t="s">
        <v>174</v>
      </c>
      <c r="V718" s="167">
        <v>100</v>
      </c>
      <c r="W718" s="176">
        <v>68</v>
      </c>
      <c r="X718" s="176">
        <v>4908310</v>
      </c>
      <c r="Y718" s="177">
        <f t="shared" si="729"/>
        <v>3.6480686695278972E-2</v>
      </c>
      <c r="Z718" s="177">
        <f t="shared" si="730"/>
        <v>0.68</v>
      </c>
      <c r="AA718" s="176">
        <f t="shared" si="731"/>
        <v>72181.029411764699</v>
      </c>
      <c r="AB718" s="374"/>
      <c r="AC718" s="133" t="s">
        <v>174</v>
      </c>
      <c r="AD718" s="167">
        <v>90</v>
      </c>
      <c r="AE718" s="176">
        <v>60</v>
      </c>
      <c r="AF718" s="176">
        <v>3449340</v>
      </c>
      <c r="AG718" s="177">
        <f t="shared" si="732"/>
        <v>4.8582995951417005E-2</v>
      </c>
      <c r="AH718" s="177">
        <f t="shared" si="733"/>
        <v>0.66666666666666663</v>
      </c>
      <c r="AI718" s="171">
        <f t="shared" si="734"/>
        <v>57489</v>
      </c>
      <c r="AJ718" s="374"/>
      <c r="AK718" s="133" t="s">
        <v>174</v>
      </c>
      <c r="AL718" s="167">
        <v>66</v>
      </c>
      <c r="AM718" s="176">
        <v>36</v>
      </c>
      <c r="AN718" s="176">
        <v>1947870</v>
      </c>
      <c r="AO718" s="177">
        <f t="shared" si="735"/>
        <v>4.4444444444444446E-2</v>
      </c>
      <c r="AP718" s="177">
        <f t="shared" si="736"/>
        <v>0.54545454545454541</v>
      </c>
      <c r="AQ718" s="171">
        <f t="shared" si="737"/>
        <v>54107.5</v>
      </c>
      <c r="AR718" s="374"/>
      <c r="AS718" s="133" t="s">
        <v>174</v>
      </c>
      <c r="AT718" s="167">
        <v>26</v>
      </c>
      <c r="AU718" s="176">
        <v>12</v>
      </c>
      <c r="AV718" s="176">
        <v>883450</v>
      </c>
      <c r="AW718" s="177">
        <f t="shared" si="738"/>
        <v>2.9776674937965261E-2</v>
      </c>
      <c r="AX718" s="177">
        <f t="shared" si="739"/>
        <v>0.46153846153846156</v>
      </c>
      <c r="AY718" s="176">
        <f t="shared" si="740"/>
        <v>73620.833333333328</v>
      </c>
      <c r="AZ718" s="374"/>
      <c r="BA718" s="133" t="s">
        <v>174</v>
      </c>
      <c r="BB718" s="167">
        <v>12</v>
      </c>
      <c r="BC718" s="176">
        <v>6</v>
      </c>
      <c r="BD718" s="176">
        <v>714230</v>
      </c>
      <c r="BE718" s="177">
        <f t="shared" si="741"/>
        <v>3.5714285714285712E-2</v>
      </c>
      <c r="BF718" s="177">
        <f t="shared" si="742"/>
        <v>0.5</v>
      </c>
      <c r="BG718" s="205">
        <f t="shared" si="743"/>
        <v>119038.33333333333</v>
      </c>
      <c r="BH718" s="374"/>
      <c r="BI718" s="133" t="s">
        <v>174</v>
      </c>
      <c r="BJ718" s="167">
        <f t="shared" si="744"/>
        <v>298</v>
      </c>
      <c r="BK718" s="176">
        <f t="shared" si="721"/>
        <v>184</v>
      </c>
      <c r="BL718" s="176">
        <f t="shared" si="722"/>
        <v>11979930</v>
      </c>
      <c r="BM718" s="177">
        <f t="shared" si="745"/>
        <v>4.078918199955664E-2</v>
      </c>
      <c r="BN718" s="177">
        <f t="shared" si="746"/>
        <v>0.6174496644295302</v>
      </c>
      <c r="BO718" s="176">
        <f t="shared" si="747"/>
        <v>65108.315217391304</v>
      </c>
      <c r="BP718" s="248"/>
    </row>
    <row r="719" spans="2:68" s="92" customFormat="1">
      <c r="B719" s="370"/>
      <c r="C719" s="408"/>
      <c r="D719" s="374"/>
      <c r="E719" s="133" t="s">
        <v>175</v>
      </c>
      <c r="F719" s="167">
        <v>1</v>
      </c>
      <c r="G719" s="176">
        <v>1</v>
      </c>
      <c r="H719" s="176">
        <v>51250</v>
      </c>
      <c r="I719" s="177">
        <f t="shared" si="723"/>
        <v>0.125</v>
      </c>
      <c r="J719" s="177">
        <f t="shared" si="724"/>
        <v>1</v>
      </c>
      <c r="K719" s="205">
        <f t="shared" si="725"/>
        <v>51250</v>
      </c>
      <c r="L719" s="374"/>
      <c r="M719" s="133" t="s">
        <v>175</v>
      </c>
      <c r="N719" s="167">
        <v>9</v>
      </c>
      <c r="O719" s="176">
        <v>7</v>
      </c>
      <c r="P719" s="176">
        <v>519750</v>
      </c>
      <c r="Q719" s="177">
        <f t="shared" si="726"/>
        <v>0.29166666666666669</v>
      </c>
      <c r="R719" s="177">
        <f t="shared" si="727"/>
        <v>0.77777777777777779</v>
      </c>
      <c r="S719" s="171">
        <f t="shared" si="728"/>
        <v>74250</v>
      </c>
      <c r="T719" s="374"/>
      <c r="U719" s="133" t="s">
        <v>175</v>
      </c>
      <c r="V719" s="167">
        <v>771</v>
      </c>
      <c r="W719" s="176">
        <v>522</v>
      </c>
      <c r="X719" s="176">
        <v>32137890</v>
      </c>
      <c r="Y719" s="177">
        <f t="shared" si="729"/>
        <v>0.28004291845493562</v>
      </c>
      <c r="Z719" s="177">
        <f t="shared" si="730"/>
        <v>0.67704280155642027</v>
      </c>
      <c r="AA719" s="176">
        <f t="shared" si="731"/>
        <v>61566.839080459773</v>
      </c>
      <c r="AB719" s="374"/>
      <c r="AC719" s="133" t="s">
        <v>175</v>
      </c>
      <c r="AD719" s="167">
        <v>525</v>
      </c>
      <c r="AE719" s="176">
        <v>347</v>
      </c>
      <c r="AF719" s="176">
        <v>19712090</v>
      </c>
      <c r="AG719" s="177">
        <f t="shared" si="732"/>
        <v>0.28097165991902834</v>
      </c>
      <c r="AH719" s="177">
        <f t="shared" si="733"/>
        <v>0.66095238095238096</v>
      </c>
      <c r="AI719" s="171">
        <f t="shared" si="734"/>
        <v>56807.175792507202</v>
      </c>
      <c r="AJ719" s="374"/>
      <c r="AK719" s="133" t="s">
        <v>175</v>
      </c>
      <c r="AL719" s="167">
        <v>333</v>
      </c>
      <c r="AM719" s="176">
        <v>206</v>
      </c>
      <c r="AN719" s="176">
        <v>12762100</v>
      </c>
      <c r="AO719" s="177">
        <f t="shared" si="735"/>
        <v>0.25432098765432098</v>
      </c>
      <c r="AP719" s="177">
        <f t="shared" si="736"/>
        <v>0.61861861861861867</v>
      </c>
      <c r="AQ719" s="171">
        <f t="shared" si="737"/>
        <v>61951.941747572819</v>
      </c>
      <c r="AR719" s="374"/>
      <c r="AS719" s="133" t="s">
        <v>175</v>
      </c>
      <c r="AT719" s="167">
        <v>138</v>
      </c>
      <c r="AU719" s="176">
        <v>81</v>
      </c>
      <c r="AV719" s="176">
        <v>6369240</v>
      </c>
      <c r="AW719" s="177">
        <f t="shared" si="738"/>
        <v>0.20099255583126552</v>
      </c>
      <c r="AX719" s="177">
        <f t="shared" si="739"/>
        <v>0.58695652173913049</v>
      </c>
      <c r="AY719" s="176">
        <f t="shared" si="740"/>
        <v>78632.592592592599</v>
      </c>
      <c r="AZ719" s="374"/>
      <c r="BA719" s="133" t="s">
        <v>175</v>
      </c>
      <c r="BB719" s="167">
        <v>38</v>
      </c>
      <c r="BC719" s="176">
        <v>18</v>
      </c>
      <c r="BD719" s="176">
        <v>2348300</v>
      </c>
      <c r="BE719" s="177">
        <f t="shared" si="741"/>
        <v>0.10714285714285714</v>
      </c>
      <c r="BF719" s="177">
        <f t="shared" si="742"/>
        <v>0.47368421052631576</v>
      </c>
      <c r="BG719" s="205">
        <f t="shared" si="743"/>
        <v>130461.11111111111</v>
      </c>
      <c r="BH719" s="374"/>
      <c r="BI719" s="133" t="s">
        <v>175</v>
      </c>
      <c r="BJ719" s="167">
        <f t="shared" si="744"/>
        <v>1815</v>
      </c>
      <c r="BK719" s="176">
        <f t="shared" si="721"/>
        <v>1182</v>
      </c>
      <c r="BL719" s="176">
        <f t="shared" si="722"/>
        <v>73900620</v>
      </c>
      <c r="BM719" s="177">
        <f t="shared" si="745"/>
        <v>0.26202615827976061</v>
      </c>
      <c r="BN719" s="177">
        <f t="shared" si="746"/>
        <v>0.65123966942148759</v>
      </c>
      <c r="BO719" s="176">
        <f t="shared" si="747"/>
        <v>62521.675126903552</v>
      </c>
      <c r="BP719" s="248"/>
    </row>
    <row r="720" spans="2:68" s="92" customFormat="1">
      <c r="B720" s="370"/>
      <c r="C720" s="408"/>
      <c r="D720" s="374"/>
      <c r="E720" s="133" t="s">
        <v>176</v>
      </c>
      <c r="F720" s="167">
        <v>0</v>
      </c>
      <c r="G720" s="176">
        <v>0</v>
      </c>
      <c r="H720" s="176">
        <v>0</v>
      </c>
      <c r="I720" s="177">
        <f t="shared" si="723"/>
        <v>0</v>
      </c>
      <c r="J720" s="177" t="str">
        <f t="shared" si="724"/>
        <v>-</v>
      </c>
      <c r="K720" s="205" t="str">
        <f t="shared" si="725"/>
        <v>-</v>
      </c>
      <c r="L720" s="374"/>
      <c r="M720" s="133" t="s">
        <v>176</v>
      </c>
      <c r="N720" s="167">
        <v>3</v>
      </c>
      <c r="O720" s="176">
        <v>3</v>
      </c>
      <c r="P720" s="176">
        <v>284290</v>
      </c>
      <c r="Q720" s="177">
        <f t="shared" si="726"/>
        <v>0.125</v>
      </c>
      <c r="R720" s="177">
        <f t="shared" si="727"/>
        <v>1</v>
      </c>
      <c r="S720" s="171">
        <f t="shared" si="728"/>
        <v>94763.333333333328</v>
      </c>
      <c r="T720" s="374"/>
      <c r="U720" s="133" t="s">
        <v>176</v>
      </c>
      <c r="V720" s="167">
        <v>112</v>
      </c>
      <c r="W720" s="176">
        <v>62</v>
      </c>
      <c r="X720" s="176">
        <v>4059470</v>
      </c>
      <c r="Y720" s="177">
        <f t="shared" si="729"/>
        <v>3.3261802575107295E-2</v>
      </c>
      <c r="Z720" s="177">
        <f t="shared" si="730"/>
        <v>0.5535714285714286</v>
      </c>
      <c r="AA720" s="176">
        <f t="shared" si="731"/>
        <v>65475.322580645159</v>
      </c>
      <c r="AB720" s="374"/>
      <c r="AC720" s="133" t="s">
        <v>176</v>
      </c>
      <c r="AD720" s="167">
        <v>112</v>
      </c>
      <c r="AE720" s="176">
        <v>73</v>
      </c>
      <c r="AF720" s="176">
        <v>5030590</v>
      </c>
      <c r="AG720" s="177">
        <f t="shared" si="732"/>
        <v>5.9109311740890687E-2</v>
      </c>
      <c r="AH720" s="177">
        <f t="shared" si="733"/>
        <v>0.6517857142857143</v>
      </c>
      <c r="AI720" s="171">
        <f t="shared" si="734"/>
        <v>68912.191780821915</v>
      </c>
      <c r="AJ720" s="374"/>
      <c r="AK720" s="133" t="s">
        <v>176</v>
      </c>
      <c r="AL720" s="167">
        <v>116</v>
      </c>
      <c r="AM720" s="176">
        <v>69</v>
      </c>
      <c r="AN720" s="176">
        <v>5323270</v>
      </c>
      <c r="AO720" s="177">
        <f t="shared" si="735"/>
        <v>8.5185185185185183E-2</v>
      </c>
      <c r="AP720" s="177">
        <f t="shared" si="736"/>
        <v>0.59482758620689657</v>
      </c>
      <c r="AQ720" s="171">
        <f t="shared" si="737"/>
        <v>77148.840579710144</v>
      </c>
      <c r="AR720" s="374"/>
      <c r="AS720" s="133" t="s">
        <v>176</v>
      </c>
      <c r="AT720" s="167">
        <v>71</v>
      </c>
      <c r="AU720" s="176">
        <v>37</v>
      </c>
      <c r="AV720" s="176">
        <v>3048010</v>
      </c>
      <c r="AW720" s="177">
        <f t="shared" si="738"/>
        <v>9.1811414392059559E-2</v>
      </c>
      <c r="AX720" s="177">
        <f t="shared" si="739"/>
        <v>0.52112676056338025</v>
      </c>
      <c r="AY720" s="176">
        <f t="shared" si="740"/>
        <v>82378.648648648654</v>
      </c>
      <c r="AZ720" s="374"/>
      <c r="BA720" s="133" t="s">
        <v>176</v>
      </c>
      <c r="BB720" s="167">
        <v>39</v>
      </c>
      <c r="BC720" s="176">
        <v>23</v>
      </c>
      <c r="BD720" s="176">
        <v>2343930</v>
      </c>
      <c r="BE720" s="177">
        <f t="shared" si="741"/>
        <v>0.13690476190476192</v>
      </c>
      <c r="BF720" s="177">
        <f t="shared" si="742"/>
        <v>0.58974358974358976</v>
      </c>
      <c r="BG720" s="205">
        <f t="shared" si="743"/>
        <v>101910</v>
      </c>
      <c r="BH720" s="374"/>
      <c r="BI720" s="133" t="s">
        <v>176</v>
      </c>
      <c r="BJ720" s="167">
        <f t="shared" si="744"/>
        <v>453</v>
      </c>
      <c r="BK720" s="176">
        <f t="shared" si="721"/>
        <v>267</v>
      </c>
      <c r="BL720" s="176">
        <f t="shared" si="722"/>
        <v>20089560</v>
      </c>
      <c r="BM720" s="177">
        <f t="shared" si="745"/>
        <v>5.9188649966747948E-2</v>
      </c>
      <c r="BN720" s="177">
        <f t="shared" si="746"/>
        <v>0.58940397350993379</v>
      </c>
      <c r="BO720" s="176">
        <f t="shared" si="747"/>
        <v>75241.797752808983</v>
      </c>
      <c r="BP720" s="248"/>
    </row>
    <row r="721" spans="2:68" s="92" customFormat="1">
      <c r="B721" s="370"/>
      <c r="C721" s="408"/>
      <c r="D721" s="374"/>
      <c r="E721" s="130" t="s">
        <v>167</v>
      </c>
      <c r="F721" s="167">
        <v>1</v>
      </c>
      <c r="G721" s="176">
        <v>1</v>
      </c>
      <c r="H721" s="176">
        <v>22100</v>
      </c>
      <c r="I721" s="177">
        <f t="shared" si="723"/>
        <v>0.125</v>
      </c>
      <c r="J721" s="177">
        <f t="shared" si="724"/>
        <v>1</v>
      </c>
      <c r="K721" s="205">
        <f t="shared" si="725"/>
        <v>22100</v>
      </c>
      <c r="L721" s="374"/>
      <c r="M721" s="134" t="s">
        <v>167</v>
      </c>
      <c r="N721" s="167">
        <v>3</v>
      </c>
      <c r="O721" s="176">
        <v>2</v>
      </c>
      <c r="P721" s="176">
        <v>112030</v>
      </c>
      <c r="Q721" s="177">
        <f t="shared" si="726"/>
        <v>8.3333333333333329E-2</v>
      </c>
      <c r="R721" s="177">
        <f t="shared" si="727"/>
        <v>0.66666666666666663</v>
      </c>
      <c r="S721" s="171">
        <f t="shared" si="728"/>
        <v>56015</v>
      </c>
      <c r="T721" s="374"/>
      <c r="U721" s="134" t="s">
        <v>167</v>
      </c>
      <c r="V721" s="167">
        <v>213</v>
      </c>
      <c r="W721" s="176">
        <v>115</v>
      </c>
      <c r="X721" s="176">
        <v>5867100</v>
      </c>
      <c r="Y721" s="177">
        <f t="shared" si="729"/>
        <v>6.1695278969957079E-2</v>
      </c>
      <c r="Z721" s="177">
        <f t="shared" si="730"/>
        <v>0.539906103286385</v>
      </c>
      <c r="AA721" s="176">
        <f t="shared" si="731"/>
        <v>51018.260869565216</v>
      </c>
      <c r="AB721" s="374"/>
      <c r="AC721" s="134" t="s">
        <v>167</v>
      </c>
      <c r="AD721" s="167">
        <v>78</v>
      </c>
      <c r="AE721" s="176">
        <v>48</v>
      </c>
      <c r="AF721" s="176">
        <v>3681860</v>
      </c>
      <c r="AG721" s="177">
        <f t="shared" si="732"/>
        <v>3.8866396761133605E-2</v>
      </c>
      <c r="AH721" s="177">
        <f t="shared" si="733"/>
        <v>0.61538461538461542</v>
      </c>
      <c r="AI721" s="171">
        <f t="shared" si="734"/>
        <v>76705.416666666672</v>
      </c>
      <c r="AJ721" s="374"/>
      <c r="AK721" s="134" t="s">
        <v>167</v>
      </c>
      <c r="AL721" s="167">
        <v>49</v>
      </c>
      <c r="AM721" s="176">
        <v>22</v>
      </c>
      <c r="AN721" s="176">
        <v>1521240</v>
      </c>
      <c r="AO721" s="177">
        <f t="shared" si="735"/>
        <v>2.7160493827160494E-2</v>
      </c>
      <c r="AP721" s="177">
        <f t="shared" si="736"/>
        <v>0.44897959183673469</v>
      </c>
      <c r="AQ721" s="171">
        <f t="shared" si="737"/>
        <v>69147.272727272721</v>
      </c>
      <c r="AR721" s="374"/>
      <c r="AS721" s="134" t="s">
        <v>167</v>
      </c>
      <c r="AT721" s="167">
        <v>21</v>
      </c>
      <c r="AU721" s="176">
        <v>9</v>
      </c>
      <c r="AV721" s="176">
        <v>920740</v>
      </c>
      <c r="AW721" s="177">
        <f t="shared" si="738"/>
        <v>2.2332506203473945E-2</v>
      </c>
      <c r="AX721" s="177">
        <f t="shared" si="739"/>
        <v>0.42857142857142855</v>
      </c>
      <c r="AY721" s="176">
        <f t="shared" si="740"/>
        <v>102304.44444444444</v>
      </c>
      <c r="AZ721" s="374"/>
      <c r="BA721" s="134" t="s">
        <v>167</v>
      </c>
      <c r="BB721" s="167">
        <v>13</v>
      </c>
      <c r="BC721" s="176">
        <v>7</v>
      </c>
      <c r="BD721" s="176">
        <v>763800</v>
      </c>
      <c r="BE721" s="177">
        <f t="shared" si="741"/>
        <v>4.1666666666666664E-2</v>
      </c>
      <c r="BF721" s="177">
        <f t="shared" si="742"/>
        <v>0.53846153846153844</v>
      </c>
      <c r="BG721" s="205">
        <f t="shared" si="743"/>
        <v>109114.28571428571</v>
      </c>
      <c r="BH721" s="374"/>
      <c r="BI721" s="134" t="s">
        <v>167</v>
      </c>
      <c r="BJ721" s="167">
        <f t="shared" si="744"/>
        <v>378</v>
      </c>
      <c r="BK721" s="176">
        <f t="shared" si="721"/>
        <v>204</v>
      </c>
      <c r="BL721" s="176">
        <f t="shared" si="722"/>
        <v>12888870</v>
      </c>
      <c r="BM721" s="177">
        <f t="shared" si="745"/>
        <v>4.5222788738638886E-2</v>
      </c>
      <c r="BN721" s="177">
        <f t="shared" si="746"/>
        <v>0.53968253968253965</v>
      </c>
      <c r="BO721" s="176">
        <f t="shared" si="747"/>
        <v>63180.73529411765</v>
      </c>
      <c r="BP721" s="248"/>
    </row>
    <row r="722" spans="2:68" s="92" customFormat="1">
      <c r="B722" s="370">
        <v>66</v>
      </c>
      <c r="C722" s="370" t="s">
        <v>6</v>
      </c>
      <c r="D722" s="388">
        <f>BS73</f>
        <v>7</v>
      </c>
      <c r="E722" s="131" t="s">
        <v>144</v>
      </c>
      <c r="F722" s="166">
        <v>1</v>
      </c>
      <c r="G722" s="174">
        <v>1</v>
      </c>
      <c r="H722" s="174">
        <v>146810</v>
      </c>
      <c r="I722" s="175">
        <f>IFERROR(G722/$D$722,"-")</f>
        <v>0.14285714285714285</v>
      </c>
      <c r="J722" s="175">
        <f t="shared" si="724"/>
        <v>1</v>
      </c>
      <c r="K722" s="204">
        <f t="shared" si="725"/>
        <v>146810</v>
      </c>
      <c r="L722" s="388">
        <f>BT73</f>
        <v>13</v>
      </c>
      <c r="M722" s="131" t="s">
        <v>144</v>
      </c>
      <c r="N722" s="166">
        <v>6</v>
      </c>
      <c r="O722" s="174">
        <v>2</v>
      </c>
      <c r="P722" s="174">
        <v>204030</v>
      </c>
      <c r="Q722" s="175">
        <f>IFERROR(O722/$L$722,"-")</f>
        <v>0.15384615384615385</v>
      </c>
      <c r="R722" s="175">
        <f t="shared" si="727"/>
        <v>0.33333333333333331</v>
      </c>
      <c r="S722" s="170">
        <f t="shared" si="728"/>
        <v>102015</v>
      </c>
      <c r="T722" s="388">
        <f>BU73</f>
        <v>1962</v>
      </c>
      <c r="U722" s="131" t="s">
        <v>144</v>
      </c>
      <c r="V722" s="166">
        <v>799</v>
      </c>
      <c r="W722" s="174">
        <v>592</v>
      </c>
      <c r="X722" s="174">
        <v>41146410</v>
      </c>
      <c r="Y722" s="175">
        <f>IFERROR(W722/$T$722,"-")</f>
        <v>0.30173292558613657</v>
      </c>
      <c r="Z722" s="175">
        <f t="shared" si="730"/>
        <v>0.74092615769712145</v>
      </c>
      <c r="AA722" s="174">
        <f t="shared" si="731"/>
        <v>69504.070945945947</v>
      </c>
      <c r="AB722" s="388">
        <f>BV73</f>
        <v>1244</v>
      </c>
      <c r="AC722" s="131" t="s">
        <v>144</v>
      </c>
      <c r="AD722" s="166">
        <v>581</v>
      </c>
      <c r="AE722" s="174">
        <v>405</v>
      </c>
      <c r="AF722" s="174">
        <v>29721600</v>
      </c>
      <c r="AG722" s="175">
        <f>IFERROR(AE722/$AB$722,"-")</f>
        <v>0.32556270096463025</v>
      </c>
      <c r="AH722" s="175">
        <f t="shared" si="733"/>
        <v>0.69707401032702232</v>
      </c>
      <c r="AI722" s="170">
        <f t="shared" si="734"/>
        <v>73386.666666666672</v>
      </c>
      <c r="AJ722" s="388">
        <f>BW73</f>
        <v>743</v>
      </c>
      <c r="AK722" s="131" t="s">
        <v>144</v>
      </c>
      <c r="AL722" s="166">
        <v>322</v>
      </c>
      <c r="AM722" s="174">
        <v>211</v>
      </c>
      <c r="AN722" s="174">
        <v>16352430</v>
      </c>
      <c r="AO722" s="175">
        <f>IFERROR(AM722/$AJ$722,"-")</f>
        <v>0.28398384925975773</v>
      </c>
      <c r="AP722" s="175">
        <f t="shared" si="736"/>
        <v>0.65527950310559002</v>
      </c>
      <c r="AQ722" s="170">
        <f t="shared" si="737"/>
        <v>77499.668246445493</v>
      </c>
      <c r="AR722" s="388">
        <f>BX73</f>
        <v>430</v>
      </c>
      <c r="AS722" s="131" t="s">
        <v>144</v>
      </c>
      <c r="AT722" s="166">
        <v>143</v>
      </c>
      <c r="AU722" s="174">
        <v>64</v>
      </c>
      <c r="AV722" s="174">
        <v>5657350</v>
      </c>
      <c r="AW722" s="175">
        <f>IFERROR(AU722/$AR$722,"-")</f>
        <v>0.14883720930232558</v>
      </c>
      <c r="AX722" s="175">
        <f t="shared" si="739"/>
        <v>0.44755244755244755</v>
      </c>
      <c r="AY722" s="174">
        <f t="shared" si="740"/>
        <v>88396.09375</v>
      </c>
      <c r="AZ722" s="388">
        <f>BY73</f>
        <v>172</v>
      </c>
      <c r="BA722" s="131" t="s">
        <v>144</v>
      </c>
      <c r="BB722" s="166">
        <v>42</v>
      </c>
      <c r="BC722" s="174">
        <v>29</v>
      </c>
      <c r="BD722" s="174">
        <v>3294120</v>
      </c>
      <c r="BE722" s="175">
        <f>IFERROR(BC722/$AZ$722,"-")</f>
        <v>0.16860465116279069</v>
      </c>
      <c r="BF722" s="175">
        <f t="shared" si="742"/>
        <v>0.69047619047619047</v>
      </c>
      <c r="BG722" s="204">
        <f t="shared" si="743"/>
        <v>113590.3448275862</v>
      </c>
      <c r="BH722" s="388">
        <f>BZ73</f>
        <v>4569</v>
      </c>
      <c r="BI722" s="131" t="s">
        <v>144</v>
      </c>
      <c r="BJ722" s="166">
        <f t="shared" si="744"/>
        <v>1894</v>
      </c>
      <c r="BK722" s="174">
        <f t="shared" si="721"/>
        <v>1304</v>
      </c>
      <c r="BL722" s="174">
        <f t="shared" si="722"/>
        <v>96522750</v>
      </c>
      <c r="BM722" s="175">
        <f>IFERROR(BK722/$BH$722,"-")</f>
        <v>0.28540161961041804</v>
      </c>
      <c r="BN722" s="175">
        <f t="shared" si="746"/>
        <v>0.68848996832101372</v>
      </c>
      <c r="BO722" s="174">
        <f t="shared" si="747"/>
        <v>74020.51380368098</v>
      </c>
      <c r="BP722" s="248"/>
    </row>
    <row r="723" spans="2:68" s="92" customFormat="1">
      <c r="B723" s="370"/>
      <c r="C723" s="370"/>
      <c r="D723" s="388"/>
      <c r="E723" s="132" t="s">
        <v>194</v>
      </c>
      <c r="F723" s="167">
        <v>0</v>
      </c>
      <c r="G723" s="176">
        <v>0</v>
      </c>
      <c r="H723" s="176">
        <v>0</v>
      </c>
      <c r="I723" s="177">
        <f t="shared" ref="I723:I732" si="748">IFERROR(G723/$D$722,"-")</f>
        <v>0</v>
      </c>
      <c r="J723" s="177" t="str">
        <f t="shared" si="724"/>
        <v>-</v>
      </c>
      <c r="K723" s="205" t="str">
        <f t="shared" si="725"/>
        <v>-</v>
      </c>
      <c r="L723" s="388"/>
      <c r="M723" s="132" t="s">
        <v>194</v>
      </c>
      <c r="N723" s="167">
        <v>5</v>
      </c>
      <c r="O723" s="176">
        <v>2</v>
      </c>
      <c r="P723" s="176">
        <v>213400</v>
      </c>
      <c r="Q723" s="177">
        <f t="shared" ref="Q723:Q732" si="749">IFERROR(O723/$L$722,"-")</f>
        <v>0.15384615384615385</v>
      </c>
      <c r="R723" s="177">
        <f t="shared" si="727"/>
        <v>0.4</v>
      </c>
      <c r="S723" s="171">
        <f t="shared" si="728"/>
        <v>106700</v>
      </c>
      <c r="T723" s="388"/>
      <c r="U723" s="132" t="s">
        <v>194</v>
      </c>
      <c r="V723" s="167">
        <v>787</v>
      </c>
      <c r="W723" s="176">
        <v>593</v>
      </c>
      <c r="X723" s="176">
        <v>40269250</v>
      </c>
      <c r="Y723" s="177">
        <f t="shared" ref="Y723:Y732" si="750">IFERROR(W723/$T$722,"-")</f>
        <v>0.30224260958205912</v>
      </c>
      <c r="Z723" s="177">
        <f t="shared" si="730"/>
        <v>0.75349428208386282</v>
      </c>
      <c r="AA723" s="176">
        <f t="shared" si="731"/>
        <v>67907.672849915689</v>
      </c>
      <c r="AB723" s="388"/>
      <c r="AC723" s="132" t="s">
        <v>194</v>
      </c>
      <c r="AD723" s="167">
        <v>505</v>
      </c>
      <c r="AE723" s="176">
        <v>351</v>
      </c>
      <c r="AF723" s="176">
        <v>24780010</v>
      </c>
      <c r="AG723" s="177">
        <f t="shared" ref="AG723:AG732" si="751">IFERROR(AE723/$AB$722,"-")</f>
        <v>0.28215434083601287</v>
      </c>
      <c r="AH723" s="177">
        <f t="shared" si="733"/>
        <v>0.695049504950495</v>
      </c>
      <c r="AI723" s="171">
        <f t="shared" si="734"/>
        <v>70598.319088319084</v>
      </c>
      <c r="AJ723" s="388"/>
      <c r="AK723" s="132" t="s">
        <v>194</v>
      </c>
      <c r="AL723" s="167">
        <v>277</v>
      </c>
      <c r="AM723" s="176">
        <v>187</v>
      </c>
      <c r="AN723" s="176">
        <v>13990500</v>
      </c>
      <c r="AO723" s="177">
        <f t="shared" ref="AO723:AO732" si="752">IFERROR(AM723/$AJ$722,"-")</f>
        <v>0.25168236877523553</v>
      </c>
      <c r="AP723" s="177">
        <f t="shared" si="736"/>
        <v>0.67509025270758127</v>
      </c>
      <c r="AQ723" s="171">
        <f t="shared" si="737"/>
        <v>74815.508021390371</v>
      </c>
      <c r="AR723" s="388"/>
      <c r="AS723" s="132" t="s">
        <v>194</v>
      </c>
      <c r="AT723" s="167">
        <v>117</v>
      </c>
      <c r="AU723" s="176">
        <v>68</v>
      </c>
      <c r="AV723" s="176">
        <v>5126980</v>
      </c>
      <c r="AW723" s="177">
        <f t="shared" ref="AW723:AW732" si="753">IFERROR(AU723/$AR$722,"-")</f>
        <v>0.15813953488372093</v>
      </c>
      <c r="AX723" s="177">
        <f t="shared" si="739"/>
        <v>0.58119658119658124</v>
      </c>
      <c r="AY723" s="176">
        <f t="shared" si="740"/>
        <v>75396.76470588235</v>
      </c>
      <c r="AZ723" s="388"/>
      <c r="BA723" s="132" t="s">
        <v>194</v>
      </c>
      <c r="BB723" s="167">
        <v>26</v>
      </c>
      <c r="BC723" s="176">
        <v>17</v>
      </c>
      <c r="BD723" s="176">
        <v>1637380</v>
      </c>
      <c r="BE723" s="177">
        <f t="shared" ref="BE723:BE732" si="754">IFERROR(BC723/$AZ$722,"-")</f>
        <v>9.8837209302325577E-2</v>
      </c>
      <c r="BF723" s="177">
        <f t="shared" si="742"/>
        <v>0.65384615384615385</v>
      </c>
      <c r="BG723" s="205">
        <f t="shared" si="743"/>
        <v>96316.470588235301</v>
      </c>
      <c r="BH723" s="388"/>
      <c r="BI723" s="132" t="s">
        <v>194</v>
      </c>
      <c r="BJ723" s="167">
        <f t="shared" si="744"/>
        <v>1717</v>
      </c>
      <c r="BK723" s="176">
        <f t="shared" si="721"/>
        <v>1218</v>
      </c>
      <c r="BL723" s="176">
        <f t="shared" si="722"/>
        <v>86017520</v>
      </c>
      <c r="BM723" s="177">
        <f t="shared" ref="BM723:BM732" si="755">IFERROR(BK723/$BH$722,"-")</f>
        <v>0.26657912015758373</v>
      </c>
      <c r="BN723" s="177">
        <f t="shared" si="746"/>
        <v>0.70937682003494462</v>
      </c>
      <c r="BO723" s="176">
        <f t="shared" si="747"/>
        <v>70621.937602627251</v>
      </c>
      <c r="BP723" s="248"/>
    </row>
    <row r="724" spans="2:68" s="92" customFormat="1">
      <c r="B724" s="370"/>
      <c r="C724" s="370"/>
      <c r="D724" s="388"/>
      <c r="E724" s="133" t="s">
        <v>143</v>
      </c>
      <c r="F724" s="167">
        <v>1</v>
      </c>
      <c r="G724" s="176">
        <v>1</v>
      </c>
      <c r="H724" s="176">
        <v>147490</v>
      </c>
      <c r="I724" s="177">
        <f t="shared" si="748"/>
        <v>0.14285714285714285</v>
      </c>
      <c r="J724" s="177">
        <f t="shared" si="724"/>
        <v>1</v>
      </c>
      <c r="K724" s="205">
        <f t="shared" si="725"/>
        <v>147490</v>
      </c>
      <c r="L724" s="388"/>
      <c r="M724" s="133" t="s">
        <v>143</v>
      </c>
      <c r="N724" s="167">
        <v>6</v>
      </c>
      <c r="O724" s="176">
        <v>4</v>
      </c>
      <c r="P724" s="176">
        <v>308400</v>
      </c>
      <c r="Q724" s="177">
        <f t="shared" si="749"/>
        <v>0.30769230769230771</v>
      </c>
      <c r="R724" s="177">
        <f t="shared" si="727"/>
        <v>0.66666666666666663</v>
      </c>
      <c r="S724" s="171">
        <f t="shared" si="728"/>
        <v>77100</v>
      </c>
      <c r="T724" s="388"/>
      <c r="U724" s="133" t="s">
        <v>143</v>
      </c>
      <c r="V724" s="167">
        <v>996</v>
      </c>
      <c r="W724" s="176">
        <v>734</v>
      </c>
      <c r="X724" s="176">
        <v>49366220</v>
      </c>
      <c r="Y724" s="177">
        <f t="shared" si="750"/>
        <v>0.37410805300713557</v>
      </c>
      <c r="Z724" s="177">
        <f t="shared" si="730"/>
        <v>0.73694779116465858</v>
      </c>
      <c r="AA724" s="176">
        <f t="shared" si="731"/>
        <v>67256.430517711167</v>
      </c>
      <c r="AB724" s="388"/>
      <c r="AC724" s="133" t="s">
        <v>143</v>
      </c>
      <c r="AD724" s="167">
        <v>765</v>
      </c>
      <c r="AE724" s="176">
        <v>521</v>
      </c>
      <c r="AF724" s="176">
        <v>38584920</v>
      </c>
      <c r="AG724" s="177">
        <f t="shared" si="751"/>
        <v>0.4188102893890675</v>
      </c>
      <c r="AH724" s="177">
        <f t="shared" si="733"/>
        <v>0.68104575163398695</v>
      </c>
      <c r="AI724" s="171">
        <f t="shared" si="734"/>
        <v>74059.34740882917</v>
      </c>
      <c r="AJ724" s="388"/>
      <c r="AK724" s="133" t="s">
        <v>143</v>
      </c>
      <c r="AL724" s="167">
        <v>519</v>
      </c>
      <c r="AM724" s="176">
        <v>338</v>
      </c>
      <c r="AN724" s="176">
        <v>26543170</v>
      </c>
      <c r="AO724" s="177">
        <f t="shared" si="752"/>
        <v>0.45491251682368777</v>
      </c>
      <c r="AP724" s="177">
        <f t="shared" si="736"/>
        <v>0.65125240847784205</v>
      </c>
      <c r="AQ724" s="171">
        <f t="shared" si="737"/>
        <v>78530.088757396443</v>
      </c>
      <c r="AR724" s="388"/>
      <c r="AS724" s="133" t="s">
        <v>143</v>
      </c>
      <c r="AT724" s="167">
        <v>302</v>
      </c>
      <c r="AU724" s="176">
        <v>171</v>
      </c>
      <c r="AV724" s="176">
        <v>16203360</v>
      </c>
      <c r="AW724" s="177">
        <f t="shared" si="753"/>
        <v>0.39767441860465114</v>
      </c>
      <c r="AX724" s="177">
        <f t="shared" si="739"/>
        <v>0.56622516556291391</v>
      </c>
      <c r="AY724" s="176">
        <f t="shared" si="740"/>
        <v>94756.491228070168</v>
      </c>
      <c r="AZ724" s="388"/>
      <c r="BA724" s="133" t="s">
        <v>143</v>
      </c>
      <c r="BB724" s="167">
        <v>119</v>
      </c>
      <c r="BC724" s="176">
        <v>73</v>
      </c>
      <c r="BD724" s="176">
        <v>8627220</v>
      </c>
      <c r="BE724" s="177">
        <f t="shared" si="754"/>
        <v>0.42441860465116277</v>
      </c>
      <c r="BF724" s="177">
        <f t="shared" si="742"/>
        <v>0.61344537815126055</v>
      </c>
      <c r="BG724" s="205">
        <f t="shared" si="743"/>
        <v>118181.09589041096</v>
      </c>
      <c r="BH724" s="388"/>
      <c r="BI724" s="133" t="s">
        <v>143</v>
      </c>
      <c r="BJ724" s="167">
        <f t="shared" si="744"/>
        <v>2708</v>
      </c>
      <c r="BK724" s="176">
        <f t="shared" si="721"/>
        <v>1842</v>
      </c>
      <c r="BL724" s="176">
        <f t="shared" si="722"/>
        <v>139780780</v>
      </c>
      <c r="BM724" s="177">
        <f t="shared" si="755"/>
        <v>0.40315167432698623</v>
      </c>
      <c r="BN724" s="177">
        <f t="shared" si="746"/>
        <v>0.6802067946824224</v>
      </c>
      <c r="BO724" s="176">
        <f t="shared" si="747"/>
        <v>75885.331161780676</v>
      </c>
      <c r="BP724" s="248"/>
    </row>
    <row r="725" spans="2:68" s="92" customFormat="1">
      <c r="B725" s="370"/>
      <c r="C725" s="370"/>
      <c r="D725" s="388"/>
      <c r="E725" s="133" t="s">
        <v>152</v>
      </c>
      <c r="F725" s="167">
        <v>1</v>
      </c>
      <c r="G725" s="176">
        <v>1</v>
      </c>
      <c r="H725" s="176">
        <v>147490</v>
      </c>
      <c r="I725" s="177">
        <f t="shared" si="748"/>
        <v>0.14285714285714285</v>
      </c>
      <c r="J725" s="177">
        <f t="shared" si="724"/>
        <v>1</v>
      </c>
      <c r="K725" s="205">
        <f t="shared" si="725"/>
        <v>147490</v>
      </c>
      <c r="L725" s="388"/>
      <c r="M725" s="133" t="s">
        <v>152</v>
      </c>
      <c r="N725" s="167">
        <v>3</v>
      </c>
      <c r="O725" s="176">
        <v>2</v>
      </c>
      <c r="P725" s="176">
        <v>96830</v>
      </c>
      <c r="Q725" s="177">
        <f t="shared" si="749"/>
        <v>0.15384615384615385</v>
      </c>
      <c r="R725" s="177">
        <f t="shared" si="727"/>
        <v>0.66666666666666663</v>
      </c>
      <c r="S725" s="171">
        <f t="shared" si="728"/>
        <v>48415</v>
      </c>
      <c r="T725" s="388"/>
      <c r="U725" s="133" t="s">
        <v>152</v>
      </c>
      <c r="V725" s="167">
        <v>338</v>
      </c>
      <c r="W725" s="176">
        <v>254</v>
      </c>
      <c r="X725" s="176">
        <v>17183000</v>
      </c>
      <c r="Y725" s="177">
        <f t="shared" si="750"/>
        <v>0.12945973496432212</v>
      </c>
      <c r="Z725" s="177">
        <f t="shared" si="730"/>
        <v>0.75147928994082835</v>
      </c>
      <c r="AA725" s="176">
        <f t="shared" si="731"/>
        <v>67649.606299212595</v>
      </c>
      <c r="AB725" s="388"/>
      <c r="AC725" s="133" t="s">
        <v>152</v>
      </c>
      <c r="AD725" s="167">
        <v>299</v>
      </c>
      <c r="AE725" s="176">
        <v>212</v>
      </c>
      <c r="AF725" s="176">
        <v>14730240</v>
      </c>
      <c r="AG725" s="177">
        <f t="shared" si="751"/>
        <v>0.17041800643086816</v>
      </c>
      <c r="AH725" s="177">
        <f t="shared" si="733"/>
        <v>0.70903010033444813</v>
      </c>
      <c r="AI725" s="171">
        <f t="shared" si="734"/>
        <v>69482.264150943403</v>
      </c>
      <c r="AJ725" s="388"/>
      <c r="AK725" s="133" t="s">
        <v>152</v>
      </c>
      <c r="AL725" s="167">
        <v>211</v>
      </c>
      <c r="AM725" s="176">
        <v>141</v>
      </c>
      <c r="AN725" s="176">
        <v>11030510</v>
      </c>
      <c r="AO725" s="177">
        <f t="shared" si="752"/>
        <v>0.18977119784656796</v>
      </c>
      <c r="AP725" s="177">
        <f t="shared" si="736"/>
        <v>0.66824644549763035</v>
      </c>
      <c r="AQ725" s="171">
        <f t="shared" si="737"/>
        <v>78230.56737588653</v>
      </c>
      <c r="AR725" s="388"/>
      <c r="AS725" s="133" t="s">
        <v>152</v>
      </c>
      <c r="AT725" s="167">
        <v>124</v>
      </c>
      <c r="AU725" s="176">
        <v>72</v>
      </c>
      <c r="AV725" s="176">
        <v>6730200</v>
      </c>
      <c r="AW725" s="177">
        <f t="shared" si="753"/>
        <v>0.16744186046511628</v>
      </c>
      <c r="AX725" s="177">
        <f t="shared" si="739"/>
        <v>0.58064516129032262</v>
      </c>
      <c r="AY725" s="176">
        <f t="shared" si="740"/>
        <v>93475</v>
      </c>
      <c r="AZ725" s="388"/>
      <c r="BA725" s="133" t="s">
        <v>152</v>
      </c>
      <c r="BB725" s="167">
        <v>40</v>
      </c>
      <c r="BC725" s="176">
        <v>29</v>
      </c>
      <c r="BD725" s="176">
        <v>3147090</v>
      </c>
      <c r="BE725" s="177">
        <f t="shared" si="754"/>
        <v>0.16860465116279069</v>
      </c>
      <c r="BF725" s="177">
        <f t="shared" si="742"/>
        <v>0.72499999999999998</v>
      </c>
      <c r="BG725" s="205">
        <f t="shared" si="743"/>
        <v>108520.3448275862</v>
      </c>
      <c r="BH725" s="388"/>
      <c r="BI725" s="133" t="s">
        <v>152</v>
      </c>
      <c r="BJ725" s="167">
        <f t="shared" si="744"/>
        <v>1016</v>
      </c>
      <c r="BK725" s="176">
        <f t="shared" si="721"/>
        <v>711</v>
      </c>
      <c r="BL725" s="176">
        <f t="shared" si="722"/>
        <v>53065360</v>
      </c>
      <c r="BM725" s="177">
        <f t="shared" si="755"/>
        <v>0.15561391989494419</v>
      </c>
      <c r="BN725" s="177">
        <f t="shared" si="746"/>
        <v>0.69980314960629919</v>
      </c>
      <c r="BO725" s="176">
        <f t="shared" si="747"/>
        <v>74634.824191279884</v>
      </c>
      <c r="BP725" s="248"/>
    </row>
    <row r="726" spans="2:68" s="92" customFormat="1">
      <c r="B726" s="370"/>
      <c r="C726" s="370"/>
      <c r="D726" s="388"/>
      <c r="E726" s="133" t="s">
        <v>171</v>
      </c>
      <c r="F726" s="167">
        <v>0</v>
      </c>
      <c r="G726" s="176">
        <v>0</v>
      </c>
      <c r="H726" s="176">
        <v>0</v>
      </c>
      <c r="I726" s="177">
        <f t="shared" si="748"/>
        <v>0</v>
      </c>
      <c r="J726" s="177" t="str">
        <f t="shared" si="724"/>
        <v>-</v>
      </c>
      <c r="K726" s="205" t="str">
        <f t="shared" si="725"/>
        <v>-</v>
      </c>
      <c r="L726" s="388"/>
      <c r="M726" s="133" t="s">
        <v>171</v>
      </c>
      <c r="N726" s="167">
        <v>3</v>
      </c>
      <c r="O726" s="176">
        <v>1</v>
      </c>
      <c r="P726" s="176">
        <v>17310</v>
      </c>
      <c r="Q726" s="177">
        <f t="shared" si="749"/>
        <v>7.6923076923076927E-2</v>
      </c>
      <c r="R726" s="177">
        <f t="shared" si="727"/>
        <v>0.33333333333333331</v>
      </c>
      <c r="S726" s="171">
        <f t="shared" si="728"/>
        <v>17310</v>
      </c>
      <c r="T726" s="388"/>
      <c r="U726" s="133" t="s">
        <v>171</v>
      </c>
      <c r="V726" s="167">
        <v>384</v>
      </c>
      <c r="W726" s="176">
        <v>296</v>
      </c>
      <c r="X726" s="176">
        <v>22430160</v>
      </c>
      <c r="Y726" s="177">
        <f t="shared" si="750"/>
        <v>0.15086646279306828</v>
      </c>
      <c r="Z726" s="177">
        <f t="shared" si="730"/>
        <v>0.77083333333333337</v>
      </c>
      <c r="AA726" s="176">
        <f t="shared" si="731"/>
        <v>75777.567567567574</v>
      </c>
      <c r="AB726" s="388"/>
      <c r="AC726" s="133" t="s">
        <v>171</v>
      </c>
      <c r="AD726" s="167">
        <v>321</v>
      </c>
      <c r="AE726" s="176">
        <v>226</v>
      </c>
      <c r="AF726" s="176">
        <v>17636340</v>
      </c>
      <c r="AG726" s="177">
        <f t="shared" si="751"/>
        <v>0.18167202572347266</v>
      </c>
      <c r="AH726" s="177">
        <f t="shared" si="733"/>
        <v>0.70404984423676009</v>
      </c>
      <c r="AI726" s="171">
        <f t="shared" si="734"/>
        <v>78036.902654867255</v>
      </c>
      <c r="AJ726" s="388"/>
      <c r="AK726" s="133" t="s">
        <v>171</v>
      </c>
      <c r="AL726" s="167">
        <v>234</v>
      </c>
      <c r="AM726" s="176">
        <v>142</v>
      </c>
      <c r="AN726" s="176">
        <v>10533890</v>
      </c>
      <c r="AO726" s="177">
        <f t="shared" si="752"/>
        <v>0.19111709286675641</v>
      </c>
      <c r="AP726" s="177">
        <f t="shared" si="736"/>
        <v>0.60683760683760679</v>
      </c>
      <c r="AQ726" s="171">
        <f t="shared" si="737"/>
        <v>74182.323943661977</v>
      </c>
      <c r="AR726" s="388"/>
      <c r="AS726" s="133" t="s">
        <v>171</v>
      </c>
      <c r="AT726" s="167">
        <v>98</v>
      </c>
      <c r="AU726" s="176">
        <v>56</v>
      </c>
      <c r="AV726" s="176">
        <v>5456470</v>
      </c>
      <c r="AW726" s="177">
        <f t="shared" si="753"/>
        <v>0.13023255813953488</v>
      </c>
      <c r="AX726" s="177">
        <f t="shared" si="739"/>
        <v>0.5714285714285714</v>
      </c>
      <c r="AY726" s="176">
        <f t="shared" si="740"/>
        <v>97436.96428571429</v>
      </c>
      <c r="AZ726" s="388"/>
      <c r="BA726" s="133" t="s">
        <v>171</v>
      </c>
      <c r="BB726" s="167">
        <v>39</v>
      </c>
      <c r="BC726" s="176">
        <v>20</v>
      </c>
      <c r="BD726" s="176">
        <v>2660330</v>
      </c>
      <c r="BE726" s="177">
        <f t="shared" si="754"/>
        <v>0.11627906976744186</v>
      </c>
      <c r="BF726" s="177">
        <f t="shared" si="742"/>
        <v>0.51282051282051277</v>
      </c>
      <c r="BG726" s="205">
        <f t="shared" si="743"/>
        <v>133016.5</v>
      </c>
      <c r="BH726" s="388"/>
      <c r="BI726" s="133" t="s">
        <v>171</v>
      </c>
      <c r="BJ726" s="167">
        <f t="shared" si="744"/>
        <v>1079</v>
      </c>
      <c r="BK726" s="176">
        <f t="shared" si="721"/>
        <v>741</v>
      </c>
      <c r="BL726" s="176">
        <f t="shared" si="722"/>
        <v>58734500</v>
      </c>
      <c r="BM726" s="177">
        <f t="shared" si="755"/>
        <v>0.16217990807616547</v>
      </c>
      <c r="BN726" s="177">
        <f t="shared" si="746"/>
        <v>0.68674698795180722</v>
      </c>
      <c r="BO726" s="176">
        <f t="shared" si="747"/>
        <v>79263.832658569503</v>
      </c>
      <c r="BP726" s="248"/>
    </row>
    <row r="727" spans="2:68" s="92" customFormat="1">
      <c r="B727" s="370"/>
      <c r="C727" s="370"/>
      <c r="D727" s="388"/>
      <c r="E727" s="133" t="s">
        <v>172</v>
      </c>
      <c r="F727" s="167">
        <v>0</v>
      </c>
      <c r="G727" s="176">
        <v>0</v>
      </c>
      <c r="H727" s="176">
        <v>0</v>
      </c>
      <c r="I727" s="177">
        <f t="shared" si="748"/>
        <v>0</v>
      </c>
      <c r="J727" s="177" t="str">
        <f t="shared" si="724"/>
        <v>-</v>
      </c>
      <c r="K727" s="205" t="str">
        <f t="shared" si="725"/>
        <v>-</v>
      </c>
      <c r="L727" s="388"/>
      <c r="M727" s="133" t="s">
        <v>172</v>
      </c>
      <c r="N727" s="167">
        <v>1</v>
      </c>
      <c r="O727" s="176">
        <v>1</v>
      </c>
      <c r="P727" s="176">
        <v>9770</v>
      </c>
      <c r="Q727" s="177">
        <f t="shared" si="749"/>
        <v>7.6923076923076927E-2</v>
      </c>
      <c r="R727" s="177">
        <f t="shared" si="727"/>
        <v>1</v>
      </c>
      <c r="S727" s="171">
        <f t="shared" si="728"/>
        <v>9770</v>
      </c>
      <c r="T727" s="388"/>
      <c r="U727" s="133" t="s">
        <v>172</v>
      </c>
      <c r="V727" s="167">
        <v>220</v>
      </c>
      <c r="W727" s="176">
        <v>177</v>
      </c>
      <c r="X727" s="176">
        <v>11749010</v>
      </c>
      <c r="Y727" s="177">
        <f t="shared" si="750"/>
        <v>9.0214067278287458E-2</v>
      </c>
      <c r="Z727" s="177">
        <f t="shared" si="730"/>
        <v>0.80454545454545456</v>
      </c>
      <c r="AA727" s="176">
        <f t="shared" si="731"/>
        <v>66378.587570621472</v>
      </c>
      <c r="AB727" s="388"/>
      <c r="AC727" s="133" t="s">
        <v>172</v>
      </c>
      <c r="AD727" s="167">
        <v>148</v>
      </c>
      <c r="AE727" s="176">
        <v>111</v>
      </c>
      <c r="AF727" s="176">
        <v>8217920</v>
      </c>
      <c r="AG727" s="177">
        <f t="shared" si="751"/>
        <v>8.9228295819935688E-2</v>
      </c>
      <c r="AH727" s="177">
        <f t="shared" si="733"/>
        <v>0.75</v>
      </c>
      <c r="AI727" s="171">
        <f t="shared" si="734"/>
        <v>74035.315315315311</v>
      </c>
      <c r="AJ727" s="388"/>
      <c r="AK727" s="133" t="s">
        <v>172</v>
      </c>
      <c r="AL727" s="167">
        <v>104</v>
      </c>
      <c r="AM727" s="176">
        <v>73</v>
      </c>
      <c r="AN727" s="176">
        <v>6309230</v>
      </c>
      <c r="AO727" s="177">
        <f t="shared" si="752"/>
        <v>9.8250336473755043E-2</v>
      </c>
      <c r="AP727" s="177">
        <f t="shared" si="736"/>
        <v>0.70192307692307687</v>
      </c>
      <c r="AQ727" s="171">
        <f t="shared" si="737"/>
        <v>86427.808219178085</v>
      </c>
      <c r="AR727" s="388"/>
      <c r="AS727" s="133" t="s">
        <v>172</v>
      </c>
      <c r="AT727" s="167">
        <v>44</v>
      </c>
      <c r="AU727" s="176">
        <v>28</v>
      </c>
      <c r="AV727" s="176">
        <v>3488560</v>
      </c>
      <c r="AW727" s="177">
        <f t="shared" si="753"/>
        <v>6.5116279069767441E-2</v>
      </c>
      <c r="AX727" s="177">
        <f t="shared" si="739"/>
        <v>0.63636363636363635</v>
      </c>
      <c r="AY727" s="176">
        <f t="shared" si="740"/>
        <v>124591.42857142857</v>
      </c>
      <c r="AZ727" s="388"/>
      <c r="BA727" s="133" t="s">
        <v>172</v>
      </c>
      <c r="BB727" s="167">
        <v>30</v>
      </c>
      <c r="BC727" s="176">
        <v>25</v>
      </c>
      <c r="BD727" s="176">
        <v>3294200</v>
      </c>
      <c r="BE727" s="177">
        <f t="shared" si="754"/>
        <v>0.14534883720930233</v>
      </c>
      <c r="BF727" s="177">
        <f t="shared" si="742"/>
        <v>0.83333333333333337</v>
      </c>
      <c r="BG727" s="205">
        <f t="shared" si="743"/>
        <v>131768</v>
      </c>
      <c r="BH727" s="388"/>
      <c r="BI727" s="133" t="s">
        <v>172</v>
      </c>
      <c r="BJ727" s="167">
        <f t="shared" si="744"/>
        <v>547</v>
      </c>
      <c r="BK727" s="176">
        <f t="shared" si="721"/>
        <v>415</v>
      </c>
      <c r="BL727" s="176">
        <f t="shared" si="722"/>
        <v>33068690</v>
      </c>
      <c r="BM727" s="177">
        <f t="shared" si="755"/>
        <v>9.0829503173560949E-2</v>
      </c>
      <c r="BN727" s="177">
        <f t="shared" si="746"/>
        <v>0.75868372943327245</v>
      </c>
      <c r="BO727" s="176">
        <f t="shared" si="747"/>
        <v>79683.590361445778</v>
      </c>
      <c r="BP727" s="248"/>
    </row>
    <row r="728" spans="2:68" s="92" customFormat="1">
      <c r="B728" s="370"/>
      <c r="C728" s="370"/>
      <c r="D728" s="388"/>
      <c r="E728" s="133" t="s">
        <v>173</v>
      </c>
      <c r="F728" s="167">
        <v>0</v>
      </c>
      <c r="G728" s="176">
        <v>0</v>
      </c>
      <c r="H728" s="176">
        <v>0</v>
      </c>
      <c r="I728" s="177">
        <f t="shared" si="748"/>
        <v>0</v>
      </c>
      <c r="J728" s="177" t="str">
        <f t="shared" si="724"/>
        <v>-</v>
      </c>
      <c r="K728" s="205" t="str">
        <f t="shared" si="725"/>
        <v>-</v>
      </c>
      <c r="L728" s="388"/>
      <c r="M728" s="133" t="s">
        <v>173</v>
      </c>
      <c r="N728" s="167">
        <v>2</v>
      </c>
      <c r="O728" s="176">
        <v>0</v>
      </c>
      <c r="P728" s="176">
        <v>0</v>
      </c>
      <c r="Q728" s="177">
        <f t="shared" si="749"/>
        <v>0</v>
      </c>
      <c r="R728" s="177">
        <f t="shared" si="727"/>
        <v>0</v>
      </c>
      <c r="S728" s="171" t="str">
        <f t="shared" si="728"/>
        <v>-</v>
      </c>
      <c r="T728" s="388"/>
      <c r="U728" s="133" t="s">
        <v>173</v>
      </c>
      <c r="V728" s="167">
        <v>105</v>
      </c>
      <c r="W728" s="176">
        <v>77</v>
      </c>
      <c r="X728" s="176">
        <v>4401470</v>
      </c>
      <c r="Y728" s="177">
        <f t="shared" si="750"/>
        <v>3.9245667686034658E-2</v>
      </c>
      <c r="Z728" s="177">
        <f t="shared" si="730"/>
        <v>0.73333333333333328</v>
      </c>
      <c r="AA728" s="176">
        <f t="shared" si="731"/>
        <v>57161.948051948049</v>
      </c>
      <c r="AB728" s="388"/>
      <c r="AC728" s="133" t="s">
        <v>173</v>
      </c>
      <c r="AD728" s="167">
        <v>91</v>
      </c>
      <c r="AE728" s="176">
        <v>63</v>
      </c>
      <c r="AF728" s="176">
        <v>3860600</v>
      </c>
      <c r="AG728" s="177">
        <f t="shared" si="751"/>
        <v>5.0643086816720258E-2</v>
      </c>
      <c r="AH728" s="177">
        <f t="shared" si="733"/>
        <v>0.69230769230769229</v>
      </c>
      <c r="AI728" s="171">
        <f t="shared" si="734"/>
        <v>61279.365079365081</v>
      </c>
      <c r="AJ728" s="388"/>
      <c r="AK728" s="133" t="s">
        <v>173</v>
      </c>
      <c r="AL728" s="167">
        <v>79</v>
      </c>
      <c r="AM728" s="176">
        <v>51</v>
      </c>
      <c r="AN728" s="176">
        <v>3880360</v>
      </c>
      <c r="AO728" s="177">
        <f t="shared" si="752"/>
        <v>6.8640646029609689E-2</v>
      </c>
      <c r="AP728" s="177">
        <f t="shared" si="736"/>
        <v>0.64556962025316456</v>
      </c>
      <c r="AQ728" s="171">
        <f t="shared" si="737"/>
        <v>76085.490196078434</v>
      </c>
      <c r="AR728" s="388"/>
      <c r="AS728" s="133" t="s">
        <v>173</v>
      </c>
      <c r="AT728" s="167">
        <v>61</v>
      </c>
      <c r="AU728" s="176">
        <v>30</v>
      </c>
      <c r="AV728" s="176">
        <v>2372260</v>
      </c>
      <c r="AW728" s="177">
        <f t="shared" si="753"/>
        <v>6.9767441860465115E-2</v>
      </c>
      <c r="AX728" s="177">
        <f t="shared" si="739"/>
        <v>0.49180327868852458</v>
      </c>
      <c r="AY728" s="176">
        <f t="shared" si="740"/>
        <v>79075.333333333328</v>
      </c>
      <c r="AZ728" s="388"/>
      <c r="BA728" s="133" t="s">
        <v>173</v>
      </c>
      <c r="BB728" s="167">
        <v>30</v>
      </c>
      <c r="BC728" s="176">
        <v>16</v>
      </c>
      <c r="BD728" s="176">
        <v>1679080</v>
      </c>
      <c r="BE728" s="177">
        <f t="shared" si="754"/>
        <v>9.3023255813953487E-2</v>
      </c>
      <c r="BF728" s="177">
        <f t="shared" si="742"/>
        <v>0.53333333333333333</v>
      </c>
      <c r="BG728" s="205">
        <f t="shared" si="743"/>
        <v>104942.5</v>
      </c>
      <c r="BH728" s="388"/>
      <c r="BI728" s="133" t="s">
        <v>173</v>
      </c>
      <c r="BJ728" s="167">
        <f t="shared" si="744"/>
        <v>368</v>
      </c>
      <c r="BK728" s="176">
        <f t="shared" si="721"/>
        <v>237</v>
      </c>
      <c r="BL728" s="176">
        <f t="shared" si="722"/>
        <v>16193770</v>
      </c>
      <c r="BM728" s="177">
        <f t="shared" si="755"/>
        <v>5.1871306631648066E-2</v>
      </c>
      <c r="BN728" s="177">
        <f t="shared" si="746"/>
        <v>0.64402173913043481</v>
      </c>
      <c r="BO728" s="176">
        <f t="shared" si="747"/>
        <v>68328.143459915605</v>
      </c>
      <c r="BP728" s="248"/>
    </row>
    <row r="729" spans="2:68" s="92" customFormat="1">
      <c r="B729" s="370"/>
      <c r="C729" s="370"/>
      <c r="D729" s="388"/>
      <c r="E729" s="133" t="s">
        <v>174</v>
      </c>
      <c r="F729" s="167">
        <v>0</v>
      </c>
      <c r="G729" s="176">
        <v>0</v>
      </c>
      <c r="H729" s="176">
        <v>0</v>
      </c>
      <c r="I729" s="177">
        <f t="shared" si="748"/>
        <v>0</v>
      </c>
      <c r="J729" s="177" t="str">
        <f t="shared" si="724"/>
        <v>-</v>
      </c>
      <c r="K729" s="205" t="str">
        <f t="shared" si="725"/>
        <v>-</v>
      </c>
      <c r="L729" s="388"/>
      <c r="M729" s="133" t="s">
        <v>174</v>
      </c>
      <c r="N729" s="167">
        <v>2</v>
      </c>
      <c r="O729" s="176">
        <v>1</v>
      </c>
      <c r="P729" s="176">
        <v>126800</v>
      </c>
      <c r="Q729" s="177">
        <f t="shared" si="749"/>
        <v>7.6923076923076927E-2</v>
      </c>
      <c r="R729" s="177">
        <f t="shared" si="727"/>
        <v>0.5</v>
      </c>
      <c r="S729" s="171">
        <f t="shared" si="728"/>
        <v>126800</v>
      </c>
      <c r="T729" s="388"/>
      <c r="U729" s="133" t="s">
        <v>174</v>
      </c>
      <c r="V729" s="167">
        <v>96</v>
      </c>
      <c r="W729" s="176">
        <v>80</v>
      </c>
      <c r="X729" s="176">
        <v>5998960</v>
      </c>
      <c r="Y729" s="177">
        <f t="shared" si="750"/>
        <v>4.0774719673802244E-2</v>
      </c>
      <c r="Z729" s="177">
        <f t="shared" si="730"/>
        <v>0.83333333333333337</v>
      </c>
      <c r="AA729" s="176">
        <f t="shared" si="731"/>
        <v>74987</v>
      </c>
      <c r="AB729" s="388"/>
      <c r="AC729" s="133" t="s">
        <v>174</v>
      </c>
      <c r="AD729" s="167">
        <v>66</v>
      </c>
      <c r="AE729" s="176">
        <v>48</v>
      </c>
      <c r="AF729" s="176">
        <v>4226380</v>
      </c>
      <c r="AG729" s="177">
        <f t="shared" si="751"/>
        <v>3.8585209003215437E-2</v>
      </c>
      <c r="AH729" s="177">
        <f t="shared" si="733"/>
        <v>0.72727272727272729</v>
      </c>
      <c r="AI729" s="171">
        <f t="shared" si="734"/>
        <v>88049.583333333328</v>
      </c>
      <c r="AJ729" s="388"/>
      <c r="AK729" s="133" t="s">
        <v>174</v>
      </c>
      <c r="AL729" s="167">
        <v>58</v>
      </c>
      <c r="AM729" s="176">
        <v>32</v>
      </c>
      <c r="AN729" s="176">
        <v>4517850</v>
      </c>
      <c r="AO729" s="177">
        <f t="shared" si="752"/>
        <v>4.306864064602961E-2</v>
      </c>
      <c r="AP729" s="177">
        <f t="shared" si="736"/>
        <v>0.55172413793103448</v>
      </c>
      <c r="AQ729" s="171">
        <f t="shared" si="737"/>
        <v>141182.8125</v>
      </c>
      <c r="AR729" s="388"/>
      <c r="AS729" s="133" t="s">
        <v>174</v>
      </c>
      <c r="AT729" s="167">
        <v>29</v>
      </c>
      <c r="AU729" s="176">
        <v>23</v>
      </c>
      <c r="AV729" s="176">
        <v>2461450</v>
      </c>
      <c r="AW729" s="177">
        <f t="shared" si="753"/>
        <v>5.3488372093023255E-2</v>
      </c>
      <c r="AX729" s="177">
        <f t="shared" si="739"/>
        <v>0.7931034482758621</v>
      </c>
      <c r="AY729" s="176">
        <f t="shared" si="740"/>
        <v>107019.56521739131</v>
      </c>
      <c r="AZ729" s="388"/>
      <c r="BA729" s="133" t="s">
        <v>174</v>
      </c>
      <c r="BB729" s="167">
        <v>14</v>
      </c>
      <c r="BC729" s="176">
        <v>9</v>
      </c>
      <c r="BD729" s="176">
        <v>750570</v>
      </c>
      <c r="BE729" s="177">
        <f t="shared" si="754"/>
        <v>5.232558139534884E-2</v>
      </c>
      <c r="BF729" s="177">
        <f t="shared" si="742"/>
        <v>0.6428571428571429</v>
      </c>
      <c r="BG729" s="205">
        <f t="shared" si="743"/>
        <v>83396.666666666672</v>
      </c>
      <c r="BH729" s="388"/>
      <c r="BI729" s="133" t="s">
        <v>174</v>
      </c>
      <c r="BJ729" s="167">
        <f t="shared" si="744"/>
        <v>265</v>
      </c>
      <c r="BK729" s="176">
        <f t="shared" si="721"/>
        <v>193</v>
      </c>
      <c r="BL729" s="176">
        <f t="shared" si="722"/>
        <v>18082010</v>
      </c>
      <c r="BM729" s="177">
        <f t="shared" si="755"/>
        <v>4.2241190632523531E-2</v>
      </c>
      <c r="BN729" s="177">
        <f t="shared" si="746"/>
        <v>0.72830188679245278</v>
      </c>
      <c r="BO729" s="176">
        <f t="shared" si="747"/>
        <v>93689.170984455952</v>
      </c>
      <c r="BP729" s="248"/>
    </row>
    <row r="730" spans="2:68" s="92" customFormat="1">
      <c r="B730" s="370"/>
      <c r="C730" s="370"/>
      <c r="D730" s="388"/>
      <c r="E730" s="133" t="s">
        <v>175</v>
      </c>
      <c r="F730" s="167">
        <v>1</v>
      </c>
      <c r="G730" s="176">
        <v>1</v>
      </c>
      <c r="H730" s="176">
        <v>73480</v>
      </c>
      <c r="I730" s="177">
        <f t="shared" si="748"/>
        <v>0.14285714285714285</v>
      </c>
      <c r="J730" s="177">
        <f t="shared" si="724"/>
        <v>1</v>
      </c>
      <c r="K730" s="205">
        <f t="shared" si="725"/>
        <v>73480</v>
      </c>
      <c r="L730" s="388"/>
      <c r="M730" s="133" t="s">
        <v>175</v>
      </c>
      <c r="N730" s="167">
        <v>3</v>
      </c>
      <c r="O730" s="176">
        <v>2</v>
      </c>
      <c r="P730" s="176">
        <v>181860</v>
      </c>
      <c r="Q730" s="177">
        <f t="shared" si="749"/>
        <v>0.15384615384615385</v>
      </c>
      <c r="R730" s="177">
        <f t="shared" si="727"/>
        <v>0.66666666666666663</v>
      </c>
      <c r="S730" s="171">
        <f t="shared" si="728"/>
        <v>90930</v>
      </c>
      <c r="T730" s="388"/>
      <c r="U730" s="133" t="s">
        <v>175</v>
      </c>
      <c r="V730" s="167">
        <v>797</v>
      </c>
      <c r="W730" s="176">
        <v>622</v>
      </c>
      <c r="X730" s="176">
        <v>45038760</v>
      </c>
      <c r="Y730" s="177">
        <f t="shared" si="750"/>
        <v>0.31702344546381245</v>
      </c>
      <c r="Z730" s="177">
        <f t="shared" si="730"/>
        <v>0.78042659974905892</v>
      </c>
      <c r="AA730" s="176">
        <f t="shared" si="731"/>
        <v>72409.581993569125</v>
      </c>
      <c r="AB730" s="388"/>
      <c r="AC730" s="133" t="s">
        <v>175</v>
      </c>
      <c r="AD730" s="167">
        <v>552</v>
      </c>
      <c r="AE730" s="176">
        <v>402</v>
      </c>
      <c r="AF730" s="176">
        <v>28424030</v>
      </c>
      <c r="AG730" s="177">
        <f t="shared" si="751"/>
        <v>0.32315112540192925</v>
      </c>
      <c r="AH730" s="177">
        <f t="shared" si="733"/>
        <v>0.72826086956521741</v>
      </c>
      <c r="AI730" s="171">
        <f t="shared" si="734"/>
        <v>70706.542288557219</v>
      </c>
      <c r="AJ730" s="388"/>
      <c r="AK730" s="133" t="s">
        <v>175</v>
      </c>
      <c r="AL730" s="167">
        <v>297</v>
      </c>
      <c r="AM730" s="176">
        <v>205</v>
      </c>
      <c r="AN730" s="176">
        <v>14721000</v>
      </c>
      <c r="AO730" s="177">
        <f t="shared" si="752"/>
        <v>0.27590847913862721</v>
      </c>
      <c r="AP730" s="177">
        <f t="shared" si="736"/>
        <v>0.6902356902356902</v>
      </c>
      <c r="AQ730" s="171">
        <f t="shared" si="737"/>
        <v>71809.756097560981</v>
      </c>
      <c r="AR730" s="388"/>
      <c r="AS730" s="133" t="s">
        <v>175</v>
      </c>
      <c r="AT730" s="167">
        <v>129</v>
      </c>
      <c r="AU730" s="176">
        <v>67</v>
      </c>
      <c r="AV730" s="176">
        <v>6385610</v>
      </c>
      <c r="AW730" s="177">
        <f t="shared" si="753"/>
        <v>0.1558139534883721</v>
      </c>
      <c r="AX730" s="177">
        <f t="shared" si="739"/>
        <v>0.51937984496124034</v>
      </c>
      <c r="AY730" s="176">
        <f t="shared" si="740"/>
        <v>95307.611940298506</v>
      </c>
      <c r="AZ730" s="388"/>
      <c r="BA730" s="133" t="s">
        <v>175</v>
      </c>
      <c r="BB730" s="167">
        <v>57</v>
      </c>
      <c r="BC730" s="176">
        <v>37</v>
      </c>
      <c r="BD730" s="176">
        <v>4999410</v>
      </c>
      <c r="BE730" s="177">
        <f t="shared" si="754"/>
        <v>0.21511627906976744</v>
      </c>
      <c r="BF730" s="177">
        <f t="shared" si="742"/>
        <v>0.64912280701754388</v>
      </c>
      <c r="BG730" s="205">
        <f t="shared" si="743"/>
        <v>135119.1891891892</v>
      </c>
      <c r="BH730" s="388"/>
      <c r="BI730" s="133" t="s">
        <v>175</v>
      </c>
      <c r="BJ730" s="167">
        <f t="shared" si="744"/>
        <v>1836</v>
      </c>
      <c r="BK730" s="176">
        <f t="shared" si="721"/>
        <v>1336</v>
      </c>
      <c r="BL730" s="176">
        <f t="shared" si="722"/>
        <v>99824150</v>
      </c>
      <c r="BM730" s="177">
        <f t="shared" si="755"/>
        <v>0.29240534033705406</v>
      </c>
      <c r="BN730" s="177">
        <f t="shared" si="746"/>
        <v>0.72766884531590414</v>
      </c>
      <c r="BO730" s="176">
        <f t="shared" si="747"/>
        <v>74718.675149700604</v>
      </c>
      <c r="BP730" s="248"/>
    </row>
    <row r="731" spans="2:68" s="92" customFormat="1">
      <c r="B731" s="370"/>
      <c r="C731" s="370"/>
      <c r="D731" s="388"/>
      <c r="E731" s="133" t="s">
        <v>176</v>
      </c>
      <c r="F731" s="167">
        <v>0</v>
      </c>
      <c r="G731" s="176">
        <v>0</v>
      </c>
      <c r="H731" s="176">
        <v>0</v>
      </c>
      <c r="I731" s="177">
        <f t="shared" si="748"/>
        <v>0</v>
      </c>
      <c r="J731" s="177" t="str">
        <f t="shared" si="724"/>
        <v>-</v>
      </c>
      <c r="K731" s="205" t="str">
        <f t="shared" si="725"/>
        <v>-</v>
      </c>
      <c r="L731" s="388"/>
      <c r="M731" s="133" t="s">
        <v>176</v>
      </c>
      <c r="N731" s="167">
        <v>5</v>
      </c>
      <c r="O731" s="176">
        <v>4</v>
      </c>
      <c r="P731" s="176">
        <v>403260</v>
      </c>
      <c r="Q731" s="177">
        <f t="shared" si="749"/>
        <v>0.30769230769230771</v>
      </c>
      <c r="R731" s="177">
        <f t="shared" si="727"/>
        <v>0.8</v>
      </c>
      <c r="S731" s="171">
        <f t="shared" si="728"/>
        <v>100815</v>
      </c>
      <c r="T731" s="388"/>
      <c r="U731" s="133" t="s">
        <v>176</v>
      </c>
      <c r="V731" s="167">
        <v>84</v>
      </c>
      <c r="W731" s="176">
        <v>62</v>
      </c>
      <c r="X731" s="176">
        <v>4191150</v>
      </c>
      <c r="Y731" s="177">
        <f t="shared" si="750"/>
        <v>3.1600407747196739E-2</v>
      </c>
      <c r="Z731" s="177">
        <f t="shared" si="730"/>
        <v>0.73809523809523814</v>
      </c>
      <c r="AA731" s="176">
        <f t="shared" si="731"/>
        <v>67599.193548387091</v>
      </c>
      <c r="AB731" s="388"/>
      <c r="AC731" s="133" t="s">
        <v>176</v>
      </c>
      <c r="AD731" s="167">
        <v>114</v>
      </c>
      <c r="AE731" s="176">
        <v>74</v>
      </c>
      <c r="AF731" s="176">
        <v>6035600</v>
      </c>
      <c r="AG731" s="177">
        <f t="shared" si="751"/>
        <v>5.9485530546623797E-2</v>
      </c>
      <c r="AH731" s="177">
        <f t="shared" si="733"/>
        <v>0.64912280701754388</v>
      </c>
      <c r="AI731" s="171">
        <f t="shared" si="734"/>
        <v>81562.16216216216</v>
      </c>
      <c r="AJ731" s="388"/>
      <c r="AK731" s="133" t="s">
        <v>176</v>
      </c>
      <c r="AL731" s="167">
        <v>107</v>
      </c>
      <c r="AM731" s="176">
        <v>65</v>
      </c>
      <c r="AN731" s="176">
        <v>4305150</v>
      </c>
      <c r="AO731" s="177">
        <f t="shared" si="752"/>
        <v>8.748317631224764E-2</v>
      </c>
      <c r="AP731" s="177">
        <f t="shared" si="736"/>
        <v>0.60747663551401865</v>
      </c>
      <c r="AQ731" s="171">
        <f t="shared" si="737"/>
        <v>66233.076923076922</v>
      </c>
      <c r="AR731" s="388"/>
      <c r="AS731" s="133" t="s">
        <v>176</v>
      </c>
      <c r="AT731" s="167">
        <v>82</v>
      </c>
      <c r="AU731" s="176">
        <v>47</v>
      </c>
      <c r="AV731" s="176">
        <v>5283590</v>
      </c>
      <c r="AW731" s="177">
        <f t="shared" si="753"/>
        <v>0.10930232558139535</v>
      </c>
      <c r="AX731" s="177">
        <f t="shared" si="739"/>
        <v>0.57317073170731703</v>
      </c>
      <c r="AY731" s="176">
        <f t="shared" si="740"/>
        <v>112416.80851063829</v>
      </c>
      <c r="AZ731" s="388"/>
      <c r="BA731" s="133" t="s">
        <v>176</v>
      </c>
      <c r="BB731" s="167">
        <v>40</v>
      </c>
      <c r="BC731" s="176">
        <v>25</v>
      </c>
      <c r="BD731" s="176">
        <v>2967230</v>
      </c>
      <c r="BE731" s="177">
        <f t="shared" si="754"/>
        <v>0.14534883720930233</v>
      </c>
      <c r="BF731" s="177">
        <f t="shared" si="742"/>
        <v>0.625</v>
      </c>
      <c r="BG731" s="205">
        <f t="shared" si="743"/>
        <v>118689.2</v>
      </c>
      <c r="BH731" s="388"/>
      <c r="BI731" s="133" t="s">
        <v>176</v>
      </c>
      <c r="BJ731" s="167">
        <f t="shared" si="744"/>
        <v>432</v>
      </c>
      <c r="BK731" s="176">
        <f t="shared" si="721"/>
        <v>277</v>
      </c>
      <c r="BL731" s="176">
        <f t="shared" si="722"/>
        <v>23185980</v>
      </c>
      <c r="BM731" s="177">
        <f t="shared" si="755"/>
        <v>6.0625957539943091E-2</v>
      </c>
      <c r="BN731" s="177">
        <f t="shared" si="746"/>
        <v>0.64120370370370372</v>
      </c>
      <c r="BO731" s="176">
        <f t="shared" si="747"/>
        <v>83703.898916967504</v>
      </c>
      <c r="BP731" s="248"/>
    </row>
    <row r="732" spans="2:68" s="92" customFormat="1">
      <c r="B732" s="370"/>
      <c r="C732" s="370"/>
      <c r="D732" s="388"/>
      <c r="E732" s="130" t="s">
        <v>167</v>
      </c>
      <c r="F732" s="169">
        <v>4</v>
      </c>
      <c r="G732" s="180">
        <v>4</v>
      </c>
      <c r="H732" s="180">
        <v>548700</v>
      </c>
      <c r="I732" s="181">
        <f t="shared" si="748"/>
        <v>0.5714285714285714</v>
      </c>
      <c r="J732" s="181">
        <f t="shared" si="724"/>
        <v>1</v>
      </c>
      <c r="K732" s="242">
        <f t="shared" si="725"/>
        <v>137175</v>
      </c>
      <c r="L732" s="388"/>
      <c r="M732" s="130" t="s">
        <v>167</v>
      </c>
      <c r="N732" s="169">
        <v>1</v>
      </c>
      <c r="O732" s="180">
        <v>1</v>
      </c>
      <c r="P732" s="180">
        <v>155050</v>
      </c>
      <c r="Q732" s="181">
        <f t="shared" si="749"/>
        <v>7.6923076923076927E-2</v>
      </c>
      <c r="R732" s="181">
        <f t="shared" si="727"/>
        <v>1</v>
      </c>
      <c r="S732" s="173">
        <f t="shared" si="728"/>
        <v>155050</v>
      </c>
      <c r="T732" s="388"/>
      <c r="U732" s="130" t="s">
        <v>167</v>
      </c>
      <c r="V732" s="169">
        <v>227</v>
      </c>
      <c r="W732" s="180">
        <v>151</v>
      </c>
      <c r="X732" s="180">
        <v>9972620</v>
      </c>
      <c r="Y732" s="181">
        <f t="shared" si="750"/>
        <v>7.6962283384301736E-2</v>
      </c>
      <c r="Z732" s="181">
        <f t="shared" si="730"/>
        <v>0.66519823788546251</v>
      </c>
      <c r="AA732" s="180">
        <f t="shared" si="731"/>
        <v>66043.841059602652</v>
      </c>
      <c r="AB732" s="388"/>
      <c r="AC732" s="130" t="s">
        <v>167</v>
      </c>
      <c r="AD732" s="169">
        <v>117</v>
      </c>
      <c r="AE732" s="180">
        <v>80</v>
      </c>
      <c r="AF732" s="180">
        <v>5847710</v>
      </c>
      <c r="AG732" s="181">
        <f t="shared" si="751"/>
        <v>6.4308681672025719E-2</v>
      </c>
      <c r="AH732" s="181">
        <f t="shared" si="733"/>
        <v>0.68376068376068377</v>
      </c>
      <c r="AI732" s="173">
        <f t="shared" si="734"/>
        <v>73096.375</v>
      </c>
      <c r="AJ732" s="388"/>
      <c r="AK732" s="130" t="s">
        <v>167</v>
      </c>
      <c r="AL732" s="169">
        <v>45</v>
      </c>
      <c r="AM732" s="180">
        <v>21</v>
      </c>
      <c r="AN732" s="180">
        <v>1492220</v>
      </c>
      <c r="AO732" s="181">
        <f t="shared" si="752"/>
        <v>2.826379542395693E-2</v>
      </c>
      <c r="AP732" s="181">
        <f t="shared" si="736"/>
        <v>0.46666666666666667</v>
      </c>
      <c r="AQ732" s="173">
        <f t="shared" si="737"/>
        <v>71058.095238095237</v>
      </c>
      <c r="AR732" s="388"/>
      <c r="AS732" s="130" t="s">
        <v>167</v>
      </c>
      <c r="AT732" s="169">
        <v>36</v>
      </c>
      <c r="AU732" s="180">
        <v>19</v>
      </c>
      <c r="AV732" s="180">
        <v>1397740</v>
      </c>
      <c r="AW732" s="181">
        <f t="shared" si="753"/>
        <v>4.4186046511627906E-2</v>
      </c>
      <c r="AX732" s="181">
        <f t="shared" si="739"/>
        <v>0.52777777777777779</v>
      </c>
      <c r="AY732" s="180">
        <f t="shared" si="740"/>
        <v>73565.263157894733</v>
      </c>
      <c r="AZ732" s="388"/>
      <c r="BA732" s="130" t="s">
        <v>167</v>
      </c>
      <c r="BB732" s="169">
        <v>15</v>
      </c>
      <c r="BC732" s="180">
        <v>11</v>
      </c>
      <c r="BD732" s="180">
        <v>1029460</v>
      </c>
      <c r="BE732" s="181">
        <f t="shared" si="754"/>
        <v>6.3953488372093026E-2</v>
      </c>
      <c r="BF732" s="181">
        <f t="shared" si="742"/>
        <v>0.73333333333333328</v>
      </c>
      <c r="BG732" s="242">
        <f t="shared" si="743"/>
        <v>93587.272727272721</v>
      </c>
      <c r="BH732" s="388"/>
      <c r="BI732" s="130" t="s">
        <v>167</v>
      </c>
      <c r="BJ732" s="169">
        <f t="shared" si="744"/>
        <v>445</v>
      </c>
      <c r="BK732" s="180">
        <f t="shared" si="721"/>
        <v>287</v>
      </c>
      <c r="BL732" s="180">
        <f t="shared" si="722"/>
        <v>20443500</v>
      </c>
      <c r="BM732" s="181">
        <f t="shared" si="755"/>
        <v>6.2814620267016855E-2</v>
      </c>
      <c r="BN732" s="181">
        <f t="shared" si="746"/>
        <v>0.64494382022471908</v>
      </c>
      <c r="BO732" s="180">
        <f t="shared" si="747"/>
        <v>71231.707317073175</v>
      </c>
      <c r="BP732" s="248"/>
    </row>
    <row r="733" spans="2:68" s="92" customFormat="1">
      <c r="B733" s="370">
        <v>67</v>
      </c>
      <c r="C733" s="370" t="s">
        <v>7</v>
      </c>
      <c r="D733" s="388">
        <f>BS74</f>
        <v>27</v>
      </c>
      <c r="E733" s="131" t="s">
        <v>144</v>
      </c>
      <c r="F733" s="166">
        <v>12</v>
      </c>
      <c r="G733" s="174">
        <v>7</v>
      </c>
      <c r="H733" s="174">
        <v>510280</v>
      </c>
      <c r="I733" s="175">
        <f>IFERROR(G733/$D$733,"-")</f>
        <v>0.25925925925925924</v>
      </c>
      <c r="J733" s="175">
        <f t="shared" si="724"/>
        <v>0.58333333333333337</v>
      </c>
      <c r="K733" s="204">
        <f t="shared" si="725"/>
        <v>72897.142857142855</v>
      </c>
      <c r="L733" s="388">
        <f>BT74</f>
        <v>35</v>
      </c>
      <c r="M733" s="131" t="s">
        <v>144</v>
      </c>
      <c r="N733" s="166">
        <v>9</v>
      </c>
      <c r="O733" s="174">
        <v>5</v>
      </c>
      <c r="P733" s="174">
        <v>467090</v>
      </c>
      <c r="Q733" s="175">
        <f>IFERROR(O733/$L$733,"-")</f>
        <v>0.14285714285714285</v>
      </c>
      <c r="R733" s="175">
        <f t="shared" si="727"/>
        <v>0.55555555555555558</v>
      </c>
      <c r="S733" s="170">
        <f t="shared" si="728"/>
        <v>93418</v>
      </c>
      <c r="T733" s="388">
        <f>BU74</f>
        <v>743</v>
      </c>
      <c r="U733" s="131" t="s">
        <v>144</v>
      </c>
      <c r="V733" s="166">
        <v>370</v>
      </c>
      <c r="W733" s="174">
        <v>222</v>
      </c>
      <c r="X733" s="174">
        <v>14631570</v>
      </c>
      <c r="Y733" s="175">
        <f>IFERROR(W733/$T$733,"-")</f>
        <v>0.29878869448183043</v>
      </c>
      <c r="Z733" s="175">
        <f t="shared" si="730"/>
        <v>0.6</v>
      </c>
      <c r="AA733" s="174">
        <f t="shared" si="731"/>
        <v>65907.972972972973</v>
      </c>
      <c r="AB733" s="388">
        <f>BV74</f>
        <v>534</v>
      </c>
      <c r="AC733" s="131" t="s">
        <v>144</v>
      </c>
      <c r="AD733" s="166">
        <v>284</v>
      </c>
      <c r="AE733" s="174">
        <v>160</v>
      </c>
      <c r="AF733" s="174">
        <v>12046460</v>
      </c>
      <c r="AG733" s="175">
        <f>IFERROR(AE733/$AB$733,"-")</f>
        <v>0.29962546816479402</v>
      </c>
      <c r="AH733" s="175">
        <f t="shared" si="733"/>
        <v>0.56338028169014087</v>
      </c>
      <c r="AI733" s="170">
        <f t="shared" si="734"/>
        <v>75290.375</v>
      </c>
      <c r="AJ733" s="388">
        <f>BW74</f>
        <v>394</v>
      </c>
      <c r="AK733" s="131" t="s">
        <v>144</v>
      </c>
      <c r="AL733" s="166">
        <v>186</v>
      </c>
      <c r="AM733" s="174">
        <v>93</v>
      </c>
      <c r="AN733" s="174">
        <v>6909300</v>
      </c>
      <c r="AO733" s="175">
        <f>IFERROR(AM733/$AJ$733,"-")</f>
        <v>0.23604060913705585</v>
      </c>
      <c r="AP733" s="175">
        <f t="shared" si="736"/>
        <v>0.5</v>
      </c>
      <c r="AQ733" s="170">
        <f t="shared" si="737"/>
        <v>74293.548387096773</v>
      </c>
      <c r="AR733" s="388">
        <f>BX74</f>
        <v>256</v>
      </c>
      <c r="AS733" s="131" t="s">
        <v>144</v>
      </c>
      <c r="AT733" s="166">
        <v>102</v>
      </c>
      <c r="AU733" s="174">
        <v>36</v>
      </c>
      <c r="AV733" s="174">
        <v>2121550</v>
      </c>
      <c r="AW733" s="175">
        <f>IFERROR(AU733/$AR$733,"-")</f>
        <v>0.140625</v>
      </c>
      <c r="AX733" s="175">
        <f t="shared" si="739"/>
        <v>0.35294117647058826</v>
      </c>
      <c r="AY733" s="174">
        <f t="shared" si="740"/>
        <v>58931.944444444445</v>
      </c>
      <c r="AZ733" s="388">
        <f>BY74</f>
        <v>94</v>
      </c>
      <c r="BA733" s="131" t="s">
        <v>144</v>
      </c>
      <c r="BB733" s="166">
        <v>25</v>
      </c>
      <c r="BC733" s="174">
        <v>5</v>
      </c>
      <c r="BD733" s="174">
        <v>331050</v>
      </c>
      <c r="BE733" s="175">
        <f>IFERROR(BC733/$AZ$733,"-")</f>
        <v>5.3191489361702128E-2</v>
      </c>
      <c r="BF733" s="175">
        <f t="shared" si="742"/>
        <v>0.2</v>
      </c>
      <c r="BG733" s="204">
        <f t="shared" si="743"/>
        <v>66210</v>
      </c>
      <c r="BH733" s="388">
        <f>BZ74</f>
        <v>2082</v>
      </c>
      <c r="BI733" s="131" t="s">
        <v>144</v>
      </c>
      <c r="BJ733" s="166">
        <f t="shared" si="744"/>
        <v>988</v>
      </c>
      <c r="BK733" s="174">
        <f t="shared" si="721"/>
        <v>528</v>
      </c>
      <c r="BL733" s="174">
        <f t="shared" si="722"/>
        <v>37017300</v>
      </c>
      <c r="BM733" s="175">
        <f>IFERROR(BK733/$BH$733,"-")</f>
        <v>0.25360230547550433</v>
      </c>
      <c r="BN733" s="175">
        <f t="shared" si="746"/>
        <v>0.53441295546558709</v>
      </c>
      <c r="BO733" s="174">
        <f t="shared" si="747"/>
        <v>70108.522727272721</v>
      </c>
      <c r="BP733" s="248"/>
    </row>
    <row r="734" spans="2:68" s="92" customFormat="1">
      <c r="B734" s="370"/>
      <c r="C734" s="370"/>
      <c r="D734" s="388"/>
      <c r="E734" s="132" t="s">
        <v>194</v>
      </c>
      <c r="F734" s="167">
        <v>10</v>
      </c>
      <c r="G734" s="176">
        <v>7</v>
      </c>
      <c r="H734" s="176">
        <v>724300</v>
      </c>
      <c r="I734" s="177">
        <f t="shared" ref="I734:I743" si="756">IFERROR(G734/$D$733,"-")</f>
        <v>0.25925925925925924</v>
      </c>
      <c r="J734" s="177">
        <f t="shared" si="724"/>
        <v>0.7</v>
      </c>
      <c r="K734" s="205">
        <f t="shared" si="725"/>
        <v>103471.42857142857</v>
      </c>
      <c r="L734" s="388"/>
      <c r="M734" s="132" t="s">
        <v>194</v>
      </c>
      <c r="N734" s="167">
        <v>15</v>
      </c>
      <c r="O734" s="176">
        <v>9</v>
      </c>
      <c r="P734" s="176">
        <v>800730</v>
      </c>
      <c r="Q734" s="177">
        <f t="shared" ref="Q734:Q743" si="757">IFERROR(O734/$L$733,"-")</f>
        <v>0.25714285714285712</v>
      </c>
      <c r="R734" s="177">
        <f t="shared" si="727"/>
        <v>0.6</v>
      </c>
      <c r="S734" s="171">
        <f t="shared" si="728"/>
        <v>88970</v>
      </c>
      <c r="T734" s="388"/>
      <c r="U734" s="132" t="s">
        <v>194</v>
      </c>
      <c r="V734" s="167">
        <v>314</v>
      </c>
      <c r="W734" s="176">
        <v>207</v>
      </c>
      <c r="X734" s="176">
        <v>13625910</v>
      </c>
      <c r="Y734" s="177">
        <f t="shared" ref="Y734:Y743" si="758">IFERROR(W734/$T$733,"-")</f>
        <v>0.27860026917900405</v>
      </c>
      <c r="Z734" s="177">
        <f t="shared" si="730"/>
        <v>0.65923566878980888</v>
      </c>
      <c r="AA734" s="176">
        <f t="shared" si="731"/>
        <v>65825.65217391304</v>
      </c>
      <c r="AB734" s="388"/>
      <c r="AC734" s="132" t="s">
        <v>194</v>
      </c>
      <c r="AD734" s="167">
        <v>213</v>
      </c>
      <c r="AE734" s="176">
        <v>126</v>
      </c>
      <c r="AF734" s="176">
        <v>8849570</v>
      </c>
      <c r="AG734" s="177">
        <f t="shared" ref="AG734:AG743" si="759">IFERROR(AE734/$AB$733,"-")</f>
        <v>0.23595505617977527</v>
      </c>
      <c r="AH734" s="177">
        <f t="shared" si="733"/>
        <v>0.59154929577464788</v>
      </c>
      <c r="AI734" s="171">
        <f t="shared" si="734"/>
        <v>70234.682539682544</v>
      </c>
      <c r="AJ734" s="388"/>
      <c r="AK734" s="132" t="s">
        <v>194</v>
      </c>
      <c r="AL734" s="167">
        <v>135</v>
      </c>
      <c r="AM734" s="176">
        <v>70</v>
      </c>
      <c r="AN734" s="176">
        <v>4473520</v>
      </c>
      <c r="AO734" s="177">
        <f t="shared" ref="AO734:AO743" si="760">IFERROR(AM734/$AJ$733,"-")</f>
        <v>0.17766497461928935</v>
      </c>
      <c r="AP734" s="177">
        <f t="shared" si="736"/>
        <v>0.51851851851851849</v>
      </c>
      <c r="AQ734" s="171">
        <f t="shared" si="737"/>
        <v>63907.428571428572</v>
      </c>
      <c r="AR734" s="388"/>
      <c r="AS734" s="132" t="s">
        <v>194</v>
      </c>
      <c r="AT734" s="167">
        <v>61</v>
      </c>
      <c r="AU734" s="176">
        <v>19</v>
      </c>
      <c r="AV734" s="176">
        <v>1386520</v>
      </c>
      <c r="AW734" s="177">
        <f t="shared" ref="AW734:AW743" si="761">IFERROR(AU734/$AR$733,"-")</f>
        <v>7.421875E-2</v>
      </c>
      <c r="AX734" s="177">
        <f t="shared" si="739"/>
        <v>0.31147540983606559</v>
      </c>
      <c r="AY734" s="176">
        <f t="shared" si="740"/>
        <v>72974.736842105267</v>
      </c>
      <c r="AZ734" s="388"/>
      <c r="BA734" s="132" t="s">
        <v>194</v>
      </c>
      <c r="BB734" s="167">
        <v>18</v>
      </c>
      <c r="BC734" s="176">
        <v>4</v>
      </c>
      <c r="BD734" s="176">
        <v>200190</v>
      </c>
      <c r="BE734" s="177">
        <f t="shared" ref="BE734:BE743" si="762">IFERROR(BC734/$AZ$733,"-")</f>
        <v>4.2553191489361701E-2</v>
      </c>
      <c r="BF734" s="177">
        <f t="shared" si="742"/>
        <v>0.22222222222222221</v>
      </c>
      <c r="BG734" s="205">
        <f t="shared" si="743"/>
        <v>50047.5</v>
      </c>
      <c r="BH734" s="388"/>
      <c r="BI734" s="132" t="s">
        <v>194</v>
      </c>
      <c r="BJ734" s="167">
        <f t="shared" si="744"/>
        <v>766</v>
      </c>
      <c r="BK734" s="176">
        <f t="shared" si="721"/>
        <v>442</v>
      </c>
      <c r="BL734" s="176">
        <f t="shared" si="722"/>
        <v>30060740</v>
      </c>
      <c r="BM734" s="177">
        <f t="shared" ref="BM734:BM743" si="763">IFERROR(BK734/$BH$733,"-")</f>
        <v>0.21229586935638808</v>
      </c>
      <c r="BN734" s="177">
        <f t="shared" si="746"/>
        <v>0.57702349869451697</v>
      </c>
      <c r="BO734" s="176">
        <f t="shared" si="747"/>
        <v>68010.723981900446</v>
      </c>
      <c r="BP734" s="248"/>
    </row>
    <row r="735" spans="2:68" s="92" customFormat="1">
      <c r="B735" s="370"/>
      <c r="C735" s="370"/>
      <c r="D735" s="388"/>
      <c r="E735" s="133" t="s">
        <v>143</v>
      </c>
      <c r="F735" s="167">
        <v>13</v>
      </c>
      <c r="G735" s="176">
        <v>8</v>
      </c>
      <c r="H735" s="176">
        <v>821970</v>
      </c>
      <c r="I735" s="177">
        <f t="shared" si="756"/>
        <v>0.29629629629629628</v>
      </c>
      <c r="J735" s="177">
        <f t="shared" si="724"/>
        <v>0.61538461538461542</v>
      </c>
      <c r="K735" s="205">
        <f t="shared" si="725"/>
        <v>102746.25</v>
      </c>
      <c r="L735" s="388"/>
      <c r="M735" s="133" t="s">
        <v>143</v>
      </c>
      <c r="N735" s="167">
        <v>13</v>
      </c>
      <c r="O735" s="176">
        <v>9</v>
      </c>
      <c r="P735" s="176">
        <v>1033830</v>
      </c>
      <c r="Q735" s="177">
        <f t="shared" si="757"/>
        <v>0.25714285714285712</v>
      </c>
      <c r="R735" s="177">
        <f t="shared" si="727"/>
        <v>0.69230769230769229</v>
      </c>
      <c r="S735" s="171">
        <f t="shared" si="728"/>
        <v>114870</v>
      </c>
      <c r="T735" s="388"/>
      <c r="U735" s="133" t="s">
        <v>143</v>
      </c>
      <c r="V735" s="167">
        <v>430</v>
      </c>
      <c r="W735" s="176">
        <v>260</v>
      </c>
      <c r="X735" s="176">
        <v>19926970</v>
      </c>
      <c r="Y735" s="177">
        <f t="shared" si="758"/>
        <v>0.34993270524899056</v>
      </c>
      <c r="Z735" s="177">
        <f t="shared" si="730"/>
        <v>0.60465116279069764</v>
      </c>
      <c r="AA735" s="176">
        <f t="shared" si="731"/>
        <v>76642.192307692312</v>
      </c>
      <c r="AB735" s="388"/>
      <c r="AC735" s="133" t="s">
        <v>143</v>
      </c>
      <c r="AD735" s="167">
        <v>350</v>
      </c>
      <c r="AE735" s="176">
        <v>204</v>
      </c>
      <c r="AF735" s="176">
        <v>15507230</v>
      </c>
      <c r="AG735" s="177">
        <f t="shared" si="759"/>
        <v>0.38202247191011235</v>
      </c>
      <c r="AH735" s="177">
        <f t="shared" si="733"/>
        <v>0.58285714285714285</v>
      </c>
      <c r="AI735" s="171">
        <f t="shared" si="734"/>
        <v>76015.833333333328</v>
      </c>
      <c r="AJ735" s="388"/>
      <c r="AK735" s="133" t="s">
        <v>143</v>
      </c>
      <c r="AL735" s="167">
        <v>253</v>
      </c>
      <c r="AM735" s="176">
        <v>123</v>
      </c>
      <c r="AN735" s="176">
        <v>8568480</v>
      </c>
      <c r="AO735" s="177">
        <f t="shared" si="760"/>
        <v>0.31218274111675126</v>
      </c>
      <c r="AP735" s="177">
        <f t="shared" si="736"/>
        <v>0.48616600790513836</v>
      </c>
      <c r="AQ735" s="171">
        <f t="shared" si="737"/>
        <v>69662.439024390245</v>
      </c>
      <c r="AR735" s="388"/>
      <c r="AS735" s="133" t="s">
        <v>143</v>
      </c>
      <c r="AT735" s="167">
        <v>150</v>
      </c>
      <c r="AU735" s="176">
        <v>58</v>
      </c>
      <c r="AV735" s="176">
        <v>3919650</v>
      </c>
      <c r="AW735" s="177">
        <f t="shared" si="761"/>
        <v>0.2265625</v>
      </c>
      <c r="AX735" s="177">
        <f t="shared" si="739"/>
        <v>0.38666666666666666</v>
      </c>
      <c r="AY735" s="176">
        <f t="shared" si="740"/>
        <v>67580.172413793101</v>
      </c>
      <c r="AZ735" s="388"/>
      <c r="BA735" s="133" t="s">
        <v>143</v>
      </c>
      <c r="BB735" s="167">
        <v>49</v>
      </c>
      <c r="BC735" s="176">
        <v>15</v>
      </c>
      <c r="BD735" s="176">
        <v>1215360</v>
      </c>
      <c r="BE735" s="177">
        <f t="shared" si="762"/>
        <v>0.15957446808510639</v>
      </c>
      <c r="BF735" s="177">
        <f t="shared" si="742"/>
        <v>0.30612244897959184</v>
      </c>
      <c r="BG735" s="205">
        <f t="shared" si="743"/>
        <v>81024</v>
      </c>
      <c r="BH735" s="388"/>
      <c r="BI735" s="133" t="s">
        <v>143</v>
      </c>
      <c r="BJ735" s="167">
        <f t="shared" si="744"/>
        <v>1258</v>
      </c>
      <c r="BK735" s="176">
        <f t="shared" si="721"/>
        <v>677</v>
      </c>
      <c r="BL735" s="176">
        <f t="shared" si="722"/>
        <v>50993490</v>
      </c>
      <c r="BM735" s="177">
        <f t="shared" si="763"/>
        <v>0.32516810758885689</v>
      </c>
      <c r="BN735" s="177">
        <f t="shared" si="746"/>
        <v>0.53815580286168518</v>
      </c>
      <c r="BO735" s="176">
        <f t="shared" si="747"/>
        <v>75322.732644017728</v>
      </c>
      <c r="BP735" s="248"/>
    </row>
    <row r="736" spans="2:68" s="92" customFormat="1">
      <c r="B736" s="370"/>
      <c r="C736" s="370"/>
      <c r="D736" s="388"/>
      <c r="E736" s="133" t="s">
        <v>152</v>
      </c>
      <c r="F736" s="167">
        <v>5</v>
      </c>
      <c r="G736" s="176">
        <v>3</v>
      </c>
      <c r="H736" s="176">
        <v>524350</v>
      </c>
      <c r="I736" s="177">
        <f t="shared" si="756"/>
        <v>0.1111111111111111</v>
      </c>
      <c r="J736" s="177">
        <f t="shared" si="724"/>
        <v>0.6</v>
      </c>
      <c r="K736" s="205">
        <f t="shared" si="725"/>
        <v>174783.33333333334</v>
      </c>
      <c r="L736" s="388"/>
      <c r="M736" s="133" t="s">
        <v>152</v>
      </c>
      <c r="N736" s="167">
        <v>8</v>
      </c>
      <c r="O736" s="176">
        <v>3</v>
      </c>
      <c r="P736" s="176">
        <v>370390</v>
      </c>
      <c r="Q736" s="177">
        <f t="shared" si="757"/>
        <v>8.5714285714285715E-2</v>
      </c>
      <c r="R736" s="177">
        <f t="shared" si="727"/>
        <v>0.375</v>
      </c>
      <c r="S736" s="171">
        <f t="shared" si="728"/>
        <v>123463.33333333333</v>
      </c>
      <c r="T736" s="388"/>
      <c r="U736" s="133" t="s">
        <v>152</v>
      </c>
      <c r="V736" s="167">
        <v>141</v>
      </c>
      <c r="W736" s="176">
        <v>91</v>
      </c>
      <c r="X736" s="176">
        <v>5684910</v>
      </c>
      <c r="Y736" s="177">
        <f t="shared" si="758"/>
        <v>0.1224764468371467</v>
      </c>
      <c r="Z736" s="177">
        <f t="shared" si="730"/>
        <v>0.64539007092198586</v>
      </c>
      <c r="AA736" s="176">
        <f t="shared" si="731"/>
        <v>62471.538461538461</v>
      </c>
      <c r="AB736" s="388"/>
      <c r="AC736" s="133" t="s">
        <v>152</v>
      </c>
      <c r="AD736" s="167">
        <v>122</v>
      </c>
      <c r="AE736" s="176">
        <v>74</v>
      </c>
      <c r="AF736" s="176">
        <v>6092260</v>
      </c>
      <c r="AG736" s="177">
        <f t="shared" si="759"/>
        <v>0.13857677902621723</v>
      </c>
      <c r="AH736" s="177">
        <f t="shared" si="733"/>
        <v>0.60655737704918034</v>
      </c>
      <c r="AI736" s="171">
        <f t="shared" si="734"/>
        <v>82327.83783783784</v>
      </c>
      <c r="AJ736" s="388"/>
      <c r="AK736" s="133" t="s">
        <v>152</v>
      </c>
      <c r="AL736" s="167">
        <v>85</v>
      </c>
      <c r="AM736" s="176">
        <v>50</v>
      </c>
      <c r="AN736" s="176">
        <v>3046320</v>
      </c>
      <c r="AO736" s="177">
        <f t="shared" si="760"/>
        <v>0.12690355329949238</v>
      </c>
      <c r="AP736" s="177">
        <f t="shared" si="736"/>
        <v>0.58823529411764708</v>
      </c>
      <c r="AQ736" s="171">
        <f t="shared" si="737"/>
        <v>60926.400000000001</v>
      </c>
      <c r="AR736" s="388"/>
      <c r="AS736" s="133" t="s">
        <v>152</v>
      </c>
      <c r="AT736" s="167">
        <v>60</v>
      </c>
      <c r="AU736" s="176">
        <v>20</v>
      </c>
      <c r="AV736" s="176">
        <v>1239420</v>
      </c>
      <c r="AW736" s="177">
        <f t="shared" si="761"/>
        <v>7.8125E-2</v>
      </c>
      <c r="AX736" s="177">
        <f t="shared" si="739"/>
        <v>0.33333333333333331</v>
      </c>
      <c r="AY736" s="176">
        <f t="shared" si="740"/>
        <v>61971</v>
      </c>
      <c r="AZ736" s="388"/>
      <c r="BA736" s="133" t="s">
        <v>152</v>
      </c>
      <c r="BB736" s="167">
        <v>14</v>
      </c>
      <c r="BC736" s="176">
        <v>3</v>
      </c>
      <c r="BD736" s="176">
        <v>490890</v>
      </c>
      <c r="BE736" s="177">
        <f t="shared" si="762"/>
        <v>3.1914893617021274E-2</v>
      </c>
      <c r="BF736" s="177">
        <f t="shared" si="742"/>
        <v>0.21428571428571427</v>
      </c>
      <c r="BG736" s="205">
        <f t="shared" si="743"/>
        <v>163630</v>
      </c>
      <c r="BH736" s="388"/>
      <c r="BI736" s="133" t="s">
        <v>152</v>
      </c>
      <c r="BJ736" s="167">
        <f t="shared" si="744"/>
        <v>435</v>
      </c>
      <c r="BK736" s="176">
        <f t="shared" si="721"/>
        <v>244</v>
      </c>
      <c r="BL736" s="176">
        <f t="shared" si="722"/>
        <v>17448540</v>
      </c>
      <c r="BM736" s="177">
        <f t="shared" si="763"/>
        <v>0.11719500480307397</v>
      </c>
      <c r="BN736" s="177">
        <f t="shared" si="746"/>
        <v>0.56091954022988511</v>
      </c>
      <c r="BO736" s="176">
        <f t="shared" si="747"/>
        <v>71510.409836065577</v>
      </c>
      <c r="BP736" s="248"/>
    </row>
    <row r="737" spans="2:68" s="92" customFormat="1">
      <c r="B737" s="370"/>
      <c r="C737" s="370"/>
      <c r="D737" s="388"/>
      <c r="E737" s="133" t="s">
        <v>171</v>
      </c>
      <c r="F737" s="167">
        <v>4</v>
      </c>
      <c r="G737" s="176">
        <v>3</v>
      </c>
      <c r="H737" s="176">
        <v>277760</v>
      </c>
      <c r="I737" s="177">
        <f t="shared" si="756"/>
        <v>0.1111111111111111</v>
      </c>
      <c r="J737" s="177">
        <f t="shared" si="724"/>
        <v>0.75</v>
      </c>
      <c r="K737" s="205">
        <f t="shared" si="725"/>
        <v>92586.666666666672</v>
      </c>
      <c r="L737" s="388"/>
      <c r="M737" s="133" t="s">
        <v>171</v>
      </c>
      <c r="N737" s="167">
        <v>9</v>
      </c>
      <c r="O737" s="176">
        <v>7</v>
      </c>
      <c r="P737" s="176">
        <v>1205020</v>
      </c>
      <c r="Q737" s="177">
        <f t="shared" si="757"/>
        <v>0.2</v>
      </c>
      <c r="R737" s="177">
        <f t="shared" si="727"/>
        <v>0.77777777777777779</v>
      </c>
      <c r="S737" s="171">
        <f t="shared" si="728"/>
        <v>172145.71428571429</v>
      </c>
      <c r="T737" s="388"/>
      <c r="U737" s="133" t="s">
        <v>171</v>
      </c>
      <c r="V737" s="167">
        <v>169</v>
      </c>
      <c r="W737" s="176">
        <v>98</v>
      </c>
      <c r="X737" s="176">
        <v>6487790</v>
      </c>
      <c r="Y737" s="177">
        <f t="shared" si="758"/>
        <v>0.13189771197846567</v>
      </c>
      <c r="Z737" s="177">
        <f t="shared" si="730"/>
        <v>0.57988165680473369</v>
      </c>
      <c r="AA737" s="176">
        <f t="shared" si="731"/>
        <v>66201.938775510207</v>
      </c>
      <c r="AB737" s="388"/>
      <c r="AC737" s="133" t="s">
        <v>171</v>
      </c>
      <c r="AD737" s="167">
        <v>152</v>
      </c>
      <c r="AE737" s="176">
        <v>85</v>
      </c>
      <c r="AF737" s="176">
        <v>6525720</v>
      </c>
      <c r="AG737" s="177">
        <f t="shared" si="759"/>
        <v>0.15917602996254682</v>
      </c>
      <c r="AH737" s="177">
        <f t="shared" si="733"/>
        <v>0.55921052631578949</v>
      </c>
      <c r="AI737" s="171">
        <f t="shared" si="734"/>
        <v>76773.176470588238</v>
      </c>
      <c r="AJ737" s="388"/>
      <c r="AK737" s="133" t="s">
        <v>171</v>
      </c>
      <c r="AL737" s="167">
        <v>127</v>
      </c>
      <c r="AM737" s="176">
        <v>62</v>
      </c>
      <c r="AN737" s="176">
        <v>4789990</v>
      </c>
      <c r="AO737" s="177">
        <f t="shared" si="760"/>
        <v>0.15736040609137056</v>
      </c>
      <c r="AP737" s="177">
        <f t="shared" si="736"/>
        <v>0.48818897637795278</v>
      </c>
      <c r="AQ737" s="171">
        <f t="shared" si="737"/>
        <v>77257.903225806454</v>
      </c>
      <c r="AR737" s="388"/>
      <c r="AS737" s="133" t="s">
        <v>171</v>
      </c>
      <c r="AT737" s="167">
        <v>83</v>
      </c>
      <c r="AU737" s="176">
        <v>32</v>
      </c>
      <c r="AV737" s="176">
        <v>2417320</v>
      </c>
      <c r="AW737" s="177">
        <f t="shared" si="761"/>
        <v>0.125</v>
      </c>
      <c r="AX737" s="177">
        <f t="shared" si="739"/>
        <v>0.38554216867469882</v>
      </c>
      <c r="AY737" s="176">
        <f t="shared" si="740"/>
        <v>75541.25</v>
      </c>
      <c r="AZ737" s="388"/>
      <c r="BA737" s="133" t="s">
        <v>171</v>
      </c>
      <c r="BB737" s="167">
        <v>24</v>
      </c>
      <c r="BC737" s="176">
        <v>6</v>
      </c>
      <c r="BD737" s="176">
        <v>518720</v>
      </c>
      <c r="BE737" s="177">
        <f t="shared" si="762"/>
        <v>6.3829787234042548E-2</v>
      </c>
      <c r="BF737" s="177">
        <f t="shared" si="742"/>
        <v>0.25</v>
      </c>
      <c r="BG737" s="205">
        <f t="shared" si="743"/>
        <v>86453.333333333328</v>
      </c>
      <c r="BH737" s="388"/>
      <c r="BI737" s="133" t="s">
        <v>171</v>
      </c>
      <c r="BJ737" s="167">
        <f t="shared" si="744"/>
        <v>568</v>
      </c>
      <c r="BK737" s="176">
        <f t="shared" si="721"/>
        <v>293</v>
      </c>
      <c r="BL737" s="176">
        <f t="shared" si="722"/>
        <v>22222320</v>
      </c>
      <c r="BM737" s="177">
        <f t="shared" si="763"/>
        <v>0.14073006724303555</v>
      </c>
      <c r="BN737" s="177">
        <f t="shared" si="746"/>
        <v>0.51584507042253525</v>
      </c>
      <c r="BO737" s="176">
        <f t="shared" si="747"/>
        <v>75844.095563139927</v>
      </c>
      <c r="BP737" s="248"/>
    </row>
    <row r="738" spans="2:68" s="92" customFormat="1">
      <c r="B738" s="370"/>
      <c r="C738" s="370"/>
      <c r="D738" s="388"/>
      <c r="E738" s="133" t="s">
        <v>172</v>
      </c>
      <c r="F738" s="167">
        <v>1</v>
      </c>
      <c r="G738" s="176">
        <v>1</v>
      </c>
      <c r="H738" s="176">
        <v>105100</v>
      </c>
      <c r="I738" s="177">
        <f t="shared" si="756"/>
        <v>3.7037037037037035E-2</v>
      </c>
      <c r="J738" s="177">
        <f t="shared" si="724"/>
        <v>1</v>
      </c>
      <c r="K738" s="205">
        <f t="shared" si="725"/>
        <v>105100</v>
      </c>
      <c r="L738" s="388"/>
      <c r="M738" s="133" t="s">
        <v>172</v>
      </c>
      <c r="N738" s="167">
        <v>5</v>
      </c>
      <c r="O738" s="176">
        <v>2</v>
      </c>
      <c r="P738" s="176">
        <v>156360</v>
      </c>
      <c r="Q738" s="177">
        <f t="shared" si="757"/>
        <v>5.7142857142857141E-2</v>
      </c>
      <c r="R738" s="177">
        <f t="shared" si="727"/>
        <v>0.4</v>
      </c>
      <c r="S738" s="171">
        <f t="shared" si="728"/>
        <v>78180</v>
      </c>
      <c r="T738" s="388"/>
      <c r="U738" s="133" t="s">
        <v>172</v>
      </c>
      <c r="V738" s="167">
        <v>74</v>
      </c>
      <c r="W738" s="176">
        <v>44</v>
      </c>
      <c r="X738" s="176">
        <v>2909430</v>
      </c>
      <c r="Y738" s="177">
        <f t="shared" si="758"/>
        <v>5.9219380888290714E-2</v>
      </c>
      <c r="Z738" s="177">
        <f t="shared" si="730"/>
        <v>0.59459459459459463</v>
      </c>
      <c r="AA738" s="176">
        <f t="shared" si="731"/>
        <v>66123.409090909088</v>
      </c>
      <c r="AB738" s="388"/>
      <c r="AC738" s="133" t="s">
        <v>172</v>
      </c>
      <c r="AD738" s="167">
        <v>56</v>
      </c>
      <c r="AE738" s="176">
        <v>34</v>
      </c>
      <c r="AF738" s="176">
        <v>2993150</v>
      </c>
      <c r="AG738" s="177">
        <f t="shared" si="759"/>
        <v>6.3670411985018729E-2</v>
      </c>
      <c r="AH738" s="177">
        <f t="shared" si="733"/>
        <v>0.6071428571428571</v>
      </c>
      <c r="AI738" s="171">
        <f t="shared" si="734"/>
        <v>88033.823529411762</v>
      </c>
      <c r="AJ738" s="388"/>
      <c r="AK738" s="133" t="s">
        <v>172</v>
      </c>
      <c r="AL738" s="167">
        <v>41</v>
      </c>
      <c r="AM738" s="176">
        <v>22</v>
      </c>
      <c r="AN738" s="176">
        <v>1415400</v>
      </c>
      <c r="AO738" s="177">
        <f t="shared" si="760"/>
        <v>5.5837563451776651E-2</v>
      </c>
      <c r="AP738" s="177">
        <f t="shared" si="736"/>
        <v>0.53658536585365857</v>
      </c>
      <c r="AQ738" s="171">
        <f t="shared" si="737"/>
        <v>64336.36363636364</v>
      </c>
      <c r="AR738" s="388"/>
      <c r="AS738" s="133" t="s">
        <v>172</v>
      </c>
      <c r="AT738" s="167">
        <v>25</v>
      </c>
      <c r="AU738" s="176">
        <v>9</v>
      </c>
      <c r="AV738" s="176">
        <v>2813140</v>
      </c>
      <c r="AW738" s="177">
        <f t="shared" si="761"/>
        <v>3.515625E-2</v>
      </c>
      <c r="AX738" s="177">
        <f t="shared" si="739"/>
        <v>0.36</v>
      </c>
      <c r="AY738" s="176">
        <f t="shared" si="740"/>
        <v>312571.11111111112</v>
      </c>
      <c r="AZ738" s="388"/>
      <c r="BA738" s="133" t="s">
        <v>172</v>
      </c>
      <c r="BB738" s="167">
        <v>7</v>
      </c>
      <c r="BC738" s="176">
        <v>1</v>
      </c>
      <c r="BD738" s="176">
        <v>209940</v>
      </c>
      <c r="BE738" s="177">
        <f t="shared" si="762"/>
        <v>1.0638297872340425E-2</v>
      </c>
      <c r="BF738" s="177">
        <f t="shared" si="742"/>
        <v>0.14285714285714285</v>
      </c>
      <c r="BG738" s="205">
        <f t="shared" si="743"/>
        <v>209940</v>
      </c>
      <c r="BH738" s="388"/>
      <c r="BI738" s="133" t="s">
        <v>172</v>
      </c>
      <c r="BJ738" s="167">
        <f t="shared" si="744"/>
        <v>209</v>
      </c>
      <c r="BK738" s="176">
        <f t="shared" si="721"/>
        <v>113</v>
      </c>
      <c r="BL738" s="176">
        <f t="shared" si="722"/>
        <v>10602520</v>
      </c>
      <c r="BM738" s="177">
        <f t="shared" si="763"/>
        <v>5.4274735830931793E-2</v>
      </c>
      <c r="BN738" s="177">
        <f t="shared" si="746"/>
        <v>0.54066985645933019</v>
      </c>
      <c r="BO738" s="176">
        <f t="shared" si="747"/>
        <v>93827.610619469022</v>
      </c>
      <c r="BP738" s="248"/>
    </row>
    <row r="739" spans="2:68" s="92" customFormat="1">
      <c r="B739" s="370"/>
      <c r="C739" s="370"/>
      <c r="D739" s="388"/>
      <c r="E739" s="133" t="s">
        <v>173</v>
      </c>
      <c r="F739" s="167">
        <v>4</v>
      </c>
      <c r="G739" s="176">
        <v>2</v>
      </c>
      <c r="H739" s="176">
        <v>241240</v>
      </c>
      <c r="I739" s="177">
        <f t="shared" si="756"/>
        <v>7.407407407407407E-2</v>
      </c>
      <c r="J739" s="177">
        <f t="shared" si="724"/>
        <v>0.5</v>
      </c>
      <c r="K739" s="205">
        <f t="shared" si="725"/>
        <v>120620</v>
      </c>
      <c r="L739" s="388"/>
      <c r="M739" s="133" t="s">
        <v>173</v>
      </c>
      <c r="N739" s="167">
        <v>6</v>
      </c>
      <c r="O739" s="176">
        <v>5</v>
      </c>
      <c r="P739" s="176">
        <v>913210</v>
      </c>
      <c r="Q739" s="177">
        <f t="shared" si="757"/>
        <v>0.14285714285714285</v>
      </c>
      <c r="R739" s="177">
        <f t="shared" si="727"/>
        <v>0.83333333333333337</v>
      </c>
      <c r="S739" s="171">
        <f t="shared" si="728"/>
        <v>182642</v>
      </c>
      <c r="T739" s="388"/>
      <c r="U739" s="133" t="s">
        <v>173</v>
      </c>
      <c r="V739" s="167">
        <v>31</v>
      </c>
      <c r="W739" s="176">
        <v>23</v>
      </c>
      <c r="X739" s="176">
        <v>1495660</v>
      </c>
      <c r="Y739" s="177">
        <f t="shared" si="758"/>
        <v>3.095558546433378E-2</v>
      </c>
      <c r="Z739" s="177">
        <f t="shared" si="730"/>
        <v>0.74193548387096775</v>
      </c>
      <c r="AA739" s="176">
        <f t="shared" si="731"/>
        <v>65028.695652173912</v>
      </c>
      <c r="AB739" s="388"/>
      <c r="AC739" s="133" t="s">
        <v>173</v>
      </c>
      <c r="AD739" s="167">
        <v>47</v>
      </c>
      <c r="AE739" s="176">
        <v>25</v>
      </c>
      <c r="AF739" s="176">
        <v>1804550</v>
      </c>
      <c r="AG739" s="177">
        <f t="shared" si="759"/>
        <v>4.6816479400749067E-2</v>
      </c>
      <c r="AH739" s="177">
        <f t="shared" si="733"/>
        <v>0.53191489361702127</v>
      </c>
      <c r="AI739" s="171">
        <f t="shared" si="734"/>
        <v>72182</v>
      </c>
      <c r="AJ739" s="388"/>
      <c r="AK739" s="133" t="s">
        <v>173</v>
      </c>
      <c r="AL739" s="167">
        <v>44</v>
      </c>
      <c r="AM739" s="176">
        <v>24</v>
      </c>
      <c r="AN739" s="176">
        <v>1514470</v>
      </c>
      <c r="AO739" s="177">
        <f t="shared" si="760"/>
        <v>6.0913705583756347E-2</v>
      </c>
      <c r="AP739" s="177">
        <f t="shared" si="736"/>
        <v>0.54545454545454541</v>
      </c>
      <c r="AQ739" s="171">
        <f t="shared" si="737"/>
        <v>63102.916666666664</v>
      </c>
      <c r="AR739" s="388"/>
      <c r="AS739" s="133" t="s">
        <v>173</v>
      </c>
      <c r="AT739" s="167">
        <v>34</v>
      </c>
      <c r="AU739" s="176">
        <v>10</v>
      </c>
      <c r="AV739" s="176">
        <v>661420</v>
      </c>
      <c r="AW739" s="177">
        <f t="shared" si="761"/>
        <v>3.90625E-2</v>
      </c>
      <c r="AX739" s="177">
        <f t="shared" si="739"/>
        <v>0.29411764705882354</v>
      </c>
      <c r="AY739" s="176">
        <f t="shared" si="740"/>
        <v>66142</v>
      </c>
      <c r="AZ739" s="388"/>
      <c r="BA739" s="133" t="s">
        <v>173</v>
      </c>
      <c r="BB739" s="167">
        <v>5</v>
      </c>
      <c r="BC739" s="176">
        <v>0</v>
      </c>
      <c r="BD739" s="176">
        <v>0</v>
      </c>
      <c r="BE739" s="177">
        <f t="shared" si="762"/>
        <v>0</v>
      </c>
      <c r="BF739" s="177">
        <f t="shared" si="742"/>
        <v>0</v>
      </c>
      <c r="BG739" s="205" t="str">
        <f t="shared" si="743"/>
        <v>-</v>
      </c>
      <c r="BH739" s="388"/>
      <c r="BI739" s="133" t="s">
        <v>173</v>
      </c>
      <c r="BJ739" s="167">
        <f t="shared" si="744"/>
        <v>171</v>
      </c>
      <c r="BK739" s="176">
        <f t="shared" si="721"/>
        <v>89</v>
      </c>
      <c r="BL739" s="176">
        <f t="shared" si="722"/>
        <v>6630550</v>
      </c>
      <c r="BM739" s="177">
        <f t="shared" si="763"/>
        <v>4.2747358309317966E-2</v>
      </c>
      <c r="BN739" s="177">
        <f t="shared" si="746"/>
        <v>0.52046783625730997</v>
      </c>
      <c r="BO739" s="176">
        <f t="shared" si="747"/>
        <v>74500.561797752802</v>
      </c>
      <c r="BP739" s="248"/>
    </row>
    <row r="740" spans="2:68" s="92" customFormat="1">
      <c r="B740" s="370"/>
      <c r="C740" s="370"/>
      <c r="D740" s="388"/>
      <c r="E740" s="133" t="s">
        <v>174</v>
      </c>
      <c r="F740" s="167">
        <v>3</v>
      </c>
      <c r="G740" s="176">
        <v>0</v>
      </c>
      <c r="H740" s="176">
        <v>0</v>
      </c>
      <c r="I740" s="177">
        <f t="shared" si="756"/>
        <v>0</v>
      </c>
      <c r="J740" s="177">
        <f t="shared" si="724"/>
        <v>0</v>
      </c>
      <c r="K740" s="205" t="str">
        <f t="shared" si="725"/>
        <v>-</v>
      </c>
      <c r="L740" s="388"/>
      <c r="M740" s="133" t="s">
        <v>174</v>
      </c>
      <c r="N740" s="167">
        <v>7</v>
      </c>
      <c r="O740" s="176">
        <v>7</v>
      </c>
      <c r="P740" s="176">
        <v>1355080</v>
      </c>
      <c r="Q740" s="177">
        <f t="shared" si="757"/>
        <v>0.2</v>
      </c>
      <c r="R740" s="177">
        <f t="shared" si="727"/>
        <v>1</v>
      </c>
      <c r="S740" s="171">
        <f t="shared" si="728"/>
        <v>193582.85714285713</v>
      </c>
      <c r="T740" s="388"/>
      <c r="U740" s="133" t="s">
        <v>174</v>
      </c>
      <c r="V740" s="167">
        <v>30</v>
      </c>
      <c r="W740" s="176">
        <v>18</v>
      </c>
      <c r="X740" s="176">
        <v>1129430</v>
      </c>
      <c r="Y740" s="177">
        <f t="shared" si="758"/>
        <v>2.4226110363391656E-2</v>
      </c>
      <c r="Z740" s="177">
        <f t="shared" si="730"/>
        <v>0.6</v>
      </c>
      <c r="AA740" s="176">
        <f t="shared" si="731"/>
        <v>62746.111111111109</v>
      </c>
      <c r="AB740" s="388"/>
      <c r="AC740" s="133" t="s">
        <v>174</v>
      </c>
      <c r="AD740" s="167">
        <v>22</v>
      </c>
      <c r="AE740" s="176">
        <v>15</v>
      </c>
      <c r="AF740" s="176">
        <v>1061370</v>
      </c>
      <c r="AG740" s="177">
        <f t="shared" si="759"/>
        <v>2.8089887640449437E-2</v>
      </c>
      <c r="AH740" s="177">
        <f t="shared" si="733"/>
        <v>0.68181818181818177</v>
      </c>
      <c r="AI740" s="171">
        <f t="shared" si="734"/>
        <v>70758</v>
      </c>
      <c r="AJ740" s="388"/>
      <c r="AK740" s="133" t="s">
        <v>174</v>
      </c>
      <c r="AL740" s="167">
        <v>20</v>
      </c>
      <c r="AM740" s="176">
        <v>10</v>
      </c>
      <c r="AN740" s="176">
        <v>1124760</v>
      </c>
      <c r="AO740" s="177">
        <f t="shared" si="760"/>
        <v>2.5380710659898477E-2</v>
      </c>
      <c r="AP740" s="177">
        <f t="shared" si="736"/>
        <v>0.5</v>
      </c>
      <c r="AQ740" s="171">
        <f t="shared" si="737"/>
        <v>112476</v>
      </c>
      <c r="AR740" s="388"/>
      <c r="AS740" s="133" t="s">
        <v>174</v>
      </c>
      <c r="AT740" s="167">
        <v>12</v>
      </c>
      <c r="AU740" s="176">
        <v>5</v>
      </c>
      <c r="AV740" s="176">
        <v>439850</v>
      </c>
      <c r="AW740" s="177">
        <f t="shared" si="761"/>
        <v>1.953125E-2</v>
      </c>
      <c r="AX740" s="177">
        <f t="shared" si="739"/>
        <v>0.41666666666666669</v>
      </c>
      <c r="AY740" s="176">
        <f t="shared" si="740"/>
        <v>87970</v>
      </c>
      <c r="AZ740" s="388"/>
      <c r="BA740" s="133" t="s">
        <v>174</v>
      </c>
      <c r="BB740" s="167">
        <v>2</v>
      </c>
      <c r="BC740" s="176">
        <v>1</v>
      </c>
      <c r="BD740" s="176">
        <v>24920</v>
      </c>
      <c r="BE740" s="177">
        <f t="shared" si="762"/>
        <v>1.0638297872340425E-2</v>
      </c>
      <c r="BF740" s="177">
        <f t="shared" si="742"/>
        <v>0.5</v>
      </c>
      <c r="BG740" s="205">
        <f t="shared" si="743"/>
        <v>24920</v>
      </c>
      <c r="BH740" s="388"/>
      <c r="BI740" s="133" t="s">
        <v>174</v>
      </c>
      <c r="BJ740" s="167">
        <f t="shared" si="744"/>
        <v>96</v>
      </c>
      <c r="BK740" s="176">
        <f t="shared" si="721"/>
        <v>56</v>
      </c>
      <c r="BL740" s="176">
        <f t="shared" si="722"/>
        <v>5135410</v>
      </c>
      <c r="BM740" s="177">
        <f t="shared" si="763"/>
        <v>2.6897214217098942E-2</v>
      </c>
      <c r="BN740" s="177">
        <f t="shared" si="746"/>
        <v>0.58333333333333337</v>
      </c>
      <c r="BO740" s="176">
        <f t="shared" si="747"/>
        <v>91703.75</v>
      </c>
      <c r="BP740" s="248"/>
    </row>
    <row r="741" spans="2:68" s="92" customFormat="1">
      <c r="B741" s="370"/>
      <c r="C741" s="370"/>
      <c r="D741" s="388"/>
      <c r="E741" s="133" t="s">
        <v>175</v>
      </c>
      <c r="F741" s="167">
        <v>11</v>
      </c>
      <c r="G741" s="176">
        <v>8</v>
      </c>
      <c r="H741" s="176">
        <v>913990</v>
      </c>
      <c r="I741" s="177">
        <f t="shared" si="756"/>
        <v>0.29629629629629628</v>
      </c>
      <c r="J741" s="177">
        <f t="shared" si="724"/>
        <v>0.72727272727272729</v>
      </c>
      <c r="K741" s="205">
        <f t="shared" si="725"/>
        <v>114248.75</v>
      </c>
      <c r="L741" s="388"/>
      <c r="M741" s="133" t="s">
        <v>175</v>
      </c>
      <c r="N741" s="167">
        <v>19</v>
      </c>
      <c r="O741" s="176">
        <v>14</v>
      </c>
      <c r="P741" s="176">
        <v>2775400</v>
      </c>
      <c r="Q741" s="177">
        <f t="shared" si="757"/>
        <v>0.4</v>
      </c>
      <c r="R741" s="177">
        <f t="shared" si="727"/>
        <v>0.73684210526315785</v>
      </c>
      <c r="S741" s="171">
        <f t="shared" si="728"/>
        <v>198242.85714285713</v>
      </c>
      <c r="T741" s="388"/>
      <c r="U741" s="133" t="s">
        <v>175</v>
      </c>
      <c r="V741" s="167">
        <v>331</v>
      </c>
      <c r="W741" s="176">
        <v>211</v>
      </c>
      <c r="X741" s="176">
        <v>19200730</v>
      </c>
      <c r="Y741" s="177">
        <f t="shared" si="758"/>
        <v>0.28398384925975773</v>
      </c>
      <c r="Z741" s="177">
        <f t="shared" si="730"/>
        <v>0.63746223564954685</v>
      </c>
      <c r="AA741" s="176">
        <f t="shared" si="731"/>
        <v>90998.720379146922</v>
      </c>
      <c r="AB741" s="388"/>
      <c r="AC741" s="133" t="s">
        <v>175</v>
      </c>
      <c r="AD741" s="167">
        <v>256</v>
      </c>
      <c r="AE741" s="176">
        <v>146</v>
      </c>
      <c r="AF741" s="176">
        <v>11288370</v>
      </c>
      <c r="AG741" s="177">
        <f t="shared" si="759"/>
        <v>0.27340823970037453</v>
      </c>
      <c r="AH741" s="177">
        <f t="shared" si="733"/>
        <v>0.5703125</v>
      </c>
      <c r="AI741" s="171">
        <f t="shared" si="734"/>
        <v>77317.602739726033</v>
      </c>
      <c r="AJ741" s="388"/>
      <c r="AK741" s="133" t="s">
        <v>175</v>
      </c>
      <c r="AL741" s="167">
        <v>169</v>
      </c>
      <c r="AM741" s="176">
        <v>84</v>
      </c>
      <c r="AN741" s="176">
        <v>6201810</v>
      </c>
      <c r="AO741" s="177">
        <f t="shared" si="760"/>
        <v>0.21319796954314721</v>
      </c>
      <c r="AP741" s="177">
        <f t="shared" si="736"/>
        <v>0.49704142011834318</v>
      </c>
      <c r="AQ741" s="171">
        <f t="shared" si="737"/>
        <v>73831.071428571435</v>
      </c>
      <c r="AR741" s="388"/>
      <c r="AS741" s="133" t="s">
        <v>175</v>
      </c>
      <c r="AT741" s="167">
        <v>90</v>
      </c>
      <c r="AU741" s="176">
        <v>35</v>
      </c>
      <c r="AV741" s="176">
        <v>4579290</v>
      </c>
      <c r="AW741" s="177">
        <f t="shared" si="761"/>
        <v>0.13671875</v>
      </c>
      <c r="AX741" s="177">
        <f t="shared" si="739"/>
        <v>0.3888888888888889</v>
      </c>
      <c r="AY741" s="176">
        <f t="shared" si="740"/>
        <v>130836.85714285714</v>
      </c>
      <c r="AZ741" s="388"/>
      <c r="BA741" s="133" t="s">
        <v>175</v>
      </c>
      <c r="BB741" s="167">
        <v>24</v>
      </c>
      <c r="BC741" s="176">
        <v>9</v>
      </c>
      <c r="BD741" s="176">
        <v>838990</v>
      </c>
      <c r="BE741" s="177">
        <f t="shared" si="762"/>
        <v>9.5744680851063829E-2</v>
      </c>
      <c r="BF741" s="177">
        <f t="shared" si="742"/>
        <v>0.375</v>
      </c>
      <c r="BG741" s="205">
        <f t="shared" si="743"/>
        <v>93221.111111111109</v>
      </c>
      <c r="BH741" s="388"/>
      <c r="BI741" s="133" t="s">
        <v>175</v>
      </c>
      <c r="BJ741" s="167">
        <f t="shared" si="744"/>
        <v>900</v>
      </c>
      <c r="BK741" s="176">
        <f t="shared" si="721"/>
        <v>507</v>
      </c>
      <c r="BL741" s="176">
        <f t="shared" si="722"/>
        <v>45798580</v>
      </c>
      <c r="BM741" s="177">
        <f t="shared" si="763"/>
        <v>0.24351585014409222</v>
      </c>
      <c r="BN741" s="177">
        <f t="shared" si="746"/>
        <v>0.56333333333333335</v>
      </c>
      <c r="BO741" s="176">
        <f t="shared" si="747"/>
        <v>90332.504930966476</v>
      </c>
      <c r="BP741" s="248"/>
    </row>
    <row r="742" spans="2:68" s="92" customFormat="1">
      <c r="B742" s="370"/>
      <c r="C742" s="370"/>
      <c r="D742" s="388"/>
      <c r="E742" s="133" t="s">
        <v>176</v>
      </c>
      <c r="F742" s="167">
        <v>3</v>
      </c>
      <c r="G742" s="176">
        <v>2</v>
      </c>
      <c r="H742" s="176">
        <v>408190</v>
      </c>
      <c r="I742" s="177">
        <f t="shared" si="756"/>
        <v>7.407407407407407E-2</v>
      </c>
      <c r="J742" s="177">
        <f t="shared" si="724"/>
        <v>0.66666666666666663</v>
      </c>
      <c r="K742" s="205">
        <f t="shared" si="725"/>
        <v>204095</v>
      </c>
      <c r="L742" s="388"/>
      <c r="M742" s="133" t="s">
        <v>176</v>
      </c>
      <c r="N742" s="167">
        <v>7</v>
      </c>
      <c r="O742" s="176">
        <v>6</v>
      </c>
      <c r="P742" s="176">
        <v>1119390</v>
      </c>
      <c r="Q742" s="177">
        <f t="shared" si="757"/>
        <v>0.17142857142857143</v>
      </c>
      <c r="R742" s="177">
        <f t="shared" si="727"/>
        <v>0.8571428571428571</v>
      </c>
      <c r="S742" s="171">
        <f t="shared" si="728"/>
        <v>186565</v>
      </c>
      <c r="T742" s="388"/>
      <c r="U742" s="133" t="s">
        <v>176</v>
      </c>
      <c r="V742" s="167">
        <v>60</v>
      </c>
      <c r="W742" s="176">
        <v>39</v>
      </c>
      <c r="X742" s="176">
        <v>2782500</v>
      </c>
      <c r="Y742" s="177">
        <f t="shared" si="758"/>
        <v>5.2489905787348586E-2</v>
      </c>
      <c r="Z742" s="177">
        <f t="shared" si="730"/>
        <v>0.65</v>
      </c>
      <c r="AA742" s="176">
        <f t="shared" si="731"/>
        <v>71346.153846153844</v>
      </c>
      <c r="AB742" s="388"/>
      <c r="AC742" s="133" t="s">
        <v>176</v>
      </c>
      <c r="AD742" s="167">
        <v>59</v>
      </c>
      <c r="AE742" s="176">
        <v>37</v>
      </c>
      <c r="AF742" s="176">
        <v>3600960</v>
      </c>
      <c r="AG742" s="177">
        <f t="shared" si="759"/>
        <v>6.9288389513108617E-2</v>
      </c>
      <c r="AH742" s="177">
        <f t="shared" si="733"/>
        <v>0.6271186440677966</v>
      </c>
      <c r="AI742" s="171">
        <f t="shared" si="734"/>
        <v>97323.24324324324</v>
      </c>
      <c r="AJ742" s="388"/>
      <c r="AK742" s="133" t="s">
        <v>176</v>
      </c>
      <c r="AL742" s="167">
        <v>51</v>
      </c>
      <c r="AM742" s="176">
        <v>26</v>
      </c>
      <c r="AN742" s="176">
        <v>2117310</v>
      </c>
      <c r="AO742" s="177">
        <f t="shared" si="760"/>
        <v>6.5989847715736044E-2</v>
      </c>
      <c r="AP742" s="177">
        <f t="shared" si="736"/>
        <v>0.50980392156862742</v>
      </c>
      <c r="AQ742" s="171">
        <f t="shared" si="737"/>
        <v>81435</v>
      </c>
      <c r="AR742" s="388"/>
      <c r="AS742" s="133" t="s">
        <v>176</v>
      </c>
      <c r="AT742" s="167">
        <v>47</v>
      </c>
      <c r="AU742" s="176">
        <v>20</v>
      </c>
      <c r="AV742" s="176">
        <v>1561020</v>
      </c>
      <c r="AW742" s="177">
        <f t="shared" si="761"/>
        <v>7.8125E-2</v>
      </c>
      <c r="AX742" s="177">
        <f t="shared" si="739"/>
        <v>0.42553191489361702</v>
      </c>
      <c r="AY742" s="176">
        <f t="shared" si="740"/>
        <v>78051</v>
      </c>
      <c r="AZ742" s="388"/>
      <c r="BA742" s="133" t="s">
        <v>176</v>
      </c>
      <c r="BB742" s="167">
        <v>20</v>
      </c>
      <c r="BC742" s="176">
        <v>4</v>
      </c>
      <c r="BD742" s="176">
        <v>493490</v>
      </c>
      <c r="BE742" s="177">
        <f t="shared" si="762"/>
        <v>4.2553191489361701E-2</v>
      </c>
      <c r="BF742" s="177">
        <f t="shared" si="742"/>
        <v>0.2</v>
      </c>
      <c r="BG742" s="205">
        <f t="shared" si="743"/>
        <v>123372.5</v>
      </c>
      <c r="BH742" s="388"/>
      <c r="BI742" s="133" t="s">
        <v>176</v>
      </c>
      <c r="BJ742" s="167">
        <f t="shared" si="744"/>
        <v>247</v>
      </c>
      <c r="BK742" s="176">
        <f t="shared" si="721"/>
        <v>134</v>
      </c>
      <c r="BL742" s="176">
        <f t="shared" si="722"/>
        <v>12082860</v>
      </c>
      <c r="BM742" s="177">
        <f t="shared" si="763"/>
        <v>6.43611911623439E-2</v>
      </c>
      <c r="BN742" s="177">
        <f t="shared" si="746"/>
        <v>0.54251012145748989</v>
      </c>
      <c r="BO742" s="176">
        <f t="shared" si="747"/>
        <v>90170.59701492537</v>
      </c>
      <c r="BP742" s="248"/>
    </row>
    <row r="743" spans="2:68" s="92" customFormat="1">
      <c r="B743" s="370"/>
      <c r="C743" s="370"/>
      <c r="D743" s="388"/>
      <c r="E743" s="130" t="s">
        <v>167</v>
      </c>
      <c r="F743" s="167">
        <v>4</v>
      </c>
      <c r="G743" s="176">
        <v>2</v>
      </c>
      <c r="H743" s="176">
        <v>237370</v>
      </c>
      <c r="I743" s="177">
        <f t="shared" si="756"/>
        <v>7.407407407407407E-2</v>
      </c>
      <c r="J743" s="177">
        <f t="shared" si="724"/>
        <v>0.5</v>
      </c>
      <c r="K743" s="205">
        <f t="shared" si="725"/>
        <v>118685</v>
      </c>
      <c r="L743" s="388"/>
      <c r="M743" s="134" t="s">
        <v>167</v>
      </c>
      <c r="N743" s="167">
        <v>2</v>
      </c>
      <c r="O743" s="176">
        <v>0</v>
      </c>
      <c r="P743" s="176">
        <v>0</v>
      </c>
      <c r="Q743" s="177">
        <f t="shared" si="757"/>
        <v>0</v>
      </c>
      <c r="R743" s="177">
        <f t="shared" si="727"/>
        <v>0</v>
      </c>
      <c r="S743" s="171" t="str">
        <f t="shared" si="728"/>
        <v>-</v>
      </c>
      <c r="T743" s="388"/>
      <c r="U743" s="134" t="s">
        <v>167</v>
      </c>
      <c r="V743" s="167">
        <v>58</v>
      </c>
      <c r="W743" s="176">
        <v>35</v>
      </c>
      <c r="X743" s="176">
        <v>2184750</v>
      </c>
      <c r="Y743" s="177">
        <f t="shared" si="758"/>
        <v>4.7106325706594884E-2</v>
      </c>
      <c r="Z743" s="177">
        <f t="shared" si="730"/>
        <v>0.60344827586206895</v>
      </c>
      <c r="AA743" s="176">
        <f t="shared" si="731"/>
        <v>62421.428571428572</v>
      </c>
      <c r="AB743" s="388"/>
      <c r="AC743" s="134" t="s">
        <v>167</v>
      </c>
      <c r="AD743" s="167">
        <v>36</v>
      </c>
      <c r="AE743" s="176">
        <v>18</v>
      </c>
      <c r="AF743" s="176">
        <v>1350050</v>
      </c>
      <c r="AG743" s="177">
        <f t="shared" si="759"/>
        <v>3.3707865168539325E-2</v>
      </c>
      <c r="AH743" s="177">
        <f t="shared" si="733"/>
        <v>0.5</v>
      </c>
      <c r="AI743" s="171">
        <f t="shared" si="734"/>
        <v>75002.777777777781</v>
      </c>
      <c r="AJ743" s="388"/>
      <c r="AK743" s="134" t="s">
        <v>167</v>
      </c>
      <c r="AL743" s="167">
        <v>26</v>
      </c>
      <c r="AM743" s="176">
        <v>6</v>
      </c>
      <c r="AN743" s="176">
        <v>380190</v>
      </c>
      <c r="AO743" s="177">
        <f t="shared" si="760"/>
        <v>1.5228426395939087E-2</v>
      </c>
      <c r="AP743" s="177">
        <f t="shared" si="736"/>
        <v>0.23076923076923078</v>
      </c>
      <c r="AQ743" s="171">
        <f t="shared" si="737"/>
        <v>63365</v>
      </c>
      <c r="AR743" s="388"/>
      <c r="AS743" s="134" t="s">
        <v>167</v>
      </c>
      <c r="AT743" s="167">
        <v>25</v>
      </c>
      <c r="AU743" s="176">
        <v>8</v>
      </c>
      <c r="AV743" s="176">
        <v>1018190</v>
      </c>
      <c r="AW743" s="177">
        <f t="shared" si="761"/>
        <v>3.125E-2</v>
      </c>
      <c r="AX743" s="177">
        <f t="shared" si="739"/>
        <v>0.32</v>
      </c>
      <c r="AY743" s="176">
        <f t="shared" si="740"/>
        <v>127273.75</v>
      </c>
      <c r="AZ743" s="388"/>
      <c r="BA743" s="134" t="s">
        <v>167</v>
      </c>
      <c r="BB743" s="167">
        <v>8</v>
      </c>
      <c r="BC743" s="176">
        <v>0</v>
      </c>
      <c r="BD743" s="176">
        <v>0</v>
      </c>
      <c r="BE743" s="177">
        <f t="shared" si="762"/>
        <v>0</v>
      </c>
      <c r="BF743" s="177">
        <f t="shared" si="742"/>
        <v>0</v>
      </c>
      <c r="BG743" s="205" t="str">
        <f t="shared" si="743"/>
        <v>-</v>
      </c>
      <c r="BH743" s="388"/>
      <c r="BI743" s="134" t="s">
        <v>167</v>
      </c>
      <c r="BJ743" s="167">
        <f t="shared" si="744"/>
        <v>159</v>
      </c>
      <c r="BK743" s="176">
        <f t="shared" si="721"/>
        <v>69</v>
      </c>
      <c r="BL743" s="176">
        <f t="shared" si="722"/>
        <v>5170550</v>
      </c>
      <c r="BM743" s="177">
        <f t="shared" si="763"/>
        <v>3.3141210374639768E-2</v>
      </c>
      <c r="BN743" s="177">
        <f t="shared" si="746"/>
        <v>0.43396226415094341</v>
      </c>
      <c r="BO743" s="176">
        <f t="shared" si="747"/>
        <v>74935.507246376816</v>
      </c>
      <c r="BP743" s="248"/>
    </row>
    <row r="744" spans="2:68" s="92" customFormat="1">
      <c r="B744" s="370">
        <v>68</v>
      </c>
      <c r="C744" s="407" t="s">
        <v>53</v>
      </c>
      <c r="D744" s="373">
        <f>BS75</f>
        <v>16</v>
      </c>
      <c r="E744" s="131" t="s">
        <v>144</v>
      </c>
      <c r="F744" s="166">
        <v>7</v>
      </c>
      <c r="G744" s="174">
        <v>4</v>
      </c>
      <c r="H744" s="174">
        <v>390590</v>
      </c>
      <c r="I744" s="175">
        <f>IFERROR(G744/$D$744,"-")</f>
        <v>0.25</v>
      </c>
      <c r="J744" s="175">
        <f t="shared" si="724"/>
        <v>0.5714285714285714</v>
      </c>
      <c r="K744" s="204">
        <f t="shared" si="725"/>
        <v>97647.5</v>
      </c>
      <c r="L744" s="373">
        <f>BT75</f>
        <v>41</v>
      </c>
      <c r="M744" s="131" t="s">
        <v>144</v>
      </c>
      <c r="N744" s="166">
        <v>25</v>
      </c>
      <c r="O744" s="174">
        <v>13</v>
      </c>
      <c r="P744" s="174">
        <v>1181870</v>
      </c>
      <c r="Q744" s="175">
        <f>IFERROR(O744/$L$744,"-")</f>
        <v>0.31707317073170732</v>
      </c>
      <c r="R744" s="175">
        <f t="shared" si="727"/>
        <v>0.52</v>
      </c>
      <c r="S744" s="170">
        <f t="shared" si="728"/>
        <v>90913.076923076922</v>
      </c>
      <c r="T744" s="373">
        <f>BU75</f>
        <v>1012</v>
      </c>
      <c r="U744" s="131" t="s">
        <v>144</v>
      </c>
      <c r="V744" s="166">
        <v>455</v>
      </c>
      <c r="W744" s="174">
        <v>276</v>
      </c>
      <c r="X744" s="174">
        <v>18547090</v>
      </c>
      <c r="Y744" s="175">
        <f>IFERROR(W744/$T$744,"-")</f>
        <v>0.27272727272727271</v>
      </c>
      <c r="Z744" s="175">
        <f t="shared" si="730"/>
        <v>0.60659340659340655</v>
      </c>
      <c r="AA744" s="174">
        <f t="shared" si="731"/>
        <v>67199.60144927536</v>
      </c>
      <c r="AB744" s="373">
        <f>BV75</f>
        <v>846</v>
      </c>
      <c r="AC744" s="131" t="s">
        <v>144</v>
      </c>
      <c r="AD744" s="166">
        <v>444</v>
      </c>
      <c r="AE744" s="174">
        <v>226</v>
      </c>
      <c r="AF744" s="174">
        <v>17406580</v>
      </c>
      <c r="AG744" s="175">
        <f>IFERROR(AE744/$AB$744,"-")</f>
        <v>0.26713947990543735</v>
      </c>
      <c r="AH744" s="175">
        <f t="shared" si="733"/>
        <v>0.50900900900900903</v>
      </c>
      <c r="AI744" s="170">
        <f t="shared" si="734"/>
        <v>77020.265486725664</v>
      </c>
      <c r="AJ744" s="373">
        <f>BW75</f>
        <v>515</v>
      </c>
      <c r="AK744" s="131" t="s">
        <v>144</v>
      </c>
      <c r="AL744" s="166">
        <v>231</v>
      </c>
      <c r="AM744" s="174">
        <v>119</v>
      </c>
      <c r="AN744" s="174">
        <v>10442770</v>
      </c>
      <c r="AO744" s="175">
        <f>IFERROR(AM744/$AJ$744,"-")</f>
        <v>0.23106796116504855</v>
      </c>
      <c r="AP744" s="175">
        <f t="shared" si="736"/>
        <v>0.51515151515151514</v>
      </c>
      <c r="AQ744" s="170">
        <f t="shared" si="737"/>
        <v>87754.369747899153</v>
      </c>
      <c r="AR744" s="373">
        <f>BX75</f>
        <v>285</v>
      </c>
      <c r="AS744" s="131" t="s">
        <v>144</v>
      </c>
      <c r="AT744" s="166">
        <v>107</v>
      </c>
      <c r="AU744" s="174">
        <v>49</v>
      </c>
      <c r="AV744" s="174">
        <v>4882690</v>
      </c>
      <c r="AW744" s="175">
        <f>IFERROR(AU744/$AR$744,"-")</f>
        <v>0.17192982456140352</v>
      </c>
      <c r="AX744" s="175">
        <f t="shared" si="739"/>
        <v>0.45794392523364486</v>
      </c>
      <c r="AY744" s="174">
        <f t="shared" si="740"/>
        <v>99646.734693877544</v>
      </c>
      <c r="AZ744" s="373">
        <f>BY75</f>
        <v>109</v>
      </c>
      <c r="BA744" s="131" t="s">
        <v>144</v>
      </c>
      <c r="BB744" s="166">
        <v>34</v>
      </c>
      <c r="BC744" s="174">
        <v>15</v>
      </c>
      <c r="BD744" s="174">
        <v>1541730</v>
      </c>
      <c r="BE744" s="175">
        <f>IFERROR(BC744/$AZ$744,"-")</f>
        <v>0.13761467889908258</v>
      </c>
      <c r="BF744" s="175">
        <f t="shared" si="742"/>
        <v>0.44117647058823528</v>
      </c>
      <c r="BG744" s="204">
        <f t="shared" si="743"/>
        <v>102782</v>
      </c>
      <c r="BH744" s="373">
        <f>BZ75</f>
        <v>2824</v>
      </c>
      <c r="BI744" s="131" t="s">
        <v>144</v>
      </c>
      <c r="BJ744" s="166">
        <f t="shared" si="744"/>
        <v>1303</v>
      </c>
      <c r="BK744" s="174">
        <f t="shared" si="721"/>
        <v>702</v>
      </c>
      <c r="BL744" s="174">
        <f t="shared" si="722"/>
        <v>54393320</v>
      </c>
      <c r="BM744" s="175">
        <f>IFERROR(BK744/$BH$744,"-")</f>
        <v>0.24858356940509915</v>
      </c>
      <c r="BN744" s="175">
        <f t="shared" si="746"/>
        <v>0.53875671527244817</v>
      </c>
      <c r="BO744" s="174">
        <f t="shared" si="747"/>
        <v>77483.361823361818</v>
      </c>
      <c r="BP744" s="248"/>
    </row>
    <row r="745" spans="2:68" s="92" customFormat="1">
      <c r="B745" s="370"/>
      <c r="C745" s="408"/>
      <c r="D745" s="374"/>
      <c r="E745" s="132" t="s">
        <v>194</v>
      </c>
      <c r="F745" s="167">
        <v>7</v>
      </c>
      <c r="G745" s="176">
        <v>2</v>
      </c>
      <c r="H745" s="176">
        <v>47000</v>
      </c>
      <c r="I745" s="177">
        <f t="shared" ref="I745:I754" si="764">IFERROR(G745/$D$744,"-")</f>
        <v>0.125</v>
      </c>
      <c r="J745" s="177">
        <f t="shared" si="724"/>
        <v>0.2857142857142857</v>
      </c>
      <c r="K745" s="205">
        <f t="shared" si="725"/>
        <v>23500</v>
      </c>
      <c r="L745" s="374"/>
      <c r="M745" s="132" t="s">
        <v>194</v>
      </c>
      <c r="N745" s="167">
        <v>24</v>
      </c>
      <c r="O745" s="176">
        <v>13</v>
      </c>
      <c r="P745" s="176">
        <v>1299180</v>
      </c>
      <c r="Q745" s="177">
        <f t="shared" ref="Q745:Q754" si="765">IFERROR(O745/$L$744,"-")</f>
        <v>0.31707317073170732</v>
      </c>
      <c r="R745" s="177">
        <f t="shared" si="727"/>
        <v>0.54166666666666663</v>
      </c>
      <c r="S745" s="171">
        <f t="shared" si="728"/>
        <v>99936.923076923078</v>
      </c>
      <c r="T745" s="374"/>
      <c r="U745" s="132" t="s">
        <v>194</v>
      </c>
      <c r="V745" s="167">
        <v>403</v>
      </c>
      <c r="W745" s="176">
        <v>245</v>
      </c>
      <c r="X745" s="176">
        <v>16270610</v>
      </c>
      <c r="Y745" s="177">
        <f t="shared" ref="Y745:Y754" si="766">IFERROR(W745/$T$744,"-")</f>
        <v>0.24209486166007904</v>
      </c>
      <c r="Z745" s="177">
        <f t="shared" si="730"/>
        <v>0.60794044665012403</v>
      </c>
      <c r="AA745" s="176">
        <f t="shared" si="731"/>
        <v>66410.653061224497</v>
      </c>
      <c r="AB745" s="374"/>
      <c r="AC745" s="132" t="s">
        <v>194</v>
      </c>
      <c r="AD745" s="167">
        <v>329</v>
      </c>
      <c r="AE745" s="176">
        <v>164</v>
      </c>
      <c r="AF745" s="176">
        <v>12759350</v>
      </c>
      <c r="AG745" s="177">
        <f t="shared" ref="AG745:AG754" si="767">IFERROR(AE745/$AB$744,"-")</f>
        <v>0.19385342789598109</v>
      </c>
      <c r="AH745" s="177">
        <f t="shared" si="733"/>
        <v>0.49848024316109424</v>
      </c>
      <c r="AI745" s="171">
        <f t="shared" si="734"/>
        <v>77800.914634146335</v>
      </c>
      <c r="AJ745" s="374"/>
      <c r="AK745" s="132" t="s">
        <v>194</v>
      </c>
      <c r="AL745" s="167">
        <v>182</v>
      </c>
      <c r="AM745" s="176">
        <v>93</v>
      </c>
      <c r="AN745" s="176">
        <v>7702330</v>
      </c>
      <c r="AO745" s="177">
        <f t="shared" ref="AO745:AO754" si="768">IFERROR(AM745/$AJ$744,"-")</f>
        <v>0.18058252427184465</v>
      </c>
      <c r="AP745" s="177">
        <f t="shared" si="736"/>
        <v>0.51098901098901095</v>
      </c>
      <c r="AQ745" s="171">
        <f t="shared" si="737"/>
        <v>82820.752688172041</v>
      </c>
      <c r="AR745" s="374"/>
      <c r="AS745" s="132" t="s">
        <v>194</v>
      </c>
      <c r="AT745" s="167">
        <v>69</v>
      </c>
      <c r="AU745" s="176">
        <v>34</v>
      </c>
      <c r="AV745" s="176">
        <v>3269430</v>
      </c>
      <c r="AW745" s="177">
        <f t="shared" ref="AW745:AW754" si="769">IFERROR(AU745/$AR$744,"-")</f>
        <v>0.11929824561403508</v>
      </c>
      <c r="AX745" s="177">
        <f t="shared" si="739"/>
        <v>0.49275362318840582</v>
      </c>
      <c r="AY745" s="176">
        <f t="shared" si="740"/>
        <v>96159.705882352937</v>
      </c>
      <c r="AZ745" s="374"/>
      <c r="BA745" s="132" t="s">
        <v>194</v>
      </c>
      <c r="BB745" s="167">
        <v>17</v>
      </c>
      <c r="BC745" s="176">
        <v>5</v>
      </c>
      <c r="BD745" s="176">
        <v>943900</v>
      </c>
      <c r="BE745" s="177">
        <f t="shared" ref="BE745:BE754" si="770">IFERROR(BC745/$AZ$744,"-")</f>
        <v>4.5871559633027525E-2</v>
      </c>
      <c r="BF745" s="177">
        <f t="shared" si="742"/>
        <v>0.29411764705882354</v>
      </c>
      <c r="BG745" s="205">
        <f t="shared" si="743"/>
        <v>188780</v>
      </c>
      <c r="BH745" s="374"/>
      <c r="BI745" s="132" t="s">
        <v>194</v>
      </c>
      <c r="BJ745" s="167">
        <f t="shared" si="744"/>
        <v>1031</v>
      </c>
      <c r="BK745" s="176">
        <f t="shared" si="721"/>
        <v>556</v>
      </c>
      <c r="BL745" s="176">
        <f t="shared" si="722"/>
        <v>42291800</v>
      </c>
      <c r="BM745" s="177">
        <f t="shared" ref="BM745:BM754" si="771">IFERROR(BK745/$BH$744,"-")</f>
        <v>0.19688385269121814</v>
      </c>
      <c r="BN745" s="177">
        <f t="shared" si="746"/>
        <v>0.539282250242483</v>
      </c>
      <c r="BO745" s="176">
        <f t="shared" si="747"/>
        <v>76064.388489208635</v>
      </c>
      <c r="BP745" s="248"/>
    </row>
    <row r="746" spans="2:68" s="92" customFormat="1">
      <c r="B746" s="370"/>
      <c r="C746" s="408"/>
      <c r="D746" s="374"/>
      <c r="E746" s="133" t="s">
        <v>143</v>
      </c>
      <c r="F746" s="167">
        <v>11</v>
      </c>
      <c r="G746" s="176">
        <v>6</v>
      </c>
      <c r="H746" s="176">
        <v>447510</v>
      </c>
      <c r="I746" s="177">
        <f t="shared" si="764"/>
        <v>0.375</v>
      </c>
      <c r="J746" s="177">
        <f t="shared" si="724"/>
        <v>0.54545454545454541</v>
      </c>
      <c r="K746" s="205">
        <f t="shared" si="725"/>
        <v>74585</v>
      </c>
      <c r="L746" s="374"/>
      <c r="M746" s="133" t="s">
        <v>143</v>
      </c>
      <c r="N746" s="167">
        <v>34</v>
      </c>
      <c r="O746" s="176">
        <v>16</v>
      </c>
      <c r="P746" s="176">
        <v>1308960</v>
      </c>
      <c r="Q746" s="177">
        <f t="shared" si="765"/>
        <v>0.3902439024390244</v>
      </c>
      <c r="R746" s="177">
        <f t="shared" si="727"/>
        <v>0.47058823529411764</v>
      </c>
      <c r="S746" s="171">
        <f t="shared" si="728"/>
        <v>81810</v>
      </c>
      <c r="T746" s="374"/>
      <c r="U746" s="133" t="s">
        <v>143</v>
      </c>
      <c r="V746" s="167">
        <v>645</v>
      </c>
      <c r="W746" s="176">
        <v>387</v>
      </c>
      <c r="X746" s="176">
        <v>24611550</v>
      </c>
      <c r="Y746" s="177">
        <f t="shared" si="766"/>
        <v>0.3824110671936759</v>
      </c>
      <c r="Z746" s="177">
        <f t="shared" si="730"/>
        <v>0.6</v>
      </c>
      <c r="AA746" s="176">
        <f t="shared" si="731"/>
        <v>63595.736434108527</v>
      </c>
      <c r="AB746" s="374"/>
      <c r="AC746" s="133" t="s">
        <v>143</v>
      </c>
      <c r="AD746" s="167">
        <v>598</v>
      </c>
      <c r="AE746" s="176">
        <v>300</v>
      </c>
      <c r="AF746" s="176">
        <v>21856500</v>
      </c>
      <c r="AG746" s="177">
        <f t="shared" si="767"/>
        <v>0.3546099290780142</v>
      </c>
      <c r="AH746" s="177">
        <f t="shared" si="733"/>
        <v>0.50167224080267558</v>
      </c>
      <c r="AI746" s="171">
        <f t="shared" si="734"/>
        <v>72855</v>
      </c>
      <c r="AJ746" s="374"/>
      <c r="AK746" s="133" t="s">
        <v>143</v>
      </c>
      <c r="AL746" s="167">
        <v>370</v>
      </c>
      <c r="AM746" s="176">
        <v>193</v>
      </c>
      <c r="AN746" s="176">
        <v>16361860</v>
      </c>
      <c r="AO746" s="177">
        <f t="shared" si="768"/>
        <v>0.37475728155339805</v>
      </c>
      <c r="AP746" s="177">
        <f t="shared" si="736"/>
        <v>0.52162162162162162</v>
      </c>
      <c r="AQ746" s="171">
        <f t="shared" si="737"/>
        <v>84776.476683937828</v>
      </c>
      <c r="AR746" s="374"/>
      <c r="AS746" s="133" t="s">
        <v>143</v>
      </c>
      <c r="AT746" s="167">
        <v>197</v>
      </c>
      <c r="AU746" s="176">
        <v>108</v>
      </c>
      <c r="AV746" s="176">
        <v>11542100</v>
      </c>
      <c r="AW746" s="177">
        <f t="shared" si="769"/>
        <v>0.37894736842105264</v>
      </c>
      <c r="AX746" s="177">
        <f t="shared" si="739"/>
        <v>0.54822335025380708</v>
      </c>
      <c r="AY746" s="176">
        <f t="shared" si="740"/>
        <v>106871.29629629629</v>
      </c>
      <c r="AZ746" s="374"/>
      <c r="BA746" s="133" t="s">
        <v>143</v>
      </c>
      <c r="BB746" s="167">
        <v>62</v>
      </c>
      <c r="BC746" s="176">
        <v>24</v>
      </c>
      <c r="BD746" s="176">
        <v>3511150</v>
      </c>
      <c r="BE746" s="177">
        <f t="shared" si="770"/>
        <v>0.22018348623853212</v>
      </c>
      <c r="BF746" s="177">
        <f t="shared" si="742"/>
        <v>0.38709677419354838</v>
      </c>
      <c r="BG746" s="205">
        <f t="shared" si="743"/>
        <v>146297.91666666666</v>
      </c>
      <c r="BH746" s="374"/>
      <c r="BI746" s="133" t="s">
        <v>143</v>
      </c>
      <c r="BJ746" s="167">
        <f t="shared" si="744"/>
        <v>1917</v>
      </c>
      <c r="BK746" s="176">
        <f t="shared" si="721"/>
        <v>1034</v>
      </c>
      <c r="BL746" s="176">
        <f t="shared" si="722"/>
        <v>79639630</v>
      </c>
      <c r="BM746" s="177">
        <f t="shared" si="771"/>
        <v>0.36614730878186968</v>
      </c>
      <c r="BN746" s="177">
        <f t="shared" si="746"/>
        <v>0.5393844548774126</v>
      </c>
      <c r="BO746" s="176">
        <f t="shared" si="747"/>
        <v>77020.918762088972</v>
      </c>
      <c r="BP746" s="248"/>
    </row>
    <row r="747" spans="2:68" s="92" customFormat="1">
      <c r="B747" s="370"/>
      <c r="C747" s="408"/>
      <c r="D747" s="374"/>
      <c r="E747" s="133" t="s">
        <v>152</v>
      </c>
      <c r="F747" s="167">
        <v>4</v>
      </c>
      <c r="G747" s="176">
        <v>1</v>
      </c>
      <c r="H747" s="176">
        <v>50600</v>
      </c>
      <c r="I747" s="177">
        <f t="shared" si="764"/>
        <v>6.25E-2</v>
      </c>
      <c r="J747" s="177">
        <f t="shared" si="724"/>
        <v>0.25</v>
      </c>
      <c r="K747" s="205">
        <f t="shared" si="725"/>
        <v>50600</v>
      </c>
      <c r="L747" s="374"/>
      <c r="M747" s="133" t="s">
        <v>152</v>
      </c>
      <c r="N747" s="167">
        <v>17</v>
      </c>
      <c r="O747" s="176">
        <v>7</v>
      </c>
      <c r="P747" s="176">
        <v>507110</v>
      </c>
      <c r="Q747" s="177">
        <f t="shared" si="765"/>
        <v>0.17073170731707318</v>
      </c>
      <c r="R747" s="177">
        <f t="shared" si="727"/>
        <v>0.41176470588235292</v>
      </c>
      <c r="S747" s="171">
        <f t="shared" si="728"/>
        <v>72444.28571428571</v>
      </c>
      <c r="T747" s="374"/>
      <c r="U747" s="133" t="s">
        <v>152</v>
      </c>
      <c r="V747" s="167">
        <v>200</v>
      </c>
      <c r="W747" s="176">
        <v>127</v>
      </c>
      <c r="X747" s="176">
        <v>9008790</v>
      </c>
      <c r="Y747" s="177">
        <f t="shared" si="766"/>
        <v>0.12549407114624506</v>
      </c>
      <c r="Z747" s="177">
        <f t="shared" si="730"/>
        <v>0.63500000000000001</v>
      </c>
      <c r="AA747" s="176">
        <f t="shared" si="731"/>
        <v>70935.354330708666</v>
      </c>
      <c r="AB747" s="374"/>
      <c r="AC747" s="133" t="s">
        <v>152</v>
      </c>
      <c r="AD747" s="167">
        <v>224</v>
      </c>
      <c r="AE747" s="176">
        <v>120</v>
      </c>
      <c r="AF747" s="176">
        <v>8924630</v>
      </c>
      <c r="AG747" s="177">
        <f t="shared" si="767"/>
        <v>0.14184397163120568</v>
      </c>
      <c r="AH747" s="177">
        <f t="shared" si="733"/>
        <v>0.5357142857142857</v>
      </c>
      <c r="AI747" s="171">
        <f t="shared" si="734"/>
        <v>74371.916666666672</v>
      </c>
      <c r="AJ747" s="374"/>
      <c r="AK747" s="133" t="s">
        <v>152</v>
      </c>
      <c r="AL747" s="167">
        <v>152</v>
      </c>
      <c r="AM747" s="176">
        <v>86</v>
      </c>
      <c r="AN747" s="176">
        <v>7504390</v>
      </c>
      <c r="AO747" s="177">
        <f t="shared" si="768"/>
        <v>0.16699029126213591</v>
      </c>
      <c r="AP747" s="177">
        <f t="shared" si="736"/>
        <v>0.56578947368421051</v>
      </c>
      <c r="AQ747" s="171">
        <f t="shared" si="737"/>
        <v>87260.348837209298</v>
      </c>
      <c r="AR747" s="374"/>
      <c r="AS747" s="133" t="s">
        <v>152</v>
      </c>
      <c r="AT747" s="167">
        <v>90</v>
      </c>
      <c r="AU747" s="176">
        <v>44</v>
      </c>
      <c r="AV747" s="176">
        <v>5397620</v>
      </c>
      <c r="AW747" s="177">
        <f t="shared" si="769"/>
        <v>0.15438596491228071</v>
      </c>
      <c r="AX747" s="177">
        <f t="shared" si="739"/>
        <v>0.48888888888888887</v>
      </c>
      <c r="AY747" s="176">
        <f t="shared" si="740"/>
        <v>122673.18181818182</v>
      </c>
      <c r="AZ747" s="374"/>
      <c r="BA747" s="133" t="s">
        <v>152</v>
      </c>
      <c r="BB747" s="167">
        <v>30</v>
      </c>
      <c r="BC747" s="176">
        <v>7</v>
      </c>
      <c r="BD747" s="176">
        <v>908560</v>
      </c>
      <c r="BE747" s="177">
        <f t="shared" si="770"/>
        <v>6.4220183486238536E-2</v>
      </c>
      <c r="BF747" s="177">
        <f t="shared" si="742"/>
        <v>0.23333333333333334</v>
      </c>
      <c r="BG747" s="205">
        <f t="shared" si="743"/>
        <v>129794.28571428571</v>
      </c>
      <c r="BH747" s="374"/>
      <c r="BI747" s="133" t="s">
        <v>152</v>
      </c>
      <c r="BJ747" s="167">
        <f t="shared" si="744"/>
        <v>717</v>
      </c>
      <c r="BK747" s="176">
        <f t="shared" si="721"/>
        <v>392</v>
      </c>
      <c r="BL747" s="176">
        <f t="shared" si="722"/>
        <v>32301700</v>
      </c>
      <c r="BM747" s="177">
        <f t="shared" si="771"/>
        <v>0.13881019830028329</v>
      </c>
      <c r="BN747" s="177">
        <f t="shared" si="746"/>
        <v>0.54672245467224545</v>
      </c>
      <c r="BO747" s="176">
        <f t="shared" si="747"/>
        <v>82402.295918367352</v>
      </c>
      <c r="BP747" s="248"/>
    </row>
    <row r="748" spans="2:68" s="92" customFormat="1">
      <c r="B748" s="370"/>
      <c r="C748" s="408"/>
      <c r="D748" s="374"/>
      <c r="E748" s="133" t="s">
        <v>171</v>
      </c>
      <c r="F748" s="167">
        <v>4</v>
      </c>
      <c r="G748" s="176">
        <v>2</v>
      </c>
      <c r="H748" s="176">
        <v>56920</v>
      </c>
      <c r="I748" s="177">
        <f t="shared" si="764"/>
        <v>0.125</v>
      </c>
      <c r="J748" s="177">
        <f t="shared" si="724"/>
        <v>0.5</v>
      </c>
      <c r="K748" s="205">
        <f t="shared" si="725"/>
        <v>28460</v>
      </c>
      <c r="L748" s="374"/>
      <c r="M748" s="133" t="s">
        <v>171</v>
      </c>
      <c r="N748" s="167">
        <v>17</v>
      </c>
      <c r="O748" s="176">
        <v>8</v>
      </c>
      <c r="P748" s="176">
        <v>888540</v>
      </c>
      <c r="Q748" s="177">
        <f t="shared" si="765"/>
        <v>0.1951219512195122</v>
      </c>
      <c r="R748" s="177">
        <f t="shared" si="727"/>
        <v>0.47058823529411764</v>
      </c>
      <c r="S748" s="171">
        <f t="shared" si="728"/>
        <v>111067.5</v>
      </c>
      <c r="T748" s="374"/>
      <c r="U748" s="133" t="s">
        <v>171</v>
      </c>
      <c r="V748" s="167">
        <v>228</v>
      </c>
      <c r="W748" s="176">
        <v>150</v>
      </c>
      <c r="X748" s="176">
        <v>10641390</v>
      </c>
      <c r="Y748" s="177">
        <f t="shared" si="766"/>
        <v>0.14822134387351779</v>
      </c>
      <c r="Z748" s="177">
        <f t="shared" si="730"/>
        <v>0.65789473684210531</v>
      </c>
      <c r="AA748" s="176">
        <f t="shared" si="731"/>
        <v>70942.600000000006</v>
      </c>
      <c r="AB748" s="374"/>
      <c r="AC748" s="133" t="s">
        <v>171</v>
      </c>
      <c r="AD748" s="167">
        <v>275</v>
      </c>
      <c r="AE748" s="176">
        <v>140</v>
      </c>
      <c r="AF748" s="176">
        <v>12088120</v>
      </c>
      <c r="AG748" s="177">
        <f t="shared" si="767"/>
        <v>0.16548463356973994</v>
      </c>
      <c r="AH748" s="177">
        <f t="shared" si="733"/>
        <v>0.50909090909090904</v>
      </c>
      <c r="AI748" s="171">
        <f t="shared" si="734"/>
        <v>86343.71428571429</v>
      </c>
      <c r="AJ748" s="374"/>
      <c r="AK748" s="133" t="s">
        <v>171</v>
      </c>
      <c r="AL748" s="167">
        <v>190</v>
      </c>
      <c r="AM748" s="176">
        <v>91</v>
      </c>
      <c r="AN748" s="176">
        <v>9089450</v>
      </c>
      <c r="AO748" s="177">
        <f t="shared" si="768"/>
        <v>0.1766990291262136</v>
      </c>
      <c r="AP748" s="177">
        <f t="shared" si="736"/>
        <v>0.47894736842105262</v>
      </c>
      <c r="AQ748" s="171">
        <f t="shared" si="737"/>
        <v>99884.065934065933</v>
      </c>
      <c r="AR748" s="374"/>
      <c r="AS748" s="133" t="s">
        <v>171</v>
      </c>
      <c r="AT748" s="167">
        <v>93</v>
      </c>
      <c r="AU748" s="176">
        <v>46</v>
      </c>
      <c r="AV748" s="176">
        <v>6767840</v>
      </c>
      <c r="AW748" s="177">
        <f t="shared" si="769"/>
        <v>0.16140350877192983</v>
      </c>
      <c r="AX748" s="177">
        <f t="shared" si="739"/>
        <v>0.4946236559139785</v>
      </c>
      <c r="AY748" s="176">
        <f t="shared" si="740"/>
        <v>147126.95652173914</v>
      </c>
      <c r="AZ748" s="374"/>
      <c r="BA748" s="133" t="s">
        <v>171</v>
      </c>
      <c r="BB748" s="167">
        <v>30</v>
      </c>
      <c r="BC748" s="176">
        <v>13</v>
      </c>
      <c r="BD748" s="176">
        <v>1548860</v>
      </c>
      <c r="BE748" s="177">
        <f t="shared" si="770"/>
        <v>0.11926605504587157</v>
      </c>
      <c r="BF748" s="177">
        <f t="shared" si="742"/>
        <v>0.43333333333333335</v>
      </c>
      <c r="BG748" s="205">
        <f t="shared" si="743"/>
        <v>119143.07692307692</v>
      </c>
      <c r="BH748" s="374"/>
      <c r="BI748" s="133" t="s">
        <v>171</v>
      </c>
      <c r="BJ748" s="167">
        <f t="shared" si="744"/>
        <v>837</v>
      </c>
      <c r="BK748" s="176">
        <f t="shared" si="721"/>
        <v>450</v>
      </c>
      <c r="BL748" s="176">
        <f t="shared" si="722"/>
        <v>41081120</v>
      </c>
      <c r="BM748" s="177">
        <f t="shared" si="771"/>
        <v>0.15934844192634562</v>
      </c>
      <c r="BN748" s="177">
        <f t="shared" si="746"/>
        <v>0.5376344086021505</v>
      </c>
      <c r="BO748" s="176">
        <f t="shared" si="747"/>
        <v>91291.377777777772</v>
      </c>
      <c r="BP748" s="248"/>
    </row>
    <row r="749" spans="2:68" s="92" customFormat="1">
      <c r="B749" s="370"/>
      <c r="C749" s="408"/>
      <c r="D749" s="374"/>
      <c r="E749" s="133" t="s">
        <v>172</v>
      </c>
      <c r="F749" s="167">
        <v>3</v>
      </c>
      <c r="G749" s="176">
        <v>2</v>
      </c>
      <c r="H749" s="176">
        <v>91280</v>
      </c>
      <c r="I749" s="177">
        <f t="shared" si="764"/>
        <v>0.125</v>
      </c>
      <c r="J749" s="177">
        <f t="shared" si="724"/>
        <v>0.66666666666666663</v>
      </c>
      <c r="K749" s="205">
        <f t="shared" si="725"/>
        <v>45640</v>
      </c>
      <c r="L749" s="374"/>
      <c r="M749" s="133" t="s">
        <v>172</v>
      </c>
      <c r="N749" s="167">
        <v>7</v>
      </c>
      <c r="O749" s="176">
        <v>2</v>
      </c>
      <c r="P749" s="176">
        <v>218560</v>
      </c>
      <c r="Q749" s="177">
        <f t="shared" si="765"/>
        <v>4.878048780487805E-2</v>
      </c>
      <c r="R749" s="177">
        <f t="shared" si="727"/>
        <v>0.2857142857142857</v>
      </c>
      <c r="S749" s="171">
        <f t="shared" si="728"/>
        <v>109280</v>
      </c>
      <c r="T749" s="374"/>
      <c r="U749" s="133" t="s">
        <v>172</v>
      </c>
      <c r="V749" s="167">
        <v>130</v>
      </c>
      <c r="W749" s="176">
        <v>83</v>
      </c>
      <c r="X749" s="176">
        <v>6081850</v>
      </c>
      <c r="Y749" s="177">
        <f t="shared" si="766"/>
        <v>8.201581027667984E-2</v>
      </c>
      <c r="Z749" s="177">
        <f t="shared" si="730"/>
        <v>0.63846153846153841</v>
      </c>
      <c r="AA749" s="176">
        <f t="shared" si="731"/>
        <v>73275.301204819276</v>
      </c>
      <c r="AB749" s="374"/>
      <c r="AC749" s="133" t="s">
        <v>172</v>
      </c>
      <c r="AD749" s="167">
        <v>129</v>
      </c>
      <c r="AE749" s="176">
        <v>70</v>
      </c>
      <c r="AF749" s="176">
        <v>4698680</v>
      </c>
      <c r="AG749" s="177">
        <f t="shared" si="767"/>
        <v>8.2742316784869971E-2</v>
      </c>
      <c r="AH749" s="177">
        <f t="shared" si="733"/>
        <v>0.54263565891472865</v>
      </c>
      <c r="AI749" s="171">
        <f t="shared" si="734"/>
        <v>67124</v>
      </c>
      <c r="AJ749" s="374"/>
      <c r="AK749" s="133" t="s">
        <v>172</v>
      </c>
      <c r="AL749" s="167">
        <v>83</v>
      </c>
      <c r="AM749" s="176">
        <v>36</v>
      </c>
      <c r="AN749" s="176">
        <v>3477880</v>
      </c>
      <c r="AO749" s="177">
        <f t="shared" si="768"/>
        <v>6.9902912621359226E-2</v>
      </c>
      <c r="AP749" s="177">
        <f t="shared" si="736"/>
        <v>0.43373493975903615</v>
      </c>
      <c r="AQ749" s="171">
        <f t="shared" si="737"/>
        <v>96607.777777777781</v>
      </c>
      <c r="AR749" s="374"/>
      <c r="AS749" s="133" t="s">
        <v>172</v>
      </c>
      <c r="AT749" s="167">
        <v>39</v>
      </c>
      <c r="AU749" s="176">
        <v>23</v>
      </c>
      <c r="AV749" s="176">
        <v>3208980</v>
      </c>
      <c r="AW749" s="177">
        <f t="shared" si="769"/>
        <v>8.0701754385964913E-2</v>
      </c>
      <c r="AX749" s="177">
        <f t="shared" si="739"/>
        <v>0.58974358974358976</v>
      </c>
      <c r="AY749" s="176">
        <f t="shared" si="740"/>
        <v>139520.86956521738</v>
      </c>
      <c r="AZ749" s="374"/>
      <c r="BA749" s="133" t="s">
        <v>172</v>
      </c>
      <c r="BB749" s="167">
        <v>4</v>
      </c>
      <c r="BC749" s="176">
        <v>2</v>
      </c>
      <c r="BD749" s="176">
        <v>723390</v>
      </c>
      <c r="BE749" s="177">
        <f t="shared" si="770"/>
        <v>1.834862385321101E-2</v>
      </c>
      <c r="BF749" s="177">
        <f t="shared" si="742"/>
        <v>0.5</v>
      </c>
      <c r="BG749" s="205">
        <f t="shared" si="743"/>
        <v>361695</v>
      </c>
      <c r="BH749" s="374"/>
      <c r="BI749" s="133" t="s">
        <v>172</v>
      </c>
      <c r="BJ749" s="167">
        <f t="shared" si="744"/>
        <v>395</v>
      </c>
      <c r="BK749" s="176">
        <f t="shared" si="721"/>
        <v>218</v>
      </c>
      <c r="BL749" s="176">
        <f t="shared" si="722"/>
        <v>18500620</v>
      </c>
      <c r="BM749" s="177">
        <f t="shared" si="771"/>
        <v>7.719546742209632E-2</v>
      </c>
      <c r="BN749" s="177">
        <f t="shared" si="746"/>
        <v>0.55189873417721524</v>
      </c>
      <c r="BO749" s="176">
        <f t="shared" si="747"/>
        <v>84865.229357798162</v>
      </c>
      <c r="BP749" s="248"/>
    </row>
    <row r="750" spans="2:68" s="92" customFormat="1">
      <c r="B750" s="370"/>
      <c r="C750" s="408"/>
      <c r="D750" s="374"/>
      <c r="E750" s="133" t="s">
        <v>173</v>
      </c>
      <c r="F750" s="167">
        <v>2</v>
      </c>
      <c r="G750" s="176">
        <v>1</v>
      </c>
      <c r="H750" s="176">
        <v>40680</v>
      </c>
      <c r="I750" s="177">
        <f t="shared" si="764"/>
        <v>6.25E-2</v>
      </c>
      <c r="J750" s="177">
        <f t="shared" si="724"/>
        <v>0.5</v>
      </c>
      <c r="K750" s="205">
        <f t="shared" si="725"/>
        <v>40680</v>
      </c>
      <c r="L750" s="374"/>
      <c r="M750" s="133" t="s">
        <v>173</v>
      </c>
      <c r="N750" s="167">
        <v>9</v>
      </c>
      <c r="O750" s="176">
        <v>2</v>
      </c>
      <c r="P750" s="176">
        <v>140760</v>
      </c>
      <c r="Q750" s="177">
        <f t="shared" si="765"/>
        <v>4.878048780487805E-2</v>
      </c>
      <c r="R750" s="177">
        <f t="shared" si="727"/>
        <v>0.22222222222222221</v>
      </c>
      <c r="S750" s="171">
        <f t="shared" si="728"/>
        <v>70380</v>
      </c>
      <c r="T750" s="374"/>
      <c r="U750" s="133" t="s">
        <v>173</v>
      </c>
      <c r="V750" s="167">
        <v>47</v>
      </c>
      <c r="W750" s="176">
        <v>27</v>
      </c>
      <c r="X750" s="176">
        <v>2301720</v>
      </c>
      <c r="Y750" s="177">
        <f t="shared" si="766"/>
        <v>2.66798418972332E-2</v>
      </c>
      <c r="Z750" s="177">
        <f t="shared" si="730"/>
        <v>0.57446808510638303</v>
      </c>
      <c r="AA750" s="176">
        <f t="shared" si="731"/>
        <v>85248.888888888891</v>
      </c>
      <c r="AB750" s="374"/>
      <c r="AC750" s="133" t="s">
        <v>173</v>
      </c>
      <c r="AD750" s="167">
        <v>56</v>
      </c>
      <c r="AE750" s="176">
        <v>28</v>
      </c>
      <c r="AF750" s="176">
        <v>3266730</v>
      </c>
      <c r="AG750" s="177">
        <f t="shared" si="767"/>
        <v>3.309692671394799E-2</v>
      </c>
      <c r="AH750" s="177">
        <f t="shared" si="733"/>
        <v>0.5</v>
      </c>
      <c r="AI750" s="171">
        <f t="shared" si="734"/>
        <v>116668.92857142857</v>
      </c>
      <c r="AJ750" s="374"/>
      <c r="AK750" s="133" t="s">
        <v>173</v>
      </c>
      <c r="AL750" s="167">
        <v>56</v>
      </c>
      <c r="AM750" s="176">
        <v>28</v>
      </c>
      <c r="AN750" s="176">
        <v>3090560</v>
      </c>
      <c r="AO750" s="177">
        <f t="shared" si="768"/>
        <v>5.4368932038834951E-2</v>
      </c>
      <c r="AP750" s="177">
        <f t="shared" si="736"/>
        <v>0.5</v>
      </c>
      <c r="AQ750" s="171">
        <f t="shared" si="737"/>
        <v>110377.14285714286</v>
      </c>
      <c r="AR750" s="374"/>
      <c r="AS750" s="133" t="s">
        <v>173</v>
      </c>
      <c r="AT750" s="167">
        <v>40</v>
      </c>
      <c r="AU750" s="176">
        <v>18</v>
      </c>
      <c r="AV750" s="176">
        <v>2167180</v>
      </c>
      <c r="AW750" s="177">
        <f t="shared" si="769"/>
        <v>6.3157894736842107E-2</v>
      </c>
      <c r="AX750" s="177">
        <f t="shared" si="739"/>
        <v>0.45</v>
      </c>
      <c r="AY750" s="176">
        <f t="shared" si="740"/>
        <v>120398.88888888889</v>
      </c>
      <c r="AZ750" s="374"/>
      <c r="BA750" s="133" t="s">
        <v>173</v>
      </c>
      <c r="BB750" s="167">
        <v>11</v>
      </c>
      <c r="BC750" s="176">
        <v>2</v>
      </c>
      <c r="BD750" s="176">
        <v>52310</v>
      </c>
      <c r="BE750" s="177">
        <f t="shared" si="770"/>
        <v>1.834862385321101E-2</v>
      </c>
      <c r="BF750" s="177">
        <f t="shared" si="742"/>
        <v>0.18181818181818182</v>
      </c>
      <c r="BG750" s="205">
        <f t="shared" si="743"/>
        <v>26155</v>
      </c>
      <c r="BH750" s="374"/>
      <c r="BI750" s="133" t="s">
        <v>173</v>
      </c>
      <c r="BJ750" s="167">
        <f t="shared" si="744"/>
        <v>221</v>
      </c>
      <c r="BK750" s="176">
        <f t="shared" si="721"/>
        <v>106</v>
      </c>
      <c r="BL750" s="176">
        <f t="shared" si="722"/>
        <v>11059940</v>
      </c>
      <c r="BM750" s="177">
        <f t="shared" si="771"/>
        <v>3.7535410764872525E-2</v>
      </c>
      <c r="BN750" s="177">
        <f t="shared" si="746"/>
        <v>0.47963800904977377</v>
      </c>
      <c r="BO750" s="176">
        <f t="shared" si="747"/>
        <v>104339.05660377358</v>
      </c>
      <c r="BP750" s="248"/>
    </row>
    <row r="751" spans="2:68" s="92" customFormat="1">
      <c r="B751" s="370"/>
      <c r="C751" s="408"/>
      <c r="D751" s="374"/>
      <c r="E751" s="133" t="s">
        <v>174</v>
      </c>
      <c r="F751" s="167">
        <v>2</v>
      </c>
      <c r="G751" s="176">
        <v>1</v>
      </c>
      <c r="H751" s="176">
        <v>225650</v>
      </c>
      <c r="I751" s="177">
        <f t="shared" si="764"/>
        <v>6.25E-2</v>
      </c>
      <c r="J751" s="177">
        <f t="shared" si="724"/>
        <v>0.5</v>
      </c>
      <c r="K751" s="205">
        <f t="shared" si="725"/>
        <v>225650</v>
      </c>
      <c r="L751" s="374"/>
      <c r="M751" s="133" t="s">
        <v>174</v>
      </c>
      <c r="N751" s="167">
        <v>3</v>
      </c>
      <c r="O751" s="176">
        <v>1</v>
      </c>
      <c r="P751" s="176">
        <v>24710</v>
      </c>
      <c r="Q751" s="177">
        <f t="shared" si="765"/>
        <v>2.4390243902439025E-2</v>
      </c>
      <c r="R751" s="177">
        <f t="shared" si="727"/>
        <v>0.33333333333333331</v>
      </c>
      <c r="S751" s="171">
        <f t="shared" si="728"/>
        <v>24710</v>
      </c>
      <c r="T751" s="374"/>
      <c r="U751" s="133" t="s">
        <v>174</v>
      </c>
      <c r="V751" s="167">
        <v>62</v>
      </c>
      <c r="W751" s="176">
        <v>46</v>
      </c>
      <c r="X751" s="176">
        <v>2714200</v>
      </c>
      <c r="Y751" s="177">
        <f t="shared" si="766"/>
        <v>4.5454545454545456E-2</v>
      </c>
      <c r="Z751" s="177">
        <f t="shared" si="730"/>
        <v>0.74193548387096775</v>
      </c>
      <c r="AA751" s="176">
        <f t="shared" si="731"/>
        <v>59004.34782608696</v>
      </c>
      <c r="AB751" s="374"/>
      <c r="AC751" s="133" t="s">
        <v>174</v>
      </c>
      <c r="AD751" s="167">
        <v>53</v>
      </c>
      <c r="AE751" s="176">
        <v>29</v>
      </c>
      <c r="AF751" s="176">
        <v>2004790</v>
      </c>
      <c r="AG751" s="177">
        <f t="shared" si="767"/>
        <v>3.4278959810874705E-2</v>
      </c>
      <c r="AH751" s="177">
        <f t="shared" si="733"/>
        <v>0.54716981132075471</v>
      </c>
      <c r="AI751" s="171">
        <f t="shared" si="734"/>
        <v>69130.68965517242</v>
      </c>
      <c r="AJ751" s="374"/>
      <c r="AK751" s="133" t="s">
        <v>174</v>
      </c>
      <c r="AL751" s="167">
        <v>41</v>
      </c>
      <c r="AM751" s="176">
        <v>20</v>
      </c>
      <c r="AN751" s="176">
        <v>1856700</v>
      </c>
      <c r="AO751" s="177">
        <f t="shared" si="768"/>
        <v>3.8834951456310676E-2</v>
      </c>
      <c r="AP751" s="177">
        <f t="shared" si="736"/>
        <v>0.48780487804878048</v>
      </c>
      <c r="AQ751" s="171">
        <f t="shared" si="737"/>
        <v>92835</v>
      </c>
      <c r="AR751" s="374"/>
      <c r="AS751" s="133" t="s">
        <v>174</v>
      </c>
      <c r="AT751" s="167">
        <v>23</v>
      </c>
      <c r="AU751" s="176">
        <v>13</v>
      </c>
      <c r="AV751" s="176">
        <v>1609630</v>
      </c>
      <c r="AW751" s="177">
        <f t="shared" si="769"/>
        <v>4.5614035087719301E-2</v>
      </c>
      <c r="AX751" s="177">
        <f t="shared" si="739"/>
        <v>0.56521739130434778</v>
      </c>
      <c r="AY751" s="176">
        <f t="shared" si="740"/>
        <v>123817.69230769231</v>
      </c>
      <c r="AZ751" s="374"/>
      <c r="BA751" s="133" t="s">
        <v>174</v>
      </c>
      <c r="BB751" s="167">
        <v>8</v>
      </c>
      <c r="BC751" s="176">
        <v>5</v>
      </c>
      <c r="BD751" s="176">
        <v>554220</v>
      </c>
      <c r="BE751" s="177">
        <f t="shared" si="770"/>
        <v>4.5871559633027525E-2</v>
      </c>
      <c r="BF751" s="177">
        <f t="shared" si="742"/>
        <v>0.625</v>
      </c>
      <c r="BG751" s="205">
        <f t="shared" si="743"/>
        <v>110844</v>
      </c>
      <c r="BH751" s="374"/>
      <c r="BI751" s="133" t="s">
        <v>174</v>
      </c>
      <c r="BJ751" s="167">
        <f t="shared" si="744"/>
        <v>192</v>
      </c>
      <c r="BK751" s="176">
        <f t="shared" si="721"/>
        <v>115</v>
      </c>
      <c r="BL751" s="176">
        <f t="shared" si="722"/>
        <v>8989900</v>
      </c>
      <c r="BM751" s="177">
        <f t="shared" si="771"/>
        <v>4.0722379603399431E-2</v>
      </c>
      <c r="BN751" s="177">
        <f t="shared" si="746"/>
        <v>0.59895833333333337</v>
      </c>
      <c r="BO751" s="176">
        <f t="shared" si="747"/>
        <v>78173.043478260865</v>
      </c>
      <c r="BP751" s="248"/>
    </row>
    <row r="752" spans="2:68" s="92" customFormat="1">
      <c r="B752" s="370"/>
      <c r="C752" s="408"/>
      <c r="D752" s="374"/>
      <c r="E752" s="133" t="s">
        <v>175</v>
      </c>
      <c r="F752" s="167">
        <v>2</v>
      </c>
      <c r="G752" s="176">
        <v>1</v>
      </c>
      <c r="H752" s="176">
        <v>84180</v>
      </c>
      <c r="I752" s="177">
        <f t="shared" si="764"/>
        <v>6.25E-2</v>
      </c>
      <c r="J752" s="177">
        <f t="shared" si="724"/>
        <v>0.5</v>
      </c>
      <c r="K752" s="205">
        <f t="shared" si="725"/>
        <v>84180</v>
      </c>
      <c r="L752" s="374"/>
      <c r="M752" s="133" t="s">
        <v>175</v>
      </c>
      <c r="N752" s="167">
        <v>22</v>
      </c>
      <c r="O752" s="176">
        <v>12</v>
      </c>
      <c r="P752" s="176">
        <v>970140</v>
      </c>
      <c r="Q752" s="177">
        <f t="shared" si="765"/>
        <v>0.29268292682926828</v>
      </c>
      <c r="R752" s="177">
        <f t="shared" si="727"/>
        <v>0.54545454545454541</v>
      </c>
      <c r="S752" s="171">
        <f t="shared" si="728"/>
        <v>80845</v>
      </c>
      <c r="T752" s="374"/>
      <c r="U752" s="133" t="s">
        <v>175</v>
      </c>
      <c r="V752" s="167">
        <v>401</v>
      </c>
      <c r="W752" s="176">
        <v>264</v>
      </c>
      <c r="X752" s="176">
        <v>18033730</v>
      </c>
      <c r="Y752" s="177">
        <f t="shared" si="766"/>
        <v>0.2608695652173913</v>
      </c>
      <c r="Z752" s="177">
        <f t="shared" si="730"/>
        <v>0.65835411471321692</v>
      </c>
      <c r="AA752" s="176">
        <f t="shared" si="731"/>
        <v>68309.583333333328</v>
      </c>
      <c r="AB752" s="374"/>
      <c r="AC752" s="133" t="s">
        <v>175</v>
      </c>
      <c r="AD752" s="167">
        <v>395</v>
      </c>
      <c r="AE752" s="176">
        <v>204</v>
      </c>
      <c r="AF752" s="176">
        <v>16902260</v>
      </c>
      <c r="AG752" s="177">
        <f t="shared" si="767"/>
        <v>0.24113475177304963</v>
      </c>
      <c r="AH752" s="177">
        <f t="shared" si="733"/>
        <v>0.51645569620253162</v>
      </c>
      <c r="AI752" s="171">
        <f t="shared" si="734"/>
        <v>82854.215686274503</v>
      </c>
      <c r="AJ752" s="374"/>
      <c r="AK752" s="133" t="s">
        <v>175</v>
      </c>
      <c r="AL752" s="167">
        <v>206</v>
      </c>
      <c r="AM752" s="176">
        <v>100</v>
      </c>
      <c r="AN752" s="176">
        <v>8779640</v>
      </c>
      <c r="AO752" s="177">
        <f t="shared" si="768"/>
        <v>0.1941747572815534</v>
      </c>
      <c r="AP752" s="177">
        <f t="shared" si="736"/>
        <v>0.4854368932038835</v>
      </c>
      <c r="AQ752" s="171">
        <f t="shared" si="737"/>
        <v>87796.4</v>
      </c>
      <c r="AR752" s="374"/>
      <c r="AS752" s="133" t="s">
        <v>175</v>
      </c>
      <c r="AT752" s="167">
        <v>100</v>
      </c>
      <c r="AU752" s="176">
        <v>49</v>
      </c>
      <c r="AV752" s="176">
        <v>5069470</v>
      </c>
      <c r="AW752" s="177">
        <f t="shared" si="769"/>
        <v>0.17192982456140352</v>
      </c>
      <c r="AX752" s="177">
        <f t="shared" si="739"/>
        <v>0.49</v>
      </c>
      <c r="AY752" s="176">
        <f t="shared" si="740"/>
        <v>103458.57142857143</v>
      </c>
      <c r="AZ752" s="374"/>
      <c r="BA752" s="133" t="s">
        <v>175</v>
      </c>
      <c r="BB752" s="167">
        <v>31</v>
      </c>
      <c r="BC752" s="176">
        <v>12</v>
      </c>
      <c r="BD752" s="176">
        <v>1148930</v>
      </c>
      <c r="BE752" s="177">
        <f t="shared" si="770"/>
        <v>0.11009174311926606</v>
      </c>
      <c r="BF752" s="177">
        <f t="shared" si="742"/>
        <v>0.38709677419354838</v>
      </c>
      <c r="BG752" s="205">
        <f t="shared" si="743"/>
        <v>95744.166666666672</v>
      </c>
      <c r="BH752" s="374"/>
      <c r="BI752" s="133" t="s">
        <v>175</v>
      </c>
      <c r="BJ752" s="167">
        <f t="shared" si="744"/>
        <v>1157</v>
      </c>
      <c r="BK752" s="176">
        <f t="shared" si="721"/>
        <v>642</v>
      </c>
      <c r="BL752" s="176">
        <f t="shared" si="722"/>
        <v>50988350</v>
      </c>
      <c r="BM752" s="177">
        <f t="shared" si="771"/>
        <v>0.22733711048158639</v>
      </c>
      <c r="BN752" s="177">
        <f t="shared" si="746"/>
        <v>0.5548833189282627</v>
      </c>
      <c r="BO752" s="176">
        <f t="shared" si="747"/>
        <v>79421.105919003108</v>
      </c>
      <c r="BP752" s="248"/>
    </row>
    <row r="753" spans="2:68" s="92" customFormat="1">
      <c r="B753" s="370"/>
      <c r="C753" s="408"/>
      <c r="D753" s="374"/>
      <c r="E753" s="133" t="s">
        <v>176</v>
      </c>
      <c r="F753" s="167">
        <v>2</v>
      </c>
      <c r="G753" s="176">
        <v>1</v>
      </c>
      <c r="H753" s="176">
        <v>225650</v>
      </c>
      <c r="I753" s="177">
        <f t="shared" si="764"/>
        <v>6.25E-2</v>
      </c>
      <c r="J753" s="177">
        <f t="shared" si="724"/>
        <v>0.5</v>
      </c>
      <c r="K753" s="205">
        <f t="shared" si="725"/>
        <v>225650</v>
      </c>
      <c r="L753" s="374"/>
      <c r="M753" s="133" t="s">
        <v>176</v>
      </c>
      <c r="N753" s="167">
        <v>3</v>
      </c>
      <c r="O753" s="176">
        <v>1</v>
      </c>
      <c r="P753" s="176">
        <v>67730</v>
      </c>
      <c r="Q753" s="177">
        <f t="shared" si="765"/>
        <v>2.4390243902439025E-2</v>
      </c>
      <c r="R753" s="177">
        <f t="shared" si="727"/>
        <v>0.33333333333333331</v>
      </c>
      <c r="S753" s="171">
        <f t="shared" si="728"/>
        <v>67730</v>
      </c>
      <c r="T753" s="374"/>
      <c r="U753" s="133" t="s">
        <v>176</v>
      </c>
      <c r="V753" s="167">
        <v>68</v>
      </c>
      <c r="W753" s="176">
        <v>44</v>
      </c>
      <c r="X753" s="176">
        <v>2455730</v>
      </c>
      <c r="Y753" s="177">
        <f t="shared" si="766"/>
        <v>4.3478260869565216E-2</v>
      </c>
      <c r="Z753" s="177">
        <f t="shared" si="730"/>
        <v>0.6470588235294118</v>
      </c>
      <c r="AA753" s="176">
        <f t="shared" si="731"/>
        <v>55812.045454545456</v>
      </c>
      <c r="AB753" s="374"/>
      <c r="AC753" s="133" t="s">
        <v>176</v>
      </c>
      <c r="AD753" s="167">
        <v>101</v>
      </c>
      <c r="AE753" s="176">
        <v>53</v>
      </c>
      <c r="AF753" s="176">
        <v>3841320</v>
      </c>
      <c r="AG753" s="177">
        <f t="shared" si="767"/>
        <v>6.2647754137115833E-2</v>
      </c>
      <c r="AH753" s="177">
        <f t="shared" si="733"/>
        <v>0.52475247524752477</v>
      </c>
      <c r="AI753" s="171">
        <f t="shared" si="734"/>
        <v>72477.735849056597</v>
      </c>
      <c r="AJ753" s="374"/>
      <c r="AK753" s="133" t="s">
        <v>176</v>
      </c>
      <c r="AL753" s="167">
        <v>102</v>
      </c>
      <c r="AM753" s="176">
        <v>53</v>
      </c>
      <c r="AN753" s="176">
        <v>6022960</v>
      </c>
      <c r="AO753" s="177">
        <f t="shared" si="768"/>
        <v>0.1029126213592233</v>
      </c>
      <c r="AP753" s="177">
        <f t="shared" si="736"/>
        <v>0.51960784313725494</v>
      </c>
      <c r="AQ753" s="171">
        <f t="shared" si="737"/>
        <v>113640.75471698113</v>
      </c>
      <c r="AR753" s="374"/>
      <c r="AS753" s="133" t="s">
        <v>176</v>
      </c>
      <c r="AT753" s="167">
        <v>63</v>
      </c>
      <c r="AU753" s="176">
        <v>30</v>
      </c>
      <c r="AV753" s="176">
        <v>4542920</v>
      </c>
      <c r="AW753" s="177">
        <f t="shared" si="769"/>
        <v>0.10526315789473684</v>
      </c>
      <c r="AX753" s="177">
        <f t="shared" si="739"/>
        <v>0.47619047619047616</v>
      </c>
      <c r="AY753" s="176">
        <f t="shared" si="740"/>
        <v>151430.66666666666</v>
      </c>
      <c r="AZ753" s="374"/>
      <c r="BA753" s="133" t="s">
        <v>176</v>
      </c>
      <c r="BB753" s="167">
        <v>25</v>
      </c>
      <c r="BC753" s="176">
        <v>13</v>
      </c>
      <c r="BD753" s="176">
        <v>1946960</v>
      </c>
      <c r="BE753" s="177">
        <f t="shared" si="770"/>
        <v>0.11926605504587157</v>
      </c>
      <c r="BF753" s="177">
        <f t="shared" si="742"/>
        <v>0.52</v>
      </c>
      <c r="BG753" s="205">
        <f t="shared" si="743"/>
        <v>149766.15384615384</v>
      </c>
      <c r="BH753" s="374"/>
      <c r="BI753" s="133" t="s">
        <v>176</v>
      </c>
      <c r="BJ753" s="167">
        <f t="shared" si="744"/>
        <v>364</v>
      </c>
      <c r="BK753" s="176">
        <f t="shared" si="721"/>
        <v>195</v>
      </c>
      <c r="BL753" s="176">
        <f t="shared" si="722"/>
        <v>19103270</v>
      </c>
      <c r="BM753" s="177">
        <f t="shared" si="771"/>
        <v>6.9050991501416428E-2</v>
      </c>
      <c r="BN753" s="177">
        <f t="shared" si="746"/>
        <v>0.5357142857142857</v>
      </c>
      <c r="BO753" s="176">
        <f t="shared" si="747"/>
        <v>97965.487179487172</v>
      </c>
      <c r="BP753" s="248"/>
    </row>
    <row r="754" spans="2:68" s="92" customFormat="1">
      <c r="B754" s="370"/>
      <c r="C754" s="408"/>
      <c r="D754" s="374"/>
      <c r="E754" s="130" t="s">
        <v>167</v>
      </c>
      <c r="F754" s="167">
        <v>1</v>
      </c>
      <c r="G754" s="176">
        <v>1</v>
      </c>
      <c r="H754" s="176">
        <v>192630</v>
      </c>
      <c r="I754" s="177">
        <f t="shared" si="764"/>
        <v>6.25E-2</v>
      </c>
      <c r="J754" s="177">
        <f t="shared" si="724"/>
        <v>1</v>
      </c>
      <c r="K754" s="205">
        <f t="shared" si="725"/>
        <v>192630</v>
      </c>
      <c r="L754" s="374"/>
      <c r="M754" s="134" t="s">
        <v>167</v>
      </c>
      <c r="N754" s="167">
        <v>2</v>
      </c>
      <c r="O754" s="176">
        <v>1</v>
      </c>
      <c r="P754" s="176">
        <v>38900</v>
      </c>
      <c r="Q754" s="177">
        <f t="shared" si="765"/>
        <v>2.4390243902439025E-2</v>
      </c>
      <c r="R754" s="177">
        <f t="shared" si="727"/>
        <v>0.5</v>
      </c>
      <c r="S754" s="171">
        <f t="shared" si="728"/>
        <v>38900</v>
      </c>
      <c r="T754" s="374"/>
      <c r="U754" s="134" t="s">
        <v>167</v>
      </c>
      <c r="V754" s="167">
        <v>86</v>
      </c>
      <c r="W754" s="176">
        <v>46</v>
      </c>
      <c r="X754" s="176">
        <v>2750640</v>
      </c>
      <c r="Y754" s="177">
        <f t="shared" si="766"/>
        <v>4.5454545454545456E-2</v>
      </c>
      <c r="Z754" s="177">
        <f t="shared" si="730"/>
        <v>0.53488372093023251</v>
      </c>
      <c r="AA754" s="176">
        <f t="shared" si="731"/>
        <v>59796.521739130432</v>
      </c>
      <c r="AB754" s="374"/>
      <c r="AC754" s="134" t="s">
        <v>167</v>
      </c>
      <c r="AD754" s="167">
        <v>50</v>
      </c>
      <c r="AE754" s="176">
        <v>21</v>
      </c>
      <c r="AF754" s="176">
        <v>1447460</v>
      </c>
      <c r="AG754" s="177">
        <f t="shared" si="767"/>
        <v>2.4822695035460994E-2</v>
      </c>
      <c r="AH754" s="177">
        <f t="shared" si="733"/>
        <v>0.42</v>
      </c>
      <c r="AI754" s="171">
        <f t="shared" si="734"/>
        <v>68926.666666666672</v>
      </c>
      <c r="AJ754" s="374"/>
      <c r="AK754" s="134" t="s">
        <v>167</v>
      </c>
      <c r="AL754" s="167">
        <v>29</v>
      </c>
      <c r="AM754" s="176">
        <v>16</v>
      </c>
      <c r="AN754" s="176">
        <v>1446330</v>
      </c>
      <c r="AO754" s="177">
        <f t="shared" si="768"/>
        <v>3.1067961165048542E-2</v>
      </c>
      <c r="AP754" s="177">
        <f t="shared" si="736"/>
        <v>0.55172413793103448</v>
      </c>
      <c r="AQ754" s="171">
        <f t="shared" si="737"/>
        <v>90395.625</v>
      </c>
      <c r="AR754" s="374"/>
      <c r="AS754" s="134" t="s">
        <v>167</v>
      </c>
      <c r="AT754" s="167">
        <v>17</v>
      </c>
      <c r="AU754" s="176">
        <v>7</v>
      </c>
      <c r="AV754" s="176">
        <v>1110640</v>
      </c>
      <c r="AW754" s="177">
        <f t="shared" si="769"/>
        <v>2.456140350877193E-2</v>
      </c>
      <c r="AX754" s="177">
        <f t="shared" si="739"/>
        <v>0.41176470588235292</v>
      </c>
      <c r="AY754" s="176">
        <f t="shared" si="740"/>
        <v>158662.85714285713</v>
      </c>
      <c r="AZ754" s="374"/>
      <c r="BA754" s="134" t="s">
        <v>167</v>
      </c>
      <c r="BB754" s="167">
        <v>8</v>
      </c>
      <c r="BC754" s="176">
        <v>3</v>
      </c>
      <c r="BD754" s="176">
        <v>703660</v>
      </c>
      <c r="BE754" s="177">
        <f t="shared" si="770"/>
        <v>2.7522935779816515E-2</v>
      </c>
      <c r="BF754" s="177">
        <f t="shared" si="742"/>
        <v>0.375</v>
      </c>
      <c r="BG754" s="205">
        <f t="shared" si="743"/>
        <v>234553.33333333334</v>
      </c>
      <c r="BH754" s="374"/>
      <c r="BI754" s="134" t="s">
        <v>167</v>
      </c>
      <c r="BJ754" s="167">
        <f t="shared" si="744"/>
        <v>193</v>
      </c>
      <c r="BK754" s="176">
        <f t="shared" si="721"/>
        <v>95</v>
      </c>
      <c r="BL754" s="176">
        <f t="shared" si="722"/>
        <v>7690260</v>
      </c>
      <c r="BM754" s="177">
        <f t="shared" si="771"/>
        <v>3.3640226628895181E-2</v>
      </c>
      <c r="BN754" s="177">
        <f t="shared" si="746"/>
        <v>0.49222797927461137</v>
      </c>
      <c r="BO754" s="176">
        <f t="shared" si="747"/>
        <v>80950.105263157893</v>
      </c>
      <c r="BP754" s="248"/>
    </row>
    <row r="755" spans="2:68" s="92" customFormat="1">
      <c r="B755" s="370">
        <v>69</v>
      </c>
      <c r="C755" s="407" t="s">
        <v>54</v>
      </c>
      <c r="D755" s="373">
        <f>BS76</f>
        <v>33</v>
      </c>
      <c r="E755" s="131" t="s">
        <v>144</v>
      </c>
      <c r="F755" s="166">
        <v>9</v>
      </c>
      <c r="G755" s="174">
        <v>5</v>
      </c>
      <c r="H755" s="174">
        <v>187880</v>
      </c>
      <c r="I755" s="175">
        <f>IFERROR(G755/$D$755,"-")</f>
        <v>0.15151515151515152</v>
      </c>
      <c r="J755" s="175">
        <f t="shared" si="724"/>
        <v>0.55555555555555558</v>
      </c>
      <c r="K755" s="204">
        <f t="shared" si="725"/>
        <v>37576</v>
      </c>
      <c r="L755" s="373">
        <f>BT76</f>
        <v>42</v>
      </c>
      <c r="M755" s="131" t="s">
        <v>144</v>
      </c>
      <c r="N755" s="166">
        <v>21</v>
      </c>
      <c r="O755" s="174">
        <v>12</v>
      </c>
      <c r="P755" s="174">
        <v>950670</v>
      </c>
      <c r="Q755" s="175">
        <f>IFERROR(O755/$L$755,"-")</f>
        <v>0.2857142857142857</v>
      </c>
      <c r="R755" s="175">
        <f t="shared" si="727"/>
        <v>0.5714285714285714</v>
      </c>
      <c r="S755" s="170">
        <f t="shared" si="728"/>
        <v>79222.5</v>
      </c>
      <c r="T755" s="373">
        <f>BU76</f>
        <v>2749</v>
      </c>
      <c r="U755" s="131" t="s">
        <v>144</v>
      </c>
      <c r="V755" s="166">
        <v>1413</v>
      </c>
      <c r="W755" s="174">
        <v>822</v>
      </c>
      <c r="X755" s="174">
        <v>54178140</v>
      </c>
      <c r="Y755" s="175">
        <f>IFERROR(W755/$T$755,"-")</f>
        <v>0.29901782466351401</v>
      </c>
      <c r="Z755" s="175">
        <f t="shared" si="730"/>
        <v>0.58174097664543523</v>
      </c>
      <c r="AA755" s="174">
        <f t="shared" si="731"/>
        <v>65910.145985401454</v>
      </c>
      <c r="AB755" s="373">
        <f>BV76</f>
        <v>1670</v>
      </c>
      <c r="AC755" s="131" t="s">
        <v>144</v>
      </c>
      <c r="AD755" s="166">
        <v>957</v>
      </c>
      <c r="AE755" s="174">
        <v>554</v>
      </c>
      <c r="AF755" s="174">
        <v>36802200</v>
      </c>
      <c r="AG755" s="175">
        <f>IFERROR(AE755/$AB$755,"-")</f>
        <v>0.33173652694610778</v>
      </c>
      <c r="AH755" s="175">
        <f t="shared" si="733"/>
        <v>0.57889237199582022</v>
      </c>
      <c r="AI755" s="170">
        <f t="shared" si="734"/>
        <v>66429.963898916962</v>
      </c>
      <c r="AJ755" s="373">
        <f>BW76</f>
        <v>988</v>
      </c>
      <c r="AK755" s="131" t="s">
        <v>144</v>
      </c>
      <c r="AL755" s="166">
        <v>535</v>
      </c>
      <c r="AM755" s="174">
        <v>287</v>
      </c>
      <c r="AN755" s="174">
        <v>22775420</v>
      </c>
      <c r="AO755" s="175">
        <f>IFERROR(AM755/$AJ$755,"-")</f>
        <v>0.29048582995951416</v>
      </c>
      <c r="AP755" s="175">
        <f t="shared" si="736"/>
        <v>0.53644859813084111</v>
      </c>
      <c r="AQ755" s="170">
        <f t="shared" si="737"/>
        <v>79356.86411149826</v>
      </c>
      <c r="AR755" s="373">
        <f>BX76</f>
        <v>553</v>
      </c>
      <c r="AS755" s="131" t="s">
        <v>144</v>
      </c>
      <c r="AT755" s="166">
        <v>257</v>
      </c>
      <c r="AU755" s="174">
        <v>119</v>
      </c>
      <c r="AV755" s="174">
        <v>10183110</v>
      </c>
      <c r="AW755" s="175">
        <f>IFERROR(AU755/$AR$755,"-")</f>
        <v>0.21518987341772153</v>
      </c>
      <c r="AX755" s="175">
        <f t="shared" si="739"/>
        <v>0.46303501945525294</v>
      </c>
      <c r="AY755" s="174">
        <f t="shared" si="740"/>
        <v>85572.352941176476</v>
      </c>
      <c r="AZ755" s="373">
        <f>BY76</f>
        <v>193</v>
      </c>
      <c r="BA755" s="131" t="s">
        <v>144</v>
      </c>
      <c r="BB755" s="166">
        <v>59</v>
      </c>
      <c r="BC755" s="174">
        <v>22</v>
      </c>
      <c r="BD755" s="174">
        <v>2721260</v>
      </c>
      <c r="BE755" s="175">
        <f>IFERROR(BC755/$AZ$755,"-")</f>
        <v>0.11398963730569948</v>
      </c>
      <c r="BF755" s="175">
        <f t="shared" si="742"/>
        <v>0.3728813559322034</v>
      </c>
      <c r="BG755" s="204">
        <f t="shared" si="743"/>
        <v>123693.63636363637</v>
      </c>
      <c r="BH755" s="373">
        <f>BZ76</f>
        <v>6225</v>
      </c>
      <c r="BI755" s="131" t="s">
        <v>144</v>
      </c>
      <c r="BJ755" s="166">
        <f t="shared" si="744"/>
        <v>3251</v>
      </c>
      <c r="BK755" s="174">
        <f t="shared" si="721"/>
        <v>1821</v>
      </c>
      <c r="BL755" s="174">
        <f t="shared" si="722"/>
        <v>127798680</v>
      </c>
      <c r="BM755" s="175">
        <f>IFERROR(BK755/$BH$755,"-")</f>
        <v>0.29253012048192772</v>
      </c>
      <c r="BN755" s="175">
        <f t="shared" si="746"/>
        <v>0.56013534297139345</v>
      </c>
      <c r="BO755" s="174">
        <f t="shared" si="747"/>
        <v>70180.494233937396</v>
      </c>
      <c r="BP755" s="248"/>
    </row>
    <row r="756" spans="2:68" s="92" customFormat="1">
      <c r="B756" s="370"/>
      <c r="C756" s="408"/>
      <c r="D756" s="374"/>
      <c r="E756" s="132" t="s">
        <v>194</v>
      </c>
      <c r="F756" s="167">
        <v>13</v>
      </c>
      <c r="G756" s="176">
        <v>6</v>
      </c>
      <c r="H756" s="176">
        <v>321830</v>
      </c>
      <c r="I756" s="177">
        <f t="shared" ref="I756:I765" si="772">IFERROR(G756/$D$755,"-")</f>
        <v>0.18181818181818182</v>
      </c>
      <c r="J756" s="177">
        <f t="shared" si="724"/>
        <v>0.46153846153846156</v>
      </c>
      <c r="K756" s="205">
        <f t="shared" si="725"/>
        <v>53638.333333333336</v>
      </c>
      <c r="L756" s="374"/>
      <c r="M756" s="132" t="s">
        <v>194</v>
      </c>
      <c r="N756" s="167">
        <v>11</v>
      </c>
      <c r="O756" s="176">
        <v>7</v>
      </c>
      <c r="P756" s="176">
        <v>589490</v>
      </c>
      <c r="Q756" s="177">
        <f t="shared" ref="Q756:Q765" si="773">IFERROR(O756/$L$755,"-")</f>
        <v>0.16666666666666666</v>
      </c>
      <c r="R756" s="177">
        <f t="shared" si="727"/>
        <v>0.63636363636363635</v>
      </c>
      <c r="S756" s="171">
        <f t="shared" si="728"/>
        <v>84212.857142857145</v>
      </c>
      <c r="T756" s="374"/>
      <c r="U756" s="132" t="s">
        <v>194</v>
      </c>
      <c r="V756" s="167">
        <v>1173</v>
      </c>
      <c r="W756" s="176">
        <v>675</v>
      </c>
      <c r="X756" s="176">
        <v>43454900</v>
      </c>
      <c r="Y756" s="177">
        <f t="shared" ref="Y756:Y765" si="774">IFERROR(W756/$T$755,"-")</f>
        <v>0.24554383412149872</v>
      </c>
      <c r="Z756" s="177">
        <f t="shared" si="730"/>
        <v>0.57544757033248084</v>
      </c>
      <c r="AA756" s="176">
        <f t="shared" si="731"/>
        <v>64377.629629629628</v>
      </c>
      <c r="AB756" s="374"/>
      <c r="AC756" s="132" t="s">
        <v>194</v>
      </c>
      <c r="AD756" s="167">
        <v>703</v>
      </c>
      <c r="AE756" s="176">
        <v>415</v>
      </c>
      <c r="AF756" s="176">
        <v>27123420</v>
      </c>
      <c r="AG756" s="177">
        <f t="shared" ref="AG756:AG765" si="775">IFERROR(AE756/$AB$755,"-")</f>
        <v>0.24850299401197604</v>
      </c>
      <c r="AH756" s="177">
        <f t="shared" si="733"/>
        <v>0.59032716927453766</v>
      </c>
      <c r="AI756" s="171">
        <f t="shared" si="734"/>
        <v>65357.638554216865</v>
      </c>
      <c r="AJ756" s="374"/>
      <c r="AK756" s="132" t="s">
        <v>194</v>
      </c>
      <c r="AL756" s="167">
        <v>366</v>
      </c>
      <c r="AM756" s="176">
        <v>196</v>
      </c>
      <c r="AN756" s="176">
        <v>13209920</v>
      </c>
      <c r="AO756" s="177">
        <f t="shared" ref="AO756:AO765" si="776">IFERROR(AM756/$AJ$755,"-")</f>
        <v>0.19838056680161945</v>
      </c>
      <c r="AP756" s="177">
        <f t="shared" si="736"/>
        <v>0.53551912568306015</v>
      </c>
      <c r="AQ756" s="171">
        <f t="shared" si="737"/>
        <v>67397.551020408166</v>
      </c>
      <c r="AR756" s="374"/>
      <c r="AS756" s="132" t="s">
        <v>194</v>
      </c>
      <c r="AT756" s="167">
        <v>154</v>
      </c>
      <c r="AU756" s="176">
        <v>63</v>
      </c>
      <c r="AV756" s="176">
        <v>4438320</v>
      </c>
      <c r="AW756" s="177">
        <f t="shared" ref="AW756:AW765" si="777">IFERROR(AU756/$AR$755,"-")</f>
        <v>0.11392405063291139</v>
      </c>
      <c r="AX756" s="177">
        <f t="shared" si="739"/>
        <v>0.40909090909090912</v>
      </c>
      <c r="AY756" s="176">
        <f t="shared" si="740"/>
        <v>70449.523809523816</v>
      </c>
      <c r="AZ756" s="374"/>
      <c r="BA756" s="132" t="s">
        <v>194</v>
      </c>
      <c r="BB756" s="167">
        <v>38</v>
      </c>
      <c r="BC756" s="176">
        <v>14</v>
      </c>
      <c r="BD756" s="176">
        <v>1784290</v>
      </c>
      <c r="BE756" s="177">
        <f t="shared" ref="BE756:BE765" si="778">IFERROR(BC756/$AZ$755,"-")</f>
        <v>7.2538860103626937E-2</v>
      </c>
      <c r="BF756" s="177">
        <f t="shared" si="742"/>
        <v>0.36842105263157893</v>
      </c>
      <c r="BG756" s="205">
        <f t="shared" si="743"/>
        <v>127449.28571428571</v>
      </c>
      <c r="BH756" s="374"/>
      <c r="BI756" s="132" t="s">
        <v>194</v>
      </c>
      <c r="BJ756" s="167">
        <f t="shared" si="744"/>
        <v>2458</v>
      </c>
      <c r="BK756" s="176">
        <f t="shared" si="721"/>
        <v>1376</v>
      </c>
      <c r="BL756" s="176">
        <f t="shared" si="722"/>
        <v>90922170</v>
      </c>
      <c r="BM756" s="177">
        <f t="shared" ref="BM756:BM765" si="779">IFERROR(BK756/$BH$755,"-")</f>
        <v>0.2210441767068273</v>
      </c>
      <c r="BN756" s="177">
        <f t="shared" si="746"/>
        <v>0.55980471928397069</v>
      </c>
      <c r="BO756" s="176">
        <f t="shared" si="747"/>
        <v>66077.158430232565</v>
      </c>
      <c r="BP756" s="248"/>
    </row>
    <row r="757" spans="2:68" s="92" customFormat="1">
      <c r="B757" s="370"/>
      <c r="C757" s="408"/>
      <c r="D757" s="374"/>
      <c r="E757" s="133" t="s">
        <v>143</v>
      </c>
      <c r="F757" s="167">
        <v>14</v>
      </c>
      <c r="G757" s="176">
        <v>5</v>
      </c>
      <c r="H757" s="176">
        <v>177140</v>
      </c>
      <c r="I757" s="177">
        <f t="shared" si="772"/>
        <v>0.15151515151515152</v>
      </c>
      <c r="J757" s="177">
        <f t="shared" si="724"/>
        <v>0.35714285714285715</v>
      </c>
      <c r="K757" s="205">
        <f t="shared" si="725"/>
        <v>35428</v>
      </c>
      <c r="L757" s="374"/>
      <c r="M757" s="133" t="s">
        <v>143</v>
      </c>
      <c r="N757" s="167">
        <v>21</v>
      </c>
      <c r="O757" s="176">
        <v>12</v>
      </c>
      <c r="P757" s="176">
        <v>916450</v>
      </c>
      <c r="Q757" s="177">
        <f t="shared" si="773"/>
        <v>0.2857142857142857</v>
      </c>
      <c r="R757" s="177">
        <f t="shared" si="727"/>
        <v>0.5714285714285714</v>
      </c>
      <c r="S757" s="171">
        <f t="shared" si="728"/>
        <v>76370.833333333328</v>
      </c>
      <c r="T757" s="374"/>
      <c r="U757" s="133" t="s">
        <v>143</v>
      </c>
      <c r="V757" s="167">
        <v>1639</v>
      </c>
      <c r="W757" s="176">
        <v>915</v>
      </c>
      <c r="X757" s="176">
        <v>61141690</v>
      </c>
      <c r="Y757" s="177">
        <f t="shared" si="774"/>
        <v>0.33284830847580937</v>
      </c>
      <c r="Z757" s="177">
        <f t="shared" si="730"/>
        <v>0.55826723611958506</v>
      </c>
      <c r="AA757" s="176">
        <f t="shared" si="731"/>
        <v>66821.519125683059</v>
      </c>
      <c r="AB757" s="374"/>
      <c r="AC757" s="133" t="s">
        <v>143</v>
      </c>
      <c r="AD757" s="167">
        <v>1119</v>
      </c>
      <c r="AE757" s="176">
        <v>640</v>
      </c>
      <c r="AF757" s="176">
        <v>49001850</v>
      </c>
      <c r="AG757" s="177">
        <f t="shared" si="775"/>
        <v>0.38323353293413176</v>
      </c>
      <c r="AH757" s="177">
        <f t="shared" si="733"/>
        <v>0.5719392314566577</v>
      </c>
      <c r="AI757" s="171">
        <f t="shared" si="734"/>
        <v>76565.390625</v>
      </c>
      <c r="AJ757" s="374"/>
      <c r="AK757" s="133" t="s">
        <v>143</v>
      </c>
      <c r="AL757" s="167">
        <v>696</v>
      </c>
      <c r="AM757" s="176">
        <v>353</v>
      </c>
      <c r="AN757" s="176">
        <v>28216910</v>
      </c>
      <c r="AO757" s="177">
        <f t="shared" si="776"/>
        <v>0.35728744939271256</v>
      </c>
      <c r="AP757" s="177">
        <f t="shared" si="736"/>
        <v>0.50718390804597702</v>
      </c>
      <c r="AQ757" s="171">
        <f t="shared" si="737"/>
        <v>79934.589235127482</v>
      </c>
      <c r="AR757" s="374"/>
      <c r="AS757" s="133" t="s">
        <v>143</v>
      </c>
      <c r="AT757" s="167">
        <v>395</v>
      </c>
      <c r="AU757" s="176">
        <v>172</v>
      </c>
      <c r="AV757" s="176">
        <v>14560440</v>
      </c>
      <c r="AW757" s="177">
        <f t="shared" si="777"/>
        <v>0.31103074141048825</v>
      </c>
      <c r="AX757" s="177">
        <f t="shared" si="739"/>
        <v>0.43544303797468353</v>
      </c>
      <c r="AY757" s="176">
        <f t="shared" si="740"/>
        <v>84653.720930232565</v>
      </c>
      <c r="AZ757" s="374"/>
      <c r="BA757" s="133" t="s">
        <v>143</v>
      </c>
      <c r="BB757" s="167">
        <v>138</v>
      </c>
      <c r="BC757" s="176">
        <v>57</v>
      </c>
      <c r="BD757" s="176">
        <v>6017090</v>
      </c>
      <c r="BE757" s="177">
        <f t="shared" si="778"/>
        <v>0.29533678756476683</v>
      </c>
      <c r="BF757" s="177">
        <f t="shared" si="742"/>
        <v>0.41304347826086957</v>
      </c>
      <c r="BG757" s="205">
        <f t="shared" si="743"/>
        <v>105562.98245614035</v>
      </c>
      <c r="BH757" s="374"/>
      <c r="BI757" s="133" t="s">
        <v>143</v>
      </c>
      <c r="BJ757" s="167">
        <f t="shared" si="744"/>
        <v>4022</v>
      </c>
      <c r="BK757" s="176">
        <f t="shared" si="721"/>
        <v>2154</v>
      </c>
      <c r="BL757" s="176">
        <f t="shared" si="722"/>
        <v>160031570</v>
      </c>
      <c r="BM757" s="177">
        <f t="shared" si="779"/>
        <v>0.34602409638554216</v>
      </c>
      <c r="BN757" s="177">
        <f t="shared" si="746"/>
        <v>0.53555445052212824</v>
      </c>
      <c r="BO757" s="176">
        <f t="shared" si="747"/>
        <v>74295.064995357476</v>
      </c>
      <c r="BP757" s="248"/>
    </row>
    <row r="758" spans="2:68" s="92" customFormat="1">
      <c r="B758" s="370"/>
      <c r="C758" s="408"/>
      <c r="D758" s="374"/>
      <c r="E758" s="133" t="s">
        <v>152</v>
      </c>
      <c r="F758" s="167">
        <v>9</v>
      </c>
      <c r="G758" s="176">
        <v>3</v>
      </c>
      <c r="H758" s="176">
        <v>80710</v>
      </c>
      <c r="I758" s="177">
        <f t="shared" si="772"/>
        <v>9.0909090909090912E-2</v>
      </c>
      <c r="J758" s="177">
        <f t="shared" si="724"/>
        <v>0.33333333333333331</v>
      </c>
      <c r="K758" s="205">
        <f t="shared" si="725"/>
        <v>26903.333333333332</v>
      </c>
      <c r="L758" s="374"/>
      <c r="M758" s="133" t="s">
        <v>152</v>
      </c>
      <c r="N758" s="167">
        <v>12</v>
      </c>
      <c r="O758" s="176">
        <v>7</v>
      </c>
      <c r="P758" s="176">
        <v>701850</v>
      </c>
      <c r="Q758" s="177">
        <f t="shared" si="773"/>
        <v>0.16666666666666666</v>
      </c>
      <c r="R758" s="177">
        <f t="shared" si="727"/>
        <v>0.58333333333333337</v>
      </c>
      <c r="S758" s="171">
        <f t="shared" si="728"/>
        <v>100264.28571428571</v>
      </c>
      <c r="T758" s="374"/>
      <c r="U758" s="133" t="s">
        <v>152</v>
      </c>
      <c r="V758" s="167">
        <v>580</v>
      </c>
      <c r="W758" s="176">
        <v>355</v>
      </c>
      <c r="X758" s="176">
        <v>21974780</v>
      </c>
      <c r="Y758" s="177">
        <f t="shared" si="774"/>
        <v>0.12913786831575119</v>
      </c>
      <c r="Z758" s="177">
        <f t="shared" si="730"/>
        <v>0.61206896551724133</v>
      </c>
      <c r="AA758" s="176">
        <f t="shared" si="731"/>
        <v>61900.788732394365</v>
      </c>
      <c r="AB758" s="374"/>
      <c r="AC758" s="133" t="s">
        <v>152</v>
      </c>
      <c r="AD758" s="167">
        <v>452</v>
      </c>
      <c r="AE758" s="176">
        <v>277</v>
      </c>
      <c r="AF758" s="176">
        <v>18979260</v>
      </c>
      <c r="AG758" s="177">
        <f t="shared" si="775"/>
        <v>0.16586826347305389</v>
      </c>
      <c r="AH758" s="177">
        <f t="shared" si="733"/>
        <v>0.61283185840707965</v>
      </c>
      <c r="AI758" s="171">
        <f t="shared" si="734"/>
        <v>68517.184115523472</v>
      </c>
      <c r="AJ758" s="374"/>
      <c r="AK758" s="133" t="s">
        <v>152</v>
      </c>
      <c r="AL758" s="167">
        <v>282</v>
      </c>
      <c r="AM758" s="176">
        <v>143</v>
      </c>
      <c r="AN758" s="176">
        <v>11728400</v>
      </c>
      <c r="AO758" s="177">
        <f t="shared" si="776"/>
        <v>0.14473684210526316</v>
      </c>
      <c r="AP758" s="177">
        <f t="shared" si="736"/>
        <v>0.50709219858156029</v>
      </c>
      <c r="AQ758" s="171">
        <f t="shared" si="737"/>
        <v>82016.783216783224</v>
      </c>
      <c r="AR758" s="374"/>
      <c r="AS758" s="133" t="s">
        <v>152</v>
      </c>
      <c r="AT758" s="167">
        <v>155</v>
      </c>
      <c r="AU758" s="176">
        <v>68</v>
      </c>
      <c r="AV758" s="176">
        <v>6304150</v>
      </c>
      <c r="AW758" s="177">
        <f t="shared" si="777"/>
        <v>0.12296564195298372</v>
      </c>
      <c r="AX758" s="177">
        <f t="shared" si="739"/>
        <v>0.43870967741935485</v>
      </c>
      <c r="AY758" s="176">
        <f t="shared" si="740"/>
        <v>92708.088235294112</v>
      </c>
      <c r="AZ758" s="374"/>
      <c r="BA758" s="133" t="s">
        <v>152</v>
      </c>
      <c r="BB758" s="167">
        <v>60</v>
      </c>
      <c r="BC758" s="176">
        <v>23</v>
      </c>
      <c r="BD758" s="176">
        <v>2300250</v>
      </c>
      <c r="BE758" s="177">
        <f t="shared" si="778"/>
        <v>0.11917098445595854</v>
      </c>
      <c r="BF758" s="177">
        <f t="shared" si="742"/>
        <v>0.38333333333333336</v>
      </c>
      <c r="BG758" s="205">
        <f t="shared" si="743"/>
        <v>100010.86956521739</v>
      </c>
      <c r="BH758" s="374"/>
      <c r="BI758" s="133" t="s">
        <v>152</v>
      </c>
      <c r="BJ758" s="167">
        <f t="shared" si="744"/>
        <v>1550</v>
      </c>
      <c r="BK758" s="176">
        <f t="shared" si="721"/>
        <v>876</v>
      </c>
      <c r="BL758" s="176">
        <f t="shared" si="722"/>
        <v>62069400</v>
      </c>
      <c r="BM758" s="177">
        <f t="shared" si="779"/>
        <v>0.14072289156626505</v>
      </c>
      <c r="BN758" s="177">
        <f t="shared" si="746"/>
        <v>0.56516129032258067</v>
      </c>
      <c r="BO758" s="176">
        <f t="shared" si="747"/>
        <v>70855.479452054788</v>
      </c>
      <c r="BP758" s="248"/>
    </row>
    <row r="759" spans="2:68" s="92" customFormat="1">
      <c r="B759" s="370"/>
      <c r="C759" s="408"/>
      <c r="D759" s="374"/>
      <c r="E759" s="133" t="s">
        <v>171</v>
      </c>
      <c r="F759" s="167">
        <v>7</v>
      </c>
      <c r="G759" s="176">
        <v>2</v>
      </c>
      <c r="H759" s="176">
        <v>34150</v>
      </c>
      <c r="I759" s="177">
        <f t="shared" si="772"/>
        <v>6.0606060606060608E-2</v>
      </c>
      <c r="J759" s="177">
        <f t="shared" si="724"/>
        <v>0.2857142857142857</v>
      </c>
      <c r="K759" s="205">
        <f t="shared" si="725"/>
        <v>17075</v>
      </c>
      <c r="L759" s="374"/>
      <c r="M759" s="133" t="s">
        <v>171</v>
      </c>
      <c r="N759" s="167">
        <v>13</v>
      </c>
      <c r="O759" s="176">
        <v>7</v>
      </c>
      <c r="P759" s="176">
        <v>589670</v>
      </c>
      <c r="Q759" s="177">
        <f t="shared" si="773"/>
        <v>0.16666666666666666</v>
      </c>
      <c r="R759" s="177">
        <f t="shared" si="727"/>
        <v>0.53846153846153844</v>
      </c>
      <c r="S759" s="171">
        <f t="shared" si="728"/>
        <v>84238.571428571435</v>
      </c>
      <c r="T759" s="374"/>
      <c r="U759" s="133" t="s">
        <v>171</v>
      </c>
      <c r="V759" s="167">
        <v>654</v>
      </c>
      <c r="W759" s="176">
        <v>393</v>
      </c>
      <c r="X759" s="176">
        <v>26295830</v>
      </c>
      <c r="Y759" s="177">
        <f t="shared" si="774"/>
        <v>0.14296107675518371</v>
      </c>
      <c r="Z759" s="177">
        <f t="shared" si="730"/>
        <v>0.6009174311926605</v>
      </c>
      <c r="AA759" s="176">
        <f t="shared" si="731"/>
        <v>66910.508905852417</v>
      </c>
      <c r="AB759" s="374"/>
      <c r="AC759" s="133" t="s">
        <v>171</v>
      </c>
      <c r="AD759" s="167">
        <v>533</v>
      </c>
      <c r="AE759" s="176">
        <v>320</v>
      </c>
      <c r="AF759" s="176">
        <v>26438170</v>
      </c>
      <c r="AG759" s="177">
        <f t="shared" si="775"/>
        <v>0.19161676646706588</v>
      </c>
      <c r="AH759" s="177">
        <f t="shared" si="733"/>
        <v>0.60037523452157604</v>
      </c>
      <c r="AI759" s="171">
        <f t="shared" si="734"/>
        <v>82619.28125</v>
      </c>
      <c r="AJ759" s="374"/>
      <c r="AK759" s="133" t="s">
        <v>171</v>
      </c>
      <c r="AL759" s="167">
        <v>352</v>
      </c>
      <c r="AM759" s="176">
        <v>187</v>
      </c>
      <c r="AN759" s="176">
        <v>15495770</v>
      </c>
      <c r="AO759" s="177">
        <f t="shared" si="776"/>
        <v>0.18927125506072875</v>
      </c>
      <c r="AP759" s="177">
        <f t="shared" si="736"/>
        <v>0.53125</v>
      </c>
      <c r="AQ759" s="171">
        <f t="shared" si="737"/>
        <v>82865.080213903741</v>
      </c>
      <c r="AR759" s="374"/>
      <c r="AS759" s="133" t="s">
        <v>171</v>
      </c>
      <c r="AT759" s="167">
        <v>168</v>
      </c>
      <c r="AU759" s="176">
        <v>72</v>
      </c>
      <c r="AV759" s="176">
        <v>6138450</v>
      </c>
      <c r="AW759" s="177">
        <f t="shared" si="777"/>
        <v>0.1301989150090416</v>
      </c>
      <c r="AX759" s="177">
        <f t="shared" si="739"/>
        <v>0.42857142857142855</v>
      </c>
      <c r="AY759" s="176">
        <f t="shared" si="740"/>
        <v>85256.25</v>
      </c>
      <c r="AZ759" s="374"/>
      <c r="BA759" s="133" t="s">
        <v>171</v>
      </c>
      <c r="BB759" s="167">
        <v>52</v>
      </c>
      <c r="BC759" s="176">
        <v>22</v>
      </c>
      <c r="BD759" s="176">
        <v>2609800</v>
      </c>
      <c r="BE759" s="177">
        <f t="shared" si="778"/>
        <v>0.11398963730569948</v>
      </c>
      <c r="BF759" s="177">
        <f t="shared" si="742"/>
        <v>0.42307692307692307</v>
      </c>
      <c r="BG759" s="205">
        <f t="shared" si="743"/>
        <v>118627.27272727272</v>
      </c>
      <c r="BH759" s="374"/>
      <c r="BI759" s="133" t="s">
        <v>171</v>
      </c>
      <c r="BJ759" s="167">
        <f t="shared" si="744"/>
        <v>1779</v>
      </c>
      <c r="BK759" s="176">
        <f t="shared" si="721"/>
        <v>1003</v>
      </c>
      <c r="BL759" s="176">
        <f t="shared" si="722"/>
        <v>77601840</v>
      </c>
      <c r="BM759" s="177">
        <f t="shared" si="779"/>
        <v>0.16112449799196787</v>
      </c>
      <c r="BN759" s="177">
        <f t="shared" si="746"/>
        <v>0.5637998875772906</v>
      </c>
      <c r="BO759" s="176">
        <f t="shared" si="747"/>
        <v>77369.730807577274</v>
      </c>
      <c r="BP759" s="248"/>
    </row>
    <row r="760" spans="2:68" s="92" customFormat="1">
      <c r="B760" s="370"/>
      <c r="C760" s="408"/>
      <c r="D760" s="374"/>
      <c r="E760" s="133" t="s">
        <v>172</v>
      </c>
      <c r="F760" s="167">
        <v>5</v>
      </c>
      <c r="G760" s="176">
        <v>2</v>
      </c>
      <c r="H760" s="176">
        <v>29620</v>
      </c>
      <c r="I760" s="177">
        <f t="shared" si="772"/>
        <v>6.0606060606060608E-2</v>
      </c>
      <c r="J760" s="177">
        <f t="shared" si="724"/>
        <v>0.4</v>
      </c>
      <c r="K760" s="205">
        <f t="shared" si="725"/>
        <v>14810</v>
      </c>
      <c r="L760" s="374"/>
      <c r="M760" s="133" t="s">
        <v>172</v>
      </c>
      <c r="N760" s="167">
        <v>7</v>
      </c>
      <c r="O760" s="176">
        <v>6</v>
      </c>
      <c r="P760" s="176">
        <v>405260</v>
      </c>
      <c r="Q760" s="177">
        <f t="shared" si="773"/>
        <v>0.14285714285714285</v>
      </c>
      <c r="R760" s="177">
        <f t="shared" si="727"/>
        <v>0.8571428571428571</v>
      </c>
      <c r="S760" s="171">
        <f t="shared" si="728"/>
        <v>67543.333333333328</v>
      </c>
      <c r="T760" s="374"/>
      <c r="U760" s="133" t="s">
        <v>172</v>
      </c>
      <c r="V760" s="167">
        <v>520</v>
      </c>
      <c r="W760" s="176">
        <v>330</v>
      </c>
      <c r="X760" s="176">
        <v>21377290</v>
      </c>
      <c r="Y760" s="177">
        <f t="shared" si="774"/>
        <v>0.12004365223717715</v>
      </c>
      <c r="Z760" s="177">
        <f t="shared" si="730"/>
        <v>0.63461538461538458</v>
      </c>
      <c r="AA760" s="176">
        <f t="shared" si="731"/>
        <v>64779.666666666664</v>
      </c>
      <c r="AB760" s="374"/>
      <c r="AC760" s="133" t="s">
        <v>172</v>
      </c>
      <c r="AD760" s="167">
        <v>342</v>
      </c>
      <c r="AE760" s="176">
        <v>207</v>
      </c>
      <c r="AF760" s="176">
        <v>15103620</v>
      </c>
      <c r="AG760" s="177">
        <f t="shared" si="775"/>
        <v>0.12395209580838323</v>
      </c>
      <c r="AH760" s="177">
        <f t="shared" si="733"/>
        <v>0.60526315789473684</v>
      </c>
      <c r="AI760" s="171">
        <f t="shared" si="734"/>
        <v>72964.34782608696</v>
      </c>
      <c r="AJ760" s="374"/>
      <c r="AK760" s="133" t="s">
        <v>172</v>
      </c>
      <c r="AL760" s="167">
        <v>151</v>
      </c>
      <c r="AM760" s="176">
        <v>84</v>
      </c>
      <c r="AN760" s="176">
        <v>5296260</v>
      </c>
      <c r="AO760" s="177">
        <f t="shared" si="776"/>
        <v>8.5020242914979755E-2</v>
      </c>
      <c r="AP760" s="177">
        <f t="shared" si="736"/>
        <v>0.55629139072847678</v>
      </c>
      <c r="AQ760" s="171">
        <f t="shared" si="737"/>
        <v>63050.714285714283</v>
      </c>
      <c r="AR760" s="374"/>
      <c r="AS760" s="133" t="s">
        <v>172</v>
      </c>
      <c r="AT760" s="167">
        <v>74</v>
      </c>
      <c r="AU760" s="176">
        <v>35</v>
      </c>
      <c r="AV760" s="176">
        <v>2666180</v>
      </c>
      <c r="AW760" s="177">
        <f t="shared" si="777"/>
        <v>6.3291139240506333E-2</v>
      </c>
      <c r="AX760" s="177">
        <f t="shared" si="739"/>
        <v>0.47297297297297297</v>
      </c>
      <c r="AY760" s="176">
        <f t="shared" si="740"/>
        <v>76176.571428571435</v>
      </c>
      <c r="AZ760" s="374"/>
      <c r="BA760" s="133" t="s">
        <v>172</v>
      </c>
      <c r="BB760" s="167">
        <v>8</v>
      </c>
      <c r="BC760" s="176">
        <v>3</v>
      </c>
      <c r="BD760" s="176">
        <v>793240</v>
      </c>
      <c r="BE760" s="177">
        <f t="shared" si="778"/>
        <v>1.5544041450777202E-2</v>
      </c>
      <c r="BF760" s="177">
        <f t="shared" si="742"/>
        <v>0.375</v>
      </c>
      <c r="BG760" s="205">
        <f t="shared" si="743"/>
        <v>264413.33333333331</v>
      </c>
      <c r="BH760" s="374"/>
      <c r="BI760" s="133" t="s">
        <v>172</v>
      </c>
      <c r="BJ760" s="167">
        <f t="shared" si="744"/>
        <v>1107</v>
      </c>
      <c r="BK760" s="176">
        <f t="shared" si="721"/>
        <v>667</v>
      </c>
      <c r="BL760" s="176">
        <f t="shared" si="722"/>
        <v>45671470</v>
      </c>
      <c r="BM760" s="177">
        <f t="shared" si="779"/>
        <v>0.10714859437751004</v>
      </c>
      <c r="BN760" s="177">
        <f t="shared" si="746"/>
        <v>0.60252935862691959</v>
      </c>
      <c r="BO760" s="176">
        <f t="shared" si="747"/>
        <v>68472.968515742134</v>
      </c>
      <c r="BP760" s="248"/>
    </row>
    <row r="761" spans="2:68" s="92" customFormat="1">
      <c r="B761" s="370"/>
      <c r="C761" s="408"/>
      <c r="D761" s="374"/>
      <c r="E761" s="133" t="s">
        <v>173</v>
      </c>
      <c r="F761" s="167">
        <v>5</v>
      </c>
      <c r="G761" s="176">
        <v>2</v>
      </c>
      <c r="H761" s="176">
        <v>34150</v>
      </c>
      <c r="I761" s="177">
        <f t="shared" si="772"/>
        <v>6.0606060606060608E-2</v>
      </c>
      <c r="J761" s="177">
        <f t="shared" si="724"/>
        <v>0.4</v>
      </c>
      <c r="K761" s="205">
        <f t="shared" si="725"/>
        <v>17075</v>
      </c>
      <c r="L761" s="374"/>
      <c r="M761" s="133" t="s">
        <v>173</v>
      </c>
      <c r="N761" s="167">
        <v>7</v>
      </c>
      <c r="O761" s="176">
        <v>3</v>
      </c>
      <c r="P761" s="176">
        <v>286980</v>
      </c>
      <c r="Q761" s="177">
        <f t="shared" si="773"/>
        <v>7.1428571428571425E-2</v>
      </c>
      <c r="R761" s="177">
        <f t="shared" si="727"/>
        <v>0.42857142857142855</v>
      </c>
      <c r="S761" s="171">
        <f t="shared" si="728"/>
        <v>95660</v>
      </c>
      <c r="T761" s="374"/>
      <c r="U761" s="133" t="s">
        <v>173</v>
      </c>
      <c r="V761" s="167">
        <v>218</v>
      </c>
      <c r="W761" s="176">
        <v>112</v>
      </c>
      <c r="X761" s="176">
        <v>6436310</v>
      </c>
      <c r="Y761" s="177">
        <f t="shared" si="774"/>
        <v>4.0742088032011639E-2</v>
      </c>
      <c r="Z761" s="177">
        <f t="shared" si="730"/>
        <v>0.51376146788990829</v>
      </c>
      <c r="AA761" s="176">
        <f t="shared" si="731"/>
        <v>57467.053571428572</v>
      </c>
      <c r="AB761" s="374"/>
      <c r="AC761" s="133" t="s">
        <v>173</v>
      </c>
      <c r="AD761" s="167">
        <v>177</v>
      </c>
      <c r="AE761" s="176">
        <v>109</v>
      </c>
      <c r="AF761" s="176">
        <v>6920350</v>
      </c>
      <c r="AG761" s="177">
        <f t="shared" si="775"/>
        <v>6.5269461077844315E-2</v>
      </c>
      <c r="AH761" s="177">
        <f t="shared" si="733"/>
        <v>0.61581920903954801</v>
      </c>
      <c r="AI761" s="171">
        <f t="shared" si="734"/>
        <v>63489.449541284404</v>
      </c>
      <c r="AJ761" s="374"/>
      <c r="AK761" s="133" t="s">
        <v>173</v>
      </c>
      <c r="AL761" s="167">
        <v>125</v>
      </c>
      <c r="AM761" s="176">
        <v>68</v>
      </c>
      <c r="AN761" s="176">
        <v>6240220</v>
      </c>
      <c r="AO761" s="177">
        <f t="shared" si="776"/>
        <v>6.8825910931174086E-2</v>
      </c>
      <c r="AP761" s="177">
        <f t="shared" si="736"/>
        <v>0.54400000000000004</v>
      </c>
      <c r="AQ761" s="171">
        <f t="shared" si="737"/>
        <v>91767.941176470587</v>
      </c>
      <c r="AR761" s="374"/>
      <c r="AS761" s="133" t="s">
        <v>173</v>
      </c>
      <c r="AT761" s="167">
        <v>99</v>
      </c>
      <c r="AU761" s="176">
        <v>44</v>
      </c>
      <c r="AV761" s="176">
        <v>4341840</v>
      </c>
      <c r="AW761" s="177">
        <f t="shared" si="777"/>
        <v>7.956600361663653E-2</v>
      </c>
      <c r="AX761" s="177">
        <f t="shared" si="739"/>
        <v>0.44444444444444442</v>
      </c>
      <c r="AY761" s="176">
        <f t="shared" si="740"/>
        <v>98678.181818181823</v>
      </c>
      <c r="AZ761" s="374"/>
      <c r="BA761" s="133" t="s">
        <v>173</v>
      </c>
      <c r="BB761" s="167">
        <v>34</v>
      </c>
      <c r="BC761" s="176">
        <v>13</v>
      </c>
      <c r="BD761" s="176">
        <v>1303140</v>
      </c>
      <c r="BE761" s="177">
        <f t="shared" si="778"/>
        <v>6.7357512953367879E-2</v>
      </c>
      <c r="BF761" s="177">
        <f t="shared" si="742"/>
        <v>0.38235294117647056</v>
      </c>
      <c r="BG761" s="205">
        <f t="shared" si="743"/>
        <v>100241.53846153847</v>
      </c>
      <c r="BH761" s="374"/>
      <c r="BI761" s="133" t="s">
        <v>173</v>
      </c>
      <c r="BJ761" s="167">
        <f t="shared" si="744"/>
        <v>665</v>
      </c>
      <c r="BK761" s="176">
        <f t="shared" si="721"/>
        <v>351</v>
      </c>
      <c r="BL761" s="176">
        <f t="shared" si="722"/>
        <v>25562990</v>
      </c>
      <c r="BM761" s="177">
        <f t="shared" si="779"/>
        <v>5.6385542168674696E-2</v>
      </c>
      <c r="BN761" s="177">
        <f t="shared" si="746"/>
        <v>0.52781954887218041</v>
      </c>
      <c r="BO761" s="176">
        <f t="shared" si="747"/>
        <v>72829.031339031339</v>
      </c>
      <c r="BP761" s="248"/>
    </row>
    <row r="762" spans="2:68" s="92" customFormat="1">
      <c r="B762" s="370"/>
      <c r="C762" s="408"/>
      <c r="D762" s="374"/>
      <c r="E762" s="133" t="s">
        <v>174</v>
      </c>
      <c r="F762" s="167">
        <v>6</v>
      </c>
      <c r="G762" s="176">
        <v>5</v>
      </c>
      <c r="H762" s="176">
        <v>295650</v>
      </c>
      <c r="I762" s="177">
        <f t="shared" si="772"/>
        <v>0.15151515151515152</v>
      </c>
      <c r="J762" s="177">
        <f t="shared" si="724"/>
        <v>0.83333333333333337</v>
      </c>
      <c r="K762" s="205">
        <f t="shared" si="725"/>
        <v>59130</v>
      </c>
      <c r="L762" s="374"/>
      <c r="M762" s="133" t="s">
        <v>174</v>
      </c>
      <c r="N762" s="167">
        <v>8</v>
      </c>
      <c r="O762" s="176">
        <v>6</v>
      </c>
      <c r="P762" s="176">
        <v>474130</v>
      </c>
      <c r="Q762" s="177">
        <f t="shared" si="773"/>
        <v>0.14285714285714285</v>
      </c>
      <c r="R762" s="177">
        <f t="shared" si="727"/>
        <v>0.75</v>
      </c>
      <c r="S762" s="171">
        <f t="shared" si="728"/>
        <v>79021.666666666672</v>
      </c>
      <c r="T762" s="374"/>
      <c r="U762" s="133" t="s">
        <v>174</v>
      </c>
      <c r="V762" s="167">
        <v>160</v>
      </c>
      <c r="W762" s="176">
        <v>103</v>
      </c>
      <c r="X762" s="176">
        <v>8435960</v>
      </c>
      <c r="Y762" s="177">
        <f t="shared" si="774"/>
        <v>3.7468170243724994E-2</v>
      </c>
      <c r="Z762" s="177">
        <f t="shared" si="730"/>
        <v>0.64375000000000004</v>
      </c>
      <c r="AA762" s="176">
        <f t="shared" si="731"/>
        <v>81902.524271844653</v>
      </c>
      <c r="AB762" s="374"/>
      <c r="AC762" s="133" t="s">
        <v>174</v>
      </c>
      <c r="AD762" s="167">
        <v>164</v>
      </c>
      <c r="AE762" s="176">
        <v>104</v>
      </c>
      <c r="AF762" s="176">
        <v>9082820</v>
      </c>
      <c r="AG762" s="177">
        <f t="shared" si="775"/>
        <v>6.2275449101796408E-2</v>
      </c>
      <c r="AH762" s="177">
        <f t="shared" si="733"/>
        <v>0.63414634146341464</v>
      </c>
      <c r="AI762" s="171">
        <f t="shared" si="734"/>
        <v>87334.807692307688</v>
      </c>
      <c r="AJ762" s="374"/>
      <c r="AK762" s="133" t="s">
        <v>174</v>
      </c>
      <c r="AL762" s="167">
        <v>92</v>
      </c>
      <c r="AM762" s="176">
        <v>60</v>
      </c>
      <c r="AN762" s="176">
        <v>5589630</v>
      </c>
      <c r="AO762" s="177">
        <f t="shared" si="776"/>
        <v>6.0728744939271252E-2</v>
      </c>
      <c r="AP762" s="177">
        <f t="shared" si="736"/>
        <v>0.65217391304347827</v>
      </c>
      <c r="AQ762" s="171">
        <f t="shared" si="737"/>
        <v>93160.5</v>
      </c>
      <c r="AR762" s="374"/>
      <c r="AS762" s="133" t="s">
        <v>174</v>
      </c>
      <c r="AT762" s="167">
        <v>60</v>
      </c>
      <c r="AU762" s="176">
        <v>27</v>
      </c>
      <c r="AV762" s="176">
        <v>2929270</v>
      </c>
      <c r="AW762" s="177">
        <f t="shared" si="777"/>
        <v>4.8824593128390596E-2</v>
      </c>
      <c r="AX762" s="177">
        <f t="shared" si="739"/>
        <v>0.45</v>
      </c>
      <c r="AY762" s="176">
        <f t="shared" si="740"/>
        <v>108491.48148148147</v>
      </c>
      <c r="AZ762" s="374"/>
      <c r="BA762" s="133" t="s">
        <v>174</v>
      </c>
      <c r="BB762" s="167">
        <v>15</v>
      </c>
      <c r="BC762" s="176">
        <v>7</v>
      </c>
      <c r="BD762" s="176">
        <v>1004460</v>
      </c>
      <c r="BE762" s="177">
        <f t="shared" si="778"/>
        <v>3.6269430051813469E-2</v>
      </c>
      <c r="BF762" s="177">
        <f t="shared" si="742"/>
        <v>0.46666666666666667</v>
      </c>
      <c r="BG762" s="205">
        <f t="shared" si="743"/>
        <v>143494.28571428571</v>
      </c>
      <c r="BH762" s="374"/>
      <c r="BI762" s="133" t="s">
        <v>174</v>
      </c>
      <c r="BJ762" s="167">
        <f t="shared" si="744"/>
        <v>505</v>
      </c>
      <c r="BK762" s="176">
        <f t="shared" si="721"/>
        <v>312</v>
      </c>
      <c r="BL762" s="176">
        <f t="shared" si="722"/>
        <v>27811920</v>
      </c>
      <c r="BM762" s="177">
        <f t="shared" si="779"/>
        <v>5.012048192771084E-2</v>
      </c>
      <c r="BN762" s="177">
        <f t="shared" si="746"/>
        <v>0.61782178217821782</v>
      </c>
      <c r="BO762" s="176">
        <f t="shared" si="747"/>
        <v>89140.769230769234</v>
      </c>
      <c r="BP762" s="248"/>
    </row>
    <row r="763" spans="2:68" s="92" customFormat="1">
      <c r="B763" s="370"/>
      <c r="C763" s="408"/>
      <c r="D763" s="374"/>
      <c r="E763" s="133" t="s">
        <v>175</v>
      </c>
      <c r="F763" s="167">
        <v>12</v>
      </c>
      <c r="G763" s="176">
        <v>6</v>
      </c>
      <c r="H763" s="176">
        <v>330390</v>
      </c>
      <c r="I763" s="177">
        <f t="shared" si="772"/>
        <v>0.18181818181818182</v>
      </c>
      <c r="J763" s="177">
        <f t="shared" si="724"/>
        <v>0.5</v>
      </c>
      <c r="K763" s="205">
        <f t="shared" si="725"/>
        <v>55065</v>
      </c>
      <c r="L763" s="374"/>
      <c r="M763" s="133" t="s">
        <v>175</v>
      </c>
      <c r="N763" s="167">
        <v>16</v>
      </c>
      <c r="O763" s="176">
        <v>9</v>
      </c>
      <c r="P763" s="176">
        <v>580530</v>
      </c>
      <c r="Q763" s="177">
        <f t="shared" si="773"/>
        <v>0.21428571428571427</v>
      </c>
      <c r="R763" s="177">
        <f t="shared" si="727"/>
        <v>0.5625</v>
      </c>
      <c r="S763" s="171">
        <f t="shared" si="728"/>
        <v>64503.333333333336</v>
      </c>
      <c r="T763" s="374"/>
      <c r="U763" s="133" t="s">
        <v>175</v>
      </c>
      <c r="V763" s="167">
        <v>1103</v>
      </c>
      <c r="W763" s="176">
        <v>715</v>
      </c>
      <c r="X763" s="176">
        <v>45611900</v>
      </c>
      <c r="Y763" s="177">
        <f t="shared" si="774"/>
        <v>0.26009457984721718</v>
      </c>
      <c r="Z763" s="177">
        <f t="shared" si="730"/>
        <v>0.64823209428830464</v>
      </c>
      <c r="AA763" s="176">
        <f t="shared" si="731"/>
        <v>63792.867132867133</v>
      </c>
      <c r="AB763" s="374"/>
      <c r="AC763" s="133" t="s">
        <v>175</v>
      </c>
      <c r="AD763" s="167">
        <v>730</v>
      </c>
      <c r="AE763" s="176">
        <v>452</v>
      </c>
      <c r="AF763" s="176">
        <v>32995500</v>
      </c>
      <c r="AG763" s="177">
        <f t="shared" si="775"/>
        <v>0.27065868263473053</v>
      </c>
      <c r="AH763" s="177">
        <f t="shared" si="733"/>
        <v>0.61917808219178083</v>
      </c>
      <c r="AI763" s="171">
        <f t="shared" si="734"/>
        <v>72998.893805309737</v>
      </c>
      <c r="AJ763" s="374"/>
      <c r="AK763" s="133" t="s">
        <v>175</v>
      </c>
      <c r="AL763" s="167">
        <v>360</v>
      </c>
      <c r="AM763" s="176">
        <v>183</v>
      </c>
      <c r="AN763" s="176">
        <v>14948160</v>
      </c>
      <c r="AO763" s="177">
        <f t="shared" si="776"/>
        <v>0.18522267206477733</v>
      </c>
      <c r="AP763" s="177">
        <f t="shared" si="736"/>
        <v>0.5083333333333333</v>
      </c>
      <c r="AQ763" s="171">
        <f t="shared" si="737"/>
        <v>81683.934426229505</v>
      </c>
      <c r="AR763" s="374"/>
      <c r="AS763" s="133" t="s">
        <v>175</v>
      </c>
      <c r="AT763" s="167">
        <v>178</v>
      </c>
      <c r="AU763" s="176">
        <v>87</v>
      </c>
      <c r="AV763" s="176">
        <v>6675050</v>
      </c>
      <c r="AW763" s="177">
        <f t="shared" si="777"/>
        <v>0.15732368896925858</v>
      </c>
      <c r="AX763" s="177">
        <f t="shared" si="739"/>
        <v>0.4887640449438202</v>
      </c>
      <c r="AY763" s="176">
        <f t="shared" si="740"/>
        <v>76724.712643678155</v>
      </c>
      <c r="AZ763" s="374"/>
      <c r="BA763" s="133" t="s">
        <v>175</v>
      </c>
      <c r="BB763" s="167">
        <v>41</v>
      </c>
      <c r="BC763" s="176">
        <v>18</v>
      </c>
      <c r="BD763" s="176">
        <v>1978870</v>
      </c>
      <c r="BE763" s="177">
        <f t="shared" si="778"/>
        <v>9.3264248704663211E-2</v>
      </c>
      <c r="BF763" s="177">
        <f t="shared" si="742"/>
        <v>0.43902439024390244</v>
      </c>
      <c r="BG763" s="205">
        <f t="shared" si="743"/>
        <v>109937.22222222222</v>
      </c>
      <c r="BH763" s="374"/>
      <c r="BI763" s="133" t="s">
        <v>175</v>
      </c>
      <c r="BJ763" s="167">
        <f t="shared" si="744"/>
        <v>2440</v>
      </c>
      <c r="BK763" s="176">
        <f t="shared" si="721"/>
        <v>1470</v>
      </c>
      <c r="BL763" s="176">
        <f t="shared" si="722"/>
        <v>103120400</v>
      </c>
      <c r="BM763" s="177">
        <f t="shared" si="779"/>
        <v>0.236144578313253</v>
      </c>
      <c r="BN763" s="177">
        <f t="shared" si="746"/>
        <v>0.60245901639344257</v>
      </c>
      <c r="BO763" s="176">
        <f t="shared" si="747"/>
        <v>70149.931972789112</v>
      </c>
      <c r="BP763" s="248"/>
    </row>
    <row r="764" spans="2:68" s="92" customFormat="1">
      <c r="B764" s="370"/>
      <c r="C764" s="408"/>
      <c r="D764" s="374"/>
      <c r="E764" s="133" t="s">
        <v>176</v>
      </c>
      <c r="F764" s="167">
        <v>4</v>
      </c>
      <c r="G764" s="176">
        <v>4</v>
      </c>
      <c r="H764" s="176">
        <v>264360</v>
      </c>
      <c r="I764" s="177">
        <f t="shared" si="772"/>
        <v>0.12121212121212122</v>
      </c>
      <c r="J764" s="177">
        <f t="shared" si="724"/>
        <v>1</v>
      </c>
      <c r="K764" s="205">
        <f t="shared" si="725"/>
        <v>66090</v>
      </c>
      <c r="L764" s="374"/>
      <c r="M764" s="133" t="s">
        <v>176</v>
      </c>
      <c r="N764" s="167">
        <v>8</v>
      </c>
      <c r="O764" s="176">
        <v>5</v>
      </c>
      <c r="P764" s="176">
        <v>466330</v>
      </c>
      <c r="Q764" s="177">
        <f t="shared" si="773"/>
        <v>0.11904761904761904</v>
      </c>
      <c r="R764" s="177">
        <f t="shared" si="727"/>
        <v>0.625</v>
      </c>
      <c r="S764" s="171">
        <f t="shared" si="728"/>
        <v>93266</v>
      </c>
      <c r="T764" s="374"/>
      <c r="U764" s="133" t="s">
        <v>176</v>
      </c>
      <c r="V764" s="167">
        <v>245</v>
      </c>
      <c r="W764" s="176">
        <v>146</v>
      </c>
      <c r="X764" s="176">
        <v>9330700</v>
      </c>
      <c r="Y764" s="177">
        <f t="shared" si="774"/>
        <v>5.3110221898872316E-2</v>
      </c>
      <c r="Z764" s="177">
        <f t="shared" si="730"/>
        <v>0.59591836734693882</v>
      </c>
      <c r="AA764" s="176">
        <f t="shared" si="731"/>
        <v>63908.904109589042</v>
      </c>
      <c r="AB764" s="374"/>
      <c r="AC764" s="133" t="s">
        <v>176</v>
      </c>
      <c r="AD764" s="167">
        <v>212</v>
      </c>
      <c r="AE764" s="176">
        <v>127</v>
      </c>
      <c r="AF764" s="176">
        <v>8268390</v>
      </c>
      <c r="AG764" s="177">
        <f t="shared" si="775"/>
        <v>7.6047904191616764E-2</v>
      </c>
      <c r="AH764" s="177">
        <f t="shared" si="733"/>
        <v>0.59905660377358494</v>
      </c>
      <c r="AI764" s="171">
        <f t="shared" si="734"/>
        <v>65105.433070866144</v>
      </c>
      <c r="AJ764" s="374"/>
      <c r="AK764" s="133" t="s">
        <v>176</v>
      </c>
      <c r="AL764" s="167">
        <v>163</v>
      </c>
      <c r="AM764" s="176">
        <v>91</v>
      </c>
      <c r="AN764" s="176">
        <v>10593950</v>
      </c>
      <c r="AO764" s="177">
        <f t="shared" si="776"/>
        <v>9.2105263157894732E-2</v>
      </c>
      <c r="AP764" s="177">
        <f t="shared" si="736"/>
        <v>0.55828220858895705</v>
      </c>
      <c r="AQ764" s="171">
        <f t="shared" si="737"/>
        <v>116417.03296703297</v>
      </c>
      <c r="AR764" s="374"/>
      <c r="AS764" s="133" t="s">
        <v>176</v>
      </c>
      <c r="AT764" s="167">
        <v>123</v>
      </c>
      <c r="AU764" s="176">
        <v>58</v>
      </c>
      <c r="AV764" s="176">
        <v>4847460</v>
      </c>
      <c r="AW764" s="177">
        <f t="shared" si="777"/>
        <v>0.10488245931283906</v>
      </c>
      <c r="AX764" s="177">
        <f t="shared" si="739"/>
        <v>0.47154471544715448</v>
      </c>
      <c r="AY764" s="176">
        <f t="shared" si="740"/>
        <v>83576.896551724145</v>
      </c>
      <c r="AZ764" s="374"/>
      <c r="BA764" s="133" t="s">
        <v>176</v>
      </c>
      <c r="BB764" s="167">
        <v>50</v>
      </c>
      <c r="BC764" s="176">
        <v>18</v>
      </c>
      <c r="BD764" s="176">
        <v>2096610</v>
      </c>
      <c r="BE764" s="177">
        <f t="shared" si="778"/>
        <v>9.3264248704663211E-2</v>
      </c>
      <c r="BF764" s="177">
        <f t="shared" si="742"/>
        <v>0.36</v>
      </c>
      <c r="BG764" s="205">
        <f t="shared" si="743"/>
        <v>116478.33333333333</v>
      </c>
      <c r="BH764" s="374"/>
      <c r="BI764" s="133" t="s">
        <v>176</v>
      </c>
      <c r="BJ764" s="167">
        <f t="shared" si="744"/>
        <v>805</v>
      </c>
      <c r="BK764" s="176">
        <f t="shared" si="721"/>
        <v>449</v>
      </c>
      <c r="BL764" s="176">
        <f t="shared" si="722"/>
        <v>35867800</v>
      </c>
      <c r="BM764" s="177">
        <f t="shared" si="779"/>
        <v>7.2128514056224904E-2</v>
      </c>
      <c r="BN764" s="177">
        <f t="shared" si="746"/>
        <v>0.55776397515527953</v>
      </c>
      <c r="BO764" s="176">
        <f t="shared" si="747"/>
        <v>79883.741648106909</v>
      </c>
      <c r="BP764" s="248"/>
    </row>
    <row r="765" spans="2:68" s="92" customFormat="1">
      <c r="B765" s="370"/>
      <c r="C765" s="408"/>
      <c r="D765" s="374"/>
      <c r="E765" s="130" t="s">
        <v>167</v>
      </c>
      <c r="F765" s="167">
        <v>7</v>
      </c>
      <c r="G765" s="176">
        <v>4</v>
      </c>
      <c r="H765" s="176">
        <v>367310</v>
      </c>
      <c r="I765" s="177">
        <f t="shared" si="772"/>
        <v>0.12121212121212122</v>
      </c>
      <c r="J765" s="177">
        <f t="shared" si="724"/>
        <v>0.5714285714285714</v>
      </c>
      <c r="K765" s="205">
        <f t="shared" si="725"/>
        <v>91827.5</v>
      </c>
      <c r="L765" s="374"/>
      <c r="M765" s="134" t="s">
        <v>167</v>
      </c>
      <c r="N765" s="167">
        <v>4</v>
      </c>
      <c r="O765" s="176">
        <v>3</v>
      </c>
      <c r="P765" s="176">
        <v>218350</v>
      </c>
      <c r="Q765" s="177">
        <f t="shared" si="773"/>
        <v>7.1428571428571425E-2</v>
      </c>
      <c r="R765" s="177">
        <f t="shared" si="727"/>
        <v>0.75</v>
      </c>
      <c r="S765" s="171">
        <f t="shared" si="728"/>
        <v>72783.333333333328</v>
      </c>
      <c r="T765" s="374"/>
      <c r="U765" s="134" t="s">
        <v>167</v>
      </c>
      <c r="V765" s="167">
        <v>254</v>
      </c>
      <c r="W765" s="176">
        <v>137</v>
      </c>
      <c r="X765" s="176">
        <v>8144500</v>
      </c>
      <c r="Y765" s="177">
        <f t="shared" si="774"/>
        <v>4.9836304110585671E-2</v>
      </c>
      <c r="Z765" s="177">
        <f t="shared" si="730"/>
        <v>0.53937007874015752</v>
      </c>
      <c r="AA765" s="176">
        <f t="shared" si="731"/>
        <v>59448.905109489053</v>
      </c>
      <c r="AB765" s="374"/>
      <c r="AC765" s="134" t="s">
        <v>167</v>
      </c>
      <c r="AD765" s="167">
        <v>109</v>
      </c>
      <c r="AE765" s="176">
        <v>48</v>
      </c>
      <c r="AF765" s="176">
        <v>2623310</v>
      </c>
      <c r="AG765" s="177">
        <f t="shared" si="775"/>
        <v>2.874251497005988E-2</v>
      </c>
      <c r="AH765" s="177">
        <f t="shared" si="733"/>
        <v>0.44036697247706424</v>
      </c>
      <c r="AI765" s="171">
        <f t="shared" si="734"/>
        <v>54652.291666666664</v>
      </c>
      <c r="AJ765" s="374"/>
      <c r="AK765" s="134" t="s">
        <v>167</v>
      </c>
      <c r="AL765" s="167">
        <v>63</v>
      </c>
      <c r="AM765" s="176">
        <v>20</v>
      </c>
      <c r="AN765" s="176">
        <v>1185450</v>
      </c>
      <c r="AO765" s="177">
        <f t="shared" si="776"/>
        <v>2.0242914979757085E-2</v>
      </c>
      <c r="AP765" s="177">
        <f t="shared" si="736"/>
        <v>0.31746031746031744</v>
      </c>
      <c r="AQ765" s="171">
        <f t="shared" si="737"/>
        <v>59272.5</v>
      </c>
      <c r="AR765" s="374"/>
      <c r="AS765" s="134" t="s">
        <v>167</v>
      </c>
      <c r="AT765" s="167">
        <v>35</v>
      </c>
      <c r="AU765" s="176">
        <v>9</v>
      </c>
      <c r="AV765" s="176">
        <v>981870</v>
      </c>
      <c r="AW765" s="177">
        <f t="shared" si="777"/>
        <v>1.62748643761302E-2</v>
      </c>
      <c r="AX765" s="177">
        <f t="shared" si="739"/>
        <v>0.25714285714285712</v>
      </c>
      <c r="AY765" s="176">
        <f t="shared" si="740"/>
        <v>109096.66666666667</v>
      </c>
      <c r="AZ765" s="374"/>
      <c r="BA765" s="134" t="s">
        <v>167</v>
      </c>
      <c r="BB765" s="167">
        <v>14</v>
      </c>
      <c r="BC765" s="176">
        <v>2</v>
      </c>
      <c r="BD765" s="176">
        <v>261430</v>
      </c>
      <c r="BE765" s="177">
        <f t="shared" si="778"/>
        <v>1.0362694300518135E-2</v>
      </c>
      <c r="BF765" s="177">
        <f t="shared" si="742"/>
        <v>0.14285714285714285</v>
      </c>
      <c r="BG765" s="205">
        <f t="shared" si="743"/>
        <v>130715</v>
      </c>
      <c r="BH765" s="374"/>
      <c r="BI765" s="134" t="s">
        <v>167</v>
      </c>
      <c r="BJ765" s="167">
        <f t="shared" si="744"/>
        <v>486</v>
      </c>
      <c r="BK765" s="176">
        <f t="shared" si="721"/>
        <v>223</v>
      </c>
      <c r="BL765" s="176">
        <f t="shared" si="722"/>
        <v>13782220</v>
      </c>
      <c r="BM765" s="177">
        <f t="shared" si="779"/>
        <v>3.5823293172690764E-2</v>
      </c>
      <c r="BN765" s="177">
        <f t="shared" si="746"/>
        <v>0.45884773662551442</v>
      </c>
      <c r="BO765" s="176">
        <f t="shared" si="747"/>
        <v>61803.677130044845</v>
      </c>
      <c r="BP765" s="248"/>
    </row>
    <row r="766" spans="2:68" s="92" customFormat="1">
      <c r="B766" s="370">
        <v>70</v>
      </c>
      <c r="C766" s="407" t="s">
        <v>55</v>
      </c>
      <c r="D766" s="373">
        <f>BS77</f>
        <v>3</v>
      </c>
      <c r="E766" s="131" t="s">
        <v>144</v>
      </c>
      <c r="F766" s="166">
        <v>3</v>
      </c>
      <c r="G766" s="174">
        <v>2</v>
      </c>
      <c r="H766" s="174">
        <v>364280</v>
      </c>
      <c r="I766" s="175">
        <f>IFERROR(G766/$D$766,"-")</f>
        <v>0.66666666666666663</v>
      </c>
      <c r="J766" s="175">
        <f t="shared" si="724"/>
        <v>0.66666666666666663</v>
      </c>
      <c r="K766" s="204">
        <f t="shared" si="725"/>
        <v>182140</v>
      </c>
      <c r="L766" s="373">
        <f>BT77</f>
        <v>5</v>
      </c>
      <c r="M766" s="131" t="s">
        <v>144</v>
      </c>
      <c r="N766" s="166">
        <v>1</v>
      </c>
      <c r="O766" s="174">
        <v>0</v>
      </c>
      <c r="P766" s="174">
        <v>0</v>
      </c>
      <c r="Q766" s="175">
        <f>IFERROR(O766/$L$766,"-")</f>
        <v>0</v>
      </c>
      <c r="R766" s="175">
        <f t="shared" si="727"/>
        <v>0</v>
      </c>
      <c r="S766" s="170" t="str">
        <f t="shared" si="728"/>
        <v>-</v>
      </c>
      <c r="T766" s="373">
        <f>BU77</f>
        <v>461</v>
      </c>
      <c r="U766" s="131" t="s">
        <v>144</v>
      </c>
      <c r="V766" s="166">
        <v>229</v>
      </c>
      <c r="W766" s="174">
        <v>144</v>
      </c>
      <c r="X766" s="174">
        <v>11629710</v>
      </c>
      <c r="Y766" s="175">
        <f>IFERROR(W766/$T$766,"-")</f>
        <v>0.31236442516268981</v>
      </c>
      <c r="Z766" s="175">
        <f t="shared" si="730"/>
        <v>0.62882096069868998</v>
      </c>
      <c r="AA766" s="174">
        <f t="shared" si="731"/>
        <v>80761.875</v>
      </c>
      <c r="AB766" s="373">
        <f>BV77</f>
        <v>328</v>
      </c>
      <c r="AC766" s="131" t="s">
        <v>144</v>
      </c>
      <c r="AD766" s="166">
        <v>181</v>
      </c>
      <c r="AE766" s="174">
        <v>115</v>
      </c>
      <c r="AF766" s="174">
        <v>8043900</v>
      </c>
      <c r="AG766" s="175">
        <f>IFERROR(AE766/$AB$766,"-")</f>
        <v>0.35060975609756095</v>
      </c>
      <c r="AH766" s="175">
        <f t="shared" si="733"/>
        <v>0.63535911602209949</v>
      </c>
      <c r="AI766" s="170">
        <f t="shared" si="734"/>
        <v>69946.956521739135</v>
      </c>
      <c r="AJ766" s="373">
        <f>BW77</f>
        <v>254</v>
      </c>
      <c r="AK766" s="131" t="s">
        <v>144</v>
      </c>
      <c r="AL766" s="166">
        <v>141</v>
      </c>
      <c r="AM766" s="174">
        <v>63</v>
      </c>
      <c r="AN766" s="174">
        <v>4588390</v>
      </c>
      <c r="AO766" s="175">
        <f>IFERROR(AM766/$AJ$766,"-")</f>
        <v>0.24803149606299213</v>
      </c>
      <c r="AP766" s="175">
        <f t="shared" si="736"/>
        <v>0.44680851063829785</v>
      </c>
      <c r="AQ766" s="170">
        <f t="shared" si="737"/>
        <v>72831.587301587308</v>
      </c>
      <c r="AR766" s="373">
        <f>BX77</f>
        <v>97</v>
      </c>
      <c r="AS766" s="131" t="s">
        <v>144</v>
      </c>
      <c r="AT766" s="166">
        <v>46</v>
      </c>
      <c r="AU766" s="174">
        <v>25</v>
      </c>
      <c r="AV766" s="174">
        <v>3339520</v>
      </c>
      <c r="AW766" s="175">
        <f>IFERROR(AU766/$AR$766,"-")</f>
        <v>0.25773195876288657</v>
      </c>
      <c r="AX766" s="175">
        <f t="shared" si="739"/>
        <v>0.54347826086956519</v>
      </c>
      <c r="AY766" s="174">
        <f t="shared" si="740"/>
        <v>133580.79999999999</v>
      </c>
      <c r="AZ766" s="373">
        <f>BY77</f>
        <v>38</v>
      </c>
      <c r="BA766" s="131" t="s">
        <v>144</v>
      </c>
      <c r="BB766" s="166">
        <v>8</v>
      </c>
      <c r="BC766" s="174">
        <v>5</v>
      </c>
      <c r="BD766" s="174">
        <v>335900</v>
      </c>
      <c r="BE766" s="175">
        <f>IFERROR(BC766/$AZ$766,"-")</f>
        <v>0.13157894736842105</v>
      </c>
      <c r="BF766" s="175">
        <f t="shared" si="742"/>
        <v>0.625</v>
      </c>
      <c r="BG766" s="204">
        <f t="shared" si="743"/>
        <v>67180</v>
      </c>
      <c r="BH766" s="373">
        <f>BZ77</f>
        <v>1186</v>
      </c>
      <c r="BI766" s="131" t="s">
        <v>144</v>
      </c>
      <c r="BJ766" s="166">
        <f t="shared" si="744"/>
        <v>609</v>
      </c>
      <c r="BK766" s="174">
        <f t="shared" si="721"/>
        <v>354</v>
      </c>
      <c r="BL766" s="174">
        <f t="shared" si="722"/>
        <v>28301700</v>
      </c>
      <c r="BM766" s="175">
        <f>IFERROR(BK766/$BH$766,"-")</f>
        <v>0.29848229342327148</v>
      </c>
      <c r="BN766" s="175">
        <f t="shared" si="746"/>
        <v>0.58128078817733986</v>
      </c>
      <c r="BO766" s="174">
        <f t="shared" si="747"/>
        <v>79948.305084745763</v>
      </c>
      <c r="BP766" s="248"/>
    </row>
    <row r="767" spans="2:68" s="92" customFormat="1">
      <c r="B767" s="370"/>
      <c r="C767" s="408"/>
      <c r="D767" s="374"/>
      <c r="E767" s="132" t="s">
        <v>194</v>
      </c>
      <c r="F767" s="167">
        <v>1</v>
      </c>
      <c r="G767" s="176">
        <v>1</v>
      </c>
      <c r="H767" s="176">
        <v>296590</v>
      </c>
      <c r="I767" s="177">
        <f t="shared" ref="I767:I776" si="780">IFERROR(G767/$D$766,"-")</f>
        <v>0.33333333333333331</v>
      </c>
      <c r="J767" s="177">
        <f t="shared" si="724"/>
        <v>1</v>
      </c>
      <c r="K767" s="205">
        <f t="shared" si="725"/>
        <v>296590</v>
      </c>
      <c r="L767" s="374"/>
      <c r="M767" s="132" t="s">
        <v>194</v>
      </c>
      <c r="N767" s="167">
        <v>1</v>
      </c>
      <c r="O767" s="176">
        <v>0</v>
      </c>
      <c r="P767" s="176">
        <v>0</v>
      </c>
      <c r="Q767" s="177">
        <f t="shared" ref="Q767:Q776" si="781">IFERROR(O767/$L$766,"-")</f>
        <v>0</v>
      </c>
      <c r="R767" s="177">
        <f t="shared" si="727"/>
        <v>0</v>
      </c>
      <c r="S767" s="171" t="str">
        <f t="shared" si="728"/>
        <v>-</v>
      </c>
      <c r="T767" s="374"/>
      <c r="U767" s="132" t="s">
        <v>194</v>
      </c>
      <c r="V767" s="167">
        <v>230</v>
      </c>
      <c r="W767" s="176">
        <v>149</v>
      </c>
      <c r="X767" s="176">
        <v>11264900</v>
      </c>
      <c r="Y767" s="177">
        <f t="shared" ref="Y767:Y776" si="782">IFERROR(W767/$T$766,"-")</f>
        <v>0.3232104121475054</v>
      </c>
      <c r="Z767" s="177">
        <f t="shared" si="730"/>
        <v>0.64782608695652177</v>
      </c>
      <c r="AA767" s="176">
        <f t="shared" si="731"/>
        <v>75603.355704697984</v>
      </c>
      <c r="AB767" s="374"/>
      <c r="AC767" s="132" t="s">
        <v>194</v>
      </c>
      <c r="AD767" s="167">
        <v>156</v>
      </c>
      <c r="AE767" s="176">
        <v>98</v>
      </c>
      <c r="AF767" s="176">
        <v>6540310</v>
      </c>
      <c r="AG767" s="177">
        <f t="shared" ref="AG767:AG776" si="783">IFERROR(AE767/$AB$766,"-")</f>
        <v>0.29878048780487804</v>
      </c>
      <c r="AH767" s="177">
        <f t="shared" si="733"/>
        <v>0.62820512820512819</v>
      </c>
      <c r="AI767" s="171">
        <f t="shared" si="734"/>
        <v>66737.857142857145</v>
      </c>
      <c r="AJ767" s="374"/>
      <c r="AK767" s="132" t="s">
        <v>194</v>
      </c>
      <c r="AL767" s="167">
        <v>106</v>
      </c>
      <c r="AM767" s="176">
        <v>52</v>
      </c>
      <c r="AN767" s="176">
        <v>3809120</v>
      </c>
      <c r="AO767" s="177">
        <f t="shared" ref="AO767:AO776" si="784">IFERROR(AM767/$AJ$766,"-")</f>
        <v>0.20472440944881889</v>
      </c>
      <c r="AP767" s="177">
        <f t="shared" si="736"/>
        <v>0.49056603773584906</v>
      </c>
      <c r="AQ767" s="171">
        <f t="shared" si="737"/>
        <v>73252.307692307688</v>
      </c>
      <c r="AR767" s="374"/>
      <c r="AS767" s="132" t="s">
        <v>194</v>
      </c>
      <c r="AT767" s="167">
        <v>37</v>
      </c>
      <c r="AU767" s="176">
        <v>23</v>
      </c>
      <c r="AV767" s="176">
        <v>3087550</v>
      </c>
      <c r="AW767" s="177">
        <f t="shared" ref="AW767:AW776" si="785">IFERROR(AU767/$AR$766,"-")</f>
        <v>0.23711340206185566</v>
      </c>
      <c r="AX767" s="177">
        <f t="shared" si="739"/>
        <v>0.6216216216216216</v>
      </c>
      <c r="AY767" s="176">
        <f t="shared" si="740"/>
        <v>134241.30434782608</v>
      </c>
      <c r="AZ767" s="374"/>
      <c r="BA767" s="132" t="s">
        <v>194</v>
      </c>
      <c r="BB767" s="167">
        <v>12</v>
      </c>
      <c r="BC767" s="176">
        <v>7</v>
      </c>
      <c r="BD767" s="176">
        <v>955710</v>
      </c>
      <c r="BE767" s="177">
        <f t="shared" ref="BE767:BE776" si="786">IFERROR(BC767/$AZ$766,"-")</f>
        <v>0.18421052631578946</v>
      </c>
      <c r="BF767" s="177">
        <f t="shared" si="742"/>
        <v>0.58333333333333337</v>
      </c>
      <c r="BG767" s="205">
        <f t="shared" si="743"/>
        <v>136530</v>
      </c>
      <c r="BH767" s="374"/>
      <c r="BI767" s="132" t="s">
        <v>194</v>
      </c>
      <c r="BJ767" s="167">
        <f t="shared" si="744"/>
        <v>543</v>
      </c>
      <c r="BK767" s="176">
        <f t="shared" si="721"/>
        <v>330</v>
      </c>
      <c r="BL767" s="176">
        <f t="shared" si="722"/>
        <v>25954180</v>
      </c>
      <c r="BM767" s="177">
        <f t="shared" ref="BM767:BM776" si="787">IFERROR(BK767/$BH$766,"-")</f>
        <v>0.27824620573355818</v>
      </c>
      <c r="BN767" s="177">
        <f t="shared" si="746"/>
        <v>0.60773480662983426</v>
      </c>
      <c r="BO767" s="176">
        <f t="shared" si="747"/>
        <v>78649.030303030304</v>
      </c>
      <c r="BP767" s="248"/>
    </row>
    <row r="768" spans="2:68" s="92" customFormat="1">
      <c r="B768" s="370"/>
      <c r="C768" s="408"/>
      <c r="D768" s="374"/>
      <c r="E768" s="133" t="s">
        <v>143</v>
      </c>
      <c r="F768" s="167">
        <v>3</v>
      </c>
      <c r="G768" s="176">
        <v>2</v>
      </c>
      <c r="H768" s="176">
        <v>364280</v>
      </c>
      <c r="I768" s="177">
        <f t="shared" si="780"/>
        <v>0.66666666666666663</v>
      </c>
      <c r="J768" s="177">
        <f t="shared" si="724"/>
        <v>0.66666666666666663</v>
      </c>
      <c r="K768" s="205">
        <f t="shared" si="725"/>
        <v>182140</v>
      </c>
      <c r="L768" s="374"/>
      <c r="M768" s="133" t="s">
        <v>143</v>
      </c>
      <c r="N768" s="167">
        <v>3</v>
      </c>
      <c r="O768" s="176">
        <v>0</v>
      </c>
      <c r="P768" s="176">
        <v>0</v>
      </c>
      <c r="Q768" s="177">
        <f t="shared" si="781"/>
        <v>0</v>
      </c>
      <c r="R768" s="177">
        <f t="shared" si="727"/>
        <v>0</v>
      </c>
      <c r="S768" s="171" t="str">
        <f t="shared" si="728"/>
        <v>-</v>
      </c>
      <c r="T768" s="374"/>
      <c r="U768" s="133" t="s">
        <v>143</v>
      </c>
      <c r="V768" s="167">
        <v>289</v>
      </c>
      <c r="W768" s="176">
        <v>193</v>
      </c>
      <c r="X768" s="176">
        <v>14171210</v>
      </c>
      <c r="Y768" s="177">
        <f t="shared" si="782"/>
        <v>0.41865509761388287</v>
      </c>
      <c r="Z768" s="177">
        <f t="shared" si="730"/>
        <v>0.66782006920415227</v>
      </c>
      <c r="AA768" s="176">
        <f t="shared" si="731"/>
        <v>73425.958549222792</v>
      </c>
      <c r="AB768" s="374"/>
      <c r="AC768" s="133" t="s">
        <v>143</v>
      </c>
      <c r="AD768" s="167">
        <v>236</v>
      </c>
      <c r="AE768" s="176">
        <v>150</v>
      </c>
      <c r="AF768" s="176">
        <v>10721050</v>
      </c>
      <c r="AG768" s="177">
        <f t="shared" si="783"/>
        <v>0.45731707317073172</v>
      </c>
      <c r="AH768" s="177">
        <f t="shared" si="733"/>
        <v>0.63559322033898302</v>
      </c>
      <c r="AI768" s="171">
        <f t="shared" si="734"/>
        <v>71473.666666666672</v>
      </c>
      <c r="AJ768" s="374"/>
      <c r="AK768" s="133" t="s">
        <v>143</v>
      </c>
      <c r="AL768" s="167">
        <v>189</v>
      </c>
      <c r="AM768" s="176">
        <v>102</v>
      </c>
      <c r="AN768" s="176">
        <v>8146710</v>
      </c>
      <c r="AO768" s="177">
        <f t="shared" si="784"/>
        <v>0.40157480314960631</v>
      </c>
      <c r="AP768" s="177">
        <f t="shared" si="736"/>
        <v>0.53968253968253965</v>
      </c>
      <c r="AQ768" s="171">
        <f t="shared" si="737"/>
        <v>79869.705882352937</v>
      </c>
      <c r="AR768" s="374"/>
      <c r="AS768" s="133" t="s">
        <v>143</v>
      </c>
      <c r="AT768" s="167">
        <v>69</v>
      </c>
      <c r="AU768" s="176">
        <v>38</v>
      </c>
      <c r="AV768" s="176">
        <v>4049260</v>
      </c>
      <c r="AW768" s="177">
        <f t="shared" si="785"/>
        <v>0.39175257731958762</v>
      </c>
      <c r="AX768" s="177">
        <f t="shared" si="739"/>
        <v>0.55072463768115942</v>
      </c>
      <c r="AY768" s="176">
        <f t="shared" si="740"/>
        <v>106559.47368421052</v>
      </c>
      <c r="AZ768" s="374"/>
      <c r="BA768" s="133" t="s">
        <v>143</v>
      </c>
      <c r="BB768" s="167">
        <v>21</v>
      </c>
      <c r="BC768" s="176">
        <v>12</v>
      </c>
      <c r="BD768" s="176">
        <v>1599350</v>
      </c>
      <c r="BE768" s="177">
        <f t="shared" si="786"/>
        <v>0.31578947368421051</v>
      </c>
      <c r="BF768" s="177">
        <f t="shared" si="742"/>
        <v>0.5714285714285714</v>
      </c>
      <c r="BG768" s="205">
        <f t="shared" si="743"/>
        <v>133279.16666666666</v>
      </c>
      <c r="BH768" s="374"/>
      <c r="BI768" s="133" t="s">
        <v>143</v>
      </c>
      <c r="BJ768" s="167">
        <f t="shared" si="744"/>
        <v>810</v>
      </c>
      <c r="BK768" s="176">
        <f t="shared" si="721"/>
        <v>497</v>
      </c>
      <c r="BL768" s="176">
        <f t="shared" si="722"/>
        <v>39051860</v>
      </c>
      <c r="BM768" s="177">
        <f t="shared" si="787"/>
        <v>0.41905564924114669</v>
      </c>
      <c r="BN768" s="177">
        <f t="shared" si="746"/>
        <v>0.61358024691358026</v>
      </c>
      <c r="BO768" s="176">
        <f t="shared" si="747"/>
        <v>78575.171026156939</v>
      </c>
      <c r="BP768" s="248"/>
    </row>
    <row r="769" spans="2:68" s="92" customFormat="1">
      <c r="B769" s="370"/>
      <c r="C769" s="408"/>
      <c r="D769" s="374"/>
      <c r="E769" s="133" t="s">
        <v>152</v>
      </c>
      <c r="F769" s="167">
        <v>2</v>
      </c>
      <c r="G769" s="176">
        <v>1</v>
      </c>
      <c r="H769" s="176">
        <v>67690</v>
      </c>
      <c r="I769" s="177">
        <f t="shared" si="780"/>
        <v>0.33333333333333331</v>
      </c>
      <c r="J769" s="177">
        <f t="shared" si="724"/>
        <v>0.5</v>
      </c>
      <c r="K769" s="205">
        <f t="shared" si="725"/>
        <v>67690</v>
      </c>
      <c r="L769" s="374"/>
      <c r="M769" s="133" t="s">
        <v>152</v>
      </c>
      <c r="N769" s="167">
        <v>2</v>
      </c>
      <c r="O769" s="176">
        <v>1</v>
      </c>
      <c r="P769" s="176">
        <v>72760</v>
      </c>
      <c r="Q769" s="177">
        <f t="shared" si="781"/>
        <v>0.2</v>
      </c>
      <c r="R769" s="177">
        <f t="shared" si="727"/>
        <v>0.5</v>
      </c>
      <c r="S769" s="171">
        <f t="shared" si="728"/>
        <v>72760</v>
      </c>
      <c r="T769" s="374"/>
      <c r="U769" s="133" t="s">
        <v>152</v>
      </c>
      <c r="V769" s="167">
        <v>110</v>
      </c>
      <c r="W769" s="176">
        <v>77</v>
      </c>
      <c r="X769" s="176">
        <v>6516080</v>
      </c>
      <c r="Y769" s="177">
        <f t="shared" si="782"/>
        <v>0.16702819956616052</v>
      </c>
      <c r="Z769" s="177">
        <f t="shared" si="730"/>
        <v>0.7</v>
      </c>
      <c r="AA769" s="176">
        <f t="shared" si="731"/>
        <v>84624.41558441559</v>
      </c>
      <c r="AB769" s="374"/>
      <c r="AC769" s="133" t="s">
        <v>152</v>
      </c>
      <c r="AD769" s="167">
        <v>100</v>
      </c>
      <c r="AE769" s="176">
        <v>64</v>
      </c>
      <c r="AF769" s="176">
        <v>4575080</v>
      </c>
      <c r="AG769" s="177">
        <f t="shared" si="783"/>
        <v>0.1951219512195122</v>
      </c>
      <c r="AH769" s="177">
        <f t="shared" si="733"/>
        <v>0.64</v>
      </c>
      <c r="AI769" s="171">
        <f t="shared" si="734"/>
        <v>71485.625</v>
      </c>
      <c r="AJ769" s="374"/>
      <c r="AK769" s="133" t="s">
        <v>152</v>
      </c>
      <c r="AL769" s="167">
        <v>78</v>
      </c>
      <c r="AM769" s="176">
        <v>38</v>
      </c>
      <c r="AN769" s="176">
        <v>2404940</v>
      </c>
      <c r="AO769" s="177">
        <f t="shared" si="784"/>
        <v>0.14960629921259844</v>
      </c>
      <c r="AP769" s="177">
        <f t="shared" si="736"/>
        <v>0.48717948717948717</v>
      </c>
      <c r="AQ769" s="171">
        <f t="shared" si="737"/>
        <v>63287.894736842107</v>
      </c>
      <c r="AR769" s="374"/>
      <c r="AS769" s="133" t="s">
        <v>152</v>
      </c>
      <c r="AT769" s="167">
        <v>40</v>
      </c>
      <c r="AU769" s="176">
        <v>29</v>
      </c>
      <c r="AV769" s="176">
        <v>3401510</v>
      </c>
      <c r="AW769" s="177">
        <f t="shared" si="785"/>
        <v>0.29896907216494845</v>
      </c>
      <c r="AX769" s="177">
        <f t="shared" si="739"/>
        <v>0.72499999999999998</v>
      </c>
      <c r="AY769" s="176">
        <f t="shared" si="740"/>
        <v>117293.44827586207</v>
      </c>
      <c r="AZ769" s="374"/>
      <c r="BA769" s="133" t="s">
        <v>152</v>
      </c>
      <c r="BB769" s="167">
        <v>10</v>
      </c>
      <c r="BC769" s="176">
        <v>5</v>
      </c>
      <c r="BD769" s="176">
        <v>863010</v>
      </c>
      <c r="BE769" s="177">
        <f t="shared" si="786"/>
        <v>0.13157894736842105</v>
      </c>
      <c r="BF769" s="177">
        <f t="shared" si="742"/>
        <v>0.5</v>
      </c>
      <c r="BG769" s="205">
        <f t="shared" si="743"/>
        <v>172602</v>
      </c>
      <c r="BH769" s="374"/>
      <c r="BI769" s="133" t="s">
        <v>152</v>
      </c>
      <c r="BJ769" s="167">
        <f t="shared" si="744"/>
        <v>342</v>
      </c>
      <c r="BK769" s="176">
        <f t="shared" si="721"/>
        <v>215</v>
      </c>
      <c r="BL769" s="176">
        <f t="shared" si="722"/>
        <v>17901070</v>
      </c>
      <c r="BM769" s="177">
        <f t="shared" si="787"/>
        <v>0.18128161888701519</v>
      </c>
      <c r="BN769" s="177">
        <f t="shared" si="746"/>
        <v>0.62865497076023391</v>
      </c>
      <c r="BO769" s="176">
        <f t="shared" si="747"/>
        <v>83260.790697674413</v>
      </c>
      <c r="BP769" s="248"/>
    </row>
    <row r="770" spans="2:68" s="92" customFormat="1">
      <c r="B770" s="370"/>
      <c r="C770" s="408"/>
      <c r="D770" s="374"/>
      <c r="E770" s="133" t="s">
        <v>171</v>
      </c>
      <c r="F770" s="167">
        <v>1</v>
      </c>
      <c r="G770" s="176">
        <v>1</v>
      </c>
      <c r="H770" s="176">
        <v>296590</v>
      </c>
      <c r="I770" s="177">
        <f t="shared" si="780"/>
        <v>0.33333333333333331</v>
      </c>
      <c r="J770" s="177">
        <f t="shared" si="724"/>
        <v>1</v>
      </c>
      <c r="K770" s="205">
        <f t="shared" si="725"/>
        <v>296590</v>
      </c>
      <c r="L770" s="374"/>
      <c r="M770" s="133" t="s">
        <v>171</v>
      </c>
      <c r="N770" s="167">
        <v>2</v>
      </c>
      <c r="O770" s="176">
        <v>0</v>
      </c>
      <c r="P770" s="176">
        <v>0</v>
      </c>
      <c r="Q770" s="177">
        <f t="shared" si="781"/>
        <v>0</v>
      </c>
      <c r="R770" s="177">
        <f t="shared" si="727"/>
        <v>0</v>
      </c>
      <c r="S770" s="171" t="str">
        <f t="shared" si="728"/>
        <v>-</v>
      </c>
      <c r="T770" s="374"/>
      <c r="U770" s="133" t="s">
        <v>171</v>
      </c>
      <c r="V770" s="167">
        <v>98</v>
      </c>
      <c r="W770" s="176">
        <v>67</v>
      </c>
      <c r="X770" s="176">
        <v>6741970</v>
      </c>
      <c r="Y770" s="177">
        <f t="shared" si="782"/>
        <v>0.14533622559652928</v>
      </c>
      <c r="Z770" s="177">
        <f t="shared" si="730"/>
        <v>0.68367346938775508</v>
      </c>
      <c r="AA770" s="176">
        <f t="shared" si="731"/>
        <v>100626.41791044777</v>
      </c>
      <c r="AB770" s="374"/>
      <c r="AC770" s="133" t="s">
        <v>171</v>
      </c>
      <c r="AD770" s="167">
        <v>101</v>
      </c>
      <c r="AE770" s="176">
        <v>69</v>
      </c>
      <c r="AF770" s="176">
        <v>4885980</v>
      </c>
      <c r="AG770" s="177">
        <f t="shared" si="783"/>
        <v>0.21036585365853658</v>
      </c>
      <c r="AH770" s="177">
        <f t="shared" si="733"/>
        <v>0.68316831683168322</v>
      </c>
      <c r="AI770" s="171">
        <f t="shared" si="734"/>
        <v>70811.304347826081</v>
      </c>
      <c r="AJ770" s="374"/>
      <c r="AK770" s="133" t="s">
        <v>171</v>
      </c>
      <c r="AL770" s="167">
        <v>90</v>
      </c>
      <c r="AM770" s="176">
        <v>43</v>
      </c>
      <c r="AN770" s="176">
        <v>3140390</v>
      </c>
      <c r="AO770" s="177">
        <f t="shared" si="784"/>
        <v>0.16929133858267717</v>
      </c>
      <c r="AP770" s="177">
        <f t="shared" si="736"/>
        <v>0.4777777777777778</v>
      </c>
      <c r="AQ770" s="171">
        <f t="shared" si="737"/>
        <v>73032.325581395344</v>
      </c>
      <c r="AR770" s="374"/>
      <c r="AS770" s="133" t="s">
        <v>171</v>
      </c>
      <c r="AT770" s="167">
        <v>37</v>
      </c>
      <c r="AU770" s="176">
        <v>21</v>
      </c>
      <c r="AV770" s="176">
        <v>2158190</v>
      </c>
      <c r="AW770" s="177">
        <f t="shared" si="785"/>
        <v>0.21649484536082475</v>
      </c>
      <c r="AX770" s="177">
        <f t="shared" si="739"/>
        <v>0.56756756756756754</v>
      </c>
      <c r="AY770" s="176">
        <f t="shared" si="740"/>
        <v>102770.95238095238</v>
      </c>
      <c r="AZ770" s="374"/>
      <c r="BA770" s="133" t="s">
        <v>171</v>
      </c>
      <c r="BB770" s="167">
        <v>9</v>
      </c>
      <c r="BC770" s="176">
        <v>5</v>
      </c>
      <c r="BD770" s="176">
        <v>1021110</v>
      </c>
      <c r="BE770" s="177">
        <f t="shared" si="786"/>
        <v>0.13157894736842105</v>
      </c>
      <c r="BF770" s="177">
        <f t="shared" si="742"/>
        <v>0.55555555555555558</v>
      </c>
      <c r="BG770" s="205">
        <f t="shared" si="743"/>
        <v>204222</v>
      </c>
      <c r="BH770" s="374"/>
      <c r="BI770" s="133" t="s">
        <v>171</v>
      </c>
      <c r="BJ770" s="167">
        <f t="shared" si="744"/>
        <v>338</v>
      </c>
      <c r="BK770" s="176">
        <f t="shared" si="721"/>
        <v>206</v>
      </c>
      <c r="BL770" s="176">
        <f t="shared" si="722"/>
        <v>18244230</v>
      </c>
      <c r="BM770" s="177">
        <f t="shared" si="787"/>
        <v>0.17369308600337269</v>
      </c>
      <c r="BN770" s="177">
        <f t="shared" si="746"/>
        <v>0.60946745562130178</v>
      </c>
      <c r="BO770" s="176">
        <f t="shared" si="747"/>
        <v>88564.223300970873</v>
      </c>
      <c r="BP770" s="248"/>
    </row>
    <row r="771" spans="2:68" s="92" customFormat="1">
      <c r="B771" s="370"/>
      <c r="C771" s="408"/>
      <c r="D771" s="374"/>
      <c r="E771" s="133" t="s">
        <v>172</v>
      </c>
      <c r="F771" s="167">
        <v>1</v>
      </c>
      <c r="G771" s="176">
        <v>1</v>
      </c>
      <c r="H771" s="176">
        <v>67690</v>
      </c>
      <c r="I771" s="177">
        <f t="shared" si="780"/>
        <v>0.33333333333333331</v>
      </c>
      <c r="J771" s="177">
        <f t="shared" si="724"/>
        <v>1</v>
      </c>
      <c r="K771" s="205">
        <f t="shared" si="725"/>
        <v>67690</v>
      </c>
      <c r="L771" s="374"/>
      <c r="M771" s="133" t="s">
        <v>172</v>
      </c>
      <c r="N771" s="167">
        <v>2</v>
      </c>
      <c r="O771" s="176">
        <v>0</v>
      </c>
      <c r="P771" s="176">
        <v>0</v>
      </c>
      <c r="Q771" s="177">
        <f t="shared" si="781"/>
        <v>0</v>
      </c>
      <c r="R771" s="177">
        <f t="shared" si="727"/>
        <v>0</v>
      </c>
      <c r="S771" s="171" t="str">
        <f t="shared" si="728"/>
        <v>-</v>
      </c>
      <c r="T771" s="374"/>
      <c r="U771" s="133" t="s">
        <v>172</v>
      </c>
      <c r="V771" s="167">
        <v>53</v>
      </c>
      <c r="W771" s="176">
        <v>35</v>
      </c>
      <c r="X771" s="176">
        <v>3853470</v>
      </c>
      <c r="Y771" s="177">
        <f t="shared" si="782"/>
        <v>7.5921908893709325E-2</v>
      </c>
      <c r="Z771" s="177">
        <f t="shared" si="730"/>
        <v>0.660377358490566</v>
      </c>
      <c r="AA771" s="176">
        <f t="shared" si="731"/>
        <v>110099.14285714286</v>
      </c>
      <c r="AB771" s="374"/>
      <c r="AC771" s="133" t="s">
        <v>172</v>
      </c>
      <c r="AD771" s="167">
        <v>44</v>
      </c>
      <c r="AE771" s="176">
        <v>27</v>
      </c>
      <c r="AF771" s="176">
        <v>1862170</v>
      </c>
      <c r="AG771" s="177">
        <f t="shared" si="783"/>
        <v>8.2317073170731711E-2</v>
      </c>
      <c r="AH771" s="177">
        <f t="shared" si="733"/>
        <v>0.61363636363636365</v>
      </c>
      <c r="AI771" s="171">
        <f t="shared" si="734"/>
        <v>68969.259259259255</v>
      </c>
      <c r="AJ771" s="374"/>
      <c r="AK771" s="133" t="s">
        <v>172</v>
      </c>
      <c r="AL771" s="167">
        <v>32</v>
      </c>
      <c r="AM771" s="176">
        <v>17</v>
      </c>
      <c r="AN771" s="176">
        <v>1110610</v>
      </c>
      <c r="AO771" s="177">
        <f t="shared" si="784"/>
        <v>6.6929133858267723E-2</v>
      </c>
      <c r="AP771" s="177">
        <f t="shared" si="736"/>
        <v>0.53125</v>
      </c>
      <c r="AQ771" s="171">
        <f t="shared" si="737"/>
        <v>65330</v>
      </c>
      <c r="AR771" s="374"/>
      <c r="AS771" s="133" t="s">
        <v>172</v>
      </c>
      <c r="AT771" s="167">
        <v>6</v>
      </c>
      <c r="AU771" s="176">
        <v>6</v>
      </c>
      <c r="AV771" s="176">
        <v>900290</v>
      </c>
      <c r="AW771" s="177">
        <f t="shared" si="785"/>
        <v>6.1855670103092786E-2</v>
      </c>
      <c r="AX771" s="177">
        <f t="shared" si="739"/>
        <v>1</v>
      </c>
      <c r="AY771" s="176">
        <f t="shared" si="740"/>
        <v>150048.33333333334</v>
      </c>
      <c r="AZ771" s="374"/>
      <c r="BA771" s="133" t="s">
        <v>172</v>
      </c>
      <c r="BB771" s="167">
        <v>0</v>
      </c>
      <c r="BC771" s="176">
        <v>0</v>
      </c>
      <c r="BD771" s="176">
        <v>0</v>
      </c>
      <c r="BE771" s="177">
        <f t="shared" si="786"/>
        <v>0</v>
      </c>
      <c r="BF771" s="177" t="str">
        <f t="shared" si="742"/>
        <v>-</v>
      </c>
      <c r="BG771" s="205" t="str">
        <f t="shared" si="743"/>
        <v>-</v>
      </c>
      <c r="BH771" s="374"/>
      <c r="BI771" s="133" t="s">
        <v>172</v>
      </c>
      <c r="BJ771" s="167">
        <f t="shared" si="744"/>
        <v>138</v>
      </c>
      <c r="BK771" s="176">
        <f t="shared" si="721"/>
        <v>86</v>
      </c>
      <c r="BL771" s="176">
        <f t="shared" si="722"/>
        <v>7794230</v>
      </c>
      <c r="BM771" s="177">
        <f t="shared" si="787"/>
        <v>7.2512647554806076E-2</v>
      </c>
      <c r="BN771" s="177">
        <f t="shared" si="746"/>
        <v>0.62318840579710144</v>
      </c>
      <c r="BO771" s="176">
        <f t="shared" si="747"/>
        <v>90630.58139534884</v>
      </c>
      <c r="BP771" s="248"/>
    </row>
    <row r="772" spans="2:68" s="92" customFormat="1">
      <c r="B772" s="370"/>
      <c r="C772" s="408"/>
      <c r="D772" s="374"/>
      <c r="E772" s="133" t="s">
        <v>173</v>
      </c>
      <c r="F772" s="167">
        <v>0</v>
      </c>
      <c r="G772" s="176">
        <v>0</v>
      </c>
      <c r="H772" s="176">
        <v>0</v>
      </c>
      <c r="I772" s="177">
        <f t="shared" si="780"/>
        <v>0</v>
      </c>
      <c r="J772" s="177" t="str">
        <f t="shared" si="724"/>
        <v>-</v>
      </c>
      <c r="K772" s="205" t="str">
        <f t="shared" si="725"/>
        <v>-</v>
      </c>
      <c r="L772" s="374"/>
      <c r="M772" s="133" t="s">
        <v>173</v>
      </c>
      <c r="N772" s="167">
        <v>1</v>
      </c>
      <c r="O772" s="176">
        <v>0</v>
      </c>
      <c r="P772" s="176">
        <v>0</v>
      </c>
      <c r="Q772" s="177">
        <f t="shared" si="781"/>
        <v>0</v>
      </c>
      <c r="R772" s="177">
        <f t="shared" si="727"/>
        <v>0</v>
      </c>
      <c r="S772" s="171" t="str">
        <f t="shared" si="728"/>
        <v>-</v>
      </c>
      <c r="T772" s="374"/>
      <c r="U772" s="133" t="s">
        <v>173</v>
      </c>
      <c r="V772" s="167">
        <v>28</v>
      </c>
      <c r="W772" s="176">
        <v>15</v>
      </c>
      <c r="X772" s="176">
        <v>1130630</v>
      </c>
      <c r="Y772" s="177">
        <f t="shared" si="782"/>
        <v>3.2537960954446853E-2</v>
      </c>
      <c r="Z772" s="177">
        <f t="shared" si="730"/>
        <v>0.5357142857142857</v>
      </c>
      <c r="AA772" s="176">
        <f t="shared" si="731"/>
        <v>75375.333333333328</v>
      </c>
      <c r="AB772" s="374"/>
      <c r="AC772" s="133" t="s">
        <v>173</v>
      </c>
      <c r="AD772" s="167">
        <v>32</v>
      </c>
      <c r="AE772" s="176">
        <v>16</v>
      </c>
      <c r="AF772" s="176">
        <v>1147960</v>
      </c>
      <c r="AG772" s="177">
        <f t="shared" si="783"/>
        <v>4.878048780487805E-2</v>
      </c>
      <c r="AH772" s="177">
        <f t="shared" si="733"/>
        <v>0.5</v>
      </c>
      <c r="AI772" s="171">
        <f t="shared" si="734"/>
        <v>71747.5</v>
      </c>
      <c r="AJ772" s="374"/>
      <c r="AK772" s="133" t="s">
        <v>173</v>
      </c>
      <c r="AL772" s="167">
        <v>28</v>
      </c>
      <c r="AM772" s="176">
        <v>16</v>
      </c>
      <c r="AN772" s="176">
        <v>931570</v>
      </c>
      <c r="AO772" s="177">
        <f t="shared" si="784"/>
        <v>6.2992125984251968E-2</v>
      </c>
      <c r="AP772" s="177">
        <f t="shared" si="736"/>
        <v>0.5714285714285714</v>
      </c>
      <c r="AQ772" s="171">
        <f t="shared" si="737"/>
        <v>58223.125</v>
      </c>
      <c r="AR772" s="374"/>
      <c r="AS772" s="133" t="s">
        <v>173</v>
      </c>
      <c r="AT772" s="167">
        <v>19</v>
      </c>
      <c r="AU772" s="176">
        <v>10</v>
      </c>
      <c r="AV772" s="176">
        <v>1484480</v>
      </c>
      <c r="AW772" s="177">
        <f t="shared" si="785"/>
        <v>0.10309278350515463</v>
      </c>
      <c r="AX772" s="177">
        <f t="shared" si="739"/>
        <v>0.52631578947368418</v>
      </c>
      <c r="AY772" s="176">
        <f t="shared" si="740"/>
        <v>148448</v>
      </c>
      <c r="AZ772" s="374"/>
      <c r="BA772" s="133" t="s">
        <v>173</v>
      </c>
      <c r="BB772" s="167">
        <v>6</v>
      </c>
      <c r="BC772" s="176">
        <v>3</v>
      </c>
      <c r="BD772" s="176">
        <v>558300</v>
      </c>
      <c r="BE772" s="177">
        <f t="shared" si="786"/>
        <v>7.8947368421052627E-2</v>
      </c>
      <c r="BF772" s="177">
        <f t="shared" si="742"/>
        <v>0.5</v>
      </c>
      <c r="BG772" s="205">
        <f t="shared" si="743"/>
        <v>186100</v>
      </c>
      <c r="BH772" s="374"/>
      <c r="BI772" s="133" t="s">
        <v>173</v>
      </c>
      <c r="BJ772" s="167">
        <f t="shared" si="744"/>
        <v>114</v>
      </c>
      <c r="BK772" s="176">
        <f t="shared" si="721"/>
        <v>60</v>
      </c>
      <c r="BL772" s="176">
        <f t="shared" si="722"/>
        <v>5252940</v>
      </c>
      <c r="BM772" s="177">
        <f t="shared" si="787"/>
        <v>5.0590219224283306E-2</v>
      </c>
      <c r="BN772" s="177">
        <f t="shared" si="746"/>
        <v>0.52631578947368418</v>
      </c>
      <c r="BO772" s="176">
        <f t="shared" si="747"/>
        <v>87549</v>
      </c>
      <c r="BP772" s="248"/>
    </row>
    <row r="773" spans="2:68" s="92" customFormat="1">
      <c r="B773" s="370"/>
      <c r="C773" s="408"/>
      <c r="D773" s="374"/>
      <c r="E773" s="133" t="s">
        <v>174</v>
      </c>
      <c r="F773" s="167">
        <v>0</v>
      </c>
      <c r="G773" s="176">
        <v>0</v>
      </c>
      <c r="H773" s="176">
        <v>0</v>
      </c>
      <c r="I773" s="177">
        <f t="shared" si="780"/>
        <v>0</v>
      </c>
      <c r="J773" s="177" t="str">
        <f t="shared" si="724"/>
        <v>-</v>
      </c>
      <c r="K773" s="205" t="str">
        <f t="shared" si="725"/>
        <v>-</v>
      </c>
      <c r="L773" s="374"/>
      <c r="M773" s="133" t="s">
        <v>174</v>
      </c>
      <c r="N773" s="167">
        <v>0</v>
      </c>
      <c r="O773" s="176">
        <v>0</v>
      </c>
      <c r="P773" s="176">
        <v>0</v>
      </c>
      <c r="Q773" s="177">
        <f t="shared" si="781"/>
        <v>0</v>
      </c>
      <c r="R773" s="177" t="str">
        <f t="shared" si="727"/>
        <v>-</v>
      </c>
      <c r="S773" s="171" t="str">
        <f t="shared" si="728"/>
        <v>-</v>
      </c>
      <c r="T773" s="374"/>
      <c r="U773" s="133" t="s">
        <v>174</v>
      </c>
      <c r="V773" s="167">
        <v>25</v>
      </c>
      <c r="W773" s="176">
        <v>18</v>
      </c>
      <c r="X773" s="176">
        <v>1071460</v>
      </c>
      <c r="Y773" s="177">
        <f t="shared" si="782"/>
        <v>3.9045553145336226E-2</v>
      </c>
      <c r="Z773" s="177">
        <f t="shared" si="730"/>
        <v>0.72</v>
      </c>
      <c r="AA773" s="176">
        <f t="shared" si="731"/>
        <v>59525.555555555555</v>
      </c>
      <c r="AB773" s="374"/>
      <c r="AC773" s="133" t="s">
        <v>174</v>
      </c>
      <c r="AD773" s="167">
        <v>25</v>
      </c>
      <c r="AE773" s="176">
        <v>16</v>
      </c>
      <c r="AF773" s="176">
        <v>999300</v>
      </c>
      <c r="AG773" s="177">
        <f t="shared" si="783"/>
        <v>4.878048780487805E-2</v>
      </c>
      <c r="AH773" s="177">
        <f t="shared" si="733"/>
        <v>0.64</v>
      </c>
      <c r="AI773" s="171">
        <f t="shared" si="734"/>
        <v>62456.25</v>
      </c>
      <c r="AJ773" s="374"/>
      <c r="AK773" s="133" t="s">
        <v>174</v>
      </c>
      <c r="AL773" s="167">
        <v>22</v>
      </c>
      <c r="AM773" s="176">
        <v>14</v>
      </c>
      <c r="AN773" s="176">
        <v>886980</v>
      </c>
      <c r="AO773" s="177">
        <f t="shared" si="784"/>
        <v>5.5118110236220472E-2</v>
      </c>
      <c r="AP773" s="177">
        <f t="shared" si="736"/>
        <v>0.63636363636363635</v>
      </c>
      <c r="AQ773" s="171">
        <f t="shared" si="737"/>
        <v>63355.714285714283</v>
      </c>
      <c r="AR773" s="374"/>
      <c r="AS773" s="133" t="s">
        <v>174</v>
      </c>
      <c r="AT773" s="167">
        <v>5</v>
      </c>
      <c r="AU773" s="176">
        <v>3</v>
      </c>
      <c r="AV773" s="176">
        <v>542330</v>
      </c>
      <c r="AW773" s="177">
        <f t="shared" si="785"/>
        <v>3.0927835051546393E-2</v>
      </c>
      <c r="AX773" s="177">
        <f t="shared" si="739"/>
        <v>0.6</v>
      </c>
      <c r="AY773" s="176">
        <f t="shared" si="740"/>
        <v>180776.66666666666</v>
      </c>
      <c r="AZ773" s="374"/>
      <c r="BA773" s="133" t="s">
        <v>174</v>
      </c>
      <c r="BB773" s="167">
        <v>1</v>
      </c>
      <c r="BC773" s="176">
        <v>1</v>
      </c>
      <c r="BD773" s="176">
        <v>341900</v>
      </c>
      <c r="BE773" s="177">
        <f t="shared" si="786"/>
        <v>2.6315789473684209E-2</v>
      </c>
      <c r="BF773" s="177">
        <f t="shared" si="742"/>
        <v>1</v>
      </c>
      <c r="BG773" s="205">
        <f t="shared" si="743"/>
        <v>341900</v>
      </c>
      <c r="BH773" s="374"/>
      <c r="BI773" s="133" t="s">
        <v>174</v>
      </c>
      <c r="BJ773" s="167">
        <f t="shared" si="744"/>
        <v>78</v>
      </c>
      <c r="BK773" s="176">
        <f t="shared" si="721"/>
        <v>52</v>
      </c>
      <c r="BL773" s="176">
        <f t="shared" si="722"/>
        <v>3841970</v>
      </c>
      <c r="BM773" s="177">
        <f t="shared" si="787"/>
        <v>4.3844856661045532E-2</v>
      </c>
      <c r="BN773" s="177">
        <f t="shared" si="746"/>
        <v>0.66666666666666663</v>
      </c>
      <c r="BO773" s="176">
        <f t="shared" si="747"/>
        <v>73884.038461538468</v>
      </c>
      <c r="BP773" s="248"/>
    </row>
    <row r="774" spans="2:68" s="92" customFormat="1">
      <c r="B774" s="370"/>
      <c r="C774" s="408"/>
      <c r="D774" s="374"/>
      <c r="E774" s="133" t="s">
        <v>175</v>
      </c>
      <c r="F774" s="167">
        <v>1</v>
      </c>
      <c r="G774" s="176">
        <v>0</v>
      </c>
      <c r="H774" s="176">
        <v>0</v>
      </c>
      <c r="I774" s="177">
        <f t="shared" si="780"/>
        <v>0</v>
      </c>
      <c r="J774" s="177">
        <f t="shared" si="724"/>
        <v>0</v>
      </c>
      <c r="K774" s="205" t="str">
        <f t="shared" si="725"/>
        <v>-</v>
      </c>
      <c r="L774" s="374"/>
      <c r="M774" s="133" t="s">
        <v>175</v>
      </c>
      <c r="N774" s="167">
        <v>2</v>
      </c>
      <c r="O774" s="176">
        <v>0</v>
      </c>
      <c r="P774" s="176">
        <v>0</v>
      </c>
      <c r="Q774" s="177">
        <f t="shared" si="781"/>
        <v>0</v>
      </c>
      <c r="R774" s="177">
        <f t="shared" si="727"/>
        <v>0</v>
      </c>
      <c r="S774" s="171" t="str">
        <f t="shared" si="728"/>
        <v>-</v>
      </c>
      <c r="T774" s="374"/>
      <c r="U774" s="133" t="s">
        <v>175</v>
      </c>
      <c r="V774" s="167">
        <v>220</v>
      </c>
      <c r="W774" s="176">
        <v>148</v>
      </c>
      <c r="X774" s="176">
        <v>11605810</v>
      </c>
      <c r="Y774" s="177">
        <f t="shared" si="782"/>
        <v>0.32104121475054231</v>
      </c>
      <c r="Z774" s="177">
        <f t="shared" si="730"/>
        <v>0.67272727272727273</v>
      </c>
      <c r="AA774" s="176">
        <f t="shared" si="731"/>
        <v>78417.635135135133</v>
      </c>
      <c r="AB774" s="374"/>
      <c r="AC774" s="133" t="s">
        <v>175</v>
      </c>
      <c r="AD774" s="167">
        <v>145</v>
      </c>
      <c r="AE774" s="176">
        <v>91</v>
      </c>
      <c r="AF774" s="176">
        <v>5617310</v>
      </c>
      <c r="AG774" s="177">
        <f t="shared" si="783"/>
        <v>0.27743902439024393</v>
      </c>
      <c r="AH774" s="177">
        <f t="shared" si="733"/>
        <v>0.62758620689655176</v>
      </c>
      <c r="AI774" s="171">
        <f t="shared" si="734"/>
        <v>61728.681318681316</v>
      </c>
      <c r="AJ774" s="374"/>
      <c r="AK774" s="133" t="s">
        <v>175</v>
      </c>
      <c r="AL774" s="167">
        <v>89</v>
      </c>
      <c r="AM774" s="176">
        <v>54</v>
      </c>
      <c r="AN774" s="176">
        <v>3888590</v>
      </c>
      <c r="AO774" s="177">
        <f t="shared" si="784"/>
        <v>0.2125984251968504</v>
      </c>
      <c r="AP774" s="177">
        <f t="shared" si="736"/>
        <v>0.6067415730337079</v>
      </c>
      <c r="AQ774" s="171">
        <f t="shared" si="737"/>
        <v>72010.925925925927</v>
      </c>
      <c r="AR774" s="374"/>
      <c r="AS774" s="133" t="s">
        <v>175</v>
      </c>
      <c r="AT774" s="167">
        <v>35</v>
      </c>
      <c r="AU774" s="176">
        <v>20</v>
      </c>
      <c r="AV774" s="176">
        <v>2056240</v>
      </c>
      <c r="AW774" s="177">
        <f t="shared" si="785"/>
        <v>0.20618556701030927</v>
      </c>
      <c r="AX774" s="177">
        <f t="shared" si="739"/>
        <v>0.5714285714285714</v>
      </c>
      <c r="AY774" s="176">
        <f t="shared" si="740"/>
        <v>102812</v>
      </c>
      <c r="AZ774" s="374"/>
      <c r="BA774" s="133" t="s">
        <v>175</v>
      </c>
      <c r="BB774" s="167">
        <v>7</v>
      </c>
      <c r="BC774" s="176">
        <v>5</v>
      </c>
      <c r="BD774" s="176">
        <v>512160</v>
      </c>
      <c r="BE774" s="177">
        <f t="shared" si="786"/>
        <v>0.13157894736842105</v>
      </c>
      <c r="BF774" s="177">
        <f t="shared" si="742"/>
        <v>0.7142857142857143</v>
      </c>
      <c r="BG774" s="205">
        <f t="shared" si="743"/>
        <v>102432</v>
      </c>
      <c r="BH774" s="374"/>
      <c r="BI774" s="133" t="s">
        <v>175</v>
      </c>
      <c r="BJ774" s="167">
        <f t="shared" si="744"/>
        <v>499</v>
      </c>
      <c r="BK774" s="176">
        <f t="shared" si="721"/>
        <v>318</v>
      </c>
      <c r="BL774" s="176">
        <f t="shared" si="722"/>
        <v>23680110</v>
      </c>
      <c r="BM774" s="177">
        <f t="shared" si="787"/>
        <v>0.26812816188870153</v>
      </c>
      <c r="BN774" s="177">
        <f t="shared" si="746"/>
        <v>0.63727454909819636</v>
      </c>
      <c r="BO774" s="176">
        <f t="shared" si="747"/>
        <v>74465.75471698113</v>
      </c>
      <c r="BP774" s="248"/>
    </row>
    <row r="775" spans="2:68" s="92" customFormat="1">
      <c r="B775" s="370"/>
      <c r="C775" s="408"/>
      <c r="D775" s="374"/>
      <c r="E775" s="133" t="s">
        <v>176</v>
      </c>
      <c r="F775" s="167">
        <v>0</v>
      </c>
      <c r="G775" s="176">
        <v>0</v>
      </c>
      <c r="H775" s="176">
        <v>0</v>
      </c>
      <c r="I775" s="177">
        <f t="shared" si="780"/>
        <v>0</v>
      </c>
      <c r="J775" s="177" t="str">
        <f t="shared" si="724"/>
        <v>-</v>
      </c>
      <c r="K775" s="205" t="str">
        <f t="shared" si="725"/>
        <v>-</v>
      </c>
      <c r="L775" s="374"/>
      <c r="M775" s="133" t="s">
        <v>176</v>
      </c>
      <c r="N775" s="167">
        <v>3</v>
      </c>
      <c r="O775" s="176">
        <v>0</v>
      </c>
      <c r="P775" s="176">
        <v>0</v>
      </c>
      <c r="Q775" s="177">
        <f t="shared" si="781"/>
        <v>0</v>
      </c>
      <c r="R775" s="177">
        <f t="shared" si="727"/>
        <v>0</v>
      </c>
      <c r="S775" s="171" t="str">
        <f t="shared" si="728"/>
        <v>-</v>
      </c>
      <c r="T775" s="374"/>
      <c r="U775" s="133" t="s">
        <v>176</v>
      </c>
      <c r="V775" s="167">
        <v>34</v>
      </c>
      <c r="W775" s="176">
        <v>19</v>
      </c>
      <c r="X775" s="176">
        <v>1307780</v>
      </c>
      <c r="Y775" s="177">
        <f t="shared" si="782"/>
        <v>4.1214750542299353E-2</v>
      </c>
      <c r="Z775" s="177">
        <f t="shared" si="730"/>
        <v>0.55882352941176472</v>
      </c>
      <c r="AA775" s="176">
        <f t="shared" si="731"/>
        <v>68830.526315789481</v>
      </c>
      <c r="AB775" s="374"/>
      <c r="AC775" s="133" t="s">
        <v>176</v>
      </c>
      <c r="AD775" s="167">
        <v>52</v>
      </c>
      <c r="AE775" s="176">
        <v>33</v>
      </c>
      <c r="AF775" s="176">
        <v>2867060</v>
      </c>
      <c r="AG775" s="177">
        <f t="shared" si="783"/>
        <v>0.10060975609756098</v>
      </c>
      <c r="AH775" s="177">
        <f t="shared" si="733"/>
        <v>0.63461538461538458</v>
      </c>
      <c r="AI775" s="171">
        <f t="shared" si="734"/>
        <v>86880.606060606064</v>
      </c>
      <c r="AJ775" s="374"/>
      <c r="AK775" s="133" t="s">
        <v>176</v>
      </c>
      <c r="AL775" s="167">
        <v>38</v>
      </c>
      <c r="AM775" s="176">
        <v>16</v>
      </c>
      <c r="AN775" s="176">
        <v>872110</v>
      </c>
      <c r="AO775" s="177">
        <f t="shared" si="784"/>
        <v>6.2992125984251968E-2</v>
      </c>
      <c r="AP775" s="177">
        <f t="shared" si="736"/>
        <v>0.42105263157894735</v>
      </c>
      <c r="AQ775" s="171">
        <f t="shared" si="737"/>
        <v>54506.875</v>
      </c>
      <c r="AR775" s="374"/>
      <c r="AS775" s="133" t="s">
        <v>176</v>
      </c>
      <c r="AT775" s="167">
        <v>17</v>
      </c>
      <c r="AU775" s="176">
        <v>6</v>
      </c>
      <c r="AV775" s="176">
        <v>528280</v>
      </c>
      <c r="AW775" s="177">
        <f t="shared" si="785"/>
        <v>6.1855670103092786E-2</v>
      </c>
      <c r="AX775" s="177">
        <f t="shared" si="739"/>
        <v>0.35294117647058826</v>
      </c>
      <c r="AY775" s="176">
        <f t="shared" si="740"/>
        <v>88046.666666666672</v>
      </c>
      <c r="AZ775" s="374"/>
      <c r="BA775" s="133" t="s">
        <v>176</v>
      </c>
      <c r="BB775" s="167">
        <v>5</v>
      </c>
      <c r="BC775" s="176">
        <v>3</v>
      </c>
      <c r="BD775" s="176">
        <v>654080</v>
      </c>
      <c r="BE775" s="177">
        <f t="shared" si="786"/>
        <v>7.8947368421052627E-2</v>
      </c>
      <c r="BF775" s="177">
        <f t="shared" si="742"/>
        <v>0.6</v>
      </c>
      <c r="BG775" s="205">
        <f t="shared" si="743"/>
        <v>218026.66666666666</v>
      </c>
      <c r="BH775" s="374"/>
      <c r="BI775" s="133" t="s">
        <v>176</v>
      </c>
      <c r="BJ775" s="167">
        <f t="shared" si="744"/>
        <v>149</v>
      </c>
      <c r="BK775" s="176">
        <f t="shared" ref="BK775:BK831" si="788">SUM(G775,O775,W775,AE775,AM775,AU775,BC775)</f>
        <v>77</v>
      </c>
      <c r="BL775" s="176">
        <f t="shared" ref="BL775:BL831" si="789">SUM(H775,P775,X775,AF775,AN775,AV775,BD775)</f>
        <v>6229310</v>
      </c>
      <c r="BM775" s="177">
        <f t="shared" si="787"/>
        <v>6.4924114671163574E-2</v>
      </c>
      <c r="BN775" s="177">
        <f t="shared" si="746"/>
        <v>0.51677852348993292</v>
      </c>
      <c r="BO775" s="176">
        <f t="shared" si="747"/>
        <v>80900.129870129866</v>
      </c>
      <c r="BP775" s="248"/>
    </row>
    <row r="776" spans="2:68" s="92" customFormat="1">
      <c r="B776" s="370"/>
      <c r="C776" s="408"/>
      <c r="D776" s="374"/>
      <c r="E776" s="130" t="s">
        <v>167</v>
      </c>
      <c r="F776" s="167">
        <v>0</v>
      </c>
      <c r="G776" s="176">
        <v>0</v>
      </c>
      <c r="H776" s="176">
        <v>0</v>
      </c>
      <c r="I776" s="177">
        <f t="shared" si="780"/>
        <v>0</v>
      </c>
      <c r="J776" s="177" t="str">
        <f t="shared" ref="J776:J817" si="790">IFERROR(G776/F776,"-")</f>
        <v>-</v>
      </c>
      <c r="K776" s="205" t="str">
        <f t="shared" ref="K776:K818" si="791">IFERROR(H776/G776,"-")</f>
        <v>-</v>
      </c>
      <c r="L776" s="374"/>
      <c r="M776" s="134" t="s">
        <v>167</v>
      </c>
      <c r="N776" s="167">
        <v>1</v>
      </c>
      <c r="O776" s="176">
        <v>1</v>
      </c>
      <c r="P776" s="176">
        <v>260820</v>
      </c>
      <c r="Q776" s="177">
        <f t="shared" si="781"/>
        <v>0.2</v>
      </c>
      <c r="R776" s="177">
        <f t="shared" ref="R776:R820" si="792">IFERROR(O776/N776,"-")</f>
        <v>1</v>
      </c>
      <c r="S776" s="171">
        <f t="shared" ref="S776:S820" si="793">IFERROR(P776/O776,"-")</f>
        <v>260820</v>
      </c>
      <c r="T776" s="374"/>
      <c r="U776" s="134" t="s">
        <v>167</v>
      </c>
      <c r="V776" s="167">
        <v>33</v>
      </c>
      <c r="W776" s="176">
        <v>18</v>
      </c>
      <c r="X776" s="176">
        <v>1136250</v>
      </c>
      <c r="Y776" s="177">
        <f t="shared" si="782"/>
        <v>3.9045553145336226E-2</v>
      </c>
      <c r="Z776" s="177">
        <f t="shared" ref="Z776:Z815" si="794">IFERROR(W776/V776,"-")</f>
        <v>0.54545454545454541</v>
      </c>
      <c r="AA776" s="176">
        <f t="shared" ref="AA776:AA820" si="795">IFERROR(X776/W776,"-")</f>
        <v>63125</v>
      </c>
      <c r="AB776" s="374"/>
      <c r="AC776" s="134" t="s">
        <v>167</v>
      </c>
      <c r="AD776" s="167">
        <v>14</v>
      </c>
      <c r="AE776" s="176">
        <v>6</v>
      </c>
      <c r="AF776" s="176">
        <v>473440</v>
      </c>
      <c r="AG776" s="177">
        <f t="shared" si="783"/>
        <v>1.8292682926829267E-2</v>
      </c>
      <c r="AH776" s="177">
        <f t="shared" ref="AH776:AH820" si="796">IFERROR(AE776/AD776,"-")</f>
        <v>0.42857142857142855</v>
      </c>
      <c r="AI776" s="171">
        <f t="shared" ref="AI776:AI820" si="797">IFERROR(AF776/AE776,"-")</f>
        <v>78906.666666666672</v>
      </c>
      <c r="AJ776" s="374"/>
      <c r="AK776" s="134" t="s">
        <v>167</v>
      </c>
      <c r="AL776" s="167">
        <v>4</v>
      </c>
      <c r="AM776" s="176">
        <v>2</v>
      </c>
      <c r="AN776" s="176">
        <v>123750</v>
      </c>
      <c r="AO776" s="177">
        <f t="shared" si="784"/>
        <v>7.874015748031496E-3</v>
      </c>
      <c r="AP776" s="177">
        <f t="shared" ref="AP776:AP820" si="798">IFERROR(AM776/AL776,"-")</f>
        <v>0.5</v>
      </c>
      <c r="AQ776" s="171">
        <f t="shared" ref="AQ776:AQ820" si="799">IFERROR(AN776/AM776,"-")</f>
        <v>61875</v>
      </c>
      <c r="AR776" s="374"/>
      <c r="AS776" s="134" t="s">
        <v>167</v>
      </c>
      <c r="AT776" s="167">
        <v>4</v>
      </c>
      <c r="AU776" s="176">
        <v>3</v>
      </c>
      <c r="AV776" s="176">
        <v>269180</v>
      </c>
      <c r="AW776" s="177">
        <f t="shared" si="785"/>
        <v>3.0927835051546393E-2</v>
      </c>
      <c r="AX776" s="177">
        <f t="shared" ref="AX776:AX820" si="800">IFERROR(AU776/AT776,"-")</f>
        <v>0.75</v>
      </c>
      <c r="AY776" s="176">
        <f t="shared" ref="AY776:AY820" si="801">IFERROR(AV776/AU776,"-")</f>
        <v>89726.666666666672</v>
      </c>
      <c r="AZ776" s="374"/>
      <c r="BA776" s="134" t="s">
        <v>167</v>
      </c>
      <c r="BB776" s="167">
        <v>5</v>
      </c>
      <c r="BC776" s="176">
        <v>5</v>
      </c>
      <c r="BD776" s="176">
        <v>962240</v>
      </c>
      <c r="BE776" s="177">
        <f t="shared" si="786"/>
        <v>0.13157894736842105</v>
      </c>
      <c r="BF776" s="177">
        <f t="shared" ref="BF776:BF820" si="802">IFERROR(BC776/BB776,"-")</f>
        <v>1</v>
      </c>
      <c r="BG776" s="205">
        <f t="shared" ref="BG776:BG820" si="803">IFERROR(BD776/BC776,"-")</f>
        <v>192448</v>
      </c>
      <c r="BH776" s="374"/>
      <c r="BI776" s="134" t="s">
        <v>167</v>
      </c>
      <c r="BJ776" s="167">
        <f t="shared" ref="BJ776:BJ820" si="804">SUM(F776,N776,V776,AD776,AL776,AT776,BB776)</f>
        <v>61</v>
      </c>
      <c r="BK776" s="176">
        <f t="shared" si="788"/>
        <v>35</v>
      </c>
      <c r="BL776" s="176">
        <f t="shared" si="789"/>
        <v>3225680</v>
      </c>
      <c r="BM776" s="177">
        <f t="shared" si="787"/>
        <v>2.9510961214165261E-2</v>
      </c>
      <c r="BN776" s="177">
        <f t="shared" ref="BN776:BN820" si="805">IFERROR(BK776/BJ776,"-")</f>
        <v>0.57377049180327866</v>
      </c>
      <c r="BO776" s="176">
        <f t="shared" ref="BO776:BO820" si="806">IFERROR(BL776/BK776,"-")</f>
        <v>92162.28571428571</v>
      </c>
      <c r="BP776" s="248"/>
    </row>
    <row r="777" spans="2:68" s="92" customFormat="1">
      <c r="B777" s="370">
        <v>71</v>
      </c>
      <c r="C777" s="407" t="s">
        <v>56</v>
      </c>
      <c r="D777" s="373">
        <f>BS78</f>
        <v>4</v>
      </c>
      <c r="E777" s="131" t="s">
        <v>144</v>
      </c>
      <c r="F777" s="166">
        <v>2</v>
      </c>
      <c r="G777" s="174">
        <v>1</v>
      </c>
      <c r="H777" s="174">
        <v>201070</v>
      </c>
      <c r="I777" s="175">
        <f>IFERROR(G777/$D$777,"-")</f>
        <v>0.25</v>
      </c>
      <c r="J777" s="175">
        <f t="shared" si="790"/>
        <v>0.5</v>
      </c>
      <c r="K777" s="204">
        <f t="shared" si="791"/>
        <v>201070</v>
      </c>
      <c r="L777" s="373">
        <f>BT78</f>
        <v>22</v>
      </c>
      <c r="M777" s="131" t="s">
        <v>144</v>
      </c>
      <c r="N777" s="166">
        <v>11</v>
      </c>
      <c r="O777" s="174">
        <v>8</v>
      </c>
      <c r="P777" s="174">
        <v>497180</v>
      </c>
      <c r="Q777" s="175">
        <f>IFERROR(O777/$L$777,"-")</f>
        <v>0.36363636363636365</v>
      </c>
      <c r="R777" s="175">
        <f t="shared" si="792"/>
        <v>0.72727272727272729</v>
      </c>
      <c r="S777" s="170">
        <f t="shared" si="793"/>
        <v>62147.5</v>
      </c>
      <c r="T777" s="373">
        <f>BU78</f>
        <v>1366</v>
      </c>
      <c r="U777" s="131" t="s">
        <v>144</v>
      </c>
      <c r="V777" s="166">
        <v>682</v>
      </c>
      <c r="W777" s="174">
        <v>420</v>
      </c>
      <c r="X777" s="174">
        <v>29169800</v>
      </c>
      <c r="Y777" s="175">
        <f>IFERROR(W777/$T$777,"-")</f>
        <v>0.3074670571010249</v>
      </c>
      <c r="Z777" s="175">
        <f t="shared" si="794"/>
        <v>0.61583577712609971</v>
      </c>
      <c r="AA777" s="174">
        <f t="shared" si="795"/>
        <v>69451.904761904763</v>
      </c>
      <c r="AB777" s="373">
        <f>BV78</f>
        <v>920</v>
      </c>
      <c r="AC777" s="131" t="s">
        <v>144</v>
      </c>
      <c r="AD777" s="166">
        <v>458</v>
      </c>
      <c r="AE777" s="174">
        <v>280</v>
      </c>
      <c r="AF777" s="174">
        <v>20665870</v>
      </c>
      <c r="AG777" s="175">
        <f>IFERROR(AE777/$AB$777,"-")</f>
        <v>0.30434782608695654</v>
      </c>
      <c r="AH777" s="175">
        <f t="shared" si="796"/>
        <v>0.611353711790393</v>
      </c>
      <c r="AI777" s="170">
        <f t="shared" si="797"/>
        <v>73806.678571428565</v>
      </c>
      <c r="AJ777" s="373">
        <f>BW78</f>
        <v>697</v>
      </c>
      <c r="AK777" s="131" t="s">
        <v>144</v>
      </c>
      <c r="AL777" s="166">
        <v>340</v>
      </c>
      <c r="AM777" s="174">
        <v>181</v>
      </c>
      <c r="AN777" s="174">
        <v>14189060</v>
      </c>
      <c r="AO777" s="175">
        <f>IFERROR(AM777/$AJ$777,"-")</f>
        <v>0.25968436154949787</v>
      </c>
      <c r="AP777" s="175">
        <f t="shared" si="798"/>
        <v>0.53235294117647058</v>
      </c>
      <c r="AQ777" s="170">
        <f t="shared" si="799"/>
        <v>78392.59668508287</v>
      </c>
      <c r="AR777" s="373">
        <f>BX78</f>
        <v>343</v>
      </c>
      <c r="AS777" s="131" t="s">
        <v>144</v>
      </c>
      <c r="AT777" s="166">
        <v>135</v>
      </c>
      <c r="AU777" s="174">
        <v>65</v>
      </c>
      <c r="AV777" s="174">
        <v>4812500</v>
      </c>
      <c r="AW777" s="175">
        <f>IFERROR(AU777/$AR$777,"-")</f>
        <v>0.18950437317784258</v>
      </c>
      <c r="AX777" s="175">
        <f t="shared" si="800"/>
        <v>0.48148148148148145</v>
      </c>
      <c r="AY777" s="174">
        <f t="shared" si="801"/>
        <v>74038.461538461532</v>
      </c>
      <c r="AZ777" s="373">
        <f>BY78</f>
        <v>115</v>
      </c>
      <c r="BA777" s="131" t="s">
        <v>144</v>
      </c>
      <c r="BB777" s="166">
        <v>28</v>
      </c>
      <c r="BC777" s="174">
        <v>12</v>
      </c>
      <c r="BD777" s="174">
        <v>803050</v>
      </c>
      <c r="BE777" s="175">
        <f>IFERROR(BC777/$AZ$777,"-")</f>
        <v>0.10434782608695652</v>
      </c>
      <c r="BF777" s="175">
        <f t="shared" si="802"/>
        <v>0.42857142857142855</v>
      </c>
      <c r="BG777" s="204">
        <f t="shared" si="803"/>
        <v>66920.833333333328</v>
      </c>
      <c r="BH777" s="373">
        <f>BZ78</f>
        <v>3467</v>
      </c>
      <c r="BI777" s="131" t="s">
        <v>144</v>
      </c>
      <c r="BJ777" s="166">
        <f t="shared" si="804"/>
        <v>1656</v>
      </c>
      <c r="BK777" s="174">
        <f t="shared" si="788"/>
        <v>967</v>
      </c>
      <c r="BL777" s="174">
        <f t="shared" si="789"/>
        <v>70338530</v>
      </c>
      <c r="BM777" s="175">
        <f>IFERROR(BK777/$BH$777,"-")</f>
        <v>0.27891548889529855</v>
      </c>
      <c r="BN777" s="175">
        <f t="shared" si="805"/>
        <v>0.58393719806763289</v>
      </c>
      <c r="BO777" s="174">
        <f t="shared" si="806"/>
        <v>72738.914167528434</v>
      </c>
      <c r="BP777" s="248"/>
    </row>
    <row r="778" spans="2:68" s="92" customFormat="1">
      <c r="B778" s="370"/>
      <c r="C778" s="408"/>
      <c r="D778" s="374"/>
      <c r="E778" s="132" t="s">
        <v>194</v>
      </c>
      <c r="F778" s="167">
        <v>1</v>
      </c>
      <c r="G778" s="176">
        <v>0</v>
      </c>
      <c r="H778" s="176">
        <v>0</v>
      </c>
      <c r="I778" s="177">
        <f t="shared" ref="I778:I787" si="807">IFERROR(G778/$D$777,"-")</f>
        <v>0</v>
      </c>
      <c r="J778" s="177">
        <f t="shared" si="790"/>
        <v>0</v>
      </c>
      <c r="K778" s="205" t="str">
        <f t="shared" si="791"/>
        <v>-</v>
      </c>
      <c r="L778" s="374"/>
      <c r="M778" s="132" t="s">
        <v>194</v>
      </c>
      <c r="N778" s="167">
        <v>15</v>
      </c>
      <c r="O778" s="176">
        <v>10</v>
      </c>
      <c r="P778" s="176">
        <v>1002450</v>
      </c>
      <c r="Q778" s="177">
        <f t="shared" ref="Q778:Q787" si="808">IFERROR(O778/$L$777,"-")</f>
        <v>0.45454545454545453</v>
      </c>
      <c r="R778" s="177">
        <f t="shared" si="792"/>
        <v>0.66666666666666663</v>
      </c>
      <c r="S778" s="171">
        <f t="shared" si="793"/>
        <v>100245</v>
      </c>
      <c r="T778" s="374"/>
      <c r="U778" s="132" t="s">
        <v>194</v>
      </c>
      <c r="V778" s="167">
        <v>608</v>
      </c>
      <c r="W778" s="176">
        <v>376</v>
      </c>
      <c r="X778" s="176">
        <v>27323690</v>
      </c>
      <c r="Y778" s="177">
        <f t="shared" ref="Y778:Y787" si="809">IFERROR(W778/$T$777,"-")</f>
        <v>0.2752562225475842</v>
      </c>
      <c r="Z778" s="177">
        <f t="shared" si="794"/>
        <v>0.61842105263157898</v>
      </c>
      <c r="AA778" s="176">
        <f t="shared" si="795"/>
        <v>72669.388297872341</v>
      </c>
      <c r="AB778" s="374"/>
      <c r="AC778" s="132" t="s">
        <v>194</v>
      </c>
      <c r="AD778" s="167">
        <v>415</v>
      </c>
      <c r="AE778" s="176">
        <v>243</v>
      </c>
      <c r="AF778" s="176">
        <v>17694520</v>
      </c>
      <c r="AG778" s="177">
        <f t="shared" ref="AG778:AG787" si="810">IFERROR(AE778/$AB$777,"-")</f>
        <v>0.26413043478260867</v>
      </c>
      <c r="AH778" s="177">
        <f t="shared" si="796"/>
        <v>0.58554216867469877</v>
      </c>
      <c r="AI778" s="171">
        <f t="shared" si="797"/>
        <v>72816.95473251029</v>
      </c>
      <c r="AJ778" s="374"/>
      <c r="AK778" s="132" t="s">
        <v>194</v>
      </c>
      <c r="AL778" s="167">
        <v>281</v>
      </c>
      <c r="AM778" s="176">
        <v>151</v>
      </c>
      <c r="AN778" s="176">
        <v>9987270</v>
      </c>
      <c r="AO778" s="177">
        <f t="shared" ref="AO778:AO787" si="811">IFERROR(AM778/$AJ$777,"-")</f>
        <v>0.21664275466284075</v>
      </c>
      <c r="AP778" s="177">
        <f t="shared" si="798"/>
        <v>0.53736654804270467</v>
      </c>
      <c r="AQ778" s="171">
        <f t="shared" si="799"/>
        <v>66140.860927152316</v>
      </c>
      <c r="AR778" s="374"/>
      <c r="AS778" s="132" t="s">
        <v>194</v>
      </c>
      <c r="AT778" s="167">
        <v>100</v>
      </c>
      <c r="AU778" s="176">
        <v>44</v>
      </c>
      <c r="AV778" s="176">
        <v>3033400</v>
      </c>
      <c r="AW778" s="177">
        <f t="shared" ref="AW778:AW787" si="812">IFERROR(AU778/$AR$777,"-")</f>
        <v>0.1282798833819242</v>
      </c>
      <c r="AX778" s="177">
        <f t="shared" si="800"/>
        <v>0.44</v>
      </c>
      <c r="AY778" s="176">
        <f t="shared" si="801"/>
        <v>68940.909090909088</v>
      </c>
      <c r="AZ778" s="374"/>
      <c r="BA778" s="132" t="s">
        <v>194</v>
      </c>
      <c r="BB778" s="167">
        <v>29</v>
      </c>
      <c r="BC778" s="176">
        <v>11</v>
      </c>
      <c r="BD778" s="176">
        <v>660520</v>
      </c>
      <c r="BE778" s="177">
        <f t="shared" ref="BE778:BE787" si="813">IFERROR(BC778/$AZ$777,"-")</f>
        <v>9.5652173913043481E-2</v>
      </c>
      <c r="BF778" s="177">
        <f t="shared" si="802"/>
        <v>0.37931034482758619</v>
      </c>
      <c r="BG778" s="205">
        <f t="shared" si="803"/>
        <v>60047.272727272728</v>
      </c>
      <c r="BH778" s="374"/>
      <c r="BI778" s="132" t="s">
        <v>194</v>
      </c>
      <c r="BJ778" s="167">
        <f t="shared" si="804"/>
        <v>1449</v>
      </c>
      <c r="BK778" s="176">
        <f t="shared" si="788"/>
        <v>835</v>
      </c>
      <c r="BL778" s="176">
        <f t="shared" si="789"/>
        <v>59701850</v>
      </c>
      <c r="BM778" s="177">
        <f t="shared" ref="BM778:BM787" si="814">IFERROR(BK778/$BH$777,"-")</f>
        <v>0.24084222670897029</v>
      </c>
      <c r="BN778" s="177">
        <f t="shared" si="805"/>
        <v>0.57625948930296755</v>
      </c>
      <c r="BO778" s="176">
        <f t="shared" si="806"/>
        <v>71499.22155688623</v>
      </c>
      <c r="BP778" s="248"/>
    </row>
    <row r="779" spans="2:68" s="92" customFormat="1">
      <c r="B779" s="370"/>
      <c r="C779" s="408"/>
      <c r="D779" s="374"/>
      <c r="E779" s="133" t="s">
        <v>143</v>
      </c>
      <c r="F779" s="167">
        <v>3</v>
      </c>
      <c r="G779" s="176">
        <v>1</v>
      </c>
      <c r="H779" s="176">
        <v>201070</v>
      </c>
      <c r="I779" s="177">
        <f t="shared" si="807"/>
        <v>0.25</v>
      </c>
      <c r="J779" s="177">
        <f t="shared" si="790"/>
        <v>0.33333333333333331</v>
      </c>
      <c r="K779" s="205">
        <f t="shared" si="791"/>
        <v>201070</v>
      </c>
      <c r="L779" s="374"/>
      <c r="M779" s="133" t="s">
        <v>143</v>
      </c>
      <c r="N779" s="167">
        <v>17</v>
      </c>
      <c r="O779" s="176">
        <v>10</v>
      </c>
      <c r="P779" s="176">
        <v>868750</v>
      </c>
      <c r="Q779" s="177">
        <f t="shared" si="808"/>
        <v>0.45454545454545453</v>
      </c>
      <c r="R779" s="177">
        <f t="shared" si="792"/>
        <v>0.58823529411764708</v>
      </c>
      <c r="S779" s="171">
        <f t="shared" si="793"/>
        <v>86875</v>
      </c>
      <c r="T779" s="374"/>
      <c r="U779" s="133" t="s">
        <v>143</v>
      </c>
      <c r="V779" s="167">
        <v>829</v>
      </c>
      <c r="W779" s="176">
        <v>486</v>
      </c>
      <c r="X779" s="176">
        <v>33367600</v>
      </c>
      <c r="Y779" s="177">
        <f t="shared" si="809"/>
        <v>0.35578330893118593</v>
      </c>
      <c r="Z779" s="177">
        <f t="shared" si="794"/>
        <v>0.58624849215922803</v>
      </c>
      <c r="AA779" s="176">
        <f t="shared" si="795"/>
        <v>68657.613168724274</v>
      </c>
      <c r="AB779" s="374"/>
      <c r="AC779" s="133" t="s">
        <v>143</v>
      </c>
      <c r="AD779" s="167">
        <v>616</v>
      </c>
      <c r="AE779" s="176">
        <v>353</v>
      </c>
      <c r="AF779" s="176">
        <v>24321510</v>
      </c>
      <c r="AG779" s="177">
        <f t="shared" si="810"/>
        <v>0.38369565217391305</v>
      </c>
      <c r="AH779" s="177">
        <f t="shared" si="796"/>
        <v>0.57305194805194803</v>
      </c>
      <c r="AI779" s="171">
        <f t="shared" si="797"/>
        <v>68899.461756373945</v>
      </c>
      <c r="AJ779" s="374"/>
      <c r="AK779" s="133" t="s">
        <v>143</v>
      </c>
      <c r="AL779" s="167">
        <v>483</v>
      </c>
      <c r="AM779" s="176">
        <v>245</v>
      </c>
      <c r="AN779" s="176">
        <v>17858400</v>
      </c>
      <c r="AO779" s="177">
        <f t="shared" si="811"/>
        <v>0.35150645624103299</v>
      </c>
      <c r="AP779" s="177">
        <f t="shared" si="798"/>
        <v>0.50724637681159424</v>
      </c>
      <c r="AQ779" s="171">
        <f t="shared" si="799"/>
        <v>72891.428571428565</v>
      </c>
      <c r="AR779" s="374"/>
      <c r="AS779" s="133" t="s">
        <v>143</v>
      </c>
      <c r="AT779" s="167">
        <v>217</v>
      </c>
      <c r="AU779" s="176">
        <v>98</v>
      </c>
      <c r="AV779" s="176">
        <v>6574280</v>
      </c>
      <c r="AW779" s="177">
        <f t="shared" si="812"/>
        <v>0.2857142857142857</v>
      </c>
      <c r="AX779" s="177">
        <f t="shared" si="800"/>
        <v>0.45161290322580644</v>
      </c>
      <c r="AY779" s="176">
        <f t="shared" si="801"/>
        <v>67084.489795918373</v>
      </c>
      <c r="AZ779" s="374"/>
      <c r="BA779" s="133" t="s">
        <v>143</v>
      </c>
      <c r="BB779" s="167">
        <v>75</v>
      </c>
      <c r="BC779" s="176">
        <v>29</v>
      </c>
      <c r="BD779" s="176">
        <v>1567680</v>
      </c>
      <c r="BE779" s="177">
        <f t="shared" si="813"/>
        <v>0.25217391304347825</v>
      </c>
      <c r="BF779" s="177">
        <f t="shared" si="802"/>
        <v>0.38666666666666666</v>
      </c>
      <c r="BG779" s="205">
        <f t="shared" si="803"/>
        <v>54057.931034482761</v>
      </c>
      <c r="BH779" s="374"/>
      <c r="BI779" s="133" t="s">
        <v>143</v>
      </c>
      <c r="BJ779" s="167">
        <f t="shared" si="804"/>
        <v>2240</v>
      </c>
      <c r="BK779" s="176">
        <f t="shared" si="788"/>
        <v>1222</v>
      </c>
      <c r="BL779" s="176">
        <f t="shared" si="789"/>
        <v>84759290</v>
      </c>
      <c r="BM779" s="177">
        <f t="shared" si="814"/>
        <v>0.35246610902797809</v>
      </c>
      <c r="BN779" s="177">
        <f t="shared" si="805"/>
        <v>0.54553571428571423</v>
      </c>
      <c r="BO779" s="176">
        <f t="shared" si="806"/>
        <v>69361.121112929628</v>
      </c>
      <c r="BP779" s="248"/>
    </row>
    <row r="780" spans="2:68" s="92" customFormat="1">
      <c r="B780" s="370"/>
      <c r="C780" s="408"/>
      <c r="D780" s="374"/>
      <c r="E780" s="133" t="s">
        <v>152</v>
      </c>
      <c r="F780" s="167">
        <v>3</v>
      </c>
      <c r="G780" s="176">
        <v>1</v>
      </c>
      <c r="H780" s="176">
        <v>201070</v>
      </c>
      <c r="I780" s="177">
        <f t="shared" si="807"/>
        <v>0.25</v>
      </c>
      <c r="J780" s="177">
        <f t="shared" si="790"/>
        <v>0.33333333333333331</v>
      </c>
      <c r="K780" s="205">
        <f t="shared" si="791"/>
        <v>201070</v>
      </c>
      <c r="L780" s="374"/>
      <c r="M780" s="133" t="s">
        <v>152</v>
      </c>
      <c r="N780" s="167">
        <v>7</v>
      </c>
      <c r="O780" s="176">
        <v>6</v>
      </c>
      <c r="P780" s="176">
        <v>356080</v>
      </c>
      <c r="Q780" s="177">
        <f t="shared" si="808"/>
        <v>0.27272727272727271</v>
      </c>
      <c r="R780" s="177">
        <f t="shared" si="792"/>
        <v>0.8571428571428571</v>
      </c>
      <c r="S780" s="171">
        <f t="shared" si="793"/>
        <v>59346.666666666664</v>
      </c>
      <c r="T780" s="374"/>
      <c r="U780" s="133" t="s">
        <v>152</v>
      </c>
      <c r="V780" s="167">
        <v>280</v>
      </c>
      <c r="W780" s="176">
        <v>166</v>
      </c>
      <c r="X780" s="176">
        <v>11123450</v>
      </c>
      <c r="Y780" s="177">
        <f t="shared" si="809"/>
        <v>0.12152269399707175</v>
      </c>
      <c r="Z780" s="177">
        <f t="shared" si="794"/>
        <v>0.59285714285714286</v>
      </c>
      <c r="AA780" s="176">
        <f t="shared" si="795"/>
        <v>67008.73493975903</v>
      </c>
      <c r="AB780" s="374"/>
      <c r="AC780" s="133" t="s">
        <v>152</v>
      </c>
      <c r="AD780" s="167">
        <v>237</v>
      </c>
      <c r="AE780" s="176">
        <v>141</v>
      </c>
      <c r="AF780" s="176">
        <v>10418000</v>
      </c>
      <c r="AG780" s="177">
        <f t="shared" si="810"/>
        <v>0.15326086956521739</v>
      </c>
      <c r="AH780" s="177">
        <f t="shared" si="796"/>
        <v>0.59493670886075944</v>
      </c>
      <c r="AI780" s="171">
        <f t="shared" si="797"/>
        <v>73886.524822695035</v>
      </c>
      <c r="AJ780" s="374"/>
      <c r="AK780" s="133" t="s">
        <v>152</v>
      </c>
      <c r="AL780" s="167">
        <v>194</v>
      </c>
      <c r="AM780" s="176">
        <v>93</v>
      </c>
      <c r="AN780" s="176">
        <v>6649350</v>
      </c>
      <c r="AO780" s="177">
        <f t="shared" si="811"/>
        <v>0.13342898134863701</v>
      </c>
      <c r="AP780" s="177">
        <f t="shared" si="798"/>
        <v>0.47938144329896909</v>
      </c>
      <c r="AQ780" s="171">
        <f t="shared" si="799"/>
        <v>71498.387096774197</v>
      </c>
      <c r="AR780" s="374"/>
      <c r="AS780" s="133" t="s">
        <v>152</v>
      </c>
      <c r="AT780" s="167">
        <v>102</v>
      </c>
      <c r="AU780" s="176">
        <v>52</v>
      </c>
      <c r="AV780" s="176">
        <v>3334580</v>
      </c>
      <c r="AW780" s="177">
        <f t="shared" si="812"/>
        <v>0.15160349854227406</v>
      </c>
      <c r="AX780" s="177">
        <f t="shared" si="800"/>
        <v>0.50980392156862742</v>
      </c>
      <c r="AY780" s="176">
        <f t="shared" si="801"/>
        <v>64126.538461538461</v>
      </c>
      <c r="AZ780" s="374"/>
      <c r="BA780" s="133" t="s">
        <v>152</v>
      </c>
      <c r="BB780" s="167">
        <v>40</v>
      </c>
      <c r="BC780" s="176">
        <v>13</v>
      </c>
      <c r="BD780" s="176">
        <v>396530</v>
      </c>
      <c r="BE780" s="177">
        <f t="shared" si="813"/>
        <v>0.11304347826086956</v>
      </c>
      <c r="BF780" s="177">
        <f t="shared" si="802"/>
        <v>0.32500000000000001</v>
      </c>
      <c r="BG780" s="205">
        <f t="shared" si="803"/>
        <v>30502.307692307691</v>
      </c>
      <c r="BH780" s="374"/>
      <c r="BI780" s="133" t="s">
        <v>152</v>
      </c>
      <c r="BJ780" s="167">
        <f t="shared" si="804"/>
        <v>863</v>
      </c>
      <c r="BK780" s="176">
        <f t="shared" si="788"/>
        <v>472</v>
      </c>
      <c r="BL780" s="176">
        <f t="shared" si="789"/>
        <v>32479060</v>
      </c>
      <c r="BM780" s="177">
        <f t="shared" si="814"/>
        <v>0.13614075569656764</v>
      </c>
      <c r="BN780" s="177">
        <f t="shared" si="805"/>
        <v>0.54692931633835462</v>
      </c>
      <c r="BO780" s="176">
        <f t="shared" si="806"/>
        <v>68811.567796610165</v>
      </c>
      <c r="BP780" s="248"/>
    </row>
    <row r="781" spans="2:68" s="92" customFormat="1">
      <c r="B781" s="370"/>
      <c r="C781" s="408"/>
      <c r="D781" s="374"/>
      <c r="E781" s="133" t="s">
        <v>171</v>
      </c>
      <c r="F781" s="167">
        <v>3</v>
      </c>
      <c r="G781" s="176">
        <v>0</v>
      </c>
      <c r="H781" s="176">
        <v>0</v>
      </c>
      <c r="I781" s="177">
        <f t="shared" si="807"/>
        <v>0</v>
      </c>
      <c r="J781" s="177">
        <f t="shared" si="790"/>
        <v>0</v>
      </c>
      <c r="K781" s="205" t="str">
        <f t="shared" si="791"/>
        <v>-</v>
      </c>
      <c r="L781" s="374"/>
      <c r="M781" s="133" t="s">
        <v>171</v>
      </c>
      <c r="N781" s="167">
        <v>10</v>
      </c>
      <c r="O781" s="176">
        <v>7</v>
      </c>
      <c r="P781" s="176">
        <v>707920</v>
      </c>
      <c r="Q781" s="177">
        <f t="shared" si="808"/>
        <v>0.31818181818181818</v>
      </c>
      <c r="R781" s="177">
        <f t="shared" si="792"/>
        <v>0.7</v>
      </c>
      <c r="S781" s="171">
        <f t="shared" si="793"/>
        <v>101131.42857142857</v>
      </c>
      <c r="T781" s="374"/>
      <c r="U781" s="133" t="s">
        <v>171</v>
      </c>
      <c r="V781" s="167">
        <v>279</v>
      </c>
      <c r="W781" s="176">
        <v>170</v>
      </c>
      <c r="X781" s="176">
        <v>12250350</v>
      </c>
      <c r="Y781" s="177">
        <f t="shared" si="809"/>
        <v>0.12445095168374817</v>
      </c>
      <c r="Z781" s="177">
        <f t="shared" si="794"/>
        <v>0.60931899641577059</v>
      </c>
      <c r="AA781" s="176">
        <f t="shared" si="795"/>
        <v>72060.882352941175</v>
      </c>
      <c r="AB781" s="374"/>
      <c r="AC781" s="133" t="s">
        <v>171</v>
      </c>
      <c r="AD781" s="167">
        <v>260</v>
      </c>
      <c r="AE781" s="176">
        <v>154</v>
      </c>
      <c r="AF781" s="176">
        <v>12074740</v>
      </c>
      <c r="AG781" s="177">
        <f t="shared" si="810"/>
        <v>0.16739130434782609</v>
      </c>
      <c r="AH781" s="177">
        <f t="shared" si="796"/>
        <v>0.59230769230769231</v>
      </c>
      <c r="AI781" s="171">
        <f t="shared" si="797"/>
        <v>78407.402597402601</v>
      </c>
      <c r="AJ781" s="374"/>
      <c r="AK781" s="133" t="s">
        <v>171</v>
      </c>
      <c r="AL781" s="167">
        <v>227</v>
      </c>
      <c r="AM781" s="176">
        <v>108</v>
      </c>
      <c r="AN781" s="176">
        <v>8844030</v>
      </c>
      <c r="AO781" s="177">
        <f t="shared" si="811"/>
        <v>0.15494978479196556</v>
      </c>
      <c r="AP781" s="177">
        <f t="shared" si="798"/>
        <v>0.47577092511013214</v>
      </c>
      <c r="AQ781" s="171">
        <f t="shared" si="799"/>
        <v>81889.166666666672</v>
      </c>
      <c r="AR781" s="374"/>
      <c r="AS781" s="133" t="s">
        <v>171</v>
      </c>
      <c r="AT781" s="167">
        <v>103</v>
      </c>
      <c r="AU781" s="176">
        <v>44</v>
      </c>
      <c r="AV781" s="176">
        <v>2958830</v>
      </c>
      <c r="AW781" s="177">
        <f t="shared" si="812"/>
        <v>0.1282798833819242</v>
      </c>
      <c r="AX781" s="177">
        <f t="shared" si="800"/>
        <v>0.42718446601941745</v>
      </c>
      <c r="AY781" s="176">
        <f t="shared" si="801"/>
        <v>67246.136363636368</v>
      </c>
      <c r="AZ781" s="374"/>
      <c r="BA781" s="133" t="s">
        <v>171</v>
      </c>
      <c r="BB781" s="167">
        <v>35</v>
      </c>
      <c r="BC781" s="176">
        <v>12</v>
      </c>
      <c r="BD781" s="176">
        <v>422570</v>
      </c>
      <c r="BE781" s="177">
        <f t="shared" si="813"/>
        <v>0.10434782608695652</v>
      </c>
      <c r="BF781" s="177">
        <f t="shared" si="802"/>
        <v>0.34285714285714286</v>
      </c>
      <c r="BG781" s="205">
        <f t="shared" si="803"/>
        <v>35214.166666666664</v>
      </c>
      <c r="BH781" s="374"/>
      <c r="BI781" s="133" t="s">
        <v>171</v>
      </c>
      <c r="BJ781" s="167">
        <f t="shared" si="804"/>
        <v>917</v>
      </c>
      <c r="BK781" s="176">
        <f t="shared" si="788"/>
        <v>495</v>
      </c>
      <c r="BL781" s="176">
        <f t="shared" si="789"/>
        <v>37258440</v>
      </c>
      <c r="BM781" s="177">
        <f t="shared" si="814"/>
        <v>0.14277473319873088</v>
      </c>
      <c r="BN781" s="177">
        <f t="shared" si="805"/>
        <v>0.53980370774263908</v>
      </c>
      <c r="BO781" s="176">
        <f t="shared" si="806"/>
        <v>75269.57575757576</v>
      </c>
      <c r="BP781" s="248"/>
    </row>
    <row r="782" spans="2:68" s="92" customFormat="1">
      <c r="B782" s="370"/>
      <c r="C782" s="408"/>
      <c r="D782" s="374"/>
      <c r="E782" s="133" t="s">
        <v>172</v>
      </c>
      <c r="F782" s="167">
        <v>2</v>
      </c>
      <c r="G782" s="176">
        <v>1</v>
      </c>
      <c r="H782" s="176">
        <v>201070</v>
      </c>
      <c r="I782" s="177">
        <f t="shared" si="807"/>
        <v>0.25</v>
      </c>
      <c r="J782" s="177">
        <f t="shared" si="790"/>
        <v>0.5</v>
      </c>
      <c r="K782" s="205">
        <f t="shared" si="791"/>
        <v>201070</v>
      </c>
      <c r="L782" s="374"/>
      <c r="M782" s="133" t="s">
        <v>172</v>
      </c>
      <c r="N782" s="167">
        <v>4</v>
      </c>
      <c r="O782" s="176">
        <v>2</v>
      </c>
      <c r="P782" s="176">
        <v>158270</v>
      </c>
      <c r="Q782" s="177">
        <f t="shared" si="808"/>
        <v>9.0909090909090912E-2</v>
      </c>
      <c r="R782" s="177">
        <f t="shared" si="792"/>
        <v>0.5</v>
      </c>
      <c r="S782" s="171">
        <f t="shared" si="793"/>
        <v>79135</v>
      </c>
      <c r="T782" s="374"/>
      <c r="U782" s="133" t="s">
        <v>172</v>
      </c>
      <c r="V782" s="167">
        <v>101</v>
      </c>
      <c r="W782" s="176">
        <v>68</v>
      </c>
      <c r="X782" s="176">
        <v>4923210</v>
      </c>
      <c r="Y782" s="177">
        <f t="shared" si="809"/>
        <v>4.9780380673499269E-2</v>
      </c>
      <c r="Z782" s="177">
        <f t="shared" si="794"/>
        <v>0.67326732673267331</v>
      </c>
      <c r="AA782" s="176">
        <f t="shared" si="795"/>
        <v>72400.147058823524</v>
      </c>
      <c r="AB782" s="374"/>
      <c r="AC782" s="133" t="s">
        <v>172</v>
      </c>
      <c r="AD782" s="167">
        <v>88</v>
      </c>
      <c r="AE782" s="176">
        <v>51</v>
      </c>
      <c r="AF782" s="176">
        <v>4006330</v>
      </c>
      <c r="AG782" s="177">
        <f t="shared" si="810"/>
        <v>5.5434782608695651E-2</v>
      </c>
      <c r="AH782" s="177">
        <f t="shared" si="796"/>
        <v>0.57954545454545459</v>
      </c>
      <c r="AI782" s="171">
        <f t="shared" si="797"/>
        <v>78555.490196078434</v>
      </c>
      <c r="AJ782" s="374"/>
      <c r="AK782" s="133" t="s">
        <v>172</v>
      </c>
      <c r="AL782" s="167">
        <v>56</v>
      </c>
      <c r="AM782" s="176">
        <v>31</v>
      </c>
      <c r="AN782" s="176">
        <v>2023470</v>
      </c>
      <c r="AO782" s="177">
        <f t="shared" si="811"/>
        <v>4.4476327116212341E-2</v>
      </c>
      <c r="AP782" s="177">
        <f t="shared" si="798"/>
        <v>0.5535714285714286</v>
      </c>
      <c r="AQ782" s="171">
        <f t="shared" si="799"/>
        <v>65273.225806451614</v>
      </c>
      <c r="AR782" s="374"/>
      <c r="AS782" s="133" t="s">
        <v>172</v>
      </c>
      <c r="AT782" s="167">
        <v>21</v>
      </c>
      <c r="AU782" s="176">
        <v>8</v>
      </c>
      <c r="AV782" s="176">
        <v>346590</v>
      </c>
      <c r="AW782" s="177">
        <f t="shared" si="812"/>
        <v>2.3323615160349854E-2</v>
      </c>
      <c r="AX782" s="177">
        <f t="shared" si="800"/>
        <v>0.38095238095238093</v>
      </c>
      <c r="AY782" s="176">
        <f t="shared" si="801"/>
        <v>43323.75</v>
      </c>
      <c r="AZ782" s="374"/>
      <c r="BA782" s="133" t="s">
        <v>172</v>
      </c>
      <c r="BB782" s="167">
        <v>5</v>
      </c>
      <c r="BC782" s="176">
        <v>2</v>
      </c>
      <c r="BD782" s="176">
        <v>87830</v>
      </c>
      <c r="BE782" s="177">
        <f t="shared" si="813"/>
        <v>1.7391304347826087E-2</v>
      </c>
      <c r="BF782" s="177">
        <f t="shared" si="802"/>
        <v>0.4</v>
      </c>
      <c r="BG782" s="205">
        <f t="shared" si="803"/>
        <v>43915</v>
      </c>
      <c r="BH782" s="374"/>
      <c r="BI782" s="133" t="s">
        <v>172</v>
      </c>
      <c r="BJ782" s="167">
        <f t="shared" si="804"/>
        <v>277</v>
      </c>
      <c r="BK782" s="176">
        <f t="shared" si="788"/>
        <v>163</v>
      </c>
      <c r="BL782" s="176">
        <f t="shared" si="789"/>
        <v>11746770</v>
      </c>
      <c r="BM782" s="177">
        <f t="shared" si="814"/>
        <v>4.7014710124026533E-2</v>
      </c>
      <c r="BN782" s="177">
        <f t="shared" si="805"/>
        <v>0.58844765342960292</v>
      </c>
      <c r="BO782" s="176">
        <f t="shared" si="806"/>
        <v>72066.073619631905</v>
      </c>
      <c r="BP782" s="248"/>
    </row>
    <row r="783" spans="2:68" s="92" customFormat="1">
      <c r="B783" s="370"/>
      <c r="C783" s="408"/>
      <c r="D783" s="374"/>
      <c r="E783" s="133" t="s">
        <v>173</v>
      </c>
      <c r="F783" s="167">
        <v>2</v>
      </c>
      <c r="G783" s="176">
        <v>1</v>
      </c>
      <c r="H783" s="176">
        <v>201070</v>
      </c>
      <c r="I783" s="177">
        <f t="shared" si="807"/>
        <v>0.25</v>
      </c>
      <c r="J783" s="177">
        <f t="shared" si="790"/>
        <v>0.5</v>
      </c>
      <c r="K783" s="205">
        <f t="shared" si="791"/>
        <v>201070</v>
      </c>
      <c r="L783" s="374"/>
      <c r="M783" s="133" t="s">
        <v>173</v>
      </c>
      <c r="N783" s="167">
        <v>5</v>
      </c>
      <c r="O783" s="176">
        <v>4</v>
      </c>
      <c r="P783" s="176">
        <v>197070</v>
      </c>
      <c r="Q783" s="177">
        <f t="shared" si="808"/>
        <v>0.18181818181818182</v>
      </c>
      <c r="R783" s="177">
        <f t="shared" si="792"/>
        <v>0.8</v>
      </c>
      <c r="S783" s="171">
        <f t="shared" si="793"/>
        <v>49267.5</v>
      </c>
      <c r="T783" s="374"/>
      <c r="U783" s="133" t="s">
        <v>173</v>
      </c>
      <c r="V783" s="167">
        <v>64</v>
      </c>
      <c r="W783" s="176">
        <v>34</v>
      </c>
      <c r="X783" s="176">
        <v>2169500</v>
      </c>
      <c r="Y783" s="177">
        <f t="shared" si="809"/>
        <v>2.4890190336749635E-2</v>
      </c>
      <c r="Z783" s="177">
        <f t="shared" si="794"/>
        <v>0.53125</v>
      </c>
      <c r="AA783" s="176">
        <f t="shared" si="795"/>
        <v>63808.823529411762</v>
      </c>
      <c r="AB783" s="374"/>
      <c r="AC783" s="133" t="s">
        <v>173</v>
      </c>
      <c r="AD783" s="167">
        <v>79</v>
      </c>
      <c r="AE783" s="176">
        <v>44</v>
      </c>
      <c r="AF783" s="176">
        <v>3386330</v>
      </c>
      <c r="AG783" s="177">
        <f t="shared" si="810"/>
        <v>4.7826086956521741E-2</v>
      </c>
      <c r="AH783" s="177">
        <f t="shared" si="796"/>
        <v>0.55696202531645567</v>
      </c>
      <c r="AI783" s="171">
        <f t="shared" si="797"/>
        <v>76962.045454545456</v>
      </c>
      <c r="AJ783" s="374"/>
      <c r="AK783" s="133" t="s">
        <v>173</v>
      </c>
      <c r="AL783" s="167">
        <v>62</v>
      </c>
      <c r="AM783" s="176">
        <v>24</v>
      </c>
      <c r="AN783" s="176">
        <v>1909550</v>
      </c>
      <c r="AO783" s="177">
        <f t="shared" si="811"/>
        <v>3.443328550932568E-2</v>
      </c>
      <c r="AP783" s="177">
        <f t="shared" si="798"/>
        <v>0.38709677419354838</v>
      </c>
      <c r="AQ783" s="171">
        <f t="shared" si="799"/>
        <v>79564.583333333328</v>
      </c>
      <c r="AR783" s="374"/>
      <c r="AS783" s="133" t="s">
        <v>173</v>
      </c>
      <c r="AT783" s="167">
        <v>38</v>
      </c>
      <c r="AU783" s="176">
        <v>18</v>
      </c>
      <c r="AV783" s="176">
        <v>1209210</v>
      </c>
      <c r="AW783" s="177">
        <f t="shared" si="812"/>
        <v>5.2478134110787174E-2</v>
      </c>
      <c r="AX783" s="177">
        <f t="shared" si="800"/>
        <v>0.47368421052631576</v>
      </c>
      <c r="AY783" s="176">
        <f t="shared" si="801"/>
        <v>67178.333333333328</v>
      </c>
      <c r="AZ783" s="374"/>
      <c r="BA783" s="133" t="s">
        <v>173</v>
      </c>
      <c r="BB783" s="167">
        <v>16</v>
      </c>
      <c r="BC783" s="176">
        <v>7</v>
      </c>
      <c r="BD783" s="176">
        <v>300410</v>
      </c>
      <c r="BE783" s="177">
        <f t="shared" si="813"/>
        <v>6.0869565217391307E-2</v>
      </c>
      <c r="BF783" s="177">
        <f t="shared" si="802"/>
        <v>0.4375</v>
      </c>
      <c r="BG783" s="205">
        <f t="shared" si="803"/>
        <v>42915.714285714283</v>
      </c>
      <c r="BH783" s="374"/>
      <c r="BI783" s="133" t="s">
        <v>173</v>
      </c>
      <c r="BJ783" s="167">
        <f t="shared" si="804"/>
        <v>266</v>
      </c>
      <c r="BK783" s="176">
        <f t="shared" si="788"/>
        <v>132</v>
      </c>
      <c r="BL783" s="176">
        <f t="shared" si="789"/>
        <v>9373140</v>
      </c>
      <c r="BM783" s="177">
        <f t="shared" si="814"/>
        <v>3.8073262186328241E-2</v>
      </c>
      <c r="BN783" s="177">
        <f t="shared" si="805"/>
        <v>0.49624060150375937</v>
      </c>
      <c r="BO783" s="176">
        <f t="shared" si="806"/>
        <v>71008.636363636368</v>
      </c>
      <c r="BP783" s="248"/>
    </row>
    <row r="784" spans="2:68" s="92" customFormat="1">
      <c r="B784" s="370"/>
      <c r="C784" s="408"/>
      <c r="D784" s="374"/>
      <c r="E784" s="133" t="s">
        <v>174</v>
      </c>
      <c r="F784" s="167">
        <v>1</v>
      </c>
      <c r="G784" s="176">
        <v>0</v>
      </c>
      <c r="H784" s="176">
        <v>0</v>
      </c>
      <c r="I784" s="177">
        <f t="shared" si="807"/>
        <v>0</v>
      </c>
      <c r="J784" s="177">
        <f t="shared" si="790"/>
        <v>0</v>
      </c>
      <c r="K784" s="205" t="str">
        <f t="shared" si="791"/>
        <v>-</v>
      </c>
      <c r="L784" s="374"/>
      <c r="M784" s="133" t="s">
        <v>174</v>
      </c>
      <c r="N784" s="167">
        <v>2</v>
      </c>
      <c r="O784" s="176">
        <v>1</v>
      </c>
      <c r="P784" s="176">
        <v>21520</v>
      </c>
      <c r="Q784" s="177">
        <f t="shared" si="808"/>
        <v>4.5454545454545456E-2</v>
      </c>
      <c r="R784" s="177">
        <f t="shared" si="792"/>
        <v>0.5</v>
      </c>
      <c r="S784" s="171">
        <f t="shared" si="793"/>
        <v>21520</v>
      </c>
      <c r="T784" s="374"/>
      <c r="U784" s="133" t="s">
        <v>174</v>
      </c>
      <c r="V784" s="167">
        <v>63</v>
      </c>
      <c r="W784" s="176">
        <v>44</v>
      </c>
      <c r="X784" s="176">
        <v>3645760</v>
      </c>
      <c r="Y784" s="177">
        <f t="shared" si="809"/>
        <v>3.2210834553440704E-2</v>
      </c>
      <c r="Z784" s="177">
        <f t="shared" si="794"/>
        <v>0.69841269841269837</v>
      </c>
      <c r="AA784" s="176">
        <f t="shared" si="795"/>
        <v>82858.181818181823</v>
      </c>
      <c r="AB784" s="374"/>
      <c r="AC784" s="133" t="s">
        <v>174</v>
      </c>
      <c r="AD784" s="167">
        <v>59</v>
      </c>
      <c r="AE784" s="176">
        <v>34</v>
      </c>
      <c r="AF784" s="176">
        <v>3168030</v>
      </c>
      <c r="AG784" s="177">
        <f t="shared" si="810"/>
        <v>3.6956521739130437E-2</v>
      </c>
      <c r="AH784" s="177">
        <f t="shared" si="796"/>
        <v>0.57627118644067798</v>
      </c>
      <c r="AI784" s="171">
        <f t="shared" si="797"/>
        <v>93177.352941176476</v>
      </c>
      <c r="AJ784" s="374"/>
      <c r="AK784" s="133" t="s">
        <v>174</v>
      </c>
      <c r="AL784" s="167">
        <v>60</v>
      </c>
      <c r="AM784" s="176">
        <v>24</v>
      </c>
      <c r="AN784" s="176">
        <v>2398040</v>
      </c>
      <c r="AO784" s="177">
        <f t="shared" si="811"/>
        <v>3.443328550932568E-2</v>
      </c>
      <c r="AP784" s="177">
        <f t="shared" si="798"/>
        <v>0.4</v>
      </c>
      <c r="AQ784" s="171">
        <f t="shared" si="799"/>
        <v>99918.333333333328</v>
      </c>
      <c r="AR784" s="374"/>
      <c r="AS784" s="133" t="s">
        <v>174</v>
      </c>
      <c r="AT784" s="167">
        <v>39</v>
      </c>
      <c r="AU784" s="176">
        <v>19</v>
      </c>
      <c r="AV784" s="176">
        <v>809350</v>
      </c>
      <c r="AW784" s="177">
        <f t="shared" si="812"/>
        <v>5.5393586005830907E-2</v>
      </c>
      <c r="AX784" s="177">
        <f t="shared" si="800"/>
        <v>0.48717948717948717</v>
      </c>
      <c r="AY784" s="176">
        <f t="shared" si="801"/>
        <v>42597.368421052633</v>
      </c>
      <c r="AZ784" s="374"/>
      <c r="BA784" s="133" t="s">
        <v>174</v>
      </c>
      <c r="BB784" s="167">
        <v>11</v>
      </c>
      <c r="BC784" s="176">
        <v>3</v>
      </c>
      <c r="BD784" s="176">
        <v>79730</v>
      </c>
      <c r="BE784" s="177">
        <f t="shared" si="813"/>
        <v>2.6086956521739129E-2</v>
      </c>
      <c r="BF784" s="177">
        <f t="shared" si="802"/>
        <v>0.27272727272727271</v>
      </c>
      <c r="BG784" s="205">
        <f t="shared" si="803"/>
        <v>26576.666666666668</v>
      </c>
      <c r="BH784" s="374"/>
      <c r="BI784" s="133" t="s">
        <v>174</v>
      </c>
      <c r="BJ784" s="167">
        <f t="shared" si="804"/>
        <v>235</v>
      </c>
      <c r="BK784" s="176">
        <f t="shared" si="788"/>
        <v>125</v>
      </c>
      <c r="BL784" s="176">
        <f t="shared" si="789"/>
        <v>10122430</v>
      </c>
      <c r="BM784" s="177">
        <f t="shared" si="814"/>
        <v>3.6054225555235075E-2</v>
      </c>
      <c r="BN784" s="177">
        <f t="shared" si="805"/>
        <v>0.53191489361702127</v>
      </c>
      <c r="BO784" s="176">
        <f t="shared" si="806"/>
        <v>80979.44</v>
      </c>
      <c r="BP784" s="248"/>
    </row>
    <row r="785" spans="2:68" s="92" customFormat="1">
      <c r="B785" s="370"/>
      <c r="C785" s="408"/>
      <c r="D785" s="374"/>
      <c r="E785" s="133" t="s">
        <v>175</v>
      </c>
      <c r="F785" s="167">
        <v>2</v>
      </c>
      <c r="G785" s="176">
        <v>0</v>
      </c>
      <c r="H785" s="176">
        <v>0</v>
      </c>
      <c r="I785" s="177">
        <f t="shared" si="807"/>
        <v>0</v>
      </c>
      <c r="J785" s="177">
        <f t="shared" si="790"/>
        <v>0</v>
      </c>
      <c r="K785" s="205" t="str">
        <f t="shared" si="791"/>
        <v>-</v>
      </c>
      <c r="L785" s="374"/>
      <c r="M785" s="133" t="s">
        <v>175</v>
      </c>
      <c r="N785" s="167">
        <v>12</v>
      </c>
      <c r="O785" s="176">
        <v>9</v>
      </c>
      <c r="P785" s="176">
        <v>698010</v>
      </c>
      <c r="Q785" s="177">
        <f t="shared" si="808"/>
        <v>0.40909090909090912</v>
      </c>
      <c r="R785" s="177">
        <f t="shared" si="792"/>
        <v>0.75</v>
      </c>
      <c r="S785" s="171">
        <f t="shared" si="793"/>
        <v>77556.666666666672</v>
      </c>
      <c r="T785" s="374"/>
      <c r="U785" s="133" t="s">
        <v>175</v>
      </c>
      <c r="V785" s="167">
        <v>668</v>
      </c>
      <c r="W785" s="176">
        <v>427</v>
      </c>
      <c r="X785" s="176">
        <v>30437800</v>
      </c>
      <c r="Y785" s="177">
        <f t="shared" si="809"/>
        <v>0.31259150805270863</v>
      </c>
      <c r="Z785" s="177">
        <f t="shared" si="794"/>
        <v>0.6392215568862275</v>
      </c>
      <c r="AA785" s="176">
        <f t="shared" si="795"/>
        <v>71282.903981264637</v>
      </c>
      <c r="AB785" s="374"/>
      <c r="AC785" s="133" t="s">
        <v>175</v>
      </c>
      <c r="AD785" s="167">
        <v>475</v>
      </c>
      <c r="AE785" s="176">
        <v>297</v>
      </c>
      <c r="AF785" s="176">
        <v>21690350</v>
      </c>
      <c r="AG785" s="177">
        <f t="shared" si="810"/>
        <v>0.32282608695652176</v>
      </c>
      <c r="AH785" s="177">
        <f t="shared" si="796"/>
        <v>0.62526315789473685</v>
      </c>
      <c r="AI785" s="171">
        <f t="shared" si="797"/>
        <v>73031.481481481474</v>
      </c>
      <c r="AJ785" s="374"/>
      <c r="AK785" s="133" t="s">
        <v>175</v>
      </c>
      <c r="AL785" s="167">
        <v>325</v>
      </c>
      <c r="AM785" s="176">
        <v>169</v>
      </c>
      <c r="AN785" s="176">
        <v>14023250</v>
      </c>
      <c r="AO785" s="177">
        <f t="shared" si="811"/>
        <v>0.242467718794835</v>
      </c>
      <c r="AP785" s="177">
        <f t="shared" si="798"/>
        <v>0.52</v>
      </c>
      <c r="AQ785" s="171">
        <f t="shared" si="799"/>
        <v>82977.810650887579</v>
      </c>
      <c r="AR785" s="374"/>
      <c r="AS785" s="133" t="s">
        <v>175</v>
      </c>
      <c r="AT785" s="167">
        <v>134</v>
      </c>
      <c r="AU785" s="176">
        <v>60</v>
      </c>
      <c r="AV785" s="176">
        <v>3056290</v>
      </c>
      <c r="AW785" s="177">
        <f t="shared" si="812"/>
        <v>0.1749271137026239</v>
      </c>
      <c r="AX785" s="177">
        <f t="shared" si="800"/>
        <v>0.44776119402985076</v>
      </c>
      <c r="AY785" s="176">
        <f t="shared" si="801"/>
        <v>50938.166666666664</v>
      </c>
      <c r="AZ785" s="374"/>
      <c r="BA785" s="133" t="s">
        <v>175</v>
      </c>
      <c r="BB785" s="167">
        <v>37</v>
      </c>
      <c r="BC785" s="176">
        <v>17</v>
      </c>
      <c r="BD785" s="176">
        <v>1057310</v>
      </c>
      <c r="BE785" s="177">
        <f t="shared" si="813"/>
        <v>0.14782608695652175</v>
      </c>
      <c r="BF785" s="177">
        <f t="shared" si="802"/>
        <v>0.45945945945945948</v>
      </c>
      <c r="BG785" s="205">
        <f t="shared" si="803"/>
        <v>62194.705882352944</v>
      </c>
      <c r="BH785" s="374"/>
      <c r="BI785" s="133" t="s">
        <v>175</v>
      </c>
      <c r="BJ785" s="167">
        <f t="shared" si="804"/>
        <v>1653</v>
      </c>
      <c r="BK785" s="176">
        <f t="shared" si="788"/>
        <v>979</v>
      </c>
      <c r="BL785" s="176">
        <f t="shared" si="789"/>
        <v>70963010</v>
      </c>
      <c r="BM785" s="177">
        <f t="shared" si="814"/>
        <v>0.28237669454860109</v>
      </c>
      <c r="BN785" s="177">
        <f t="shared" si="805"/>
        <v>0.59225650332728375</v>
      </c>
      <c r="BO785" s="176">
        <f t="shared" si="806"/>
        <v>72485.199182839628</v>
      </c>
      <c r="BP785" s="248"/>
    </row>
    <row r="786" spans="2:68" s="92" customFormat="1">
      <c r="B786" s="370"/>
      <c r="C786" s="408"/>
      <c r="D786" s="374"/>
      <c r="E786" s="133" t="s">
        <v>176</v>
      </c>
      <c r="F786" s="167">
        <v>1</v>
      </c>
      <c r="G786" s="176">
        <v>0</v>
      </c>
      <c r="H786" s="176">
        <v>0</v>
      </c>
      <c r="I786" s="177">
        <f t="shared" si="807"/>
        <v>0</v>
      </c>
      <c r="J786" s="177">
        <f t="shared" si="790"/>
        <v>0</v>
      </c>
      <c r="K786" s="205" t="str">
        <f t="shared" si="791"/>
        <v>-</v>
      </c>
      <c r="L786" s="374"/>
      <c r="M786" s="133" t="s">
        <v>176</v>
      </c>
      <c r="N786" s="167">
        <v>5</v>
      </c>
      <c r="O786" s="176">
        <v>3</v>
      </c>
      <c r="P786" s="176">
        <v>248540</v>
      </c>
      <c r="Q786" s="177">
        <f t="shared" si="808"/>
        <v>0.13636363636363635</v>
      </c>
      <c r="R786" s="177">
        <f t="shared" si="792"/>
        <v>0.6</v>
      </c>
      <c r="S786" s="171">
        <f t="shared" si="793"/>
        <v>82846.666666666672</v>
      </c>
      <c r="T786" s="374"/>
      <c r="U786" s="133" t="s">
        <v>176</v>
      </c>
      <c r="V786" s="167">
        <v>93</v>
      </c>
      <c r="W786" s="176">
        <v>52</v>
      </c>
      <c r="X786" s="176">
        <v>3264830</v>
      </c>
      <c r="Y786" s="177">
        <f t="shared" si="809"/>
        <v>3.8067349926793559E-2</v>
      </c>
      <c r="Z786" s="177">
        <f t="shared" si="794"/>
        <v>0.55913978494623651</v>
      </c>
      <c r="AA786" s="176">
        <f t="shared" si="795"/>
        <v>62785.192307692305</v>
      </c>
      <c r="AB786" s="374"/>
      <c r="AC786" s="133" t="s">
        <v>176</v>
      </c>
      <c r="AD786" s="167">
        <v>95</v>
      </c>
      <c r="AE786" s="176">
        <v>52</v>
      </c>
      <c r="AF786" s="176">
        <v>3887400</v>
      </c>
      <c r="AG786" s="177">
        <f t="shared" si="810"/>
        <v>5.6521739130434782E-2</v>
      </c>
      <c r="AH786" s="177">
        <f t="shared" si="796"/>
        <v>0.54736842105263162</v>
      </c>
      <c r="AI786" s="171">
        <f t="shared" si="797"/>
        <v>74757.692307692312</v>
      </c>
      <c r="AJ786" s="374"/>
      <c r="AK786" s="133" t="s">
        <v>176</v>
      </c>
      <c r="AL786" s="167">
        <v>91</v>
      </c>
      <c r="AM786" s="176">
        <v>34</v>
      </c>
      <c r="AN786" s="176">
        <v>2271600</v>
      </c>
      <c r="AO786" s="177">
        <f t="shared" si="811"/>
        <v>4.878048780487805E-2</v>
      </c>
      <c r="AP786" s="177">
        <f t="shared" si="798"/>
        <v>0.37362637362637363</v>
      </c>
      <c r="AQ786" s="171">
        <f t="shared" si="799"/>
        <v>66811.76470588235</v>
      </c>
      <c r="AR786" s="374"/>
      <c r="AS786" s="133" t="s">
        <v>176</v>
      </c>
      <c r="AT786" s="167">
        <v>62</v>
      </c>
      <c r="AU786" s="176">
        <v>28</v>
      </c>
      <c r="AV786" s="176">
        <v>1546810</v>
      </c>
      <c r="AW786" s="177">
        <f t="shared" si="812"/>
        <v>8.1632653061224483E-2</v>
      </c>
      <c r="AX786" s="177">
        <f t="shared" si="800"/>
        <v>0.45161290322580644</v>
      </c>
      <c r="AY786" s="176">
        <f t="shared" si="801"/>
        <v>55243.214285714283</v>
      </c>
      <c r="AZ786" s="374"/>
      <c r="BA786" s="133" t="s">
        <v>176</v>
      </c>
      <c r="BB786" s="167">
        <v>35</v>
      </c>
      <c r="BC786" s="176">
        <v>11</v>
      </c>
      <c r="BD786" s="176">
        <v>1036200</v>
      </c>
      <c r="BE786" s="177">
        <f t="shared" si="813"/>
        <v>9.5652173913043481E-2</v>
      </c>
      <c r="BF786" s="177">
        <f t="shared" si="802"/>
        <v>0.31428571428571428</v>
      </c>
      <c r="BG786" s="205">
        <f t="shared" si="803"/>
        <v>94200</v>
      </c>
      <c r="BH786" s="374"/>
      <c r="BI786" s="133" t="s">
        <v>176</v>
      </c>
      <c r="BJ786" s="167">
        <f t="shared" si="804"/>
        <v>382</v>
      </c>
      <c r="BK786" s="176">
        <f t="shared" si="788"/>
        <v>180</v>
      </c>
      <c r="BL786" s="176">
        <f t="shared" si="789"/>
        <v>12255380</v>
      </c>
      <c r="BM786" s="177">
        <f t="shared" si="814"/>
        <v>5.1918084799538508E-2</v>
      </c>
      <c r="BN786" s="177">
        <f t="shared" si="805"/>
        <v>0.47120418848167539</v>
      </c>
      <c r="BO786" s="176">
        <f t="shared" si="806"/>
        <v>68085.444444444438</v>
      </c>
      <c r="BP786" s="248"/>
    </row>
    <row r="787" spans="2:68" s="92" customFormat="1">
      <c r="B787" s="370"/>
      <c r="C787" s="408"/>
      <c r="D787" s="374"/>
      <c r="E787" s="130" t="s">
        <v>167</v>
      </c>
      <c r="F787" s="167">
        <v>0</v>
      </c>
      <c r="G787" s="176">
        <v>0</v>
      </c>
      <c r="H787" s="176">
        <v>0</v>
      </c>
      <c r="I787" s="177">
        <f t="shared" si="807"/>
        <v>0</v>
      </c>
      <c r="J787" s="177" t="str">
        <f t="shared" si="790"/>
        <v>-</v>
      </c>
      <c r="K787" s="205" t="str">
        <f t="shared" si="791"/>
        <v>-</v>
      </c>
      <c r="L787" s="374"/>
      <c r="M787" s="134" t="s">
        <v>167</v>
      </c>
      <c r="N787" s="167">
        <v>0</v>
      </c>
      <c r="O787" s="176">
        <v>0</v>
      </c>
      <c r="P787" s="176">
        <v>0</v>
      </c>
      <c r="Q787" s="177">
        <f t="shared" si="808"/>
        <v>0</v>
      </c>
      <c r="R787" s="177" t="str">
        <f t="shared" si="792"/>
        <v>-</v>
      </c>
      <c r="S787" s="171" t="str">
        <f t="shared" si="793"/>
        <v>-</v>
      </c>
      <c r="T787" s="374"/>
      <c r="U787" s="134" t="s">
        <v>167</v>
      </c>
      <c r="V787" s="167">
        <v>116</v>
      </c>
      <c r="W787" s="176">
        <v>65</v>
      </c>
      <c r="X787" s="176">
        <v>3785820</v>
      </c>
      <c r="Y787" s="177">
        <f t="shared" si="809"/>
        <v>4.7584187408491949E-2</v>
      </c>
      <c r="Z787" s="177">
        <f t="shared" si="794"/>
        <v>0.56034482758620685</v>
      </c>
      <c r="AA787" s="176">
        <f t="shared" si="795"/>
        <v>58243.384615384617</v>
      </c>
      <c r="AB787" s="374"/>
      <c r="AC787" s="134" t="s">
        <v>167</v>
      </c>
      <c r="AD787" s="167">
        <v>58</v>
      </c>
      <c r="AE787" s="176">
        <v>31</v>
      </c>
      <c r="AF787" s="176">
        <v>1869730</v>
      </c>
      <c r="AG787" s="177">
        <f t="shared" si="810"/>
        <v>3.3695652173913043E-2</v>
      </c>
      <c r="AH787" s="177">
        <f t="shared" si="796"/>
        <v>0.53448275862068961</v>
      </c>
      <c r="AI787" s="171">
        <f t="shared" si="797"/>
        <v>60313.870967741932</v>
      </c>
      <c r="AJ787" s="374"/>
      <c r="AK787" s="134" t="s">
        <v>167</v>
      </c>
      <c r="AL787" s="167">
        <v>29</v>
      </c>
      <c r="AM787" s="176">
        <v>8</v>
      </c>
      <c r="AN787" s="176">
        <v>462440</v>
      </c>
      <c r="AO787" s="177">
        <f t="shared" si="811"/>
        <v>1.1477761836441894E-2</v>
      </c>
      <c r="AP787" s="177">
        <f t="shared" si="798"/>
        <v>0.27586206896551724</v>
      </c>
      <c r="AQ787" s="171">
        <f t="shared" si="799"/>
        <v>57805</v>
      </c>
      <c r="AR787" s="374"/>
      <c r="AS787" s="134" t="s">
        <v>167</v>
      </c>
      <c r="AT787" s="167">
        <v>33</v>
      </c>
      <c r="AU787" s="176">
        <v>12</v>
      </c>
      <c r="AV787" s="176">
        <v>1407380</v>
      </c>
      <c r="AW787" s="177">
        <f t="shared" si="812"/>
        <v>3.4985422740524783E-2</v>
      </c>
      <c r="AX787" s="177">
        <f t="shared" si="800"/>
        <v>0.36363636363636365</v>
      </c>
      <c r="AY787" s="176">
        <f t="shared" si="801"/>
        <v>117281.66666666667</v>
      </c>
      <c r="AZ787" s="374"/>
      <c r="BA787" s="134" t="s">
        <v>167</v>
      </c>
      <c r="BB787" s="167">
        <v>3</v>
      </c>
      <c r="BC787" s="176">
        <v>0</v>
      </c>
      <c r="BD787" s="176">
        <v>0</v>
      </c>
      <c r="BE787" s="177">
        <f t="shared" si="813"/>
        <v>0</v>
      </c>
      <c r="BF787" s="177">
        <f t="shared" si="802"/>
        <v>0</v>
      </c>
      <c r="BG787" s="205" t="str">
        <f t="shared" si="803"/>
        <v>-</v>
      </c>
      <c r="BH787" s="374"/>
      <c r="BI787" s="134" t="s">
        <v>167</v>
      </c>
      <c r="BJ787" s="167">
        <f t="shared" si="804"/>
        <v>239</v>
      </c>
      <c r="BK787" s="176">
        <f t="shared" si="788"/>
        <v>116</v>
      </c>
      <c r="BL787" s="176">
        <f t="shared" si="789"/>
        <v>7525370</v>
      </c>
      <c r="BM787" s="177">
        <f t="shared" si="814"/>
        <v>3.3458321315258145E-2</v>
      </c>
      <c r="BN787" s="177">
        <f t="shared" si="805"/>
        <v>0.48535564853556484</v>
      </c>
      <c r="BO787" s="176">
        <f t="shared" si="806"/>
        <v>64873.879310344826</v>
      </c>
      <c r="BP787" s="248"/>
    </row>
    <row r="788" spans="2:68" s="92" customFormat="1">
      <c r="B788" s="370">
        <v>72</v>
      </c>
      <c r="C788" s="370" t="s">
        <v>32</v>
      </c>
      <c r="D788" s="388">
        <f>BS79</f>
        <v>2</v>
      </c>
      <c r="E788" s="131" t="s">
        <v>144</v>
      </c>
      <c r="F788" s="166">
        <v>1</v>
      </c>
      <c r="G788" s="174">
        <v>0</v>
      </c>
      <c r="H788" s="174">
        <v>0</v>
      </c>
      <c r="I788" s="175">
        <f>IFERROR(G788/$D$788,"-")</f>
        <v>0</v>
      </c>
      <c r="J788" s="175">
        <f t="shared" si="790"/>
        <v>0</v>
      </c>
      <c r="K788" s="204" t="str">
        <f t="shared" si="791"/>
        <v>-</v>
      </c>
      <c r="L788" s="388">
        <f>BT79</f>
        <v>14</v>
      </c>
      <c r="M788" s="131" t="s">
        <v>144</v>
      </c>
      <c r="N788" s="166">
        <v>6</v>
      </c>
      <c r="O788" s="174">
        <v>3</v>
      </c>
      <c r="P788" s="174">
        <v>212230</v>
      </c>
      <c r="Q788" s="175">
        <f>IFERROR(O788/$L$788,"-")</f>
        <v>0.21428571428571427</v>
      </c>
      <c r="R788" s="175">
        <f t="shared" si="792"/>
        <v>0.5</v>
      </c>
      <c r="S788" s="170">
        <f t="shared" si="793"/>
        <v>70743.333333333328</v>
      </c>
      <c r="T788" s="388">
        <f>BU79</f>
        <v>853</v>
      </c>
      <c r="U788" s="131" t="s">
        <v>144</v>
      </c>
      <c r="V788" s="166">
        <v>367</v>
      </c>
      <c r="W788" s="174">
        <v>250</v>
      </c>
      <c r="X788" s="174">
        <v>18476870</v>
      </c>
      <c r="Y788" s="175">
        <f>IFERROR(W788/$T$788,"-")</f>
        <v>0.29308323563892147</v>
      </c>
      <c r="Z788" s="175">
        <f t="shared" si="794"/>
        <v>0.68119891008174382</v>
      </c>
      <c r="AA788" s="174">
        <f t="shared" si="795"/>
        <v>73907.48</v>
      </c>
      <c r="AB788" s="388">
        <f>BV79</f>
        <v>541</v>
      </c>
      <c r="AC788" s="131" t="s">
        <v>144</v>
      </c>
      <c r="AD788" s="166">
        <v>241</v>
      </c>
      <c r="AE788" s="174">
        <v>141</v>
      </c>
      <c r="AF788" s="174">
        <v>11221420</v>
      </c>
      <c r="AG788" s="175">
        <f>IFERROR(AE788/$AB$788,"-")</f>
        <v>0.26062846580406657</v>
      </c>
      <c r="AH788" s="175">
        <f t="shared" si="796"/>
        <v>0.58506224066390045</v>
      </c>
      <c r="AI788" s="170">
        <f t="shared" si="797"/>
        <v>79584.5390070922</v>
      </c>
      <c r="AJ788" s="388">
        <f>BW79</f>
        <v>374</v>
      </c>
      <c r="AK788" s="131" t="s">
        <v>144</v>
      </c>
      <c r="AL788" s="166">
        <v>161</v>
      </c>
      <c r="AM788" s="174">
        <v>88</v>
      </c>
      <c r="AN788" s="174">
        <v>7791920</v>
      </c>
      <c r="AO788" s="175">
        <f>IFERROR(AM788/$AJ$788,"-")</f>
        <v>0.23529411764705882</v>
      </c>
      <c r="AP788" s="175">
        <f t="shared" si="798"/>
        <v>0.54658385093167705</v>
      </c>
      <c r="AQ788" s="170">
        <f t="shared" si="799"/>
        <v>88544.545454545456</v>
      </c>
      <c r="AR788" s="388">
        <f>BX79</f>
        <v>197</v>
      </c>
      <c r="AS788" s="131" t="s">
        <v>144</v>
      </c>
      <c r="AT788" s="166">
        <v>76</v>
      </c>
      <c r="AU788" s="174">
        <v>42</v>
      </c>
      <c r="AV788" s="174">
        <v>2957620</v>
      </c>
      <c r="AW788" s="175">
        <f>IFERROR(AU788/$AR$788,"-")</f>
        <v>0.21319796954314721</v>
      </c>
      <c r="AX788" s="175">
        <f t="shared" si="800"/>
        <v>0.55263157894736847</v>
      </c>
      <c r="AY788" s="174">
        <f t="shared" si="801"/>
        <v>70419.523809523816</v>
      </c>
      <c r="AZ788" s="388">
        <f>BY79</f>
        <v>71</v>
      </c>
      <c r="BA788" s="131" t="s">
        <v>144</v>
      </c>
      <c r="BB788" s="166">
        <v>32</v>
      </c>
      <c r="BC788" s="174">
        <v>19</v>
      </c>
      <c r="BD788" s="174">
        <v>1275430</v>
      </c>
      <c r="BE788" s="175">
        <f>IFERROR(BC788/$AZ$788,"-")</f>
        <v>0.26760563380281688</v>
      </c>
      <c r="BF788" s="175">
        <f t="shared" si="802"/>
        <v>0.59375</v>
      </c>
      <c r="BG788" s="204">
        <f t="shared" si="803"/>
        <v>67127.894736842107</v>
      </c>
      <c r="BH788" s="388">
        <f>BZ79</f>
        <v>2051</v>
      </c>
      <c r="BI788" s="131" t="s">
        <v>144</v>
      </c>
      <c r="BJ788" s="166">
        <f t="shared" si="804"/>
        <v>884</v>
      </c>
      <c r="BK788" s="174">
        <f t="shared" si="788"/>
        <v>543</v>
      </c>
      <c r="BL788" s="174">
        <f t="shared" si="789"/>
        <v>41935490</v>
      </c>
      <c r="BM788" s="175">
        <f>IFERROR(BK788/$BH$788,"-")</f>
        <v>0.26474890297415893</v>
      </c>
      <c r="BN788" s="175">
        <f t="shared" si="805"/>
        <v>0.61425339366515841</v>
      </c>
      <c r="BO788" s="174">
        <f t="shared" si="806"/>
        <v>77229.263351749541</v>
      </c>
      <c r="BP788" s="248"/>
    </row>
    <row r="789" spans="2:68" s="92" customFormat="1">
      <c r="B789" s="370"/>
      <c r="C789" s="370"/>
      <c r="D789" s="388"/>
      <c r="E789" s="132" t="s">
        <v>194</v>
      </c>
      <c r="F789" s="167">
        <v>2</v>
      </c>
      <c r="G789" s="176">
        <v>1</v>
      </c>
      <c r="H789" s="176">
        <v>89340</v>
      </c>
      <c r="I789" s="177">
        <f t="shared" ref="I789:I798" si="815">IFERROR(G789/$D$788,"-")</f>
        <v>0.5</v>
      </c>
      <c r="J789" s="177">
        <f t="shared" si="790"/>
        <v>0.5</v>
      </c>
      <c r="K789" s="205">
        <f t="shared" si="791"/>
        <v>89340</v>
      </c>
      <c r="L789" s="388"/>
      <c r="M789" s="132" t="s">
        <v>194</v>
      </c>
      <c r="N789" s="167">
        <v>5</v>
      </c>
      <c r="O789" s="176">
        <v>3</v>
      </c>
      <c r="P789" s="176">
        <v>264730</v>
      </c>
      <c r="Q789" s="177">
        <f t="shared" ref="Q789:Q798" si="816">IFERROR(O789/$L$788,"-")</f>
        <v>0.21428571428571427</v>
      </c>
      <c r="R789" s="177">
        <f t="shared" si="792"/>
        <v>0.6</v>
      </c>
      <c r="S789" s="171">
        <f t="shared" si="793"/>
        <v>88243.333333333328</v>
      </c>
      <c r="T789" s="388"/>
      <c r="U789" s="132" t="s">
        <v>194</v>
      </c>
      <c r="V789" s="167">
        <v>366</v>
      </c>
      <c r="W789" s="176">
        <v>257</v>
      </c>
      <c r="X789" s="176">
        <v>17935890</v>
      </c>
      <c r="Y789" s="177">
        <f t="shared" ref="Y789:Y798" si="817">IFERROR(W789/$T$788,"-")</f>
        <v>0.30128956623681125</v>
      </c>
      <c r="Z789" s="177">
        <f t="shared" si="794"/>
        <v>0.70218579234972678</v>
      </c>
      <c r="AA789" s="176">
        <f t="shared" si="795"/>
        <v>69789.455252918284</v>
      </c>
      <c r="AB789" s="388"/>
      <c r="AC789" s="132" t="s">
        <v>194</v>
      </c>
      <c r="AD789" s="167">
        <v>249</v>
      </c>
      <c r="AE789" s="176">
        <v>154</v>
      </c>
      <c r="AF789" s="176">
        <v>11526260</v>
      </c>
      <c r="AG789" s="177">
        <f t="shared" ref="AG789:AG798" si="818">IFERROR(AE789/$AB$788,"-")</f>
        <v>0.28465804066543438</v>
      </c>
      <c r="AH789" s="177">
        <f t="shared" si="796"/>
        <v>0.61847389558232935</v>
      </c>
      <c r="AI789" s="171">
        <f t="shared" si="797"/>
        <v>74845.844155844155</v>
      </c>
      <c r="AJ789" s="388"/>
      <c r="AK789" s="132" t="s">
        <v>194</v>
      </c>
      <c r="AL789" s="167">
        <v>140</v>
      </c>
      <c r="AM789" s="176">
        <v>77</v>
      </c>
      <c r="AN789" s="176">
        <v>6362980</v>
      </c>
      <c r="AO789" s="177">
        <f t="shared" ref="AO789:AO798" si="819">IFERROR(AM789/$AJ$788,"-")</f>
        <v>0.20588235294117646</v>
      </c>
      <c r="AP789" s="177">
        <f t="shared" si="798"/>
        <v>0.55000000000000004</v>
      </c>
      <c r="AQ789" s="171">
        <f t="shared" si="799"/>
        <v>82636.103896103901</v>
      </c>
      <c r="AR789" s="388"/>
      <c r="AS789" s="132" t="s">
        <v>194</v>
      </c>
      <c r="AT789" s="167">
        <v>64</v>
      </c>
      <c r="AU789" s="176">
        <v>39</v>
      </c>
      <c r="AV789" s="176">
        <v>3244490</v>
      </c>
      <c r="AW789" s="177">
        <f t="shared" ref="AW789:AW798" si="820">IFERROR(AU789/$AR$788,"-")</f>
        <v>0.19796954314720813</v>
      </c>
      <c r="AX789" s="177">
        <f t="shared" si="800"/>
        <v>0.609375</v>
      </c>
      <c r="AY789" s="176">
        <f t="shared" si="801"/>
        <v>83192.051282051281</v>
      </c>
      <c r="AZ789" s="388"/>
      <c r="BA789" s="132" t="s">
        <v>194</v>
      </c>
      <c r="BB789" s="167">
        <v>22</v>
      </c>
      <c r="BC789" s="176">
        <v>13</v>
      </c>
      <c r="BD789" s="176">
        <v>954790</v>
      </c>
      <c r="BE789" s="177">
        <f t="shared" ref="BE789:BE798" si="821">IFERROR(BC789/$AZ$788,"-")</f>
        <v>0.18309859154929578</v>
      </c>
      <c r="BF789" s="177">
        <f t="shared" si="802"/>
        <v>0.59090909090909094</v>
      </c>
      <c r="BG789" s="205">
        <f t="shared" si="803"/>
        <v>73445.38461538461</v>
      </c>
      <c r="BH789" s="388"/>
      <c r="BI789" s="132" t="s">
        <v>194</v>
      </c>
      <c r="BJ789" s="167">
        <f t="shared" si="804"/>
        <v>848</v>
      </c>
      <c r="BK789" s="176">
        <f t="shared" si="788"/>
        <v>544</v>
      </c>
      <c r="BL789" s="176">
        <f t="shared" si="789"/>
        <v>40378480</v>
      </c>
      <c r="BM789" s="177">
        <f t="shared" ref="BM789:BM798" si="822">IFERROR(BK789/$BH$788,"-")</f>
        <v>0.26523647001462702</v>
      </c>
      <c r="BN789" s="177">
        <f t="shared" si="805"/>
        <v>0.64150943396226412</v>
      </c>
      <c r="BO789" s="176">
        <f t="shared" si="806"/>
        <v>74225.147058823524</v>
      </c>
      <c r="BP789" s="248"/>
    </row>
    <row r="790" spans="2:68" s="92" customFormat="1">
      <c r="B790" s="370"/>
      <c r="C790" s="370"/>
      <c r="D790" s="388"/>
      <c r="E790" s="133" t="s">
        <v>143</v>
      </c>
      <c r="F790" s="167">
        <v>0</v>
      </c>
      <c r="G790" s="176">
        <v>0</v>
      </c>
      <c r="H790" s="176">
        <v>0</v>
      </c>
      <c r="I790" s="177">
        <f t="shared" si="815"/>
        <v>0</v>
      </c>
      <c r="J790" s="177" t="str">
        <f t="shared" si="790"/>
        <v>-</v>
      </c>
      <c r="K790" s="205" t="str">
        <f t="shared" si="791"/>
        <v>-</v>
      </c>
      <c r="L790" s="388"/>
      <c r="M790" s="133" t="s">
        <v>143</v>
      </c>
      <c r="N790" s="167">
        <v>11</v>
      </c>
      <c r="O790" s="176">
        <v>5</v>
      </c>
      <c r="P790" s="176">
        <v>282130</v>
      </c>
      <c r="Q790" s="177">
        <f t="shared" si="816"/>
        <v>0.35714285714285715</v>
      </c>
      <c r="R790" s="177">
        <f t="shared" si="792"/>
        <v>0.45454545454545453</v>
      </c>
      <c r="S790" s="171">
        <f t="shared" si="793"/>
        <v>56426</v>
      </c>
      <c r="T790" s="388"/>
      <c r="U790" s="133" t="s">
        <v>143</v>
      </c>
      <c r="V790" s="167">
        <v>506</v>
      </c>
      <c r="W790" s="176">
        <v>331</v>
      </c>
      <c r="X790" s="176">
        <v>23111190</v>
      </c>
      <c r="Y790" s="177">
        <f t="shared" si="817"/>
        <v>0.38804220398593198</v>
      </c>
      <c r="Z790" s="177">
        <f t="shared" si="794"/>
        <v>0.6541501976284585</v>
      </c>
      <c r="AA790" s="176">
        <f t="shared" si="795"/>
        <v>69822.326283987917</v>
      </c>
      <c r="AB790" s="388"/>
      <c r="AC790" s="133" t="s">
        <v>143</v>
      </c>
      <c r="AD790" s="167">
        <v>377</v>
      </c>
      <c r="AE790" s="176">
        <v>215</v>
      </c>
      <c r="AF790" s="176">
        <v>17526540</v>
      </c>
      <c r="AG790" s="177">
        <f t="shared" si="818"/>
        <v>0.39741219963031421</v>
      </c>
      <c r="AH790" s="177">
        <f t="shared" si="796"/>
        <v>0.57029177718832891</v>
      </c>
      <c r="AI790" s="171">
        <f t="shared" si="797"/>
        <v>81518.790697674413</v>
      </c>
      <c r="AJ790" s="388"/>
      <c r="AK790" s="133" t="s">
        <v>143</v>
      </c>
      <c r="AL790" s="167">
        <v>285</v>
      </c>
      <c r="AM790" s="176">
        <v>155</v>
      </c>
      <c r="AN790" s="176">
        <v>12898400</v>
      </c>
      <c r="AO790" s="177">
        <f t="shared" si="819"/>
        <v>0.41443850267379678</v>
      </c>
      <c r="AP790" s="177">
        <f t="shared" si="798"/>
        <v>0.54385964912280704</v>
      </c>
      <c r="AQ790" s="171">
        <f t="shared" si="799"/>
        <v>83215.483870967742</v>
      </c>
      <c r="AR790" s="388"/>
      <c r="AS790" s="133" t="s">
        <v>143</v>
      </c>
      <c r="AT790" s="167">
        <v>131</v>
      </c>
      <c r="AU790" s="176">
        <v>64</v>
      </c>
      <c r="AV790" s="176">
        <v>5649580</v>
      </c>
      <c r="AW790" s="177">
        <f t="shared" si="820"/>
        <v>0.32487309644670048</v>
      </c>
      <c r="AX790" s="177">
        <f t="shared" si="800"/>
        <v>0.48854961832061067</v>
      </c>
      <c r="AY790" s="176">
        <f t="shared" si="801"/>
        <v>88274.6875</v>
      </c>
      <c r="AZ790" s="388"/>
      <c r="BA790" s="133" t="s">
        <v>143</v>
      </c>
      <c r="BB790" s="167">
        <v>45</v>
      </c>
      <c r="BC790" s="176">
        <v>25</v>
      </c>
      <c r="BD790" s="176">
        <v>1842570</v>
      </c>
      <c r="BE790" s="177">
        <f t="shared" si="821"/>
        <v>0.352112676056338</v>
      </c>
      <c r="BF790" s="177">
        <f t="shared" si="802"/>
        <v>0.55555555555555558</v>
      </c>
      <c r="BG790" s="205">
        <f t="shared" si="803"/>
        <v>73702.8</v>
      </c>
      <c r="BH790" s="388"/>
      <c r="BI790" s="133" t="s">
        <v>143</v>
      </c>
      <c r="BJ790" s="167">
        <f t="shared" si="804"/>
        <v>1355</v>
      </c>
      <c r="BK790" s="176">
        <f t="shared" si="788"/>
        <v>795</v>
      </c>
      <c r="BL790" s="176">
        <f t="shared" si="789"/>
        <v>61310410</v>
      </c>
      <c r="BM790" s="177">
        <f>IFERROR(BK790/$BH$788,"-")</f>
        <v>0.38761579717211114</v>
      </c>
      <c r="BN790" s="177">
        <f>IFERROR(BK790/BJ790,"-")</f>
        <v>0.58671586715867163</v>
      </c>
      <c r="BO790" s="176">
        <f>IFERROR(BL790/BK790,"-")</f>
        <v>77120.012578616355</v>
      </c>
      <c r="BP790" s="248"/>
    </row>
    <row r="791" spans="2:68" s="92" customFormat="1">
      <c r="B791" s="370"/>
      <c r="C791" s="370"/>
      <c r="D791" s="388"/>
      <c r="E791" s="133" t="s">
        <v>152</v>
      </c>
      <c r="F791" s="167">
        <v>0</v>
      </c>
      <c r="G791" s="176">
        <v>0</v>
      </c>
      <c r="H791" s="176">
        <v>0</v>
      </c>
      <c r="I791" s="177">
        <f t="shared" si="815"/>
        <v>0</v>
      </c>
      <c r="J791" s="177" t="str">
        <f t="shared" si="790"/>
        <v>-</v>
      </c>
      <c r="K791" s="205" t="str">
        <f t="shared" si="791"/>
        <v>-</v>
      </c>
      <c r="L791" s="388"/>
      <c r="M791" s="133" t="s">
        <v>152</v>
      </c>
      <c r="N791" s="167">
        <v>3</v>
      </c>
      <c r="O791" s="176">
        <v>2</v>
      </c>
      <c r="P791" s="176">
        <v>55410</v>
      </c>
      <c r="Q791" s="177">
        <f t="shared" si="816"/>
        <v>0.14285714285714285</v>
      </c>
      <c r="R791" s="177">
        <f t="shared" si="792"/>
        <v>0.66666666666666663</v>
      </c>
      <c r="S791" s="171">
        <f t="shared" si="793"/>
        <v>27705</v>
      </c>
      <c r="T791" s="388"/>
      <c r="U791" s="133" t="s">
        <v>152</v>
      </c>
      <c r="V791" s="167">
        <v>146</v>
      </c>
      <c r="W791" s="176">
        <v>107</v>
      </c>
      <c r="X791" s="176">
        <v>8829640</v>
      </c>
      <c r="Y791" s="177">
        <f t="shared" si="817"/>
        <v>0.12543962485345839</v>
      </c>
      <c r="Z791" s="177">
        <f t="shared" si="794"/>
        <v>0.73287671232876717</v>
      </c>
      <c r="AA791" s="176">
        <f t="shared" si="795"/>
        <v>82520</v>
      </c>
      <c r="AB791" s="388"/>
      <c r="AC791" s="133" t="s">
        <v>152</v>
      </c>
      <c r="AD791" s="167">
        <v>119</v>
      </c>
      <c r="AE791" s="176">
        <v>77</v>
      </c>
      <c r="AF791" s="176">
        <v>6000660</v>
      </c>
      <c r="AG791" s="177">
        <f t="shared" si="818"/>
        <v>0.14232902033271719</v>
      </c>
      <c r="AH791" s="177">
        <f t="shared" si="796"/>
        <v>0.6470588235294118</v>
      </c>
      <c r="AI791" s="171">
        <f t="shared" si="797"/>
        <v>77930.649350649357</v>
      </c>
      <c r="AJ791" s="388"/>
      <c r="AK791" s="133" t="s">
        <v>152</v>
      </c>
      <c r="AL791" s="167">
        <v>98</v>
      </c>
      <c r="AM791" s="176">
        <v>58</v>
      </c>
      <c r="AN791" s="176">
        <v>4997940</v>
      </c>
      <c r="AO791" s="177">
        <f t="shared" si="819"/>
        <v>0.15508021390374332</v>
      </c>
      <c r="AP791" s="177">
        <f t="shared" si="798"/>
        <v>0.59183673469387754</v>
      </c>
      <c r="AQ791" s="171">
        <f t="shared" si="799"/>
        <v>86171.379310344826</v>
      </c>
      <c r="AR791" s="388"/>
      <c r="AS791" s="133" t="s">
        <v>152</v>
      </c>
      <c r="AT791" s="167">
        <v>53</v>
      </c>
      <c r="AU791" s="176">
        <v>25</v>
      </c>
      <c r="AV791" s="176">
        <v>2200050</v>
      </c>
      <c r="AW791" s="177">
        <f t="shared" si="820"/>
        <v>0.12690355329949238</v>
      </c>
      <c r="AX791" s="177">
        <f t="shared" si="800"/>
        <v>0.47169811320754718</v>
      </c>
      <c r="AY791" s="176">
        <f t="shared" si="801"/>
        <v>88002</v>
      </c>
      <c r="AZ791" s="388"/>
      <c r="BA791" s="133" t="s">
        <v>152</v>
      </c>
      <c r="BB791" s="167">
        <v>17</v>
      </c>
      <c r="BC791" s="176">
        <v>10</v>
      </c>
      <c r="BD791" s="176">
        <v>1082320</v>
      </c>
      <c r="BE791" s="177">
        <f t="shared" si="821"/>
        <v>0.14084507042253522</v>
      </c>
      <c r="BF791" s="177">
        <f t="shared" si="802"/>
        <v>0.58823529411764708</v>
      </c>
      <c r="BG791" s="205">
        <f t="shared" si="803"/>
        <v>108232</v>
      </c>
      <c r="BH791" s="388"/>
      <c r="BI791" s="133" t="s">
        <v>152</v>
      </c>
      <c r="BJ791" s="167">
        <f t="shared" si="804"/>
        <v>436</v>
      </c>
      <c r="BK791" s="176">
        <f t="shared" si="788"/>
        <v>279</v>
      </c>
      <c r="BL791" s="176">
        <f t="shared" si="789"/>
        <v>23166020</v>
      </c>
      <c r="BM791" s="177">
        <f t="shared" si="822"/>
        <v>0.13603120429058996</v>
      </c>
      <c r="BN791" s="177">
        <f t="shared" si="805"/>
        <v>0.63990825688073394</v>
      </c>
      <c r="BO791" s="176">
        <f t="shared" si="806"/>
        <v>83032.329749103941</v>
      </c>
      <c r="BP791" s="248"/>
    </row>
    <row r="792" spans="2:68" s="92" customFormat="1">
      <c r="B792" s="370"/>
      <c r="C792" s="370"/>
      <c r="D792" s="388"/>
      <c r="E792" s="133" t="s">
        <v>171</v>
      </c>
      <c r="F792" s="167">
        <v>0</v>
      </c>
      <c r="G792" s="176">
        <v>0</v>
      </c>
      <c r="H792" s="176">
        <v>0</v>
      </c>
      <c r="I792" s="177">
        <f t="shared" si="815"/>
        <v>0</v>
      </c>
      <c r="J792" s="177" t="str">
        <f t="shared" si="790"/>
        <v>-</v>
      </c>
      <c r="K792" s="205" t="str">
        <f t="shared" si="791"/>
        <v>-</v>
      </c>
      <c r="L792" s="388"/>
      <c r="M792" s="133" t="s">
        <v>171</v>
      </c>
      <c r="N792" s="167">
        <v>6</v>
      </c>
      <c r="O792" s="176">
        <v>5</v>
      </c>
      <c r="P792" s="176">
        <v>301170</v>
      </c>
      <c r="Q792" s="177">
        <f t="shared" si="816"/>
        <v>0.35714285714285715</v>
      </c>
      <c r="R792" s="177">
        <f t="shared" si="792"/>
        <v>0.83333333333333337</v>
      </c>
      <c r="S792" s="171">
        <f t="shared" si="793"/>
        <v>60234</v>
      </c>
      <c r="T792" s="388"/>
      <c r="U792" s="133" t="s">
        <v>171</v>
      </c>
      <c r="V792" s="167">
        <v>206</v>
      </c>
      <c r="W792" s="176">
        <v>148</v>
      </c>
      <c r="X792" s="176">
        <v>10459100</v>
      </c>
      <c r="Y792" s="177">
        <f t="shared" si="817"/>
        <v>0.17350527549824149</v>
      </c>
      <c r="Z792" s="177">
        <f t="shared" si="794"/>
        <v>0.71844660194174759</v>
      </c>
      <c r="AA792" s="176">
        <f t="shared" si="795"/>
        <v>70669.5945945946</v>
      </c>
      <c r="AB792" s="388"/>
      <c r="AC792" s="133" t="s">
        <v>171</v>
      </c>
      <c r="AD792" s="167">
        <v>126</v>
      </c>
      <c r="AE792" s="176">
        <v>72</v>
      </c>
      <c r="AF792" s="176">
        <v>5273790</v>
      </c>
      <c r="AG792" s="177">
        <f t="shared" si="818"/>
        <v>0.13308687615526801</v>
      </c>
      <c r="AH792" s="177">
        <f t="shared" si="796"/>
        <v>0.5714285714285714</v>
      </c>
      <c r="AI792" s="171">
        <f t="shared" si="797"/>
        <v>73247.083333333328</v>
      </c>
      <c r="AJ792" s="388"/>
      <c r="AK792" s="133" t="s">
        <v>171</v>
      </c>
      <c r="AL792" s="167">
        <v>88</v>
      </c>
      <c r="AM792" s="176">
        <v>49</v>
      </c>
      <c r="AN792" s="176">
        <v>4263470</v>
      </c>
      <c r="AO792" s="177">
        <f t="shared" si="819"/>
        <v>0.13101604278074866</v>
      </c>
      <c r="AP792" s="177">
        <f t="shared" si="798"/>
        <v>0.55681818181818177</v>
      </c>
      <c r="AQ792" s="171">
        <f t="shared" si="799"/>
        <v>87009.591836734689</v>
      </c>
      <c r="AR792" s="388"/>
      <c r="AS792" s="133" t="s">
        <v>171</v>
      </c>
      <c r="AT792" s="167">
        <v>51</v>
      </c>
      <c r="AU792" s="176">
        <v>26</v>
      </c>
      <c r="AV792" s="176">
        <v>2290100</v>
      </c>
      <c r="AW792" s="177">
        <f t="shared" si="820"/>
        <v>0.13197969543147209</v>
      </c>
      <c r="AX792" s="177">
        <f t="shared" si="800"/>
        <v>0.50980392156862742</v>
      </c>
      <c r="AY792" s="176">
        <f t="shared" si="801"/>
        <v>88080.769230769234</v>
      </c>
      <c r="AZ792" s="388"/>
      <c r="BA792" s="133" t="s">
        <v>171</v>
      </c>
      <c r="BB792" s="167">
        <v>25</v>
      </c>
      <c r="BC792" s="176">
        <v>15</v>
      </c>
      <c r="BD792" s="176">
        <v>957650</v>
      </c>
      <c r="BE792" s="177">
        <f t="shared" si="821"/>
        <v>0.21126760563380281</v>
      </c>
      <c r="BF792" s="177">
        <f t="shared" si="802"/>
        <v>0.6</v>
      </c>
      <c r="BG792" s="205">
        <f t="shared" si="803"/>
        <v>63843.333333333336</v>
      </c>
      <c r="BH792" s="388"/>
      <c r="BI792" s="133" t="s">
        <v>171</v>
      </c>
      <c r="BJ792" s="167">
        <f t="shared" si="804"/>
        <v>502</v>
      </c>
      <c r="BK792" s="176">
        <f t="shared" si="788"/>
        <v>315</v>
      </c>
      <c r="BL792" s="176">
        <f t="shared" si="789"/>
        <v>23545280</v>
      </c>
      <c r="BM792" s="177">
        <f t="shared" si="822"/>
        <v>0.15358361774744028</v>
      </c>
      <c r="BN792" s="177">
        <f t="shared" si="805"/>
        <v>0.62749003984063745</v>
      </c>
      <c r="BO792" s="176">
        <f t="shared" si="806"/>
        <v>74746.920634920636</v>
      </c>
      <c r="BP792" s="248"/>
    </row>
    <row r="793" spans="2:68" s="92" customFormat="1">
      <c r="B793" s="370"/>
      <c r="C793" s="370"/>
      <c r="D793" s="388"/>
      <c r="E793" s="133" t="s">
        <v>172</v>
      </c>
      <c r="F793" s="167">
        <v>0</v>
      </c>
      <c r="G793" s="176">
        <v>0</v>
      </c>
      <c r="H793" s="176">
        <v>0</v>
      </c>
      <c r="I793" s="177">
        <f t="shared" si="815"/>
        <v>0</v>
      </c>
      <c r="J793" s="177" t="str">
        <f t="shared" si="790"/>
        <v>-</v>
      </c>
      <c r="K793" s="205" t="str">
        <f t="shared" si="791"/>
        <v>-</v>
      </c>
      <c r="L793" s="388"/>
      <c r="M793" s="133" t="s">
        <v>172</v>
      </c>
      <c r="N793" s="167">
        <v>3</v>
      </c>
      <c r="O793" s="176">
        <v>3</v>
      </c>
      <c r="P793" s="176">
        <v>158370</v>
      </c>
      <c r="Q793" s="177">
        <f t="shared" si="816"/>
        <v>0.21428571428571427</v>
      </c>
      <c r="R793" s="177">
        <f t="shared" si="792"/>
        <v>1</v>
      </c>
      <c r="S793" s="171">
        <f t="shared" si="793"/>
        <v>52790</v>
      </c>
      <c r="T793" s="388"/>
      <c r="U793" s="133" t="s">
        <v>172</v>
      </c>
      <c r="V793" s="167">
        <v>90</v>
      </c>
      <c r="W793" s="176">
        <v>63</v>
      </c>
      <c r="X793" s="176">
        <v>4572520</v>
      </c>
      <c r="Y793" s="177">
        <f t="shared" si="817"/>
        <v>7.3856975381008202E-2</v>
      </c>
      <c r="Z793" s="177">
        <f t="shared" si="794"/>
        <v>0.7</v>
      </c>
      <c r="AA793" s="176">
        <f t="shared" si="795"/>
        <v>72579.682539682544</v>
      </c>
      <c r="AB793" s="388"/>
      <c r="AC793" s="133" t="s">
        <v>172</v>
      </c>
      <c r="AD793" s="167">
        <v>62</v>
      </c>
      <c r="AE793" s="176">
        <v>43</v>
      </c>
      <c r="AF793" s="176">
        <v>3298330</v>
      </c>
      <c r="AG793" s="177">
        <f t="shared" si="818"/>
        <v>7.9482439926062853E-2</v>
      </c>
      <c r="AH793" s="177">
        <f t="shared" si="796"/>
        <v>0.69354838709677424</v>
      </c>
      <c r="AI793" s="171">
        <f t="shared" si="797"/>
        <v>76705.348837209298</v>
      </c>
      <c r="AJ793" s="388"/>
      <c r="AK793" s="133" t="s">
        <v>172</v>
      </c>
      <c r="AL793" s="167">
        <v>32</v>
      </c>
      <c r="AM793" s="176">
        <v>18</v>
      </c>
      <c r="AN793" s="176">
        <v>1429550</v>
      </c>
      <c r="AO793" s="177">
        <f t="shared" si="819"/>
        <v>4.8128342245989303E-2</v>
      </c>
      <c r="AP793" s="177">
        <f t="shared" si="798"/>
        <v>0.5625</v>
      </c>
      <c r="AQ793" s="171">
        <f t="shared" si="799"/>
        <v>79419.444444444438</v>
      </c>
      <c r="AR793" s="388"/>
      <c r="AS793" s="133" t="s">
        <v>172</v>
      </c>
      <c r="AT793" s="167">
        <v>14</v>
      </c>
      <c r="AU793" s="176">
        <v>11</v>
      </c>
      <c r="AV793" s="176">
        <v>487830</v>
      </c>
      <c r="AW793" s="177">
        <f t="shared" si="820"/>
        <v>5.5837563451776651E-2</v>
      </c>
      <c r="AX793" s="177">
        <f t="shared" si="800"/>
        <v>0.7857142857142857</v>
      </c>
      <c r="AY793" s="176">
        <f t="shared" si="801"/>
        <v>44348.181818181816</v>
      </c>
      <c r="AZ793" s="388"/>
      <c r="BA793" s="133" t="s">
        <v>172</v>
      </c>
      <c r="BB793" s="167">
        <v>3</v>
      </c>
      <c r="BC793" s="176">
        <v>2</v>
      </c>
      <c r="BD793" s="176">
        <v>199810</v>
      </c>
      <c r="BE793" s="177">
        <f t="shared" si="821"/>
        <v>2.8169014084507043E-2</v>
      </c>
      <c r="BF793" s="177">
        <f t="shared" si="802"/>
        <v>0.66666666666666663</v>
      </c>
      <c r="BG793" s="205">
        <f t="shared" si="803"/>
        <v>99905</v>
      </c>
      <c r="BH793" s="388"/>
      <c r="BI793" s="133" t="s">
        <v>172</v>
      </c>
      <c r="BJ793" s="167">
        <f t="shared" si="804"/>
        <v>204</v>
      </c>
      <c r="BK793" s="176">
        <f t="shared" si="788"/>
        <v>140</v>
      </c>
      <c r="BL793" s="176">
        <f t="shared" si="789"/>
        <v>10146410</v>
      </c>
      <c r="BM793" s="177">
        <f t="shared" si="822"/>
        <v>6.8259385665529013E-2</v>
      </c>
      <c r="BN793" s="177">
        <f t="shared" si="805"/>
        <v>0.68627450980392157</v>
      </c>
      <c r="BO793" s="176">
        <f t="shared" si="806"/>
        <v>72474.357142857145</v>
      </c>
      <c r="BP793" s="248"/>
    </row>
    <row r="794" spans="2:68" s="92" customFormat="1">
      <c r="B794" s="370"/>
      <c r="C794" s="370"/>
      <c r="D794" s="388"/>
      <c r="E794" s="133" t="s">
        <v>173</v>
      </c>
      <c r="F794" s="167">
        <v>0</v>
      </c>
      <c r="G794" s="176">
        <v>0</v>
      </c>
      <c r="H794" s="176">
        <v>0</v>
      </c>
      <c r="I794" s="177">
        <f t="shared" si="815"/>
        <v>0</v>
      </c>
      <c r="J794" s="177" t="str">
        <f t="shared" si="790"/>
        <v>-</v>
      </c>
      <c r="K794" s="205" t="str">
        <f t="shared" si="791"/>
        <v>-</v>
      </c>
      <c r="L794" s="388"/>
      <c r="M794" s="133" t="s">
        <v>173</v>
      </c>
      <c r="N794" s="167">
        <v>2</v>
      </c>
      <c r="O794" s="176">
        <v>2</v>
      </c>
      <c r="P794" s="176">
        <v>69900</v>
      </c>
      <c r="Q794" s="177">
        <f t="shared" si="816"/>
        <v>0.14285714285714285</v>
      </c>
      <c r="R794" s="177">
        <f t="shared" si="792"/>
        <v>1</v>
      </c>
      <c r="S794" s="171">
        <f t="shared" si="793"/>
        <v>34950</v>
      </c>
      <c r="T794" s="388"/>
      <c r="U794" s="133" t="s">
        <v>173</v>
      </c>
      <c r="V794" s="167">
        <v>44</v>
      </c>
      <c r="W794" s="176">
        <v>26</v>
      </c>
      <c r="X794" s="176">
        <v>1779820</v>
      </c>
      <c r="Y794" s="177">
        <f t="shared" si="817"/>
        <v>3.048065650644783E-2</v>
      </c>
      <c r="Z794" s="177">
        <f t="shared" si="794"/>
        <v>0.59090909090909094</v>
      </c>
      <c r="AA794" s="176">
        <f t="shared" si="795"/>
        <v>68454.61538461539</v>
      </c>
      <c r="AB794" s="388"/>
      <c r="AC794" s="133" t="s">
        <v>173</v>
      </c>
      <c r="AD794" s="167">
        <v>38</v>
      </c>
      <c r="AE794" s="176">
        <v>24</v>
      </c>
      <c r="AF794" s="176">
        <v>2219360</v>
      </c>
      <c r="AG794" s="177">
        <f t="shared" si="818"/>
        <v>4.4362292051756007E-2</v>
      </c>
      <c r="AH794" s="177">
        <f t="shared" si="796"/>
        <v>0.63157894736842102</v>
      </c>
      <c r="AI794" s="171">
        <f t="shared" si="797"/>
        <v>92473.333333333328</v>
      </c>
      <c r="AJ794" s="388"/>
      <c r="AK794" s="133" t="s">
        <v>173</v>
      </c>
      <c r="AL794" s="167">
        <v>24</v>
      </c>
      <c r="AM794" s="176">
        <v>12</v>
      </c>
      <c r="AN794" s="176">
        <v>1238360</v>
      </c>
      <c r="AO794" s="177">
        <f t="shared" si="819"/>
        <v>3.2085561497326207E-2</v>
      </c>
      <c r="AP794" s="177">
        <f t="shared" si="798"/>
        <v>0.5</v>
      </c>
      <c r="AQ794" s="171">
        <f t="shared" si="799"/>
        <v>103196.66666666667</v>
      </c>
      <c r="AR794" s="388"/>
      <c r="AS794" s="133" t="s">
        <v>173</v>
      </c>
      <c r="AT794" s="167">
        <v>26</v>
      </c>
      <c r="AU794" s="176">
        <v>10</v>
      </c>
      <c r="AV794" s="176">
        <v>811490</v>
      </c>
      <c r="AW794" s="177">
        <f t="shared" si="820"/>
        <v>5.0761421319796954E-2</v>
      </c>
      <c r="AX794" s="177">
        <f t="shared" si="800"/>
        <v>0.38461538461538464</v>
      </c>
      <c r="AY794" s="176">
        <f t="shared" si="801"/>
        <v>81149</v>
      </c>
      <c r="AZ794" s="388"/>
      <c r="BA794" s="133" t="s">
        <v>173</v>
      </c>
      <c r="BB794" s="167">
        <v>7</v>
      </c>
      <c r="BC794" s="176">
        <v>6</v>
      </c>
      <c r="BD794" s="176">
        <v>347740</v>
      </c>
      <c r="BE794" s="177">
        <f t="shared" si="821"/>
        <v>8.4507042253521125E-2</v>
      </c>
      <c r="BF794" s="177">
        <f t="shared" si="802"/>
        <v>0.8571428571428571</v>
      </c>
      <c r="BG794" s="205">
        <f t="shared" si="803"/>
        <v>57956.666666666664</v>
      </c>
      <c r="BH794" s="388"/>
      <c r="BI794" s="133" t="s">
        <v>173</v>
      </c>
      <c r="BJ794" s="167">
        <f t="shared" si="804"/>
        <v>141</v>
      </c>
      <c r="BK794" s="176">
        <f t="shared" si="788"/>
        <v>80</v>
      </c>
      <c r="BL794" s="176">
        <f t="shared" si="789"/>
        <v>6466670</v>
      </c>
      <c r="BM794" s="177">
        <f t="shared" si="822"/>
        <v>3.9005363237445148E-2</v>
      </c>
      <c r="BN794" s="177">
        <f t="shared" si="805"/>
        <v>0.56737588652482274</v>
      </c>
      <c r="BO794" s="176">
        <f t="shared" si="806"/>
        <v>80833.375</v>
      </c>
      <c r="BP794" s="248"/>
    </row>
    <row r="795" spans="2:68" s="92" customFormat="1">
      <c r="B795" s="370"/>
      <c r="C795" s="370"/>
      <c r="D795" s="388"/>
      <c r="E795" s="133" t="s">
        <v>174</v>
      </c>
      <c r="F795" s="167">
        <v>0</v>
      </c>
      <c r="G795" s="176">
        <v>0</v>
      </c>
      <c r="H795" s="176">
        <v>0</v>
      </c>
      <c r="I795" s="177">
        <f t="shared" si="815"/>
        <v>0</v>
      </c>
      <c r="J795" s="177" t="str">
        <f t="shared" si="790"/>
        <v>-</v>
      </c>
      <c r="K795" s="205" t="str">
        <f t="shared" si="791"/>
        <v>-</v>
      </c>
      <c r="L795" s="388"/>
      <c r="M795" s="133" t="s">
        <v>174</v>
      </c>
      <c r="N795" s="167">
        <v>1</v>
      </c>
      <c r="O795" s="176">
        <v>1</v>
      </c>
      <c r="P795" s="176">
        <v>82960</v>
      </c>
      <c r="Q795" s="177">
        <f t="shared" si="816"/>
        <v>7.1428571428571425E-2</v>
      </c>
      <c r="R795" s="177">
        <f t="shared" si="792"/>
        <v>1</v>
      </c>
      <c r="S795" s="171">
        <f t="shared" si="793"/>
        <v>82960</v>
      </c>
      <c r="T795" s="388"/>
      <c r="U795" s="133" t="s">
        <v>174</v>
      </c>
      <c r="V795" s="167">
        <v>40</v>
      </c>
      <c r="W795" s="176">
        <v>33</v>
      </c>
      <c r="X795" s="176">
        <v>2159210</v>
      </c>
      <c r="Y795" s="177">
        <f t="shared" si="817"/>
        <v>3.8686987104337635E-2</v>
      </c>
      <c r="Z795" s="177">
        <f t="shared" si="794"/>
        <v>0.82499999999999996</v>
      </c>
      <c r="AA795" s="176">
        <f t="shared" si="795"/>
        <v>65430.606060606064</v>
      </c>
      <c r="AB795" s="388"/>
      <c r="AC795" s="133" t="s">
        <v>174</v>
      </c>
      <c r="AD795" s="167">
        <v>35</v>
      </c>
      <c r="AE795" s="176">
        <v>24</v>
      </c>
      <c r="AF795" s="176">
        <v>2086660</v>
      </c>
      <c r="AG795" s="177">
        <f t="shared" si="818"/>
        <v>4.4362292051756007E-2</v>
      </c>
      <c r="AH795" s="177">
        <f t="shared" si="796"/>
        <v>0.68571428571428572</v>
      </c>
      <c r="AI795" s="171">
        <f t="shared" si="797"/>
        <v>86944.166666666672</v>
      </c>
      <c r="AJ795" s="388"/>
      <c r="AK795" s="133" t="s">
        <v>174</v>
      </c>
      <c r="AL795" s="167">
        <v>19</v>
      </c>
      <c r="AM795" s="176">
        <v>9</v>
      </c>
      <c r="AN795" s="176">
        <v>843790</v>
      </c>
      <c r="AO795" s="177">
        <f t="shared" si="819"/>
        <v>2.4064171122994651E-2</v>
      </c>
      <c r="AP795" s="177">
        <f t="shared" si="798"/>
        <v>0.47368421052631576</v>
      </c>
      <c r="AQ795" s="171">
        <f t="shared" si="799"/>
        <v>93754.444444444438</v>
      </c>
      <c r="AR795" s="388"/>
      <c r="AS795" s="133" t="s">
        <v>174</v>
      </c>
      <c r="AT795" s="167">
        <v>15</v>
      </c>
      <c r="AU795" s="176">
        <v>9</v>
      </c>
      <c r="AV795" s="176">
        <v>447610</v>
      </c>
      <c r="AW795" s="177">
        <f t="shared" si="820"/>
        <v>4.5685279187817257E-2</v>
      </c>
      <c r="AX795" s="177">
        <f t="shared" si="800"/>
        <v>0.6</v>
      </c>
      <c r="AY795" s="176">
        <f t="shared" si="801"/>
        <v>49734.444444444445</v>
      </c>
      <c r="AZ795" s="388"/>
      <c r="BA795" s="133" t="s">
        <v>174</v>
      </c>
      <c r="BB795" s="167">
        <v>3</v>
      </c>
      <c r="BC795" s="176">
        <v>2</v>
      </c>
      <c r="BD795" s="176">
        <v>609770</v>
      </c>
      <c r="BE795" s="177">
        <f t="shared" si="821"/>
        <v>2.8169014084507043E-2</v>
      </c>
      <c r="BF795" s="177">
        <f t="shared" si="802"/>
        <v>0.66666666666666663</v>
      </c>
      <c r="BG795" s="205">
        <f t="shared" si="803"/>
        <v>304885</v>
      </c>
      <c r="BH795" s="388"/>
      <c r="BI795" s="133" t="s">
        <v>174</v>
      </c>
      <c r="BJ795" s="167">
        <f t="shared" si="804"/>
        <v>113</v>
      </c>
      <c r="BK795" s="176">
        <f t="shared" si="788"/>
        <v>78</v>
      </c>
      <c r="BL795" s="176">
        <f t="shared" si="789"/>
        <v>6230000</v>
      </c>
      <c r="BM795" s="177">
        <f t="shared" si="822"/>
        <v>3.803022915650902E-2</v>
      </c>
      <c r="BN795" s="177">
        <f t="shared" si="805"/>
        <v>0.69026548672566368</v>
      </c>
      <c r="BO795" s="176">
        <f t="shared" si="806"/>
        <v>79871.794871794875</v>
      </c>
      <c r="BP795" s="248"/>
    </row>
    <row r="796" spans="2:68" s="92" customFormat="1">
      <c r="B796" s="370"/>
      <c r="C796" s="370"/>
      <c r="D796" s="388"/>
      <c r="E796" s="133" t="s">
        <v>175</v>
      </c>
      <c r="F796" s="167">
        <v>1</v>
      </c>
      <c r="G796" s="176">
        <v>1</v>
      </c>
      <c r="H796" s="176">
        <v>89340</v>
      </c>
      <c r="I796" s="177">
        <f t="shared" si="815"/>
        <v>0.5</v>
      </c>
      <c r="J796" s="177">
        <f t="shared" si="790"/>
        <v>1</v>
      </c>
      <c r="K796" s="205">
        <f t="shared" si="791"/>
        <v>89340</v>
      </c>
      <c r="L796" s="388"/>
      <c r="M796" s="133" t="s">
        <v>175</v>
      </c>
      <c r="N796" s="167">
        <v>4</v>
      </c>
      <c r="O796" s="176">
        <v>2</v>
      </c>
      <c r="P796" s="176">
        <v>155120</v>
      </c>
      <c r="Q796" s="177">
        <f t="shared" si="816"/>
        <v>0.14285714285714285</v>
      </c>
      <c r="R796" s="177">
        <f t="shared" si="792"/>
        <v>0.5</v>
      </c>
      <c r="S796" s="171">
        <f t="shared" si="793"/>
        <v>77560</v>
      </c>
      <c r="T796" s="388"/>
      <c r="U796" s="133" t="s">
        <v>175</v>
      </c>
      <c r="V796" s="167">
        <v>347</v>
      </c>
      <c r="W796" s="176">
        <v>249</v>
      </c>
      <c r="X796" s="176">
        <v>16363740</v>
      </c>
      <c r="Y796" s="177">
        <f t="shared" si="817"/>
        <v>0.29191090269636577</v>
      </c>
      <c r="Z796" s="177">
        <f t="shared" si="794"/>
        <v>0.71757925072046114</v>
      </c>
      <c r="AA796" s="176">
        <f t="shared" si="795"/>
        <v>65717.831325301202</v>
      </c>
      <c r="AB796" s="388"/>
      <c r="AC796" s="133" t="s">
        <v>175</v>
      </c>
      <c r="AD796" s="167">
        <v>226</v>
      </c>
      <c r="AE796" s="176">
        <v>144</v>
      </c>
      <c r="AF796" s="176">
        <v>11505270</v>
      </c>
      <c r="AG796" s="177">
        <f t="shared" si="818"/>
        <v>0.26617375231053603</v>
      </c>
      <c r="AH796" s="177">
        <f t="shared" si="796"/>
        <v>0.63716814159292035</v>
      </c>
      <c r="AI796" s="171">
        <f t="shared" si="797"/>
        <v>79897.708333333328</v>
      </c>
      <c r="AJ796" s="388"/>
      <c r="AK796" s="133" t="s">
        <v>175</v>
      </c>
      <c r="AL796" s="167">
        <v>147</v>
      </c>
      <c r="AM796" s="176">
        <v>77</v>
      </c>
      <c r="AN796" s="176">
        <v>6526080</v>
      </c>
      <c r="AO796" s="177">
        <f t="shared" si="819"/>
        <v>0.20588235294117646</v>
      </c>
      <c r="AP796" s="177">
        <f t="shared" si="798"/>
        <v>0.52380952380952384</v>
      </c>
      <c r="AQ796" s="171">
        <f t="shared" si="799"/>
        <v>84754.28571428571</v>
      </c>
      <c r="AR796" s="388"/>
      <c r="AS796" s="133" t="s">
        <v>175</v>
      </c>
      <c r="AT796" s="167">
        <v>68</v>
      </c>
      <c r="AU796" s="176">
        <v>30</v>
      </c>
      <c r="AV796" s="176">
        <v>2459680</v>
      </c>
      <c r="AW796" s="177">
        <f t="shared" si="820"/>
        <v>0.15228426395939088</v>
      </c>
      <c r="AX796" s="177">
        <f t="shared" si="800"/>
        <v>0.44117647058823528</v>
      </c>
      <c r="AY796" s="176">
        <f t="shared" si="801"/>
        <v>81989.333333333328</v>
      </c>
      <c r="AZ796" s="388"/>
      <c r="BA796" s="133" t="s">
        <v>175</v>
      </c>
      <c r="BB796" s="167">
        <v>12</v>
      </c>
      <c r="BC796" s="176">
        <v>7</v>
      </c>
      <c r="BD796" s="176">
        <v>813980</v>
      </c>
      <c r="BE796" s="177">
        <f t="shared" si="821"/>
        <v>9.8591549295774641E-2</v>
      </c>
      <c r="BF796" s="177">
        <f t="shared" si="802"/>
        <v>0.58333333333333337</v>
      </c>
      <c r="BG796" s="205">
        <f t="shared" si="803"/>
        <v>116282.85714285714</v>
      </c>
      <c r="BH796" s="388"/>
      <c r="BI796" s="133" t="s">
        <v>175</v>
      </c>
      <c r="BJ796" s="167">
        <f t="shared" si="804"/>
        <v>805</v>
      </c>
      <c r="BK796" s="176">
        <f t="shared" si="788"/>
        <v>510</v>
      </c>
      <c r="BL796" s="176">
        <f t="shared" si="789"/>
        <v>37913210</v>
      </c>
      <c r="BM796" s="177">
        <f t="shared" si="822"/>
        <v>0.24865919063871283</v>
      </c>
      <c r="BN796" s="177">
        <f t="shared" si="805"/>
        <v>0.63354037267080743</v>
      </c>
      <c r="BO796" s="176">
        <f t="shared" si="806"/>
        <v>74339.627450980392</v>
      </c>
      <c r="BP796" s="248"/>
    </row>
    <row r="797" spans="2:68" s="92" customFormat="1">
      <c r="B797" s="370"/>
      <c r="C797" s="370"/>
      <c r="D797" s="388"/>
      <c r="E797" s="133" t="s">
        <v>176</v>
      </c>
      <c r="F797" s="167">
        <v>0</v>
      </c>
      <c r="G797" s="176">
        <v>0</v>
      </c>
      <c r="H797" s="176">
        <v>0</v>
      </c>
      <c r="I797" s="177">
        <f t="shared" si="815"/>
        <v>0</v>
      </c>
      <c r="J797" s="177" t="str">
        <f t="shared" si="790"/>
        <v>-</v>
      </c>
      <c r="K797" s="205" t="str">
        <f t="shared" si="791"/>
        <v>-</v>
      </c>
      <c r="L797" s="388"/>
      <c r="M797" s="133" t="s">
        <v>176</v>
      </c>
      <c r="N797" s="167">
        <v>3</v>
      </c>
      <c r="O797" s="176">
        <v>3</v>
      </c>
      <c r="P797" s="176">
        <v>257920</v>
      </c>
      <c r="Q797" s="177">
        <f t="shared" si="816"/>
        <v>0.21428571428571427</v>
      </c>
      <c r="R797" s="177">
        <f t="shared" si="792"/>
        <v>1</v>
      </c>
      <c r="S797" s="171">
        <f t="shared" si="793"/>
        <v>85973.333333333328</v>
      </c>
      <c r="T797" s="388"/>
      <c r="U797" s="133" t="s">
        <v>176</v>
      </c>
      <c r="V797" s="167">
        <v>59</v>
      </c>
      <c r="W797" s="176">
        <v>39</v>
      </c>
      <c r="X797" s="176">
        <v>3066570</v>
      </c>
      <c r="Y797" s="177">
        <f t="shared" si="817"/>
        <v>4.5720984759671748E-2</v>
      </c>
      <c r="Z797" s="177">
        <f t="shared" si="794"/>
        <v>0.66101694915254239</v>
      </c>
      <c r="AA797" s="176">
        <f t="shared" si="795"/>
        <v>78630</v>
      </c>
      <c r="AB797" s="388"/>
      <c r="AC797" s="133" t="s">
        <v>176</v>
      </c>
      <c r="AD797" s="167">
        <v>54</v>
      </c>
      <c r="AE797" s="176">
        <v>35</v>
      </c>
      <c r="AF797" s="176">
        <v>2230390</v>
      </c>
      <c r="AG797" s="177">
        <f t="shared" si="818"/>
        <v>6.4695009242144177E-2</v>
      </c>
      <c r="AH797" s="177">
        <f t="shared" si="796"/>
        <v>0.64814814814814814</v>
      </c>
      <c r="AI797" s="171">
        <f t="shared" si="797"/>
        <v>63725.428571428572</v>
      </c>
      <c r="AJ797" s="388"/>
      <c r="AK797" s="133" t="s">
        <v>176</v>
      </c>
      <c r="AL797" s="167">
        <v>44</v>
      </c>
      <c r="AM797" s="176">
        <v>23</v>
      </c>
      <c r="AN797" s="176">
        <v>2460350</v>
      </c>
      <c r="AO797" s="177">
        <f t="shared" si="819"/>
        <v>6.1497326203208559E-2</v>
      </c>
      <c r="AP797" s="177">
        <f t="shared" si="798"/>
        <v>0.52272727272727271</v>
      </c>
      <c r="AQ797" s="171">
        <f t="shared" si="799"/>
        <v>106971.73913043478</v>
      </c>
      <c r="AR797" s="388"/>
      <c r="AS797" s="133" t="s">
        <v>176</v>
      </c>
      <c r="AT797" s="167">
        <v>44</v>
      </c>
      <c r="AU797" s="176">
        <v>22</v>
      </c>
      <c r="AV797" s="176">
        <v>2164150</v>
      </c>
      <c r="AW797" s="177">
        <f t="shared" si="820"/>
        <v>0.1116751269035533</v>
      </c>
      <c r="AX797" s="177">
        <f t="shared" si="800"/>
        <v>0.5</v>
      </c>
      <c r="AY797" s="176">
        <f t="shared" si="801"/>
        <v>98370.454545454544</v>
      </c>
      <c r="AZ797" s="388"/>
      <c r="BA797" s="133" t="s">
        <v>176</v>
      </c>
      <c r="BB797" s="167">
        <v>14</v>
      </c>
      <c r="BC797" s="176">
        <v>8</v>
      </c>
      <c r="BD797" s="176">
        <v>465740</v>
      </c>
      <c r="BE797" s="177">
        <f t="shared" si="821"/>
        <v>0.11267605633802817</v>
      </c>
      <c r="BF797" s="177">
        <f t="shared" si="802"/>
        <v>0.5714285714285714</v>
      </c>
      <c r="BG797" s="205">
        <f t="shared" si="803"/>
        <v>58217.5</v>
      </c>
      <c r="BH797" s="388"/>
      <c r="BI797" s="133" t="s">
        <v>176</v>
      </c>
      <c r="BJ797" s="167">
        <f t="shared" si="804"/>
        <v>218</v>
      </c>
      <c r="BK797" s="176">
        <f t="shared" si="788"/>
        <v>130</v>
      </c>
      <c r="BL797" s="176">
        <f t="shared" si="789"/>
        <v>10645120</v>
      </c>
      <c r="BM797" s="177">
        <f t="shared" si="822"/>
        <v>6.3383715260848364E-2</v>
      </c>
      <c r="BN797" s="177">
        <f t="shared" si="805"/>
        <v>0.59633027522935778</v>
      </c>
      <c r="BO797" s="176">
        <f t="shared" si="806"/>
        <v>81885.538461538468</v>
      </c>
      <c r="BP797" s="248"/>
    </row>
    <row r="798" spans="2:68" s="92" customFormat="1">
      <c r="B798" s="370"/>
      <c r="C798" s="370"/>
      <c r="D798" s="388"/>
      <c r="E798" s="130" t="s">
        <v>167</v>
      </c>
      <c r="F798" s="169">
        <v>0</v>
      </c>
      <c r="G798" s="180">
        <v>0</v>
      </c>
      <c r="H798" s="180">
        <v>0</v>
      </c>
      <c r="I798" s="181">
        <f t="shared" si="815"/>
        <v>0</v>
      </c>
      <c r="J798" s="181" t="str">
        <f t="shared" si="790"/>
        <v>-</v>
      </c>
      <c r="K798" s="242" t="str">
        <f t="shared" si="791"/>
        <v>-</v>
      </c>
      <c r="L798" s="388"/>
      <c r="M798" s="130" t="s">
        <v>167</v>
      </c>
      <c r="N798" s="169">
        <v>0</v>
      </c>
      <c r="O798" s="180">
        <v>0</v>
      </c>
      <c r="P798" s="180">
        <v>0</v>
      </c>
      <c r="Q798" s="181">
        <f t="shared" si="816"/>
        <v>0</v>
      </c>
      <c r="R798" s="181" t="str">
        <f t="shared" si="792"/>
        <v>-</v>
      </c>
      <c r="S798" s="173" t="str">
        <f t="shared" si="793"/>
        <v>-</v>
      </c>
      <c r="T798" s="388"/>
      <c r="U798" s="130" t="s">
        <v>167</v>
      </c>
      <c r="V798" s="169">
        <v>71</v>
      </c>
      <c r="W798" s="180">
        <v>35</v>
      </c>
      <c r="X798" s="180">
        <v>2348080</v>
      </c>
      <c r="Y798" s="181">
        <f t="shared" si="817"/>
        <v>4.1031652989449004E-2</v>
      </c>
      <c r="Z798" s="181">
        <f t="shared" si="794"/>
        <v>0.49295774647887325</v>
      </c>
      <c r="AA798" s="180">
        <f t="shared" si="795"/>
        <v>67088</v>
      </c>
      <c r="AB798" s="388"/>
      <c r="AC798" s="130" t="s">
        <v>167</v>
      </c>
      <c r="AD798" s="169">
        <v>39</v>
      </c>
      <c r="AE798" s="180">
        <v>14</v>
      </c>
      <c r="AF798" s="180">
        <v>1330990</v>
      </c>
      <c r="AG798" s="181">
        <f t="shared" si="818"/>
        <v>2.5878003696857672E-2</v>
      </c>
      <c r="AH798" s="181">
        <f t="shared" si="796"/>
        <v>0.35897435897435898</v>
      </c>
      <c r="AI798" s="173">
        <f t="shared" si="797"/>
        <v>95070.71428571429</v>
      </c>
      <c r="AJ798" s="388"/>
      <c r="AK798" s="130" t="s">
        <v>167</v>
      </c>
      <c r="AL798" s="169">
        <v>23</v>
      </c>
      <c r="AM798" s="180">
        <v>10</v>
      </c>
      <c r="AN798" s="180">
        <v>1070300</v>
      </c>
      <c r="AO798" s="181">
        <f t="shared" si="819"/>
        <v>2.6737967914438502E-2</v>
      </c>
      <c r="AP798" s="181">
        <f t="shared" si="798"/>
        <v>0.43478260869565216</v>
      </c>
      <c r="AQ798" s="173">
        <f t="shared" si="799"/>
        <v>107030</v>
      </c>
      <c r="AR798" s="388"/>
      <c r="AS798" s="130" t="s">
        <v>167</v>
      </c>
      <c r="AT798" s="169">
        <v>12</v>
      </c>
      <c r="AU798" s="180">
        <v>9</v>
      </c>
      <c r="AV798" s="180">
        <v>1135490</v>
      </c>
      <c r="AW798" s="181">
        <f t="shared" si="820"/>
        <v>4.5685279187817257E-2</v>
      </c>
      <c r="AX798" s="181">
        <f t="shared" si="800"/>
        <v>0.75</v>
      </c>
      <c r="AY798" s="180">
        <f t="shared" si="801"/>
        <v>126165.55555555556</v>
      </c>
      <c r="AZ798" s="388"/>
      <c r="BA798" s="130" t="s">
        <v>167</v>
      </c>
      <c r="BB798" s="169">
        <v>5</v>
      </c>
      <c r="BC798" s="180">
        <v>1</v>
      </c>
      <c r="BD798" s="180">
        <v>121820</v>
      </c>
      <c r="BE798" s="181">
        <f t="shared" si="821"/>
        <v>1.4084507042253521E-2</v>
      </c>
      <c r="BF798" s="181">
        <f t="shared" si="802"/>
        <v>0.2</v>
      </c>
      <c r="BG798" s="242">
        <f t="shared" si="803"/>
        <v>121820</v>
      </c>
      <c r="BH798" s="388"/>
      <c r="BI798" s="130" t="s">
        <v>167</v>
      </c>
      <c r="BJ798" s="169">
        <f t="shared" si="804"/>
        <v>150</v>
      </c>
      <c r="BK798" s="180">
        <f t="shared" si="788"/>
        <v>69</v>
      </c>
      <c r="BL798" s="180">
        <f t="shared" si="789"/>
        <v>6006680</v>
      </c>
      <c r="BM798" s="181">
        <f t="shared" si="822"/>
        <v>3.3642125792296439E-2</v>
      </c>
      <c r="BN798" s="181">
        <f t="shared" si="805"/>
        <v>0.46</v>
      </c>
      <c r="BO798" s="180">
        <f t="shared" si="806"/>
        <v>87053.333333333328</v>
      </c>
      <c r="BP798" s="248"/>
    </row>
    <row r="799" spans="2:68" s="92" customFormat="1">
      <c r="B799" s="370">
        <v>73</v>
      </c>
      <c r="C799" s="370" t="s">
        <v>33</v>
      </c>
      <c r="D799" s="388">
        <f>BS80</f>
        <v>0</v>
      </c>
      <c r="E799" s="131" t="s">
        <v>144</v>
      </c>
      <c r="F799" s="166">
        <v>0</v>
      </c>
      <c r="G799" s="174">
        <v>0</v>
      </c>
      <c r="H799" s="174">
        <v>0</v>
      </c>
      <c r="I799" s="175" t="str">
        <f t="shared" ref="I799:I806" si="823">IFERROR(G799/$D$799,"-")</f>
        <v>-</v>
      </c>
      <c r="J799" s="175" t="str">
        <f t="shared" si="790"/>
        <v>-</v>
      </c>
      <c r="K799" s="204" t="str">
        <f t="shared" si="791"/>
        <v>-</v>
      </c>
      <c r="L799" s="388">
        <f>BT80</f>
        <v>7</v>
      </c>
      <c r="M799" s="131" t="s">
        <v>144</v>
      </c>
      <c r="N799" s="166">
        <v>1</v>
      </c>
      <c r="O799" s="174">
        <v>1</v>
      </c>
      <c r="P799" s="174">
        <v>58450</v>
      </c>
      <c r="Q799" s="175">
        <f>IFERROR(O799/$L$799,"-")</f>
        <v>0.14285714285714285</v>
      </c>
      <c r="R799" s="175">
        <f t="shared" si="792"/>
        <v>1</v>
      </c>
      <c r="S799" s="170">
        <f t="shared" si="793"/>
        <v>58450</v>
      </c>
      <c r="T799" s="388">
        <f>BU80</f>
        <v>1106</v>
      </c>
      <c r="U799" s="131" t="s">
        <v>144</v>
      </c>
      <c r="V799" s="166">
        <v>479</v>
      </c>
      <c r="W799" s="174">
        <v>318</v>
      </c>
      <c r="X799" s="174">
        <v>19160630</v>
      </c>
      <c r="Y799" s="175">
        <f>IFERROR(W799/$T$799,"-")</f>
        <v>0.28752260397830021</v>
      </c>
      <c r="Z799" s="175">
        <f t="shared" si="794"/>
        <v>0.66388308977035493</v>
      </c>
      <c r="AA799" s="174">
        <f t="shared" si="795"/>
        <v>60253.553459119496</v>
      </c>
      <c r="AB799" s="388">
        <f>BV80</f>
        <v>815</v>
      </c>
      <c r="AC799" s="131" t="s">
        <v>144</v>
      </c>
      <c r="AD799" s="166">
        <v>362</v>
      </c>
      <c r="AE799" s="174">
        <v>228</v>
      </c>
      <c r="AF799" s="174">
        <v>15345280</v>
      </c>
      <c r="AG799" s="175">
        <f>IFERROR(AE799/$AB$799,"-")</f>
        <v>0.27975460122699386</v>
      </c>
      <c r="AH799" s="175">
        <f t="shared" si="796"/>
        <v>0.62983425414364635</v>
      </c>
      <c r="AI799" s="170">
        <f t="shared" si="797"/>
        <v>67303.859649122809</v>
      </c>
      <c r="AJ799" s="388">
        <f>BW80</f>
        <v>551</v>
      </c>
      <c r="AK799" s="131" t="s">
        <v>144</v>
      </c>
      <c r="AL799" s="166">
        <v>226</v>
      </c>
      <c r="AM799" s="174">
        <v>131</v>
      </c>
      <c r="AN799" s="174">
        <v>8295900</v>
      </c>
      <c r="AO799" s="175">
        <f>IFERROR(AM799/$AJ$799,"-")</f>
        <v>0.23774954627949182</v>
      </c>
      <c r="AP799" s="175">
        <f t="shared" si="798"/>
        <v>0.57964601769911506</v>
      </c>
      <c r="AQ799" s="170">
        <f t="shared" si="799"/>
        <v>63327.480916030538</v>
      </c>
      <c r="AR799" s="388">
        <f>BX80</f>
        <v>263</v>
      </c>
      <c r="AS799" s="131" t="s">
        <v>144</v>
      </c>
      <c r="AT799" s="166">
        <v>89</v>
      </c>
      <c r="AU799" s="174">
        <v>46</v>
      </c>
      <c r="AV799" s="174">
        <v>2360850</v>
      </c>
      <c r="AW799" s="175">
        <f>IFERROR(AU799/$AR$799,"-")</f>
        <v>0.17490494296577946</v>
      </c>
      <c r="AX799" s="175">
        <f t="shared" si="800"/>
        <v>0.5168539325842697</v>
      </c>
      <c r="AY799" s="174">
        <f t="shared" si="801"/>
        <v>51322.82608695652</v>
      </c>
      <c r="AZ799" s="388">
        <f>BY80</f>
        <v>108</v>
      </c>
      <c r="BA799" s="131" t="s">
        <v>144</v>
      </c>
      <c r="BB799" s="166">
        <v>30</v>
      </c>
      <c r="BC799" s="174">
        <v>8</v>
      </c>
      <c r="BD799" s="174">
        <v>507180</v>
      </c>
      <c r="BE799" s="175">
        <f>IFERROR(BC799/$AZ$799,"-")</f>
        <v>7.407407407407407E-2</v>
      </c>
      <c r="BF799" s="175">
        <f t="shared" si="802"/>
        <v>0.26666666666666666</v>
      </c>
      <c r="BG799" s="204">
        <f t="shared" si="803"/>
        <v>63397.5</v>
      </c>
      <c r="BH799" s="388">
        <f>BZ80</f>
        <v>2849</v>
      </c>
      <c r="BI799" s="131" t="s">
        <v>144</v>
      </c>
      <c r="BJ799" s="166">
        <f t="shared" si="804"/>
        <v>1187</v>
      </c>
      <c r="BK799" s="174">
        <f t="shared" si="788"/>
        <v>732</v>
      </c>
      <c r="BL799" s="174">
        <f t="shared" si="789"/>
        <v>45728290</v>
      </c>
      <c r="BM799" s="175">
        <f>IFERROR(BK799/$BH$799,"-")</f>
        <v>0.25693225693225691</v>
      </c>
      <c r="BN799" s="175">
        <f t="shared" si="805"/>
        <v>0.61668070766638583</v>
      </c>
      <c r="BO799" s="174">
        <f t="shared" si="806"/>
        <v>62470.341530054648</v>
      </c>
      <c r="BP799" s="248"/>
    </row>
    <row r="800" spans="2:68" s="92" customFormat="1">
      <c r="B800" s="370"/>
      <c r="C800" s="370"/>
      <c r="D800" s="388"/>
      <c r="E800" s="132" t="s">
        <v>194</v>
      </c>
      <c r="F800" s="167">
        <v>0</v>
      </c>
      <c r="G800" s="176">
        <v>0</v>
      </c>
      <c r="H800" s="176">
        <v>0</v>
      </c>
      <c r="I800" s="177" t="str">
        <f t="shared" si="823"/>
        <v>-</v>
      </c>
      <c r="J800" s="177" t="str">
        <f t="shared" si="790"/>
        <v>-</v>
      </c>
      <c r="K800" s="205" t="str">
        <f t="shared" si="791"/>
        <v>-</v>
      </c>
      <c r="L800" s="388"/>
      <c r="M800" s="132" t="s">
        <v>194</v>
      </c>
      <c r="N800" s="167">
        <v>2</v>
      </c>
      <c r="O800" s="176">
        <v>1</v>
      </c>
      <c r="P800" s="176">
        <v>166710</v>
      </c>
      <c r="Q800" s="177">
        <f t="shared" ref="Q800:Q809" si="824">IFERROR(O800/$L$799,"-")</f>
        <v>0.14285714285714285</v>
      </c>
      <c r="R800" s="177">
        <f t="shared" si="792"/>
        <v>0.5</v>
      </c>
      <c r="S800" s="171">
        <f t="shared" si="793"/>
        <v>166710</v>
      </c>
      <c r="T800" s="388"/>
      <c r="U800" s="132" t="s">
        <v>194</v>
      </c>
      <c r="V800" s="167">
        <v>513</v>
      </c>
      <c r="W800" s="176">
        <v>328</v>
      </c>
      <c r="X800" s="176">
        <v>20732650</v>
      </c>
      <c r="Y800" s="177">
        <f t="shared" ref="Y800:Y809" si="825">IFERROR(W800/$T$799,"-")</f>
        <v>0.29656419529837252</v>
      </c>
      <c r="Z800" s="177">
        <f t="shared" si="794"/>
        <v>0.63937621832358671</v>
      </c>
      <c r="AA800" s="176">
        <f t="shared" si="795"/>
        <v>63209.298780487807</v>
      </c>
      <c r="AB800" s="388"/>
      <c r="AC800" s="132" t="s">
        <v>194</v>
      </c>
      <c r="AD800" s="167">
        <v>364</v>
      </c>
      <c r="AE800" s="176">
        <v>243</v>
      </c>
      <c r="AF800" s="176">
        <v>15176020</v>
      </c>
      <c r="AG800" s="177">
        <f t="shared" ref="AG800:AG806" si="826">IFERROR(AE800/$AB$799,"-")</f>
        <v>0.29815950920245399</v>
      </c>
      <c r="AH800" s="177">
        <f t="shared" si="796"/>
        <v>0.66758241758241754</v>
      </c>
      <c r="AI800" s="171">
        <f t="shared" si="797"/>
        <v>62452.757201646091</v>
      </c>
      <c r="AJ800" s="388"/>
      <c r="AK800" s="132" t="s">
        <v>194</v>
      </c>
      <c r="AL800" s="167">
        <v>223</v>
      </c>
      <c r="AM800" s="176">
        <v>133</v>
      </c>
      <c r="AN800" s="176">
        <v>8882240</v>
      </c>
      <c r="AO800" s="177">
        <f t="shared" ref="AO800:AO809" si="827">IFERROR(AM800/$AJ$799,"-")</f>
        <v>0.2413793103448276</v>
      </c>
      <c r="AP800" s="177">
        <f t="shared" si="798"/>
        <v>0.5964125560538116</v>
      </c>
      <c r="AQ800" s="171">
        <f t="shared" si="799"/>
        <v>66783.759398496244</v>
      </c>
      <c r="AR800" s="388"/>
      <c r="AS800" s="132" t="s">
        <v>194</v>
      </c>
      <c r="AT800" s="167">
        <v>79</v>
      </c>
      <c r="AU800" s="176">
        <v>39</v>
      </c>
      <c r="AV800" s="176">
        <v>2979580</v>
      </c>
      <c r="AW800" s="177">
        <f t="shared" ref="AW800:AW809" si="828">IFERROR(AU800/$AR$799,"-")</f>
        <v>0.14828897338403041</v>
      </c>
      <c r="AX800" s="177">
        <f t="shared" si="800"/>
        <v>0.49367088607594939</v>
      </c>
      <c r="AY800" s="176">
        <f t="shared" si="801"/>
        <v>76399.487179487172</v>
      </c>
      <c r="AZ800" s="388"/>
      <c r="BA800" s="132" t="s">
        <v>194</v>
      </c>
      <c r="BB800" s="167">
        <v>21</v>
      </c>
      <c r="BC800" s="176">
        <v>6</v>
      </c>
      <c r="BD800" s="176">
        <v>407220</v>
      </c>
      <c r="BE800" s="177">
        <f t="shared" ref="BE800:BE809" si="829">IFERROR(BC800/$AZ$799,"-")</f>
        <v>5.5555555555555552E-2</v>
      </c>
      <c r="BF800" s="177">
        <f t="shared" si="802"/>
        <v>0.2857142857142857</v>
      </c>
      <c r="BG800" s="205">
        <f t="shared" si="803"/>
        <v>67870</v>
      </c>
      <c r="BH800" s="388"/>
      <c r="BI800" s="132" t="s">
        <v>194</v>
      </c>
      <c r="BJ800" s="167">
        <f t="shared" si="804"/>
        <v>1202</v>
      </c>
      <c r="BK800" s="176">
        <f t="shared" si="788"/>
        <v>750</v>
      </c>
      <c r="BL800" s="176">
        <f t="shared" si="789"/>
        <v>48344420</v>
      </c>
      <c r="BM800" s="177">
        <f t="shared" ref="BM800:BM803" si="830">IFERROR(BK800/$BH$799,"-")</f>
        <v>0.26325026325026324</v>
      </c>
      <c r="BN800" s="177">
        <f t="shared" si="805"/>
        <v>0.62396006655574043</v>
      </c>
      <c r="BO800" s="176">
        <f t="shared" si="806"/>
        <v>64459.226666666669</v>
      </c>
      <c r="BP800" s="248"/>
    </row>
    <row r="801" spans="2:68" s="92" customFormat="1">
      <c r="B801" s="370"/>
      <c r="C801" s="370"/>
      <c r="D801" s="388"/>
      <c r="E801" s="133" t="s">
        <v>143</v>
      </c>
      <c r="F801" s="167">
        <v>0</v>
      </c>
      <c r="G801" s="176">
        <v>0</v>
      </c>
      <c r="H801" s="176">
        <v>0</v>
      </c>
      <c r="I801" s="177" t="str">
        <f t="shared" si="823"/>
        <v>-</v>
      </c>
      <c r="J801" s="177" t="str">
        <f t="shared" si="790"/>
        <v>-</v>
      </c>
      <c r="K801" s="205" t="str">
        <f t="shared" si="791"/>
        <v>-</v>
      </c>
      <c r="L801" s="388"/>
      <c r="M801" s="133" t="s">
        <v>143</v>
      </c>
      <c r="N801" s="167">
        <v>4</v>
      </c>
      <c r="O801" s="176">
        <v>4</v>
      </c>
      <c r="P801" s="176">
        <v>473340</v>
      </c>
      <c r="Q801" s="177">
        <f t="shared" si="824"/>
        <v>0.5714285714285714</v>
      </c>
      <c r="R801" s="177">
        <f t="shared" si="792"/>
        <v>1</v>
      </c>
      <c r="S801" s="171">
        <f t="shared" si="793"/>
        <v>118335</v>
      </c>
      <c r="T801" s="388"/>
      <c r="U801" s="133" t="s">
        <v>143</v>
      </c>
      <c r="V801" s="167">
        <v>668</v>
      </c>
      <c r="W801" s="176">
        <v>424</v>
      </c>
      <c r="X801" s="176">
        <v>25777210</v>
      </c>
      <c r="Y801" s="177">
        <f t="shared" si="825"/>
        <v>0.3833634719710669</v>
      </c>
      <c r="Z801" s="177">
        <f t="shared" si="794"/>
        <v>0.6347305389221557</v>
      </c>
      <c r="AA801" s="176">
        <f t="shared" si="795"/>
        <v>60795.306603773584</v>
      </c>
      <c r="AB801" s="388"/>
      <c r="AC801" s="133" t="s">
        <v>143</v>
      </c>
      <c r="AD801" s="167">
        <v>562</v>
      </c>
      <c r="AE801" s="176">
        <v>357</v>
      </c>
      <c r="AF801" s="176">
        <v>23620450</v>
      </c>
      <c r="AG801" s="177">
        <f t="shared" si="826"/>
        <v>0.43803680981595094</v>
      </c>
      <c r="AH801" s="177">
        <f t="shared" si="796"/>
        <v>0.63523131672597866</v>
      </c>
      <c r="AI801" s="171">
        <f t="shared" si="797"/>
        <v>66163.725490196084</v>
      </c>
      <c r="AJ801" s="388"/>
      <c r="AK801" s="133" t="s">
        <v>143</v>
      </c>
      <c r="AL801" s="167">
        <v>398</v>
      </c>
      <c r="AM801" s="176">
        <v>235</v>
      </c>
      <c r="AN801" s="176">
        <v>17204960</v>
      </c>
      <c r="AO801" s="177">
        <f t="shared" si="827"/>
        <v>0.426497277676951</v>
      </c>
      <c r="AP801" s="177">
        <f t="shared" si="798"/>
        <v>0.59045226130653261</v>
      </c>
      <c r="AQ801" s="171">
        <f t="shared" si="799"/>
        <v>73212.595744680846</v>
      </c>
      <c r="AR801" s="388"/>
      <c r="AS801" s="133" t="s">
        <v>143</v>
      </c>
      <c r="AT801" s="167">
        <v>180</v>
      </c>
      <c r="AU801" s="176">
        <v>92</v>
      </c>
      <c r="AV801" s="176">
        <v>8359980</v>
      </c>
      <c r="AW801" s="177">
        <f t="shared" si="828"/>
        <v>0.34980988593155893</v>
      </c>
      <c r="AX801" s="177">
        <f t="shared" si="800"/>
        <v>0.51111111111111107</v>
      </c>
      <c r="AY801" s="176">
        <f t="shared" si="801"/>
        <v>90869.34782608696</v>
      </c>
      <c r="AZ801" s="388"/>
      <c r="BA801" s="133" t="s">
        <v>143</v>
      </c>
      <c r="BB801" s="167">
        <v>63</v>
      </c>
      <c r="BC801" s="176">
        <v>21</v>
      </c>
      <c r="BD801" s="176">
        <v>2229430</v>
      </c>
      <c r="BE801" s="177">
        <f t="shared" si="829"/>
        <v>0.19444444444444445</v>
      </c>
      <c r="BF801" s="177">
        <f t="shared" si="802"/>
        <v>0.33333333333333331</v>
      </c>
      <c r="BG801" s="205">
        <f t="shared" si="803"/>
        <v>106163.33333333333</v>
      </c>
      <c r="BH801" s="388"/>
      <c r="BI801" s="133" t="s">
        <v>143</v>
      </c>
      <c r="BJ801" s="167">
        <f t="shared" si="804"/>
        <v>1875</v>
      </c>
      <c r="BK801" s="176">
        <f t="shared" si="788"/>
        <v>1133</v>
      </c>
      <c r="BL801" s="176">
        <f t="shared" si="789"/>
        <v>77665370</v>
      </c>
      <c r="BM801" s="177">
        <f t="shared" si="830"/>
        <v>0.39768339768339767</v>
      </c>
      <c r="BN801" s="177">
        <f t="shared" si="805"/>
        <v>0.60426666666666662</v>
      </c>
      <c r="BO801" s="176">
        <f t="shared" si="806"/>
        <v>68548.428949691079</v>
      </c>
      <c r="BP801" s="248"/>
    </row>
    <row r="802" spans="2:68" s="92" customFormat="1">
      <c r="B802" s="370"/>
      <c r="C802" s="370"/>
      <c r="D802" s="388"/>
      <c r="E802" s="133" t="s">
        <v>152</v>
      </c>
      <c r="F802" s="167">
        <v>0</v>
      </c>
      <c r="G802" s="176">
        <v>0</v>
      </c>
      <c r="H802" s="176">
        <v>0</v>
      </c>
      <c r="I802" s="177" t="str">
        <f t="shared" si="823"/>
        <v>-</v>
      </c>
      <c r="J802" s="177" t="str">
        <f t="shared" si="790"/>
        <v>-</v>
      </c>
      <c r="K802" s="205" t="str">
        <f t="shared" si="791"/>
        <v>-</v>
      </c>
      <c r="L802" s="388"/>
      <c r="M802" s="133" t="s">
        <v>152</v>
      </c>
      <c r="N802" s="167">
        <v>1</v>
      </c>
      <c r="O802" s="176">
        <v>1</v>
      </c>
      <c r="P802" s="176">
        <v>51800</v>
      </c>
      <c r="Q802" s="177">
        <f t="shared" si="824"/>
        <v>0.14285714285714285</v>
      </c>
      <c r="R802" s="177">
        <f t="shared" si="792"/>
        <v>1</v>
      </c>
      <c r="S802" s="171">
        <f t="shared" si="793"/>
        <v>51800</v>
      </c>
      <c r="T802" s="388"/>
      <c r="U802" s="133" t="s">
        <v>152</v>
      </c>
      <c r="V802" s="167">
        <v>199</v>
      </c>
      <c r="W802" s="176">
        <v>139</v>
      </c>
      <c r="X802" s="176">
        <v>9076070</v>
      </c>
      <c r="Y802" s="177">
        <f t="shared" si="825"/>
        <v>0.12567811934900541</v>
      </c>
      <c r="Z802" s="177">
        <f t="shared" si="794"/>
        <v>0.69849246231155782</v>
      </c>
      <c r="AA802" s="176">
        <f t="shared" si="795"/>
        <v>65295.467625899284</v>
      </c>
      <c r="AB802" s="388"/>
      <c r="AC802" s="133" t="s">
        <v>152</v>
      </c>
      <c r="AD802" s="167">
        <v>165</v>
      </c>
      <c r="AE802" s="176">
        <v>105</v>
      </c>
      <c r="AF802" s="176">
        <v>7770890</v>
      </c>
      <c r="AG802" s="177">
        <f t="shared" si="826"/>
        <v>0.12883435582822086</v>
      </c>
      <c r="AH802" s="177">
        <f t="shared" si="796"/>
        <v>0.63636363636363635</v>
      </c>
      <c r="AI802" s="171">
        <f t="shared" si="797"/>
        <v>74008.476190476184</v>
      </c>
      <c r="AJ802" s="388"/>
      <c r="AK802" s="133" t="s">
        <v>152</v>
      </c>
      <c r="AL802" s="167">
        <v>113</v>
      </c>
      <c r="AM802" s="176">
        <v>68</v>
      </c>
      <c r="AN802" s="176">
        <v>4776730</v>
      </c>
      <c r="AO802" s="177">
        <f t="shared" si="827"/>
        <v>0.12341197822141561</v>
      </c>
      <c r="AP802" s="177">
        <f t="shared" si="798"/>
        <v>0.60176991150442483</v>
      </c>
      <c r="AQ802" s="171">
        <f t="shared" si="799"/>
        <v>70246.029411764699</v>
      </c>
      <c r="AR802" s="388"/>
      <c r="AS802" s="133" t="s">
        <v>152</v>
      </c>
      <c r="AT802" s="167">
        <v>69</v>
      </c>
      <c r="AU802" s="176">
        <v>33</v>
      </c>
      <c r="AV802" s="176">
        <v>3154890</v>
      </c>
      <c r="AW802" s="177">
        <f t="shared" si="828"/>
        <v>0.12547528517110265</v>
      </c>
      <c r="AX802" s="177">
        <f t="shared" si="800"/>
        <v>0.47826086956521741</v>
      </c>
      <c r="AY802" s="176">
        <f t="shared" si="801"/>
        <v>95602.727272727279</v>
      </c>
      <c r="AZ802" s="388"/>
      <c r="BA802" s="133" t="s">
        <v>152</v>
      </c>
      <c r="BB802" s="167">
        <v>25</v>
      </c>
      <c r="BC802" s="176">
        <v>10</v>
      </c>
      <c r="BD802" s="176">
        <v>1377950</v>
      </c>
      <c r="BE802" s="177">
        <f t="shared" si="829"/>
        <v>9.2592592592592587E-2</v>
      </c>
      <c r="BF802" s="177">
        <f t="shared" si="802"/>
        <v>0.4</v>
      </c>
      <c r="BG802" s="205">
        <f t="shared" si="803"/>
        <v>137795</v>
      </c>
      <c r="BH802" s="388"/>
      <c r="BI802" s="133" t="s">
        <v>152</v>
      </c>
      <c r="BJ802" s="167">
        <f t="shared" si="804"/>
        <v>572</v>
      </c>
      <c r="BK802" s="176">
        <f t="shared" si="788"/>
        <v>356</v>
      </c>
      <c r="BL802" s="176">
        <f t="shared" si="789"/>
        <v>26208330</v>
      </c>
      <c r="BM802" s="177">
        <f t="shared" si="830"/>
        <v>0.12495612495612496</v>
      </c>
      <c r="BN802" s="177">
        <f t="shared" si="805"/>
        <v>0.6223776223776224</v>
      </c>
      <c r="BO802" s="176">
        <f t="shared" si="806"/>
        <v>73618.904494382019</v>
      </c>
      <c r="BP802" s="248"/>
    </row>
    <row r="803" spans="2:68" s="92" customFormat="1">
      <c r="B803" s="370"/>
      <c r="C803" s="370"/>
      <c r="D803" s="388"/>
      <c r="E803" s="133" t="s">
        <v>171</v>
      </c>
      <c r="F803" s="167">
        <v>0</v>
      </c>
      <c r="G803" s="176">
        <v>0</v>
      </c>
      <c r="H803" s="176">
        <v>0</v>
      </c>
      <c r="I803" s="177" t="str">
        <f t="shared" si="823"/>
        <v>-</v>
      </c>
      <c r="J803" s="177" t="str">
        <f t="shared" si="790"/>
        <v>-</v>
      </c>
      <c r="K803" s="205" t="str">
        <f t="shared" si="791"/>
        <v>-</v>
      </c>
      <c r="L803" s="388"/>
      <c r="M803" s="133" t="s">
        <v>171</v>
      </c>
      <c r="N803" s="167">
        <v>2</v>
      </c>
      <c r="O803" s="176">
        <v>2</v>
      </c>
      <c r="P803" s="176">
        <v>225160</v>
      </c>
      <c r="Q803" s="177">
        <f t="shared" si="824"/>
        <v>0.2857142857142857</v>
      </c>
      <c r="R803" s="177">
        <f t="shared" si="792"/>
        <v>1</v>
      </c>
      <c r="S803" s="171">
        <f t="shared" si="793"/>
        <v>112580</v>
      </c>
      <c r="T803" s="388"/>
      <c r="U803" s="133" t="s">
        <v>171</v>
      </c>
      <c r="V803" s="167">
        <v>267</v>
      </c>
      <c r="W803" s="176">
        <v>176</v>
      </c>
      <c r="X803" s="176">
        <v>11434860</v>
      </c>
      <c r="Y803" s="177">
        <f t="shared" si="825"/>
        <v>0.15913200723327306</v>
      </c>
      <c r="Z803" s="177">
        <f t="shared" si="794"/>
        <v>0.65917602996254676</v>
      </c>
      <c r="AA803" s="176">
        <f t="shared" si="795"/>
        <v>64970.795454545456</v>
      </c>
      <c r="AB803" s="388"/>
      <c r="AC803" s="133" t="s">
        <v>171</v>
      </c>
      <c r="AD803" s="167">
        <v>221</v>
      </c>
      <c r="AE803" s="176">
        <v>149</v>
      </c>
      <c r="AF803" s="176">
        <v>10131880</v>
      </c>
      <c r="AG803" s="177">
        <f t="shared" si="826"/>
        <v>0.18282208588957055</v>
      </c>
      <c r="AH803" s="177">
        <f t="shared" si="796"/>
        <v>0.67420814479638014</v>
      </c>
      <c r="AI803" s="171">
        <f t="shared" si="797"/>
        <v>67999.194630872487</v>
      </c>
      <c r="AJ803" s="388"/>
      <c r="AK803" s="133" t="s">
        <v>171</v>
      </c>
      <c r="AL803" s="167">
        <v>166</v>
      </c>
      <c r="AM803" s="176">
        <v>106</v>
      </c>
      <c r="AN803" s="176">
        <v>7894620</v>
      </c>
      <c r="AO803" s="177">
        <f t="shared" si="827"/>
        <v>0.19237749546279492</v>
      </c>
      <c r="AP803" s="177">
        <f t="shared" si="798"/>
        <v>0.63855421686746983</v>
      </c>
      <c r="AQ803" s="171">
        <f t="shared" si="799"/>
        <v>74477.547169811325</v>
      </c>
      <c r="AR803" s="388"/>
      <c r="AS803" s="133" t="s">
        <v>171</v>
      </c>
      <c r="AT803" s="167">
        <v>79</v>
      </c>
      <c r="AU803" s="176">
        <v>40</v>
      </c>
      <c r="AV803" s="176">
        <v>3692820</v>
      </c>
      <c r="AW803" s="177">
        <f t="shared" si="828"/>
        <v>0.15209125475285171</v>
      </c>
      <c r="AX803" s="177">
        <f t="shared" si="800"/>
        <v>0.50632911392405067</v>
      </c>
      <c r="AY803" s="176">
        <f t="shared" si="801"/>
        <v>92320.5</v>
      </c>
      <c r="AZ803" s="388"/>
      <c r="BA803" s="133" t="s">
        <v>171</v>
      </c>
      <c r="BB803" s="167">
        <v>24</v>
      </c>
      <c r="BC803" s="176">
        <v>8</v>
      </c>
      <c r="BD803" s="176">
        <v>745380</v>
      </c>
      <c r="BE803" s="177">
        <f t="shared" si="829"/>
        <v>7.407407407407407E-2</v>
      </c>
      <c r="BF803" s="177">
        <f t="shared" si="802"/>
        <v>0.33333333333333331</v>
      </c>
      <c r="BG803" s="205">
        <f t="shared" si="803"/>
        <v>93172.5</v>
      </c>
      <c r="BH803" s="388"/>
      <c r="BI803" s="133" t="s">
        <v>171</v>
      </c>
      <c r="BJ803" s="167">
        <f t="shared" si="804"/>
        <v>759</v>
      </c>
      <c r="BK803" s="176">
        <f t="shared" si="788"/>
        <v>481</v>
      </c>
      <c r="BL803" s="176">
        <f t="shared" si="789"/>
        <v>34124720</v>
      </c>
      <c r="BM803" s="177">
        <f t="shared" si="830"/>
        <v>0.16883116883116883</v>
      </c>
      <c r="BN803" s="177">
        <f t="shared" si="805"/>
        <v>0.63372859025032935</v>
      </c>
      <c r="BO803" s="176">
        <f t="shared" si="806"/>
        <v>70945.36382536382</v>
      </c>
      <c r="BP803" s="248"/>
    </row>
    <row r="804" spans="2:68" s="92" customFormat="1">
      <c r="B804" s="370"/>
      <c r="C804" s="370"/>
      <c r="D804" s="388"/>
      <c r="E804" s="133" t="s">
        <v>172</v>
      </c>
      <c r="F804" s="167">
        <v>0</v>
      </c>
      <c r="G804" s="176">
        <v>0</v>
      </c>
      <c r="H804" s="176">
        <v>0</v>
      </c>
      <c r="I804" s="177" t="str">
        <f t="shared" si="823"/>
        <v>-</v>
      </c>
      <c r="J804" s="177" t="str">
        <f t="shared" si="790"/>
        <v>-</v>
      </c>
      <c r="K804" s="205" t="str">
        <f>IFERROR(H804/G804,"-")</f>
        <v>-</v>
      </c>
      <c r="L804" s="388"/>
      <c r="M804" s="133" t="s">
        <v>172</v>
      </c>
      <c r="N804" s="167">
        <v>3</v>
      </c>
      <c r="O804" s="176">
        <v>3</v>
      </c>
      <c r="P804" s="176">
        <v>276960</v>
      </c>
      <c r="Q804" s="177">
        <f t="shared" si="824"/>
        <v>0.42857142857142855</v>
      </c>
      <c r="R804" s="177">
        <f t="shared" si="792"/>
        <v>1</v>
      </c>
      <c r="S804" s="171">
        <f t="shared" si="793"/>
        <v>92320</v>
      </c>
      <c r="T804" s="388"/>
      <c r="U804" s="133" t="s">
        <v>172</v>
      </c>
      <c r="V804" s="167">
        <v>129</v>
      </c>
      <c r="W804" s="176">
        <v>84</v>
      </c>
      <c r="X804" s="176">
        <v>5193810</v>
      </c>
      <c r="Y804" s="177">
        <f t="shared" si="825"/>
        <v>7.5949367088607597E-2</v>
      </c>
      <c r="Z804" s="177">
        <f t="shared" si="794"/>
        <v>0.65116279069767447</v>
      </c>
      <c r="AA804" s="176">
        <f t="shared" si="795"/>
        <v>61831.071428571428</v>
      </c>
      <c r="AB804" s="388"/>
      <c r="AC804" s="133" t="s">
        <v>172</v>
      </c>
      <c r="AD804" s="167">
        <v>109</v>
      </c>
      <c r="AE804" s="176">
        <v>73</v>
      </c>
      <c r="AF804" s="176">
        <v>5067150</v>
      </c>
      <c r="AG804" s="177">
        <f t="shared" si="826"/>
        <v>8.957055214723926E-2</v>
      </c>
      <c r="AH804" s="177">
        <f t="shared" si="796"/>
        <v>0.66972477064220182</v>
      </c>
      <c r="AI804" s="171">
        <f t="shared" si="797"/>
        <v>69413.013698630137</v>
      </c>
      <c r="AJ804" s="388"/>
      <c r="AK804" s="133" t="s">
        <v>172</v>
      </c>
      <c r="AL804" s="167">
        <v>64</v>
      </c>
      <c r="AM804" s="176">
        <v>37</v>
      </c>
      <c r="AN804" s="176">
        <v>2482100</v>
      </c>
      <c r="AO804" s="177">
        <f t="shared" si="827"/>
        <v>6.7150635208711437E-2</v>
      </c>
      <c r="AP804" s="177">
        <f t="shared" si="798"/>
        <v>0.578125</v>
      </c>
      <c r="AQ804" s="171">
        <f t="shared" si="799"/>
        <v>67083.783783783787</v>
      </c>
      <c r="AR804" s="388"/>
      <c r="AS804" s="133" t="s">
        <v>172</v>
      </c>
      <c r="AT804" s="167">
        <v>24</v>
      </c>
      <c r="AU804" s="176">
        <v>10</v>
      </c>
      <c r="AV804" s="176">
        <v>777270</v>
      </c>
      <c r="AW804" s="177">
        <f t="shared" si="828"/>
        <v>3.8022813688212927E-2</v>
      </c>
      <c r="AX804" s="177">
        <f t="shared" si="800"/>
        <v>0.41666666666666669</v>
      </c>
      <c r="AY804" s="176">
        <f t="shared" si="801"/>
        <v>77727</v>
      </c>
      <c r="AZ804" s="388"/>
      <c r="BA804" s="133" t="s">
        <v>172</v>
      </c>
      <c r="BB804" s="167">
        <v>7</v>
      </c>
      <c r="BC804" s="176">
        <v>1</v>
      </c>
      <c r="BD804" s="176">
        <v>15030</v>
      </c>
      <c r="BE804" s="177">
        <f t="shared" si="829"/>
        <v>9.2592592592592587E-3</v>
      </c>
      <c r="BF804" s="177">
        <f t="shared" si="802"/>
        <v>0.14285714285714285</v>
      </c>
      <c r="BG804" s="205">
        <f t="shared" si="803"/>
        <v>15030</v>
      </c>
      <c r="BH804" s="388"/>
      <c r="BI804" s="133" t="s">
        <v>172</v>
      </c>
      <c r="BJ804" s="167">
        <f t="shared" si="804"/>
        <v>336</v>
      </c>
      <c r="BK804" s="176">
        <f t="shared" si="788"/>
        <v>208</v>
      </c>
      <c r="BL804" s="176">
        <f t="shared" si="789"/>
        <v>13812320</v>
      </c>
      <c r="BM804" s="177">
        <f t="shared" ref="BM804:BM809" si="831">IFERROR(BK804/$BH$799,"-")</f>
        <v>7.3008073008073007E-2</v>
      </c>
      <c r="BN804" s="177">
        <f t="shared" si="805"/>
        <v>0.61904761904761907</v>
      </c>
      <c r="BO804" s="176">
        <f t="shared" si="806"/>
        <v>66405.38461538461</v>
      </c>
      <c r="BP804" s="248"/>
    </row>
    <row r="805" spans="2:68" s="92" customFormat="1">
      <c r="B805" s="370"/>
      <c r="C805" s="370"/>
      <c r="D805" s="388"/>
      <c r="E805" s="133" t="s">
        <v>173</v>
      </c>
      <c r="F805" s="167">
        <v>0</v>
      </c>
      <c r="G805" s="176">
        <v>0</v>
      </c>
      <c r="H805" s="176">
        <v>0</v>
      </c>
      <c r="I805" s="177" t="str">
        <f t="shared" si="823"/>
        <v>-</v>
      </c>
      <c r="J805" s="177" t="str">
        <f t="shared" si="790"/>
        <v>-</v>
      </c>
      <c r="K805" s="205" t="str">
        <f>IFERROR(H805/G805,"-")</f>
        <v>-</v>
      </c>
      <c r="L805" s="388"/>
      <c r="M805" s="133" t="s">
        <v>173</v>
      </c>
      <c r="N805" s="167">
        <v>2</v>
      </c>
      <c r="O805" s="176">
        <v>2</v>
      </c>
      <c r="P805" s="176">
        <v>225160</v>
      </c>
      <c r="Q805" s="177">
        <f t="shared" si="824"/>
        <v>0.2857142857142857</v>
      </c>
      <c r="R805" s="177">
        <f t="shared" si="792"/>
        <v>1</v>
      </c>
      <c r="S805" s="171">
        <f t="shared" si="793"/>
        <v>112580</v>
      </c>
      <c r="T805" s="388"/>
      <c r="U805" s="133" t="s">
        <v>173</v>
      </c>
      <c r="V805" s="167">
        <v>54</v>
      </c>
      <c r="W805" s="176">
        <v>35</v>
      </c>
      <c r="X805" s="176">
        <v>2343590</v>
      </c>
      <c r="Y805" s="177">
        <f t="shared" si="825"/>
        <v>3.1645569620253167E-2</v>
      </c>
      <c r="Z805" s="177">
        <f t="shared" si="794"/>
        <v>0.64814814814814814</v>
      </c>
      <c r="AA805" s="176">
        <f t="shared" si="795"/>
        <v>66959.71428571429</v>
      </c>
      <c r="AB805" s="388"/>
      <c r="AC805" s="133" t="s">
        <v>173</v>
      </c>
      <c r="AD805" s="167">
        <v>55</v>
      </c>
      <c r="AE805" s="176">
        <v>41</v>
      </c>
      <c r="AF805" s="176">
        <v>3599510</v>
      </c>
      <c r="AG805" s="177">
        <f t="shared" si="826"/>
        <v>5.030674846625767E-2</v>
      </c>
      <c r="AH805" s="177">
        <f t="shared" si="796"/>
        <v>0.74545454545454548</v>
      </c>
      <c r="AI805" s="171">
        <f t="shared" si="797"/>
        <v>87792.926829268297</v>
      </c>
      <c r="AJ805" s="388"/>
      <c r="AK805" s="133" t="s">
        <v>173</v>
      </c>
      <c r="AL805" s="167">
        <v>42</v>
      </c>
      <c r="AM805" s="176">
        <v>22</v>
      </c>
      <c r="AN805" s="176">
        <v>1252210</v>
      </c>
      <c r="AO805" s="177">
        <f t="shared" si="827"/>
        <v>3.9927404718693285E-2</v>
      </c>
      <c r="AP805" s="177">
        <f t="shared" si="798"/>
        <v>0.52380952380952384</v>
      </c>
      <c r="AQ805" s="171">
        <f t="shared" si="799"/>
        <v>56918.63636363636</v>
      </c>
      <c r="AR805" s="388"/>
      <c r="AS805" s="133" t="s">
        <v>173</v>
      </c>
      <c r="AT805" s="167">
        <v>30</v>
      </c>
      <c r="AU805" s="176">
        <v>14</v>
      </c>
      <c r="AV805" s="176">
        <v>685530</v>
      </c>
      <c r="AW805" s="177">
        <f t="shared" si="828"/>
        <v>5.3231939163498096E-2</v>
      </c>
      <c r="AX805" s="177">
        <f t="shared" si="800"/>
        <v>0.46666666666666667</v>
      </c>
      <c r="AY805" s="176">
        <f t="shared" si="801"/>
        <v>48966.428571428572</v>
      </c>
      <c r="AZ805" s="388"/>
      <c r="BA805" s="133" t="s">
        <v>173</v>
      </c>
      <c r="BB805" s="167">
        <v>13</v>
      </c>
      <c r="BC805" s="176">
        <v>3</v>
      </c>
      <c r="BD805" s="176">
        <v>667700</v>
      </c>
      <c r="BE805" s="177">
        <f t="shared" si="829"/>
        <v>2.7777777777777776E-2</v>
      </c>
      <c r="BF805" s="177">
        <f t="shared" si="802"/>
        <v>0.23076923076923078</v>
      </c>
      <c r="BG805" s="205">
        <f t="shared" si="803"/>
        <v>222566.66666666666</v>
      </c>
      <c r="BH805" s="388"/>
      <c r="BI805" s="133" t="s">
        <v>173</v>
      </c>
      <c r="BJ805" s="167">
        <f t="shared" si="804"/>
        <v>196</v>
      </c>
      <c r="BK805" s="176">
        <f t="shared" si="788"/>
        <v>117</v>
      </c>
      <c r="BL805" s="176">
        <f t="shared" si="789"/>
        <v>8773700</v>
      </c>
      <c r="BM805" s="177">
        <f t="shared" si="831"/>
        <v>4.1067041067041066E-2</v>
      </c>
      <c r="BN805" s="177">
        <f t="shared" si="805"/>
        <v>0.59693877551020413</v>
      </c>
      <c r="BO805" s="176">
        <f t="shared" si="806"/>
        <v>74988.888888888891</v>
      </c>
      <c r="BP805" s="248"/>
    </row>
    <row r="806" spans="2:68" s="92" customFormat="1">
      <c r="B806" s="370"/>
      <c r="C806" s="370"/>
      <c r="D806" s="388"/>
      <c r="E806" s="133" t="s">
        <v>174</v>
      </c>
      <c r="F806" s="167">
        <v>0</v>
      </c>
      <c r="G806" s="176">
        <v>0</v>
      </c>
      <c r="H806" s="176">
        <v>0</v>
      </c>
      <c r="I806" s="177" t="str">
        <f t="shared" si="823"/>
        <v>-</v>
      </c>
      <c r="J806" s="177" t="str">
        <f t="shared" si="790"/>
        <v>-</v>
      </c>
      <c r="K806" s="205" t="str">
        <f>IFERROR(H806/G806,"-")</f>
        <v>-</v>
      </c>
      <c r="L806" s="388"/>
      <c r="M806" s="133" t="s">
        <v>174</v>
      </c>
      <c r="N806" s="167">
        <v>1</v>
      </c>
      <c r="O806" s="176">
        <v>1</v>
      </c>
      <c r="P806" s="176">
        <v>42440</v>
      </c>
      <c r="Q806" s="177">
        <f t="shared" si="824"/>
        <v>0.14285714285714285</v>
      </c>
      <c r="R806" s="177">
        <f t="shared" si="792"/>
        <v>1</v>
      </c>
      <c r="S806" s="171">
        <f t="shared" si="793"/>
        <v>42440</v>
      </c>
      <c r="T806" s="388"/>
      <c r="U806" s="133" t="s">
        <v>174</v>
      </c>
      <c r="V806" s="167">
        <v>49</v>
      </c>
      <c r="W806" s="176">
        <v>29</v>
      </c>
      <c r="X806" s="176">
        <v>2012440</v>
      </c>
      <c r="Y806" s="177">
        <f t="shared" si="825"/>
        <v>2.6220614828209764E-2</v>
      </c>
      <c r="Z806" s="177">
        <f t="shared" si="794"/>
        <v>0.59183673469387754</v>
      </c>
      <c r="AA806" s="176">
        <f t="shared" si="795"/>
        <v>69394.482758620696</v>
      </c>
      <c r="AB806" s="388"/>
      <c r="AC806" s="133" t="s">
        <v>174</v>
      </c>
      <c r="AD806" s="167">
        <v>46</v>
      </c>
      <c r="AE806" s="176">
        <v>33</v>
      </c>
      <c r="AF806" s="176">
        <v>2490710</v>
      </c>
      <c r="AG806" s="177">
        <f t="shared" si="826"/>
        <v>4.0490797546012272E-2</v>
      </c>
      <c r="AH806" s="177">
        <f t="shared" si="796"/>
        <v>0.71739130434782605</v>
      </c>
      <c r="AI806" s="171">
        <f t="shared" si="797"/>
        <v>75476.060606060608</v>
      </c>
      <c r="AJ806" s="388"/>
      <c r="AK806" s="133" t="s">
        <v>174</v>
      </c>
      <c r="AL806" s="167">
        <v>34</v>
      </c>
      <c r="AM806" s="176">
        <v>25</v>
      </c>
      <c r="AN806" s="176">
        <v>2825190</v>
      </c>
      <c r="AO806" s="177">
        <f t="shared" si="827"/>
        <v>4.5372050816696916E-2</v>
      </c>
      <c r="AP806" s="177">
        <f t="shared" si="798"/>
        <v>0.73529411764705888</v>
      </c>
      <c r="AQ806" s="171">
        <f t="shared" si="799"/>
        <v>113007.6</v>
      </c>
      <c r="AR806" s="388"/>
      <c r="AS806" s="133" t="s">
        <v>174</v>
      </c>
      <c r="AT806" s="167">
        <v>21</v>
      </c>
      <c r="AU806" s="176">
        <v>13</v>
      </c>
      <c r="AV806" s="176">
        <v>1248880</v>
      </c>
      <c r="AW806" s="177">
        <f t="shared" si="828"/>
        <v>4.9429657794676805E-2</v>
      </c>
      <c r="AX806" s="177">
        <f t="shared" si="800"/>
        <v>0.61904761904761907</v>
      </c>
      <c r="AY806" s="176">
        <f t="shared" si="801"/>
        <v>96067.692307692312</v>
      </c>
      <c r="AZ806" s="388"/>
      <c r="BA806" s="133" t="s">
        <v>174</v>
      </c>
      <c r="BB806" s="167">
        <v>3</v>
      </c>
      <c r="BC806" s="176">
        <v>2</v>
      </c>
      <c r="BD806" s="176">
        <v>306270</v>
      </c>
      <c r="BE806" s="177">
        <f t="shared" si="829"/>
        <v>1.8518518518518517E-2</v>
      </c>
      <c r="BF806" s="177">
        <f t="shared" si="802"/>
        <v>0.66666666666666663</v>
      </c>
      <c r="BG806" s="205">
        <f t="shared" si="803"/>
        <v>153135</v>
      </c>
      <c r="BH806" s="388"/>
      <c r="BI806" s="133" t="s">
        <v>174</v>
      </c>
      <c r="BJ806" s="167">
        <f t="shared" si="804"/>
        <v>154</v>
      </c>
      <c r="BK806" s="176">
        <f t="shared" si="788"/>
        <v>103</v>
      </c>
      <c r="BL806" s="176">
        <f t="shared" si="789"/>
        <v>8925930</v>
      </c>
      <c r="BM806" s="177">
        <f t="shared" si="831"/>
        <v>3.6153036153036153E-2</v>
      </c>
      <c r="BN806" s="177">
        <f t="shared" si="805"/>
        <v>0.66883116883116878</v>
      </c>
      <c r="BO806" s="176">
        <f t="shared" si="806"/>
        <v>86659.514563106801</v>
      </c>
      <c r="BP806" s="248"/>
    </row>
    <row r="807" spans="2:68" s="92" customFormat="1">
      <c r="B807" s="370"/>
      <c r="C807" s="370"/>
      <c r="D807" s="388"/>
      <c r="E807" s="133" t="s">
        <v>175</v>
      </c>
      <c r="F807" s="167">
        <v>0</v>
      </c>
      <c r="G807" s="176">
        <v>0</v>
      </c>
      <c r="H807" s="176">
        <v>0</v>
      </c>
      <c r="I807" s="177" t="str">
        <f t="shared" ref="I807:I809" si="832">IFERROR(G807/$D$799,"-")</f>
        <v>-</v>
      </c>
      <c r="J807" s="177" t="str">
        <f t="shared" si="790"/>
        <v>-</v>
      </c>
      <c r="K807" s="205" t="str">
        <f>IFERROR(H807/G807,"-")</f>
        <v>-</v>
      </c>
      <c r="L807" s="388"/>
      <c r="M807" s="133" t="s">
        <v>175</v>
      </c>
      <c r="N807" s="167">
        <v>4</v>
      </c>
      <c r="O807" s="176">
        <v>3</v>
      </c>
      <c r="P807" s="176">
        <v>276960</v>
      </c>
      <c r="Q807" s="177">
        <f t="shared" si="824"/>
        <v>0.42857142857142855</v>
      </c>
      <c r="R807" s="177">
        <f t="shared" si="792"/>
        <v>0.75</v>
      </c>
      <c r="S807" s="171">
        <f t="shared" si="793"/>
        <v>92320</v>
      </c>
      <c r="T807" s="388"/>
      <c r="U807" s="133" t="s">
        <v>175</v>
      </c>
      <c r="V807" s="167">
        <v>467</v>
      </c>
      <c r="W807" s="176">
        <v>326</v>
      </c>
      <c r="X807" s="176">
        <v>20164560</v>
      </c>
      <c r="Y807" s="177">
        <f t="shared" si="825"/>
        <v>0.29475587703435807</v>
      </c>
      <c r="Z807" s="177">
        <f t="shared" si="794"/>
        <v>0.69807280513918635</v>
      </c>
      <c r="AA807" s="176">
        <f t="shared" si="795"/>
        <v>61854.47852760736</v>
      </c>
      <c r="AB807" s="388"/>
      <c r="AC807" s="133" t="s">
        <v>175</v>
      </c>
      <c r="AD807" s="167">
        <v>356</v>
      </c>
      <c r="AE807" s="176">
        <v>244</v>
      </c>
      <c r="AF807" s="176">
        <v>16547810</v>
      </c>
      <c r="AG807" s="177">
        <f>IFERROR(AE807/$AB$799,"-")</f>
        <v>0.29938650306748466</v>
      </c>
      <c r="AH807" s="177">
        <f t="shared" si="796"/>
        <v>0.6853932584269663</v>
      </c>
      <c r="AI807" s="171">
        <f t="shared" si="797"/>
        <v>67818.893442622953</v>
      </c>
      <c r="AJ807" s="388"/>
      <c r="AK807" s="133" t="s">
        <v>175</v>
      </c>
      <c r="AL807" s="167">
        <v>235</v>
      </c>
      <c r="AM807" s="176">
        <v>140</v>
      </c>
      <c r="AN807" s="176">
        <v>10034680</v>
      </c>
      <c r="AO807" s="177">
        <f t="shared" si="827"/>
        <v>0.25408348457350272</v>
      </c>
      <c r="AP807" s="177">
        <f t="shared" si="798"/>
        <v>0.5957446808510638</v>
      </c>
      <c r="AQ807" s="171">
        <f t="shared" si="799"/>
        <v>71676.28571428571</v>
      </c>
      <c r="AR807" s="388"/>
      <c r="AS807" s="133" t="s">
        <v>175</v>
      </c>
      <c r="AT807" s="167">
        <v>84</v>
      </c>
      <c r="AU807" s="176">
        <v>46</v>
      </c>
      <c r="AV807" s="176">
        <v>3506330</v>
      </c>
      <c r="AW807" s="177">
        <f t="shared" si="828"/>
        <v>0.17490494296577946</v>
      </c>
      <c r="AX807" s="177">
        <f t="shared" si="800"/>
        <v>0.54761904761904767</v>
      </c>
      <c r="AY807" s="176">
        <f t="shared" si="801"/>
        <v>76224.565217391311</v>
      </c>
      <c r="AZ807" s="388"/>
      <c r="BA807" s="133" t="s">
        <v>175</v>
      </c>
      <c r="BB807" s="167">
        <v>22</v>
      </c>
      <c r="BC807" s="176">
        <v>7</v>
      </c>
      <c r="BD807" s="176">
        <v>831950</v>
      </c>
      <c r="BE807" s="177">
        <f t="shared" si="829"/>
        <v>6.4814814814814811E-2</v>
      </c>
      <c r="BF807" s="177">
        <f t="shared" si="802"/>
        <v>0.31818181818181818</v>
      </c>
      <c r="BG807" s="205">
        <f t="shared" si="803"/>
        <v>118850</v>
      </c>
      <c r="BH807" s="388"/>
      <c r="BI807" s="133" t="s">
        <v>175</v>
      </c>
      <c r="BJ807" s="167">
        <f t="shared" si="804"/>
        <v>1168</v>
      </c>
      <c r="BK807" s="176">
        <f t="shared" si="788"/>
        <v>766</v>
      </c>
      <c r="BL807" s="176">
        <f t="shared" si="789"/>
        <v>51362290</v>
      </c>
      <c r="BM807" s="177">
        <f t="shared" si="831"/>
        <v>0.26886626886626885</v>
      </c>
      <c r="BN807" s="177">
        <f t="shared" si="805"/>
        <v>0.65582191780821919</v>
      </c>
      <c r="BO807" s="176">
        <f t="shared" si="806"/>
        <v>67052.59791122716</v>
      </c>
      <c r="BP807" s="248"/>
    </row>
    <row r="808" spans="2:68" s="92" customFormat="1">
      <c r="B808" s="370"/>
      <c r="C808" s="370"/>
      <c r="D808" s="388"/>
      <c r="E808" s="133" t="s">
        <v>176</v>
      </c>
      <c r="F808" s="167">
        <v>0</v>
      </c>
      <c r="G808" s="176">
        <v>0</v>
      </c>
      <c r="H808" s="176">
        <v>0</v>
      </c>
      <c r="I808" s="177" t="str">
        <f t="shared" si="832"/>
        <v>-</v>
      </c>
      <c r="J808" s="177" t="str">
        <f t="shared" si="790"/>
        <v>-</v>
      </c>
      <c r="K808" s="205" t="str">
        <f>IFERROR(H808/G808,"-")</f>
        <v>-</v>
      </c>
      <c r="L808" s="388"/>
      <c r="M808" s="133" t="s">
        <v>176</v>
      </c>
      <c r="N808" s="167">
        <v>0</v>
      </c>
      <c r="O808" s="176">
        <v>0</v>
      </c>
      <c r="P808" s="176">
        <v>0</v>
      </c>
      <c r="Q808" s="177">
        <f t="shared" si="824"/>
        <v>0</v>
      </c>
      <c r="R808" s="177" t="str">
        <f t="shared" si="792"/>
        <v>-</v>
      </c>
      <c r="S808" s="171" t="str">
        <f t="shared" si="793"/>
        <v>-</v>
      </c>
      <c r="T808" s="388"/>
      <c r="U808" s="133" t="s">
        <v>176</v>
      </c>
      <c r="V808" s="167">
        <v>90</v>
      </c>
      <c r="W808" s="176">
        <v>62</v>
      </c>
      <c r="X808" s="176">
        <v>3701370</v>
      </c>
      <c r="Y808" s="177">
        <f t="shared" si="825"/>
        <v>5.6057866184448461E-2</v>
      </c>
      <c r="Z808" s="177">
        <f t="shared" si="794"/>
        <v>0.68888888888888888</v>
      </c>
      <c r="AA808" s="176">
        <f t="shared" si="795"/>
        <v>59699.516129032258</v>
      </c>
      <c r="AB808" s="388"/>
      <c r="AC808" s="133" t="s">
        <v>176</v>
      </c>
      <c r="AD808" s="167">
        <v>102</v>
      </c>
      <c r="AE808" s="176">
        <v>65</v>
      </c>
      <c r="AF808" s="176">
        <v>4845730</v>
      </c>
      <c r="AG808" s="177">
        <f>IFERROR(AE808/$AB$799,"-")</f>
        <v>7.9754601226993863E-2</v>
      </c>
      <c r="AH808" s="177">
        <f t="shared" si="796"/>
        <v>0.63725490196078427</v>
      </c>
      <c r="AI808" s="171">
        <f t="shared" si="797"/>
        <v>74549.692307692312</v>
      </c>
      <c r="AJ808" s="388"/>
      <c r="AK808" s="133" t="s">
        <v>176</v>
      </c>
      <c r="AL808" s="167">
        <v>102</v>
      </c>
      <c r="AM808" s="176">
        <v>57</v>
      </c>
      <c r="AN808" s="176">
        <v>4377690</v>
      </c>
      <c r="AO808" s="177">
        <f t="shared" si="827"/>
        <v>0.10344827586206896</v>
      </c>
      <c r="AP808" s="177">
        <f t="shared" si="798"/>
        <v>0.55882352941176472</v>
      </c>
      <c r="AQ808" s="171">
        <f t="shared" si="799"/>
        <v>76801.578947368427</v>
      </c>
      <c r="AR808" s="388"/>
      <c r="AS808" s="133" t="s">
        <v>176</v>
      </c>
      <c r="AT808" s="167">
        <v>48</v>
      </c>
      <c r="AU808" s="176">
        <v>28</v>
      </c>
      <c r="AV808" s="176">
        <v>2045550</v>
      </c>
      <c r="AW808" s="177">
        <f t="shared" si="828"/>
        <v>0.10646387832699619</v>
      </c>
      <c r="AX808" s="177">
        <f t="shared" si="800"/>
        <v>0.58333333333333337</v>
      </c>
      <c r="AY808" s="176">
        <f t="shared" si="801"/>
        <v>73055.357142857145</v>
      </c>
      <c r="AZ808" s="388"/>
      <c r="BA808" s="133" t="s">
        <v>176</v>
      </c>
      <c r="BB808" s="167">
        <v>18</v>
      </c>
      <c r="BC808" s="176">
        <v>8</v>
      </c>
      <c r="BD808" s="176">
        <v>938850</v>
      </c>
      <c r="BE808" s="177">
        <f t="shared" si="829"/>
        <v>7.407407407407407E-2</v>
      </c>
      <c r="BF808" s="177">
        <f t="shared" si="802"/>
        <v>0.44444444444444442</v>
      </c>
      <c r="BG808" s="205">
        <f t="shared" si="803"/>
        <v>117356.25</v>
      </c>
      <c r="BH808" s="388"/>
      <c r="BI808" s="133" t="s">
        <v>176</v>
      </c>
      <c r="BJ808" s="167">
        <f t="shared" si="804"/>
        <v>360</v>
      </c>
      <c r="BK808" s="176">
        <f t="shared" si="788"/>
        <v>220</v>
      </c>
      <c r="BL808" s="176">
        <f t="shared" si="789"/>
        <v>15909190</v>
      </c>
      <c r="BM808" s="177">
        <f t="shared" si="831"/>
        <v>7.7220077220077218E-2</v>
      </c>
      <c r="BN808" s="177">
        <f t="shared" si="805"/>
        <v>0.61111111111111116</v>
      </c>
      <c r="BO808" s="176">
        <f t="shared" si="806"/>
        <v>72314.5</v>
      </c>
      <c r="BP808" s="248"/>
    </row>
    <row r="809" spans="2:68" s="92" customFormat="1">
      <c r="B809" s="370"/>
      <c r="C809" s="370"/>
      <c r="D809" s="388"/>
      <c r="E809" s="130" t="s">
        <v>167</v>
      </c>
      <c r="F809" s="183">
        <v>0</v>
      </c>
      <c r="G809" s="184">
        <v>0</v>
      </c>
      <c r="H809" s="184">
        <v>0</v>
      </c>
      <c r="I809" s="185" t="str">
        <f t="shared" si="832"/>
        <v>-</v>
      </c>
      <c r="J809" s="185" t="str">
        <f t="shared" si="790"/>
        <v>-</v>
      </c>
      <c r="K809" s="244" t="str">
        <f t="shared" si="791"/>
        <v>-</v>
      </c>
      <c r="L809" s="388"/>
      <c r="M809" s="182" t="s">
        <v>167</v>
      </c>
      <c r="N809" s="183">
        <v>0</v>
      </c>
      <c r="O809" s="184">
        <v>0</v>
      </c>
      <c r="P809" s="184">
        <v>0</v>
      </c>
      <c r="Q809" s="185">
        <f t="shared" si="824"/>
        <v>0</v>
      </c>
      <c r="R809" s="185" t="str">
        <f t="shared" si="792"/>
        <v>-</v>
      </c>
      <c r="S809" s="186" t="str">
        <f t="shared" si="793"/>
        <v>-</v>
      </c>
      <c r="T809" s="388"/>
      <c r="U809" s="182" t="s">
        <v>167</v>
      </c>
      <c r="V809" s="183">
        <v>99</v>
      </c>
      <c r="W809" s="184">
        <v>60</v>
      </c>
      <c r="X809" s="184">
        <v>3595010</v>
      </c>
      <c r="Y809" s="185">
        <f t="shared" si="825"/>
        <v>5.4249547920433995E-2</v>
      </c>
      <c r="Z809" s="185">
        <f t="shared" si="794"/>
        <v>0.60606060606060608</v>
      </c>
      <c r="AA809" s="184">
        <f t="shared" si="795"/>
        <v>59916.833333333336</v>
      </c>
      <c r="AB809" s="388"/>
      <c r="AC809" s="182" t="s">
        <v>167</v>
      </c>
      <c r="AD809" s="183">
        <v>63</v>
      </c>
      <c r="AE809" s="184">
        <v>33</v>
      </c>
      <c r="AF809" s="184">
        <v>2268950</v>
      </c>
      <c r="AG809" s="185">
        <f>IFERROR(AE809/$AB$799,"-")</f>
        <v>4.0490797546012272E-2</v>
      </c>
      <c r="AH809" s="185">
        <f t="shared" si="796"/>
        <v>0.52380952380952384</v>
      </c>
      <c r="AI809" s="186">
        <f t="shared" si="797"/>
        <v>68756.060606060608</v>
      </c>
      <c r="AJ809" s="388"/>
      <c r="AK809" s="182" t="s">
        <v>167</v>
      </c>
      <c r="AL809" s="183">
        <v>32</v>
      </c>
      <c r="AM809" s="184">
        <v>14</v>
      </c>
      <c r="AN809" s="184">
        <v>1395420</v>
      </c>
      <c r="AO809" s="185">
        <f t="shared" si="827"/>
        <v>2.5408348457350273E-2</v>
      </c>
      <c r="AP809" s="185">
        <f t="shared" si="798"/>
        <v>0.4375</v>
      </c>
      <c r="AQ809" s="186">
        <f t="shared" si="799"/>
        <v>99672.857142857145</v>
      </c>
      <c r="AR809" s="388"/>
      <c r="AS809" s="182" t="s">
        <v>167</v>
      </c>
      <c r="AT809" s="183">
        <v>17</v>
      </c>
      <c r="AU809" s="184">
        <v>8</v>
      </c>
      <c r="AV809" s="184">
        <v>793400</v>
      </c>
      <c r="AW809" s="185">
        <f t="shared" si="828"/>
        <v>3.0418250950570342E-2</v>
      </c>
      <c r="AX809" s="185">
        <f t="shared" si="800"/>
        <v>0.47058823529411764</v>
      </c>
      <c r="AY809" s="184">
        <f t="shared" si="801"/>
        <v>99175</v>
      </c>
      <c r="AZ809" s="388"/>
      <c r="BA809" s="182" t="s">
        <v>167</v>
      </c>
      <c r="BB809" s="183">
        <v>18</v>
      </c>
      <c r="BC809" s="184">
        <v>9</v>
      </c>
      <c r="BD809" s="184">
        <v>922500</v>
      </c>
      <c r="BE809" s="185">
        <f t="shared" si="829"/>
        <v>8.3333333333333329E-2</v>
      </c>
      <c r="BF809" s="185">
        <f t="shared" si="802"/>
        <v>0.5</v>
      </c>
      <c r="BG809" s="244">
        <f t="shared" si="803"/>
        <v>102500</v>
      </c>
      <c r="BH809" s="388"/>
      <c r="BI809" s="182" t="s">
        <v>167</v>
      </c>
      <c r="BJ809" s="183">
        <f t="shared" si="804"/>
        <v>229</v>
      </c>
      <c r="BK809" s="184">
        <f t="shared" si="788"/>
        <v>124</v>
      </c>
      <c r="BL809" s="184">
        <f t="shared" si="789"/>
        <v>8975280</v>
      </c>
      <c r="BM809" s="185">
        <f t="shared" si="831"/>
        <v>4.3524043524043522E-2</v>
      </c>
      <c r="BN809" s="185">
        <f t="shared" si="805"/>
        <v>0.54148471615720528</v>
      </c>
      <c r="BO809" s="184">
        <f t="shared" si="806"/>
        <v>72381.290322580651</v>
      </c>
      <c r="BP809" s="248"/>
    </row>
    <row r="810" spans="2:68" s="92" customFormat="1" ht="14.25" thickBot="1">
      <c r="B810" s="414">
        <v>74</v>
      </c>
      <c r="C810" s="414" t="s">
        <v>34</v>
      </c>
      <c r="D810" s="373">
        <f>BS81</f>
        <v>2</v>
      </c>
      <c r="E810" s="132" t="s">
        <v>144</v>
      </c>
      <c r="F810" s="166">
        <v>0</v>
      </c>
      <c r="G810" s="174">
        <v>0</v>
      </c>
      <c r="H810" s="174">
        <v>0</v>
      </c>
      <c r="I810" s="175">
        <f>IFERROR(G810/$D$810,"-")</f>
        <v>0</v>
      </c>
      <c r="J810" s="175" t="str">
        <f t="shared" si="790"/>
        <v>-</v>
      </c>
      <c r="K810" s="204" t="str">
        <f t="shared" si="791"/>
        <v>-</v>
      </c>
      <c r="L810" s="373">
        <f>BT81</f>
        <v>3</v>
      </c>
      <c r="M810" s="131" t="s">
        <v>144</v>
      </c>
      <c r="N810" s="166">
        <v>1</v>
      </c>
      <c r="O810" s="174">
        <v>1</v>
      </c>
      <c r="P810" s="174">
        <v>25450</v>
      </c>
      <c r="Q810" s="175">
        <f>IFERROR(O810/$L$810,"-")</f>
        <v>0.33333333333333331</v>
      </c>
      <c r="R810" s="175">
        <f t="shared" si="792"/>
        <v>1</v>
      </c>
      <c r="S810" s="170">
        <f t="shared" si="793"/>
        <v>25450</v>
      </c>
      <c r="T810" s="373">
        <f>BU81</f>
        <v>545</v>
      </c>
      <c r="U810" s="131" t="s">
        <v>144</v>
      </c>
      <c r="V810" s="166">
        <v>257</v>
      </c>
      <c r="W810" s="174">
        <v>149</v>
      </c>
      <c r="X810" s="174">
        <v>9510780</v>
      </c>
      <c r="Y810" s="175">
        <f>IFERROR(W810/$T$810,"-")</f>
        <v>0.27339449541284405</v>
      </c>
      <c r="Z810" s="175">
        <f t="shared" si="794"/>
        <v>0.57976653696498059</v>
      </c>
      <c r="AA810" s="174">
        <f t="shared" si="795"/>
        <v>63830.738255033561</v>
      </c>
      <c r="AB810" s="373">
        <f>BV81</f>
        <v>328</v>
      </c>
      <c r="AC810" s="131" t="s">
        <v>144</v>
      </c>
      <c r="AD810" s="166">
        <v>163</v>
      </c>
      <c r="AE810" s="174">
        <v>86</v>
      </c>
      <c r="AF810" s="174">
        <v>5630700</v>
      </c>
      <c r="AG810" s="175">
        <f t="shared" ref="AG810:AG820" si="833">IFERROR(AE810/$AB$810,"-")</f>
        <v>0.26219512195121952</v>
      </c>
      <c r="AH810" s="175">
        <f t="shared" si="796"/>
        <v>0.52760736196319014</v>
      </c>
      <c r="AI810" s="170">
        <f t="shared" si="797"/>
        <v>65473.255813953489</v>
      </c>
      <c r="AJ810" s="373">
        <f>BW81</f>
        <v>223</v>
      </c>
      <c r="AK810" s="131" t="s">
        <v>144</v>
      </c>
      <c r="AL810" s="166">
        <v>88</v>
      </c>
      <c r="AM810" s="174">
        <v>37</v>
      </c>
      <c r="AN810" s="174">
        <v>2973660</v>
      </c>
      <c r="AO810" s="175">
        <f>IFERROR(AM810/$AJ$810,"-")</f>
        <v>0.16591928251121077</v>
      </c>
      <c r="AP810" s="175">
        <f t="shared" si="798"/>
        <v>0.42045454545454547</v>
      </c>
      <c r="AQ810" s="170">
        <f t="shared" si="799"/>
        <v>80369.189189189186</v>
      </c>
      <c r="AR810" s="373">
        <f>BX81</f>
        <v>117</v>
      </c>
      <c r="AS810" s="131" t="s">
        <v>144</v>
      </c>
      <c r="AT810" s="166">
        <v>58</v>
      </c>
      <c r="AU810" s="174">
        <v>28</v>
      </c>
      <c r="AV810" s="174">
        <v>1800660</v>
      </c>
      <c r="AW810" s="175">
        <f>IFERROR(AU810/$AR$810,"-")</f>
        <v>0.23931623931623933</v>
      </c>
      <c r="AX810" s="175">
        <f t="shared" si="800"/>
        <v>0.48275862068965519</v>
      </c>
      <c r="AY810" s="174">
        <f t="shared" si="801"/>
        <v>64309.285714285717</v>
      </c>
      <c r="AZ810" s="373">
        <f>BY81</f>
        <v>69</v>
      </c>
      <c r="BA810" s="131" t="s">
        <v>144</v>
      </c>
      <c r="BB810" s="166">
        <v>17</v>
      </c>
      <c r="BC810" s="174">
        <v>9</v>
      </c>
      <c r="BD810" s="174">
        <v>808040</v>
      </c>
      <c r="BE810" s="175">
        <f>IFERROR(BC810/$AZ$810,"-")</f>
        <v>0.13043478260869565</v>
      </c>
      <c r="BF810" s="175">
        <f t="shared" si="802"/>
        <v>0.52941176470588236</v>
      </c>
      <c r="BG810" s="204">
        <f t="shared" si="803"/>
        <v>89782.222222222219</v>
      </c>
      <c r="BH810" s="373">
        <f>BZ81</f>
        <v>1287</v>
      </c>
      <c r="BI810" s="131" t="s">
        <v>144</v>
      </c>
      <c r="BJ810" s="166">
        <f t="shared" si="804"/>
        <v>584</v>
      </c>
      <c r="BK810" s="174">
        <f t="shared" si="788"/>
        <v>310</v>
      </c>
      <c r="BL810" s="174">
        <f t="shared" si="789"/>
        <v>20749290</v>
      </c>
      <c r="BM810" s="175">
        <f t="shared" ref="BM810:BM820" si="834">IFERROR(BK810/$BH$810,"-")</f>
        <v>0.24087024087024086</v>
      </c>
      <c r="BN810" s="175">
        <f t="shared" si="805"/>
        <v>0.53082191780821919</v>
      </c>
      <c r="BO810" s="174">
        <f t="shared" si="806"/>
        <v>66933.193548387091</v>
      </c>
      <c r="BP810" s="248"/>
    </row>
    <row r="811" spans="2:68" s="92" customFormat="1" ht="15" thickTop="1" thickBot="1">
      <c r="B811" s="415"/>
      <c r="C811" s="415"/>
      <c r="D811" s="374"/>
      <c r="E811" s="132" t="s">
        <v>194</v>
      </c>
      <c r="F811" s="167">
        <v>0</v>
      </c>
      <c r="G811" s="176">
        <v>0</v>
      </c>
      <c r="H811" s="176">
        <v>0</v>
      </c>
      <c r="I811" s="177">
        <f t="shared" ref="I811:I816" si="835">IFERROR(G811/$D$810,"-")</f>
        <v>0</v>
      </c>
      <c r="J811" s="177" t="str">
        <f t="shared" si="790"/>
        <v>-</v>
      </c>
      <c r="K811" s="205" t="str">
        <f t="shared" si="791"/>
        <v>-</v>
      </c>
      <c r="L811" s="374"/>
      <c r="M811" s="132" t="s">
        <v>194</v>
      </c>
      <c r="N811" s="167">
        <v>2</v>
      </c>
      <c r="O811" s="176">
        <v>1</v>
      </c>
      <c r="P811" s="176">
        <v>25450</v>
      </c>
      <c r="Q811" s="177">
        <f t="shared" ref="Q811:Q814" si="836">IFERROR(O811/$L$810,"-")</f>
        <v>0.33333333333333331</v>
      </c>
      <c r="R811" s="177">
        <f t="shared" si="792"/>
        <v>0.5</v>
      </c>
      <c r="S811" s="171">
        <f t="shared" si="793"/>
        <v>25450</v>
      </c>
      <c r="T811" s="374"/>
      <c r="U811" s="132" t="s">
        <v>194</v>
      </c>
      <c r="V811" s="167">
        <v>200</v>
      </c>
      <c r="W811" s="176">
        <v>108</v>
      </c>
      <c r="X811" s="176">
        <v>6534390</v>
      </c>
      <c r="Y811" s="177">
        <f t="shared" ref="Y811:Y820" si="837">IFERROR(W811/$T$810,"-")</f>
        <v>0.19816513761467891</v>
      </c>
      <c r="Z811" s="177">
        <f t="shared" si="794"/>
        <v>0.54</v>
      </c>
      <c r="AA811" s="176">
        <f t="shared" si="795"/>
        <v>60503.611111111109</v>
      </c>
      <c r="AB811" s="374"/>
      <c r="AC811" s="132" t="s">
        <v>194</v>
      </c>
      <c r="AD811" s="167">
        <v>125</v>
      </c>
      <c r="AE811" s="176">
        <v>76</v>
      </c>
      <c r="AF811" s="176">
        <v>4621650</v>
      </c>
      <c r="AG811" s="177">
        <f t="shared" si="833"/>
        <v>0.23170731707317074</v>
      </c>
      <c r="AH811" s="177">
        <f t="shared" si="796"/>
        <v>0.60799999999999998</v>
      </c>
      <c r="AI811" s="171">
        <f t="shared" si="797"/>
        <v>60811.184210526313</v>
      </c>
      <c r="AJ811" s="374"/>
      <c r="AK811" s="132" t="s">
        <v>194</v>
      </c>
      <c r="AL811" s="167">
        <v>69</v>
      </c>
      <c r="AM811" s="176">
        <v>37</v>
      </c>
      <c r="AN811" s="176">
        <v>2586230</v>
      </c>
      <c r="AO811" s="177">
        <f t="shared" ref="AO811:AO814" si="838">IFERROR(AM811/$AJ$810,"-")</f>
        <v>0.16591928251121077</v>
      </c>
      <c r="AP811" s="177">
        <f t="shared" si="798"/>
        <v>0.53623188405797106</v>
      </c>
      <c r="AQ811" s="171">
        <f t="shared" si="799"/>
        <v>69898.108108108107</v>
      </c>
      <c r="AR811" s="374"/>
      <c r="AS811" s="132" t="s">
        <v>194</v>
      </c>
      <c r="AT811" s="167">
        <v>35</v>
      </c>
      <c r="AU811" s="176">
        <v>15</v>
      </c>
      <c r="AV811" s="176">
        <v>925310</v>
      </c>
      <c r="AW811" s="177">
        <f t="shared" ref="AW811:AW820" si="839">IFERROR(AU811/$AR$810,"-")</f>
        <v>0.12820512820512819</v>
      </c>
      <c r="AX811" s="177">
        <f t="shared" si="800"/>
        <v>0.42857142857142855</v>
      </c>
      <c r="AY811" s="176">
        <f t="shared" si="801"/>
        <v>61687.333333333336</v>
      </c>
      <c r="AZ811" s="374"/>
      <c r="BA811" s="132" t="s">
        <v>194</v>
      </c>
      <c r="BB811" s="167">
        <v>10</v>
      </c>
      <c r="BC811" s="176">
        <v>3</v>
      </c>
      <c r="BD811" s="176">
        <v>357930</v>
      </c>
      <c r="BE811" s="177">
        <f t="shared" ref="BE811:BE820" si="840">IFERROR(BC811/$AZ$810,"-")</f>
        <v>4.3478260869565216E-2</v>
      </c>
      <c r="BF811" s="177">
        <f t="shared" si="802"/>
        <v>0.3</v>
      </c>
      <c r="BG811" s="205">
        <f t="shared" si="803"/>
        <v>119310</v>
      </c>
      <c r="BH811" s="374"/>
      <c r="BI811" s="132" t="s">
        <v>194</v>
      </c>
      <c r="BJ811" s="167">
        <f t="shared" si="804"/>
        <v>441</v>
      </c>
      <c r="BK811" s="176">
        <f t="shared" si="788"/>
        <v>240</v>
      </c>
      <c r="BL811" s="176">
        <f t="shared" si="789"/>
        <v>15050960</v>
      </c>
      <c r="BM811" s="177">
        <f t="shared" si="834"/>
        <v>0.18648018648018649</v>
      </c>
      <c r="BN811" s="177">
        <f t="shared" si="805"/>
        <v>0.54421768707482998</v>
      </c>
      <c r="BO811" s="176">
        <f t="shared" si="806"/>
        <v>62712.333333333336</v>
      </c>
      <c r="BP811" s="248"/>
    </row>
    <row r="812" spans="2:68" s="92" customFormat="1" ht="15" thickTop="1" thickBot="1">
      <c r="B812" s="415"/>
      <c r="C812" s="415"/>
      <c r="D812" s="374"/>
      <c r="E812" s="133" t="s">
        <v>143</v>
      </c>
      <c r="F812" s="167">
        <v>2</v>
      </c>
      <c r="G812" s="176">
        <v>1</v>
      </c>
      <c r="H812" s="176">
        <v>22210</v>
      </c>
      <c r="I812" s="177">
        <f t="shared" si="835"/>
        <v>0.5</v>
      </c>
      <c r="J812" s="177">
        <f t="shared" si="790"/>
        <v>0.5</v>
      </c>
      <c r="K812" s="205">
        <f t="shared" si="791"/>
        <v>22210</v>
      </c>
      <c r="L812" s="374"/>
      <c r="M812" s="133" t="s">
        <v>143</v>
      </c>
      <c r="N812" s="167">
        <v>3</v>
      </c>
      <c r="O812" s="176">
        <v>1</v>
      </c>
      <c r="P812" s="176">
        <v>25450</v>
      </c>
      <c r="Q812" s="177">
        <f t="shared" si="836"/>
        <v>0.33333333333333331</v>
      </c>
      <c r="R812" s="177">
        <f t="shared" si="792"/>
        <v>0.33333333333333331</v>
      </c>
      <c r="S812" s="171">
        <f t="shared" si="793"/>
        <v>25450</v>
      </c>
      <c r="T812" s="374"/>
      <c r="U812" s="133" t="s">
        <v>143</v>
      </c>
      <c r="V812" s="167">
        <v>308</v>
      </c>
      <c r="W812" s="176">
        <v>168</v>
      </c>
      <c r="X812" s="176">
        <v>10323890</v>
      </c>
      <c r="Y812" s="177">
        <f t="shared" si="837"/>
        <v>0.30825688073394497</v>
      </c>
      <c r="Z812" s="177">
        <f t="shared" si="794"/>
        <v>0.54545454545454541</v>
      </c>
      <c r="AA812" s="176">
        <f t="shared" si="795"/>
        <v>61451.726190476191</v>
      </c>
      <c r="AB812" s="374"/>
      <c r="AC812" s="133" t="s">
        <v>143</v>
      </c>
      <c r="AD812" s="167">
        <v>220</v>
      </c>
      <c r="AE812" s="176">
        <v>111</v>
      </c>
      <c r="AF812" s="176">
        <v>7330360</v>
      </c>
      <c r="AG812" s="177">
        <f t="shared" si="833"/>
        <v>0.33841463414634149</v>
      </c>
      <c r="AH812" s="177">
        <f t="shared" si="796"/>
        <v>0.50454545454545452</v>
      </c>
      <c r="AI812" s="171">
        <f t="shared" si="797"/>
        <v>66039.279279279275</v>
      </c>
      <c r="AJ812" s="374"/>
      <c r="AK812" s="133" t="s">
        <v>143</v>
      </c>
      <c r="AL812" s="167">
        <v>158</v>
      </c>
      <c r="AM812" s="176">
        <v>66</v>
      </c>
      <c r="AN812" s="176">
        <v>5585690</v>
      </c>
      <c r="AO812" s="177">
        <f t="shared" si="838"/>
        <v>0.29596412556053814</v>
      </c>
      <c r="AP812" s="177">
        <f t="shared" si="798"/>
        <v>0.41772151898734178</v>
      </c>
      <c r="AQ812" s="171">
        <f t="shared" si="799"/>
        <v>84631.666666666672</v>
      </c>
      <c r="AR812" s="374"/>
      <c r="AS812" s="133" t="s">
        <v>143</v>
      </c>
      <c r="AT812" s="167">
        <v>74</v>
      </c>
      <c r="AU812" s="176">
        <v>37</v>
      </c>
      <c r="AV812" s="176">
        <v>2547740</v>
      </c>
      <c r="AW812" s="177">
        <f t="shared" si="839"/>
        <v>0.31623931623931623</v>
      </c>
      <c r="AX812" s="177">
        <f t="shared" si="800"/>
        <v>0.5</v>
      </c>
      <c r="AY812" s="176">
        <f t="shared" si="801"/>
        <v>68857.83783783784</v>
      </c>
      <c r="AZ812" s="374"/>
      <c r="BA812" s="133" t="s">
        <v>143</v>
      </c>
      <c r="BB812" s="167">
        <v>43</v>
      </c>
      <c r="BC812" s="176">
        <v>22</v>
      </c>
      <c r="BD812" s="176">
        <v>2108470</v>
      </c>
      <c r="BE812" s="177">
        <f t="shared" si="840"/>
        <v>0.3188405797101449</v>
      </c>
      <c r="BF812" s="177">
        <f t="shared" si="802"/>
        <v>0.51162790697674421</v>
      </c>
      <c r="BG812" s="205">
        <f t="shared" si="803"/>
        <v>95839.545454545456</v>
      </c>
      <c r="BH812" s="374"/>
      <c r="BI812" s="133" t="s">
        <v>143</v>
      </c>
      <c r="BJ812" s="167">
        <f t="shared" si="804"/>
        <v>808</v>
      </c>
      <c r="BK812" s="176">
        <f t="shared" si="788"/>
        <v>406</v>
      </c>
      <c r="BL812" s="176">
        <f t="shared" si="789"/>
        <v>27943810</v>
      </c>
      <c r="BM812" s="177">
        <f t="shared" si="834"/>
        <v>0.31546231546231546</v>
      </c>
      <c r="BN812" s="177">
        <f t="shared" si="805"/>
        <v>0.50247524752475248</v>
      </c>
      <c r="BO812" s="176">
        <f t="shared" si="806"/>
        <v>68827.118226600986</v>
      </c>
      <c r="BP812" s="248"/>
    </row>
    <row r="813" spans="2:68" s="92" customFormat="1" ht="15" thickTop="1" thickBot="1">
      <c r="B813" s="415"/>
      <c r="C813" s="415"/>
      <c r="D813" s="374"/>
      <c r="E813" s="133" t="s">
        <v>152</v>
      </c>
      <c r="F813" s="167">
        <v>0</v>
      </c>
      <c r="G813" s="176">
        <v>0</v>
      </c>
      <c r="H813" s="176">
        <v>0</v>
      </c>
      <c r="I813" s="177">
        <f t="shared" si="835"/>
        <v>0</v>
      </c>
      <c r="J813" s="177" t="str">
        <f t="shared" si="790"/>
        <v>-</v>
      </c>
      <c r="K813" s="205" t="str">
        <f t="shared" si="791"/>
        <v>-</v>
      </c>
      <c r="L813" s="374"/>
      <c r="M813" s="133" t="s">
        <v>152</v>
      </c>
      <c r="N813" s="167">
        <v>2</v>
      </c>
      <c r="O813" s="176">
        <v>1</v>
      </c>
      <c r="P813" s="176">
        <v>25450</v>
      </c>
      <c r="Q813" s="177">
        <f t="shared" si="836"/>
        <v>0.33333333333333331</v>
      </c>
      <c r="R813" s="177">
        <f t="shared" si="792"/>
        <v>0.5</v>
      </c>
      <c r="S813" s="171">
        <f t="shared" si="793"/>
        <v>25450</v>
      </c>
      <c r="T813" s="374"/>
      <c r="U813" s="133" t="s">
        <v>152</v>
      </c>
      <c r="V813" s="167">
        <v>91</v>
      </c>
      <c r="W813" s="176">
        <v>48</v>
      </c>
      <c r="X813" s="176">
        <v>2548580</v>
      </c>
      <c r="Y813" s="177">
        <f t="shared" si="837"/>
        <v>8.8073394495412849E-2</v>
      </c>
      <c r="Z813" s="177">
        <f t="shared" si="794"/>
        <v>0.52747252747252749</v>
      </c>
      <c r="AA813" s="176">
        <f t="shared" si="795"/>
        <v>53095.416666666664</v>
      </c>
      <c r="AB813" s="374"/>
      <c r="AC813" s="133" t="s">
        <v>152</v>
      </c>
      <c r="AD813" s="167">
        <v>68</v>
      </c>
      <c r="AE813" s="176">
        <v>47</v>
      </c>
      <c r="AF813" s="176">
        <v>2848140</v>
      </c>
      <c r="AG813" s="177">
        <f t="shared" si="833"/>
        <v>0.14329268292682926</v>
      </c>
      <c r="AH813" s="177">
        <f t="shared" si="796"/>
        <v>0.69117647058823528</v>
      </c>
      <c r="AI813" s="171">
        <f t="shared" si="797"/>
        <v>60598.723404255317</v>
      </c>
      <c r="AJ813" s="374"/>
      <c r="AK813" s="133" t="s">
        <v>152</v>
      </c>
      <c r="AL813" s="167">
        <v>53</v>
      </c>
      <c r="AM813" s="176">
        <v>19</v>
      </c>
      <c r="AN813" s="176">
        <v>1257440</v>
      </c>
      <c r="AO813" s="177">
        <f t="shared" si="838"/>
        <v>8.520179372197309E-2</v>
      </c>
      <c r="AP813" s="177">
        <f t="shared" si="798"/>
        <v>0.35849056603773582</v>
      </c>
      <c r="AQ813" s="171">
        <f t="shared" si="799"/>
        <v>66181.052631578947</v>
      </c>
      <c r="AR813" s="374"/>
      <c r="AS813" s="133" t="s">
        <v>152</v>
      </c>
      <c r="AT813" s="167">
        <v>35</v>
      </c>
      <c r="AU813" s="176">
        <v>22</v>
      </c>
      <c r="AV813" s="176">
        <v>1557410</v>
      </c>
      <c r="AW813" s="177">
        <f t="shared" si="839"/>
        <v>0.18803418803418803</v>
      </c>
      <c r="AX813" s="177">
        <f t="shared" si="800"/>
        <v>0.62857142857142856</v>
      </c>
      <c r="AY813" s="176">
        <f t="shared" si="801"/>
        <v>70791.363636363632</v>
      </c>
      <c r="AZ813" s="374"/>
      <c r="BA813" s="133" t="s">
        <v>152</v>
      </c>
      <c r="BB813" s="167">
        <v>17</v>
      </c>
      <c r="BC813" s="176">
        <v>10</v>
      </c>
      <c r="BD813" s="176">
        <v>1014130</v>
      </c>
      <c r="BE813" s="177">
        <f t="shared" si="840"/>
        <v>0.14492753623188406</v>
      </c>
      <c r="BF813" s="177">
        <f t="shared" si="802"/>
        <v>0.58823529411764708</v>
      </c>
      <c r="BG813" s="205">
        <f t="shared" si="803"/>
        <v>101413</v>
      </c>
      <c r="BH813" s="374"/>
      <c r="BI813" s="133" t="s">
        <v>152</v>
      </c>
      <c r="BJ813" s="167">
        <f t="shared" si="804"/>
        <v>266</v>
      </c>
      <c r="BK813" s="176">
        <f t="shared" si="788"/>
        <v>147</v>
      </c>
      <c r="BL813" s="176">
        <f t="shared" si="789"/>
        <v>9251150</v>
      </c>
      <c r="BM813" s="177">
        <f t="shared" si="834"/>
        <v>0.11421911421911422</v>
      </c>
      <c r="BN813" s="177">
        <f t="shared" si="805"/>
        <v>0.55263157894736847</v>
      </c>
      <c r="BO813" s="176">
        <f t="shared" si="806"/>
        <v>62932.993197278913</v>
      </c>
      <c r="BP813" s="248"/>
    </row>
    <row r="814" spans="2:68" s="92" customFormat="1" ht="15" thickTop="1" thickBot="1">
      <c r="B814" s="415"/>
      <c r="C814" s="415"/>
      <c r="D814" s="374"/>
      <c r="E814" s="133" t="s">
        <v>171</v>
      </c>
      <c r="F814" s="167">
        <v>1</v>
      </c>
      <c r="G814" s="176">
        <v>0</v>
      </c>
      <c r="H814" s="176">
        <v>0</v>
      </c>
      <c r="I814" s="177">
        <f t="shared" si="835"/>
        <v>0</v>
      </c>
      <c r="J814" s="177">
        <f t="shared" si="790"/>
        <v>0</v>
      </c>
      <c r="K814" s="205" t="str">
        <f t="shared" si="791"/>
        <v>-</v>
      </c>
      <c r="L814" s="374"/>
      <c r="M814" s="133" t="s">
        <v>171</v>
      </c>
      <c r="N814" s="167">
        <v>1</v>
      </c>
      <c r="O814" s="176">
        <v>0</v>
      </c>
      <c r="P814" s="176">
        <v>0</v>
      </c>
      <c r="Q814" s="177">
        <f t="shared" si="836"/>
        <v>0</v>
      </c>
      <c r="R814" s="177">
        <f t="shared" si="792"/>
        <v>0</v>
      </c>
      <c r="S814" s="171" t="str">
        <f t="shared" si="793"/>
        <v>-</v>
      </c>
      <c r="T814" s="374"/>
      <c r="U814" s="133" t="s">
        <v>171</v>
      </c>
      <c r="V814" s="167">
        <v>112</v>
      </c>
      <c r="W814" s="176">
        <v>69</v>
      </c>
      <c r="X814" s="176">
        <v>4112110</v>
      </c>
      <c r="Y814" s="177">
        <f t="shared" si="837"/>
        <v>0.12660550458715597</v>
      </c>
      <c r="Z814" s="177">
        <f t="shared" si="794"/>
        <v>0.6160714285714286</v>
      </c>
      <c r="AA814" s="176">
        <f t="shared" si="795"/>
        <v>59595.797101449272</v>
      </c>
      <c r="AB814" s="374"/>
      <c r="AC814" s="133" t="s">
        <v>171</v>
      </c>
      <c r="AD814" s="167">
        <v>90</v>
      </c>
      <c r="AE814" s="176">
        <v>57</v>
      </c>
      <c r="AF814" s="176">
        <v>3942710</v>
      </c>
      <c r="AG814" s="177">
        <f t="shared" si="833"/>
        <v>0.17378048780487804</v>
      </c>
      <c r="AH814" s="177">
        <f t="shared" si="796"/>
        <v>0.6333333333333333</v>
      </c>
      <c r="AI814" s="171">
        <f t="shared" si="797"/>
        <v>69170.350877192977</v>
      </c>
      <c r="AJ814" s="374"/>
      <c r="AK814" s="133" t="s">
        <v>171</v>
      </c>
      <c r="AL814" s="167">
        <v>64</v>
      </c>
      <c r="AM814" s="176">
        <v>33</v>
      </c>
      <c r="AN814" s="176">
        <v>3018580</v>
      </c>
      <c r="AO814" s="177">
        <f t="shared" si="838"/>
        <v>0.14798206278026907</v>
      </c>
      <c r="AP814" s="177">
        <f t="shared" si="798"/>
        <v>0.515625</v>
      </c>
      <c r="AQ814" s="171">
        <f t="shared" si="799"/>
        <v>91472.121212121216</v>
      </c>
      <c r="AR814" s="374"/>
      <c r="AS814" s="133" t="s">
        <v>171</v>
      </c>
      <c r="AT814" s="167">
        <v>27</v>
      </c>
      <c r="AU814" s="176">
        <v>14</v>
      </c>
      <c r="AV814" s="176">
        <v>894520</v>
      </c>
      <c r="AW814" s="177">
        <f t="shared" si="839"/>
        <v>0.11965811965811966</v>
      </c>
      <c r="AX814" s="177">
        <f t="shared" si="800"/>
        <v>0.51851851851851849</v>
      </c>
      <c r="AY814" s="176">
        <f t="shared" si="801"/>
        <v>63894.285714285717</v>
      </c>
      <c r="AZ814" s="374"/>
      <c r="BA814" s="133" t="s">
        <v>171</v>
      </c>
      <c r="BB814" s="167">
        <v>14</v>
      </c>
      <c r="BC814" s="176">
        <v>10</v>
      </c>
      <c r="BD814" s="176">
        <v>721540</v>
      </c>
      <c r="BE814" s="177">
        <f t="shared" si="840"/>
        <v>0.14492753623188406</v>
      </c>
      <c r="BF814" s="177">
        <f t="shared" si="802"/>
        <v>0.7142857142857143</v>
      </c>
      <c r="BG814" s="205">
        <f t="shared" si="803"/>
        <v>72154</v>
      </c>
      <c r="BH814" s="374"/>
      <c r="BI814" s="133" t="s">
        <v>171</v>
      </c>
      <c r="BJ814" s="167">
        <f t="shared" si="804"/>
        <v>309</v>
      </c>
      <c r="BK814" s="176">
        <f t="shared" si="788"/>
        <v>183</v>
      </c>
      <c r="BL814" s="176">
        <f t="shared" si="789"/>
        <v>12689460</v>
      </c>
      <c r="BM814" s="177">
        <f t="shared" si="834"/>
        <v>0.14219114219114218</v>
      </c>
      <c r="BN814" s="177">
        <f t="shared" si="805"/>
        <v>0.59223300970873782</v>
      </c>
      <c r="BO814" s="176">
        <f t="shared" si="806"/>
        <v>69341.311475409835</v>
      </c>
      <c r="BP814" s="248"/>
    </row>
    <row r="815" spans="2:68" s="92" customFormat="1" ht="15" thickTop="1" thickBot="1">
      <c r="B815" s="415"/>
      <c r="C815" s="415"/>
      <c r="D815" s="374"/>
      <c r="E815" s="133" t="s">
        <v>172</v>
      </c>
      <c r="F815" s="167">
        <v>0</v>
      </c>
      <c r="G815" s="176">
        <v>0</v>
      </c>
      <c r="H815" s="176">
        <v>0</v>
      </c>
      <c r="I815" s="177">
        <f t="shared" si="835"/>
        <v>0</v>
      </c>
      <c r="J815" s="177" t="str">
        <f t="shared" si="790"/>
        <v>-</v>
      </c>
      <c r="K815" s="205" t="str">
        <f t="shared" si="791"/>
        <v>-</v>
      </c>
      <c r="L815" s="374"/>
      <c r="M815" s="133" t="s">
        <v>172</v>
      </c>
      <c r="N815" s="167">
        <v>3</v>
      </c>
      <c r="O815" s="176">
        <v>1</v>
      </c>
      <c r="P815" s="176">
        <v>25450</v>
      </c>
      <c r="Q815" s="177">
        <f t="shared" ref="Q815:Q820" si="841">IFERROR(O815/$L$810,"-")</f>
        <v>0.33333333333333331</v>
      </c>
      <c r="R815" s="177">
        <f t="shared" si="792"/>
        <v>0.33333333333333331</v>
      </c>
      <c r="S815" s="171">
        <f t="shared" si="793"/>
        <v>25450</v>
      </c>
      <c r="T815" s="374"/>
      <c r="U815" s="133" t="s">
        <v>172</v>
      </c>
      <c r="V815" s="167">
        <v>64</v>
      </c>
      <c r="W815" s="176">
        <v>39</v>
      </c>
      <c r="X815" s="176">
        <v>2209850</v>
      </c>
      <c r="Y815" s="177">
        <f t="shared" si="837"/>
        <v>7.155963302752294E-2</v>
      </c>
      <c r="Z815" s="177">
        <f t="shared" si="794"/>
        <v>0.609375</v>
      </c>
      <c r="AA815" s="176">
        <f t="shared" si="795"/>
        <v>56662.820512820515</v>
      </c>
      <c r="AB815" s="374"/>
      <c r="AC815" s="133" t="s">
        <v>172</v>
      </c>
      <c r="AD815" s="167">
        <v>44</v>
      </c>
      <c r="AE815" s="176">
        <v>32</v>
      </c>
      <c r="AF815" s="176">
        <v>2235810</v>
      </c>
      <c r="AG815" s="177">
        <f t="shared" si="833"/>
        <v>9.7560975609756101E-2</v>
      </c>
      <c r="AH815" s="177">
        <f t="shared" si="796"/>
        <v>0.72727272727272729</v>
      </c>
      <c r="AI815" s="171">
        <f t="shared" si="797"/>
        <v>69869.0625</v>
      </c>
      <c r="AJ815" s="374"/>
      <c r="AK815" s="133" t="s">
        <v>172</v>
      </c>
      <c r="AL815" s="167">
        <v>27</v>
      </c>
      <c r="AM815" s="176">
        <v>13</v>
      </c>
      <c r="AN815" s="176">
        <v>915640</v>
      </c>
      <c r="AO815" s="177">
        <f t="shared" ref="AO815:AO820" si="842">IFERROR(AM815/$AJ$810,"-")</f>
        <v>5.829596412556054E-2</v>
      </c>
      <c r="AP815" s="177">
        <f t="shared" si="798"/>
        <v>0.48148148148148145</v>
      </c>
      <c r="AQ815" s="171">
        <f t="shared" si="799"/>
        <v>70433.846153846156</v>
      </c>
      <c r="AR815" s="374"/>
      <c r="AS815" s="133" t="s">
        <v>172</v>
      </c>
      <c r="AT815" s="167">
        <v>11</v>
      </c>
      <c r="AU815" s="176">
        <v>4</v>
      </c>
      <c r="AV815" s="176">
        <v>239140</v>
      </c>
      <c r="AW815" s="177">
        <f t="shared" si="839"/>
        <v>3.4188034188034191E-2</v>
      </c>
      <c r="AX815" s="177">
        <f t="shared" si="800"/>
        <v>0.36363636363636365</v>
      </c>
      <c r="AY815" s="176">
        <f t="shared" si="801"/>
        <v>59785</v>
      </c>
      <c r="AZ815" s="374"/>
      <c r="BA815" s="133" t="s">
        <v>172</v>
      </c>
      <c r="BB815" s="167">
        <v>1</v>
      </c>
      <c r="BC815" s="176">
        <v>1</v>
      </c>
      <c r="BD815" s="176">
        <v>37870</v>
      </c>
      <c r="BE815" s="177">
        <f t="shared" si="840"/>
        <v>1.4492753623188406E-2</v>
      </c>
      <c r="BF815" s="177">
        <f t="shared" si="802"/>
        <v>1</v>
      </c>
      <c r="BG815" s="205">
        <f t="shared" si="803"/>
        <v>37870</v>
      </c>
      <c r="BH815" s="374"/>
      <c r="BI815" s="133" t="s">
        <v>172</v>
      </c>
      <c r="BJ815" s="167">
        <f t="shared" si="804"/>
        <v>150</v>
      </c>
      <c r="BK815" s="176">
        <f t="shared" si="788"/>
        <v>90</v>
      </c>
      <c r="BL815" s="176">
        <f t="shared" si="789"/>
        <v>5663760</v>
      </c>
      <c r="BM815" s="177">
        <f t="shared" si="834"/>
        <v>6.9930069930069935E-2</v>
      </c>
      <c r="BN815" s="177">
        <f t="shared" si="805"/>
        <v>0.6</v>
      </c>
      <c r="BO815" s="176">
        <f t="shared" si="806"/>
        <v>62930.666666666664</v>
      </c>
      <c r="BP815" s="248"/>
    </row>
    <row r="816" spans="2:68" s="92" customFormat="1" ht="15" thickTop="1" thickBot="1">
      <c r="B816" s="415"/>
      <c r="C816" s="415"/>
      <c r="D816" s="374"/>
      <c r="E816" s="133" t="s">
        <v>173</v>
      </c>
      <c r="F816" s="167">
        <v>0</v>
      </c>
      <c r="G816" s="176">
        <v>0</v>
      </c>
      <c r="H816" s="176">
        <v>0</v>
      </c>
      <c r="I816" s="177">
        <f t="shared" si="835"/>
        <v>0</v>
      </c>
      <c r="J816" s="177" t="str">
        <f t="shared" si="790"/>
        <v>-</v>
      </c>
      <c r="K816" s="205" t="str">
        <f t="shared" si="791"/>
        <v>-</v>
      </c>
      <c r="L816" s="374"/>
      <c r="M816" s="133" t="s">
        <v>173</v>
      </c>
      <c r="N816" s="167">
        <v>1</v>
      </c>
      <c r="O816" s="176">
        <v>1</v>
      </c>
      <c r="P816" s="176">
        <v>25450</v>
      </c>
      <c r="Q816" s="177">
        <f t="shared" si="841"/>
        <v>0.33333333333333331</v>
      </c>
      <c r="R816" s="177">
        <f t="shared" si="792"/>
        <v>1</v>
      </c>
      <c r="S816" s="171">
        <f t="shared" si="793"/>
        <v>25450</v>
      </c>
      <c r="T816" s="374"/>
      <c r="U816" s="133" t="s">
        <v>173</v>
      </c>
      <c r="V816" s="167">
        <v>23</v>
      </c>
      <c r="W816" s="176">
        <v>14</v>
      </c>
      <c r="X816" s="176">
        <v>762110</v>
      </c>
      <c r="Y816" s="177">
        <f t="shared" si="837"/>
        <v>2.5688073394495414E-2</v>
      </c>
      <c r="Z816" s="177">
        <f t="shared" ref="Z816:Z821" si="843">IFERROR(W816/V816,"-")</f>
        <v>0.60869565217391308</v>
      </c>
      <c r="AA816" s="176">
        <f t="shared" si="795"/>
        <v>54436.428571428572</v>
      </c>
      <c r="AB816" s="374"/>
      <c r="AC816" s="133" t="s">
        <v>173</v>
      </c>
      <c r="AD816" s="167">
        <v>22</v>
      </c>
      <c r="AE816" s="176">
        <v>13</v>
      </c>
      <c r="AF816" s="176">
        <v>553690</v>
      </c>
      <c r="AG816" s="177">
        <f t="shared" si="833"/>
        <v>3.9634146341463415E-2</v>
      </c>
      <c r="AH816" s="177">
        <f t="shared" si="796"/>
        <v>0.59090909090909094</v>
      </c>
      <c r="AI816" s="171">
        <f t="shared" si="797"/>
        <v>42591.538461538461</v>
      </c>
      <c r="AJ816" s="374"/>
      <c r="AK816" s="133" t="s">
        <v>173</v>
      </c>
      <c r="AL816" s="167">
        <v>22</v>
      </c>
      <c r="AM816" s="176">
        <v>8</v>
      </c>
      <c r="AN816" s="176">
        <v>1330600</v>
      </c>
      <c r="AO816" s="177">
        <f t="shared" si="842"/>
        <v>3.5874439461883408E-2</v>
      </c>
      <c r="AP816" s="177">
        <f t="shared" si="798"/>
        <v>0.36363636363636365</v>
      </c>
      <c r="AQ816" s="171">
        <f t="shared" si="799"/>
        <v>166325</v>
      </c>
      <c r="AR816" s="374"/>
      <c r="AS816" s="133" t="s">
        <v>173</v>
      </c>
      <c r="AT816" s="167">
        <v>14</v>
      </c>
      <c r="AU816" s="176">
        <v>8</v>
      </c>
      <c r="AV816" s="176">
        <v>465550</v>
      </c>
      <c r="AW816" s="177">
        <f t="shared" si="839"/>
        <v>6.8376068376068383E-2</v>
      </c>
      <c r="AX816" s="177">
        <f t="shared" si="800"/>
        <v>0.5714285714285714</v>
      </c>
      <c r="AY816" s="176">
        <f t="shared" si="801"/>
        <v>58193.75</v>
      </c>
      <c r="AZ816" s="374"/>
      <c r="BA816" s="133" t="s">
        <v>173</v>
      </c>
      <c r="BB816" s="167">
        <v>5</v>
      </c>
      <c r="BC816" s="176">
        <v>4</v>
      </c>
      <c r="BD816" s="176">
        <v>314690</v>
      </c>
      <c r="BE816" s="177">
        <f t="shared" si="840"/>
        <v>5.7971014492753624E-2</v>
      </c>
      <c r="BF816" s="177">
        <f t="shared" si="802"/>
        <v>0.8</v>
      </c>
      <c r="BG816" s="205">
        <f t="shared" si="803"/>
        <v>78672.5</v>
      </c>
      <c r="BH816" s="374"/>
      <c r="BI816" s="133" t="s">
        <v>173</v>
      </c>
      <c r="BJ816" s="167">
        <f t="shared" si="804"/>
        <v>87</v>
      </c>
      <c r="BK816" s="176">
        <f t="shared" si="788"/>
        <v>48</v>
      </c>
      <c r="BL816" s="176">
        <f t="shared" si="789"/>
        <v>3452090</v>
      </c>
      <c r="BM816" s="177">
        <f t="shared" si="834"/>
        <v>3.7296037296037296E-2</v>
      </c>
      <c r="BN816" s="177">
        <f t="shared" si="805"/>
        <v>0.55172413793103448</v>
      </c>
      <c r="BO816" s="176">
        <f t="shared" si="806"/>
        <v>71918.541666666672</v>
      </c>
      <c r="BP816" s="248"/>
    </row>
    <row r="817" spans="2:68" s="92" customFormat="1" ht="15" thickTop="1" thickBot="1">
      <c r="B817" s="415"/>
      <c r="C817" s="415"/>
      <c r="D817" s="374"/>
      <c r="E817" s="133" t="s">
        <v>174</v>
      </c>
      <c r="F817" s="167">
        <v>1</v>
      </c>
      <c r="G817" s="176">
        <v>1</v>
      </c>
      <c r="H817" s="176">
        <v>22210</v>
      </c>
      <c r="I817" s="177">
        <f>IFERROR(G817/$D$810,"-")</f>
        <v>0.5</v>
      </c>
      <c r="J817" s="177">
        <f t="shared" si="790"/>
        <v>1</v>
      </c>
      <c r="K817" s="205">
        <f t="shared" si="791"/>
        <v>22210</v>
      </c>
      <c r="L817" s="374"/>
      <c r="M817" s="133" t="s">
        <v>174</v>
      </c>
      <c r="N817" s="167">
        <v>1</v>
      </c>
      <c r="O817" s="176">
        <v>0</v>
      </c>
      <c r="P817" s="176">
        <v>0</v>
      </c>
      <c r="Q817" s="177">
        <f t="shared" si="841"/>
        <v>0</v>
      </c>
      <c r="R817" s="177">
        <f t="shared" si="792"/>
        <v>0</v>
      </c>
      <c r="S817" s="171" t="str">
        <f t="shared" si="793"/>
        <v>-</v>
      </c>
      <c r="T817" s="374"/>
      <c r="U817" s="133" t="s">
        <v>174</v>
      </c>
      <c r="V817" s="167">
        <v>24</v>
      </c>
      <c r="W817" s="176">
        <v>16</v>
      </c>
      <c r="X817" s="176">
        <v>939410</v>
      </c>
      <c r="Y817" s="177">
        <f t="shared" si="837"/>
        <v>2.9357798165137616E-2</v>
      </c>
      <c r="Z817" s="177">
        <f t="shared" si="843"/>
        <v>0.66666666666666663</v>
      </c>
      <c r="AA817" s="176">
        <f t="shared" si="795"/>
        <v>58713.125</v>
      </c>
      <c r="AB817" s="374"/>
      <c r="AC817" s="133" t="s">
        <v>174</v>
      </c>
      <c r="AD817" s="167">
        <v>16</v>
      </c>
      <c r="AE817" s="176">
        <v>9</v>
      </c>
      <c r="AF817" s="176">
        <v>683970</v>
      </c>
      <c r="AG817" s="177">
        <f t="shared" si="833"/>
        <v>2.7439024390243903E-2</v>
      </c>
      <c r="AH817" s="177">
        <f t="shared" si="796"/>
        <v>0.5625</v>
      </c>
      <c r="AI817" s="171">
        <f t="shared" si="797"/>
        <v>75996.666666666672</v>
      </c>
      <c r="AJ817" s="374"/>
      <c r="AK817" s="133" t="s">
        <v>174</v>
      </c>
      <c r="AL817" s="167">
        <v>17</v>
      </c>
      <c r="AM817" s="176">
        <v>9</v>
      </c>
      <c r="AN817" s="176">
        <v>1436680</v>
      </c>
      <c r="AO817" s="177">
        <f t="shared" si="842"/>
        <v>4.0358744394618833E-2</v>
      </c>
      <c r="AP817" s="177">
        <f t="shared" si="798"/>
        <v>0.52941176470588236</v>
      </c>
      <c r="AQ817" s="171">
        <f t="shared" si="799"/>
        <v>159631.11111111112</v>
      </c>
      <c r="AR817" s="374"/>
      <c r="AS817" s="133" t="s">
        <v>174</v>
      </c>
      <c r="AT817" s="167">
        <v>5</v>
      </c>
      <c r="AU817" s="176">
        <v>5</v>
      </c>
      <c r="AV817" s="176">
        <v>168240</v>
      </c>
      <c r="AW817" s="177">
        <f t="shared" si="839"/>
        <v>4.2735042735042736E-2</v>
      </c>
      <c r="AX817" s="177">
        <f t="shared" si="800"/>
        <v>1</v>
      </c>
      <c r="AY817" s="176">
        <f t="shared" si="801"/>
        <v>33648</v>
      </c>
      <c r="AZ817" s="374"/>
      <c r="BA817" s="133" t="s">
        <v>174</v>
      </c>
      <c r="BB817" s="167">
        <v>5</v>
      </c>
      <c r="BC817" s="176">
        <v>4</v>
      </c>
      <c r="BD817" s="176">
        <v>652220</v>
      </c>
      <c r="BE817" s="177">
        <f t="shared" si="840"/>
        <v>5.7971014492753624E-2</v>
      </c>
      <c r="BF817" s="177">
        <f t="shared" si="802"/>
        <v>0.8</v>
      </c>
      <c r="BG817" s="205">
        <f t="shared" si="803"/>
        <v>163055</v>
      </c>
      <c r="BH817" s="374"/>
      <c r="BI817" s="133" t="s">
        <v>174</v>
      </c>
      <c r="BJ817" s="167">
        <f t="shared" si="804"/>
        <v>69</v>
      </c>
      <c r="BK817" s="176">
        <f t="shared" si="788"/>
        <v>44</v>
      </c>
      <c r="BL817" s="176">
        <f t="shared" si="789"/>
        <v>3902730</v>
      </c>
      <c r="BM817" s="177">
        <f t="shared" si="834"/>
        <v>3.4188034188034191E-2</v>
      </c>
      <c r="BN817" s="177">
        <f t="shared" si="805"/>
        <v>0.6376811594202898</v>
      </c>
      <c r="BO817" s="176">
        <f t="shared" si="806"/>
        <v>88698.409090909088</v>
      </c>
      <c r="BP817" s="248"/>
    </row>
    <row r="818" spans="2:68" s="92" customFormat="1" ht="15" thickTop="1" thickBot="1">
      <c r="B818" s="415"/>
      <c r="C818" s="415"/>
      <c r="D818" s="374"/>
      <c r="E818" s="133" t="s">
        <v>175</v>
      </c>
      <c r="F818" s="167">
        <v>1</v>
      </c>
      <c r="G818" s="176">
        <v>1</v>
      </c>
      <c r="H818" s="176">
        <v>22210</v>
      </c>
      <c r="I818" s="177">
        <f>IFERROR(G818/$D$810,"-")</f>
        <v>0.5</v>
      </c>
      <c r="J818" s="177">
        <f t="shared" ref="J818:J823" si="844">IFERROR(G818/F818,"-")</f>
        <v>1</v>
      </c>
      <c r="K818" s="205">
        <f t="shared" si="791"/>
        <v>22210</v>
      </c>
      <c r="L818" s="374"/>
      <c r="M818" s="133" t="s">
        <v>175</v>
      </c>
      <c r="N818" s="167">
        <v>1</v>
      </c>
      <c r="O818" s="176">
        <v>0</v>
      </c>
      <c r="P818" s="176">
        <v>0</v>
      </c>
      <c r="Q818" s="177">
        <f t="shared" si="841"/>
        <v>0</v>
      </c>
      <c r="R818" s="177">
        <f t="shared" si="792"/>
        <v>0</v>
      </c>
      <c r="S818" s="171" t="str">
        <f t="shared" si="793"/>
        <v>-</v>
      </c>
      <c r="T818" s="374"/>
      <c r="U818" s="133" t="s">
        <v>175</v>
      </c>
      <c r="V818" s="167">
        <v>236</v>
      </c>
      <c r="W818" s="176">
        <v>152</v>
      </c>
      <c r="X818" s="176">
        <v>9332900</v>
      </c>
      <c r="Y818" s="177">
        <f t="shared" si="837"/>
        <v>0.27889908256880735</v>
      </c>
      <c r="Z818" s="177">
        <f t="shared" si="843"/>
        <v>0.64406779661016944</v>
      </c>
      <c r="AA818" s="176">
        <f t="shared" si="795"/>
        <v>61400.65789473684</v>
      </c>
      <c r="AB818" s="374"/>
      <c r="AC818" s="133" t="s">
        <v>175</v>
      </c>
      <c r="AD818" s="167">
        <v>153</v>
      </c>
      <c r="AE818" s="176">
        <v>95</v>
      </c>
      <c r="AF818" s="176">
        <v>6267860</v>
      </c>
      <c r="AG818" s="177">
        <f t="shared" si="833"/>
        <v>0.28963414634146339</v>
      </c>
      <c r="AH818" s="177">
        <f t="shared" si="796"/>
        <v>0.62091503267973858</v>
      </c>
      <c r="AI818" s="171">
        <f t="shared" si="797"/>
        <v>65977.473684210519</v>
      </c>
      <c r="AJ818" s="374"/>
      <c r="AK818" s="133" t="s">
        <v>175</v>
      </c>
      <c r="AL818" s="167">
        <v>85</v>
      </c>
      <c r="AM818" s="176">
        <v>35</v>
      </c>
      <c r="AN818" s="176">
        <v>2749450</v>
      </c>
      <c r="AO818" s="177">
        <f t="shared" si="842"/>
        <v>0.15695067264573992</v>
      </c>
      <c r="AP818" s="177">
        <f t="shared" si="798"/>
        <v>0.41176470588235292</v>
      </c>
      <c r="AQ818" s="171">
        <f t="shared" si="799"/>
        <v>78555.71428571429</v>
      </c>
      <c r="AR818" s="374"/>
      <c r="AS818" s="133" t="s">
        <v>175</v>
      </c>
      <c r="AT818" s="167">
        <v>44</v>
      </c>
      <c r="AU818" s="176">
        <v>18</v>
      </c>
      <c r="AV818" s="176">
        <v>1568960</v>
      </c>
      <c r="AW818" s="177">
        <f t="shared" si="839"/>
        <v>0.15384615384615385</v>
      </c>
      <c r="AX818" s="177">
        <f t="shared" si="800"/>
        <v>0.40909090909090912</v>
      </c>
      <c r="AY818" s="176">
        <f t="shared" si="801"/>
        <v>87164.444444444438</v>
      </c>
      <c r="AZ818" s="374"/>
      <c r="BA818" s="133" t="s">
        <v>175</v>
      </c>
      <c r="BB818" s="167">
        <v>20</v>
      </c>
      <c r="BC818" s="176">
        <v>9</v>
      </c>
      <c r="BD818" s="176">
        <v>435350</v>
      </c>
      <c r="BE818" s="177">
        <f t="shared" si="840"/>
        <v>0.13043478260869565</v>
      </c>
      <c r="BF818" s="177">
        <f t="shared" si="802"/>
        <v>0.45</v>
      </c>
      <c r="BG818" s="205">
        <f t="shared" si="803"/>
        <v>48372.222222222219</v>
      </c>
      <c r="BH818" s="374"/>
      <c r="BI818" s="133" t="s">
        <v>175</v>
      </c>
      <c r="BJ818" s="167">
        <f t="shared" si="804"/>
        <v>540</v>
      </c>
      <c r="BK818" s="176">
        <f t="shared" si="788"/>
        <v>310</v>
      </c>
      <c r="BL818" s="176">
        <f t="shared" si="789"/>
        <v>20376730</v>
      </c>
      <c r="BM818" s="177">
        <f t="shared" si="834"/>
        <v>0.24087024087024086</v>
      </c>
      <c r="BN818" s="177">
        <f t="shared" si="805"/>
        <v>0.57407407407407407</v>
      </c>
      <c r="BO818" s="176">
        <f t="shared" si="806"/>
        <v>65731.387096774197</v>
      </c>
      <c r="BP818" s="248"/>
    </row>
    <row r="819" spans="2:68" s="92" customFormat="1" ht="15" thickTop="1" thickBot="1">
      <c r="B819" s="415"/>
      <c r="C819" s="415"/>
      <c r="D819" s="374"/>
      <c r="E819" s="133" t="s">
        <v>176</v>
      </c>
      <c r="F819" s="167">
        <v>0</v>
      </c>
      <c r="G819" s="176">
        <v>0</v>
      </c>
      <c r="H819" s="176">
        <v>0</v>
      </c>
      <c r="I819" s="177">
        <f>IFERROR(G819/$D$810,"-")</f>
        <v>0</v>
      </c>
      <c r="J819" s="177" t="str">
        <f t="shared" si="844"/>
        <v>-</v>
      </c>
      <c r="K819" s="205" t="str">
        <f>IFERROR(H819/G819,"-")</f>
        <v>-</v>
      </c>
      <c r="L819" s="374"/>
      <c r="M819" s="133" t="s">
        <v>176</v>
      </c>
      <c r="N819" s="167">
        <v>0</v>
      </c>
      <c r="O819" s="176">
        <v>0</v>
      </c>
      <c r="P819" s="176">
        <v>0</v>
      </c>
      <c r="Q819" s="177">
        <f t="shared" si="841"/>
        <v>0</v>
      </c>
      <c r="R819" s="177" t="str">
        <f t="shared" si="792"/>
        <v>-</v>
      </c>
      <c r="S819" s="171" t="str">
        <f t="shared" si="793"/>
        <v>-</v>
      </c>
      <c r="T819" s="374"/>
      <c r="U819" s="133" t="s">
        <v>176</v>
      </c>
      <c r="V819" s="167">
        <v>38</v>
      </c>
      <c r="W819" s="176">
        <v>17</v>
      </c>
      <c r="X819" s="176">
        <v>932580</v>
      </c>
      <c r="Y819" s="177">
        <f t="shared" si="837"/>
        <v>3.1192660550458717E-2</v>
      </c>
      <c r="Z819" s="177">
        <f t="shared" si="843"/>
        <v>0.44736842105263158</v>
      </c>
      <c r="AA819" s="176">
        <f t="shared" si="795"/>
        <v>54857.647058823532</v>
      </c>
      <c r="AB819" s="374"/>
      <c r="AC819" s="133" t="s">
        <v>176</v>
      </c>
      <c r="AD819" s="167">
        <v>26</v>
      </c>
      <c r="AE819" s="176">
        <v>14</v>
      </c>
      <c r="AF819" s="176">
        <v>824600</v>
      </c>
      <c r="AG819" s="177">
        <f t="shared" si="833"/>
        <v>4.2682926829268296E-2</v>
      </c>
      <c r="AH819" s="177">
        <f t="shared" si="796"/>
        <v>0.53846153846153844</v>
      </c>
      <c r="AI819" s="171">
        <f t="shared" si="797"/>
        <v>58900</v>
      </c>
      <c r="AJ819" s="374"/>
      <c r="AK819" s="133" t="s">
        <v>176</v>
      </c>
      <c r="AL819" s="167">
        <v>34</v>
      </c>
      <c r="AM819" s="176">
        <v>15</v>
      </c>
      <c r="AN819" s="176">
        <v>1541550</v>
      </c>
      <c r="AO819" s="177">
        <f t="shared" si="842"/>
        <v>6.726457399103139E-2</v>
      </c>
      <c r="AP819" s="177">
        <f t="shared" si="798"/>
        <v>0.44117647058823528</v>
      </c>
      <c r="AQ819" s="171">
        <f t="shared" si="799"/>
        <v>102770</v>
      </c>
      <c r="AR819" s="374"/>
      <c r="AS819" s="133" t="s">
        <v>176</v>
      </c>
      <c r="AT819" s="167">
        <v>16</v>
      </c>
      <c r="AU819" s="176">
        <v>9</v>
      </c>
      <c r="AV819" s="176">
        <v>987600</v>
      </c>
      <c r="AW819" s="177">
        <f t="shared" si="839"/>
        <v>7.6923076923076927E-2</v>
      </c>
      <c r="AX819" s="177">
        <f t="shared" si="800"/>
        <v>0.5625</v>
      </c>
      <c r="AY819" s="176">
        <f t="shared" si="801"/>
        <v>109733.33333333333</v>
      </c>
      <c r="AZ819" s="374"/>
      <c r="BA819" s="133" t="s">
        <v>176</v>
      </c>
      <c r="BB819" s="167">
        <v>13</v>
      </c>
      <c r="BC819" s="176">
        <v>8</v>
      </c>
      <c r="BD819" s="176">
        <v>978000</v>
      </c>
      <c r="BE819" s="177">
        <f t="shared" si="840"/>
        <v>0.11594202898550725</v>
      </c>
      <c r="BF819" s="177">
        <f t="shared" si="802"/>
        <v>0.61538461538461542</v>
      </c>
      <c r="BG819" s="205">
        <f t="shared" si="803"/>
        <v>122250</v>
      </c>
      <c r="BH819" s="374"/>
      <c r="BI819" s="133" t="s">
        <v>176</v>
      </c>
      <c r="BJ819" s="167">
        <f t="shared" si="804"/>
        <v>127</v>
      </c>
      <c r="BK819" s="176">
        <f t="shared" si="788"/>
        <v>63</v>
      </c>
      <c r="BL819" s="176">
        <f t="shared" si="789"/>
        <v>5264330</v>
      </c>
      <c r="BM819" s="177">
        <f t="shared" si="834"/>
        <v>4.8951048951048952E-2</v>
      </c>
      <c r="BN819" s="177">
        <f t="shared" si="805"/>
        <v>0.49606299212598426</v>
      </c>
      <c r="BO819" s="176">
        <f t="shared" si="806"/>
        <v>83560.793650793654</v>
      </c>
      <c r="BP819" s="248"/>
    </row>
    <row r="820" spans="2:68" s="92" customFormat="1" ht="15" thickTop="1" thickBot="1">
      <c r="B820" s="415"/>
      <c r="C820" s="415"/>
      <c r="D820" s="397"/>
      <c r="E820" s="280" t="s">
        <v>167</v>
      </c>
      <c r="F820" s="189">
        <v>0</v>
      </c>
      <c r="G820" s="189">
        <v>0</v>
      </c>
      <c r="H820" s="189">
        <v>0</v>
      </c>
      <c r="I820" s="190">
        <f>IFERROR(G820/$D$810,"-")</f>
        <v>0</v>
      </c>
      <c r="J820" s="190" t="str">
        <f t="shared" si="844"/>
        <v>-</v>
      </c>
      <c r="K820" s="245" t="str">
        <f>IFERROR(H820/G820,"-")</f>
        <v>-</v>
      </c>
      <c r="L820" s="397"/>
      <c r="M820" s="187" t="s">
        <v>167</v>
      </c>
      <c r="N820" s="188">
        <v>0</v>
      </c>
      <c r="O820" s="189">
        <v>0</v>
      </c>
      <c r="P820" s="189">
        <v>0</v>
      </c>
      <c r="Q820" s="190">
        <f t="shared" si="841"/>
        <v>0</v>
      </c>
      <c r="R820" s="190" t="str">
        <f t="shared" si="792"/>
        <v>-</v>
      </c>
      <c r="S820" s="191" t="str">
        <f t="shared" si="793"/>
        <v>-</v>
      </c>
      <c r="T820" s="397"/>
      <c r="U820" s="187" t="s">
        <v>167</v>
      </c>
      <c r="V820" s="188">
        <v>70</v>
      </c>
      <c r="W820" s="189">
        <v>38</v>
      </c>
      <c r="X820" s="189">
        <v>1751880</v>
      </c>
      <c r="Y820" s="190">
        <f t="shared" si="837"/>
        <v>6.9724770642201839E-2</v>
      </c>
      <c r="Z820" s="190">
        <f t="shared" si="843"/>
        <v>0.54285714285714282</v>
      </c>
      <c r="AA820" s="189">
        <f t="shared" si="795"/>
        <v>46102.105263157893</v>
      </c>
      <c r="AB820" s="397"/>
      <c r="AC820" s="187" t="s">
        <v>167</v>
      </c>
      <c r="AD820" s="188">
        <v>19</v>
      </c>
      <c r="AE820" s="189">
        <v>7</v>
      </c>
      <c r="AF820" s="189">
        <v>746380</v>
      </c>
      <c r="AG820" s="190">
        <f t="shared" si="833"/>
        <v>2.1341463414634148E-2</v>
      </c>
      <c r="AH820" s="190">
        <f t="shared" si="796"/>
        <v>0.36842105263157893</v>
      </c>
      <c r="AI820" s="191">
        <f t="shared" si="797"/>
        <v>106625.71428571429</v>
      </c>
      <c r="AJ820" s="397"/>
      <c r="AK820" s="187" t="s">
        <v>167</v>
      </c>
      <c r="AL820" s="188">
        <v>12</v>
      </c>
      <c r="AM820" s="189">
        <v>5</v>
      </c>
      <c r="AN820" s="189">
        <v>597300</v>
      </c>
      <c r="AO820" s="190">
        <f t="shared" si="842"/>
        <v>2.2421524663677129E-2</v>
      </c>
      <c r="AP820" s="190">
        <f t="shared" si="798"/>
        <v>0.41666666666666669</v>
      </c>
      <c r="AQ820" s="191">
        <f t="shared" si="799"/>
        <v>119460</v>
      </c>
      <c r="AR820" s="397"/>
      <c r="AS820" s="187" t="s">
        <v>167</v>
      </c>
      <c r="AT820" s="188">
        <v>9</v>
      </c>
      <c r="AU820" s="189">
        <v>4</v>
      </c>
      <c r="AV820" s="189">
        <v>689020</v>
      </c>
      <c r="AW820" s="190">
        <f t="shared" si="839"/>
        <v>3.4188034188034191E-2</v>
      </c>
      <c r="AX820" s="190">
        <f t="shared" si="800"/>
        <v>0.44444444444444442</v>
      </c>
      <c r="AY820" s="189">
        <f t="shared" si="801"/>
        <v>172255</v>
      </c>
      <c r="AZ820" s="397"/>
      <c r="BA820" s="187" t="s">
        <v>167</v>
      </c>
      <c r="BB820" s="188">
        <v>4</v>
      </c>
      <c r="BC820" s="189">
        <v>0</v>
      </c>
      <c r="BD820" s="189">
        <v>0</v>
      </c>
      <c r="BE820" s="190">
        <f t="shared" si="840"/>
        <v>0</v>
      </c>
      <c r="BF820" s="190">
        <f t="shared" si="802"/>
        <v>0</v>
      </c>
      <c r="BG820" s="245" t="str">
        <f t="shared" si="803"/>
        <v>-</v>
      </c>
      <c r="BH820" s="397"/>
      <c r="BI820" s="187" t="s">
        <v>167</v>
      </c>
      <c r="BJ820" s="188">
        <f t="shared" si="804"/>
        <v>114</v>
      </c>
      <c r="BK820" s="189">
        <f t="shared" si="788"/>
        <v>54</v>
      </c>
      <c r="BL820" s="189">
        <f t="shared" si="789"/>
        <v>3784580</v>
      </c>
      <c r="BM820" s="190">
        <f t="shared" si="834"/>
        <v>4.195804195804196E-2</v>
      </c>
      <c r="BN820" s="190">
        <f t="shared" si="805"/>
        <v>0.47368421052631576</v>
      </c>
      <c r="BO820" s="189">
        <f t="shared" si="806"/>
        <v>70084.814814814818</v>
      </c>
      <c r="BP820" s="248"/>
    </row>
    <row r="821" spans="2:68" s="92" customFormat="1" ht="14.25" thickTop="1">
      <c r="B821" s="409" t="s">
        <v>151</v>
      </c>
      <c r="C821" s="410"/>
      <c r="D821" s="390">
        <f>BS82</f>
        <v>4117</v>
      </c>
      <c r="E821" s="132" t="s">
        <v>144</v>
      </c>
      <c r="F821" s="168">
        <v>2037</v>
      </c>
      <c r="G821" s="178">
        <v>1152</v>
      </c>
      <c r="H821" s="178">
        <v>99296630</v>
      </c>
      <c r="I821" s="179">
        <f t="shared" ref="I821:I826" si="845">IFERROR(G821/$D$821,"-")</f>
        <v>0.27981539956278845</v>
      </c>
      <c r="J821" s="179">
        <f t="shared" si="844"/>
        <v>0.56553755522827687</v>
      </c>
      <c r="K821" s="243">
        <f>IFERROR(H821/G821,"-")</f>
        <v>86194.991319444438</v>
      </c>
      <c r="L821" s="413">
        <f>BT82</f>
        <v>8366</v>
      </c>
      <c r="M821" s="135" t="s">
        <v>200</v>
      </c>
      <c r="N821" s="168">
        <v>4578</v>
      </c>
      <c r="O821" s="178">
        <v>2679</v>
      </c>
      <c r="P821" s="178">
        <v>253881740</v>
      </c>
      <c r="Q821" s="179">
        <f>IFERROR(O821/$L$821,"-")</f>
        <v>0.3202247191011236</v>
      </c>
      <c r="R821" s="179">
        <f>IFERROR(O821/N821,"-")</f>
        <v>0.58519003931847968</v>
      </c>
      <c r="S821" s="172">
        <f>IFERROR(P821/O821,"-")</f>
        <v>94767.353490108246</v>
      </c>
      <c r="T821" s="413">
        <f>BU82</f>
        <v>505709</v>
      </c>
      <c r="U821" s="135" t="s">
        <v>144</v>
      </c>
      <c r="V821" s="168">
        <v>240802</v>
      </c>
      <c r="W821" s="178">
        <v>151416</v>
      </c>
      <c r="X821" s="178">
        <v>10791377340</v>
      </c>
      <c r="Y821" s="179">
        <f>IFERROR(W821/$T$821,"-")</f>
        <v>0.29941329895255969</v>
      </c>
      <c r="Z821" s="179">
        <f t="shared" si="843"/>
        <v>0.62879876412986602</v>
      </c>
      <c r="AA821" s="178">
        <f>IFERROR(X821/W821,"-")</f>
        <v>71269.729354889845</v>
      </c>
      <c r="AB821" s="413">
        <f>BV82</f>
        <v>369540</v>
      </c>
      <c r="AC821" s="135" t="s">
        <v>144</v>
      </c>
      <c r="AD821" s="168">
        <v>193525</v>
      </c>
      <c r="AE821" s="178">
        <v>119483</v>
      </c>
      <c r="AF821" s="178">
        <v>9277211470</v>
      </c>
      <c r="AG821" s="179">
        <f t="shared" ref="AG821:AG827" si="846">IFERROR(AE821/$AB$821,"-")</f>
        <v>0.32332900362612976</v>
      </c>
      <c r="AH821" s="179">
        <f>IFERROR(AE821/AD821,"-")</f>
        <v>0.61740343624854666</v>
      </c>
      <c r="AI821" s="172">
        <f>IFERROR(AF821/AE821,"-")</f>
        <v>77644.614463982318</v>
      </c>
      <c r="AJ821" s="413">
        <f>BW82</f>
        <v>234461</v>
      </c>
      <c r="AK821" s="135" t="s">
        <v>144</v>
      </c>
      <c r="AL821" s="168">
        <v>119154</v>
      </c>
      <c r="AM821" s="178">
        <v>67848</v>
      </c>
      <c r="AN821" s="178">
        <v>5598658880</v>
      </c>
      <c r="AO821" s="179">
        <f>IFERROR(AM821/$AJ$821,"-")</f>
        <v>0.28937861733934428</v>
      </c>
      <c r="AP821" s="179">
        <f>IFERROR(AM821/AL821,"-")</f>
        <v>0.56941437131779038</v>
      </c>
      <c r="AQ821" s="172">
        <f>IFERROR(AN821/AM821,"-")</f>
        <v>82517.670086074751</v>
      </c>
      <c r="AR821" s="413">
        <f>BX82</f>
        <v>109041</v>
      </c>
      <c r="AS821" s="135" t="s">
        <v>144</v>
      </c>
      <c r="AT821" s="168">
        <v>48189</v>
      </c>
      <c r="AU821" s="178">
        <v>24889</v>
      </c>
      <c r="AV821" s="178">
        <v>2176648920</v>
      </c>
      <c r="AW821" s="179">
        <f>IFERROR(AU821/$AR$821,"-")</f>
        <v>0.22825359268532019</v>
      </c>
      <c r="AX821" s="179">
        <f>IFERROR(AU821/AT821,"-")</f>
        <v>0.51648716512067072</v>
      </c>
      <c r="AY821" s="178">
        <f>IFERROR(AV821/AU821,"-")</f>
        <v>87454.253686367476</v>
      </c>
      <c r="AZ821" s="413">
        <f>BY82</f>
        <v>39056</v>
      </c>
      <c r="BA821" s="135" t="s">
        <v>144</v>
      </c>
      <c r="BB821" s="168">
        <v>13594</v>
      </c>
      <c r="BC821" s="178">
        <v>6387</v>
      </c>
      <c r="BD821" s="178">
        <v>621204590</v>
      </c>
      <c r="BE821" s="179">
        <f>IFERROR(BC821/$AZ$821,"-")</f>
        <v>0.16353441212617781</v>
      </c>
      <c r="BF821" s="179">
        <f>IFERROR(BC821/BB821,"-")</f>
        <v>0.46983963513314697</v>
      </c>
      <c r="BG821" s="243">
        <f>IFERROR(BD821/BC821,"-")</f>
        <v>97260.778143103176</v>
      </c>
      <c r="BH821" s="413">
        <f>BZ82</f>
        <v>1252666</v>
      </c>
      <c r="BI821" s="135" t="s">
        <v>144</v>
      </c>
      <c r="BJ821" s="168">
        <f t="shared" ref="BJ821:BJ831" si="847">SUM(F821,N821,V821,AD821,AL821,AT821,BB821)</f>
        <v>621879</v>
      </c>
      <c r="BK821" s="178">
        <f t="shared" si="788"/>
        <v>373854</v>
      </c>
      <c r="BL821" s="178">
        <f t="shared" si="789"/>
        <v>28818279570</v>
      </c>
      <c r="BM821" s="179">
        <f>IFERROR(BK821/$BH$821,"-")</f>
        <v>0.29844667293596217</v>
      </c>
      <c r="BN821" s="179">
        <f>IFERROR(BK821/BJ821,"-")</f>
        <v>0.60116839449474901</v>
      </c>
      <c r="BO821" s="178">
        <f>IFERROR(BL821/BK821,"-")</f>
        <v>77084.315187212123</v>
      </c>
      <c r="BP821" s="248"/>
    </row>
    <row r="822" spans="2:68" s="92" customFormat="1">
      <c r="B822" s="411"/>
      <c r="C822" s="412"/>
      <c r="D822" s="374"/>
      <c r="E822" s="132" t="s">
        <v>194</v>
      </c>
      <c r="F822" s="167">
        <v>1596</v>
      </c>
      <c r="G822" s="176">
        <v>903</v>
      </c>
      <c r="H822" s="176">
        <v>77133300</v>
      </c>
      <c r="I822" s="177">
        <f t="shared" si="845"/>
        <v>0.21933446684478988</v>
      </c>
      <c r="J822" s="177">
        <f t="shared" si="844"/>
        <v>0.56578947368421051</v>
      </c>
      <c r="K822" s="205">
        <f t="shared" ref="K822:K831" si="848">IFERROR(H822/G822,"-")</f>
        <v>85418.936877076412</v>
      </c>
      <c r="L822" s="388"/>
      <c r="M822" s="132" t="s">
        <v>194</v>
      </c>
      <c r="N822" s="167">
        <v>3657</v>
      </c>
      <c r="O822" s="176">
        <v>2176</v>
      </c>
      <c r="P822" s="176">
        <v>186125450</v>
      </c>
      <c r="Q822" s="177">
        <f>IFERROR(O822/$L$821,"-")</f>
        <v>0.26010040640688503</v>
      </c>
      <c r="R822" s="177">
        <f t="shared" ref="R822:R831" si="849">IFERROR(O822/N822,"-")</f>
        <v>0.59502324309543342</v>
      </c>
      <c r="S822" s="171">
        <f t="shared" ref="S822:S829" si="850">IFERROR(P822/O822,"-")</f>
        <v>85535.59283088235</v>
      </c>
      <c r="T822" s="388"/>
      <c r="U822" s="132" t="s">
        <v>194</v>
      </c>
      <c r="V822" s="167">
        <v>225455</v>
      </c>
      <c r="W822" s="176">
        <v>143990</v>
      </c>
      <c r="X822" s="176">
        <v>9880171400</v>
      </c>
      <c r="Y822" s="177">
        <f t="shared" ref="Y822:Y831" si="851">IFERROR(W822/$T$821,"-")</f>
        <v>0.28472896468126929</v>
      </c>
      <c r="Z822" s="177">
        <f t="shared" ref="Z822:Z831" si="852">IFERROR(W822/V822,"-")</f>
        <v>0.63866403495154245</v>
      </c>
      <c r="AA822" s="176">
        <f t="shared" ref="AA822:AA831" si="853">IFERROR(X822/W822,"-")</f>
        <v>68617.066462948816</v>
      </c>
      <c r="AB822" s="388"/>
      <c r="AC822" s="132" t="s">
        <v>194</v>
      </c>
      <c r="AD822" s="167">
        <v>168051</v>
      </c>
      <c r="AE822" s="176">
        <v>105600</v>
      </c>
      <c r="AF822" s="176">
        <v>7920943220</v>
      </c>
      <c r="AG822" s="177">
        <f t="shared" si="846"/>
        <v>0.28576067543432376</v>
      </c>
      <c r="AH822" s="177">
        <f t="shared" ref="AH822:AH831" si="854">IFERROR(AE822/AD822,"-")</f>
        <v>0.62838067015370336</v>
      </c>
      <c r="AI822" s="171">
        <f t="shared" ref="AI822:AI831" si="855">IFERROR(AF822/AE822,"-")</f>
        <v>75008.932007575757</v>
      </c>
      <c r="AJ822" s="388"/>
      <c r="AK822" s="132" t="s">
        <v>194</v>
      </c>
      <c r="AL822" s="167">
        <v>96659</v>
      </c>
      <c r="AM822" s="176">
        <v>55589</v>
      </c>
      <c r="AN822" s="176">
        <v>4361831090</v>
      </c>
      <c r="AO822" s="177">
        <f>IFERROR(AM822/$AJ$821,"-")</f>
        <v>0.23709273610536508</v>
      </c>
      <c r="AP822" s="177">
        <f t="shared" ref="AP822:AP831" si="856">IFERROR(AM822/AL822,"-")</f>
        <v>0.57510423240463904</v>
      </c>
      <c r="AQ822" s="171">
        <f t="shared" ref="AQ822:AQ831" si="857">IFERROR(AN822/AM822,"-")</f>
        <v>78465.723254600729</v>
      </c>
      <c r="AR822" s="388"/>
      <c r="AS822" s="132" t="s">
        <v>194</v>
      </c>
      <c r="AT822" s="167">
        <v>34511</v>
      </c>
      <c r="AU822" s="176">
        <v>17718</v>
      </c>
      <c r="AV822" s="176">
        <v>1446660270</v>
      </c>
      <c r="AW822" s="177">
        <f t="shared" ref="AW822:AW831" si="858">IFERROR(AU822/$AR$821,"-")</f>
        <v>0.16248933887253419</v>
      </c>
      <c r="AX822" s="177">
        <f t="shared" ref="AX822:AX831" si="859">IFERROR(AU822/AT822,"-")</f>
        <v>0.51340152415171969</v>
      </c>
      <c r="AY822" s="176">
        <f t="shared" ref="AY822:AY831" si="860">IFERROR(AV822/AU822,"-")</f>
        <v>81649.185573992552</v>
      </c>
      <c r="AZ822" s="388"/>
      <c r="BA822" s="132" t="s">
        <v>194</v>
      </c>
      <c r="BB822" s="167">
        <v>7933</v>
      </c>
      <c r="BC822" s="176">
        <v>3672</v>
      </c>
      <c r="BD822" s="176">
        <v>331604540</v>
      </c>
      <c r="BE822" s="177">
        <f t="shared" ref="BE822:BE831" si="861">IFERROR(BC822/$AZ$821,"-")</f>
        <v>9.4018844735764037E-2</v>
      </c>
      <c r="BF822" s="177">
        <f t="shared" ref="BF822:BF831" si="862">IFERROR(BC822/BB822,"-")</f>
        <v>0.46287659145342241</v>
      </c>
      <c r="BG822" s="205">
        <f t="shared" ref="BG822:BG831" si="863">IFERROR(BD822/BC822,"-")</f>
        <v>90306.24727668846</v>
      </c>
      <c r="BH822" s="388"/>
      <c r="BI822" s="132" t="s">
        <v>194</v>
      </c>
      <c r="BJ822" s="167">
        <f t="shared" si="847"/>
        <v>537862</v>
      </c>
      <c r="BK822" s="176">
        <f>SUM(G822,O822,W822,AE822,AM822,AU822,BC822)</f>
        <v>329648</v>
      </c>
      <c r="BL822" s="176">
        <f>SUM(H822,P822,X822,AF822,AN822,AV822,BD822)</f>
        <v>24204469270</v>
      </c>
      <c r="BM822" s="177">
        <f t="shared" ref="BM822:BM830" si="864">IFERROR(BK822/$BH$821,"-")</f>
        <v>0.26315713845510297</v>
      </c>
      <c r="BN822" s="177">
        <f t="shared" ref="BN822:BN831" si="865">IFERROR(BK822/BJ822,"-")</f>
        <v>0.61288583316910283</v>
      </c>
      <c r="BO822" s="176">
        <f t="shared" ref="BO822:BO831" si="866">IFERROR(BL822/BK822,"-")</f>
        <v>73425.19678566228</v>
      </c>
      <c r="BP822" s="248"/>
    </row>
    <row r="823" spans="2:68" s="92" customFormat="1">
      <c r="B823" s="411"/>
      <c r="C823" s="412"/>
      <c r="D823" s="374"/>
      <c r="E823" s="133" t="s">
        <v>143</v>
      </c>
      <c r="F823" s="167">
        <v>2407</v>
      </c>
      <c r="G823" s="176">
        <v>1358</v>
      </c>
      <c r="H823" s="176">
        <v>122170920</v>
      </c>
      <c r="I823" s="177">
        <f t="shared" si="845"/>
        <v>0.32985183385960654</v>
      </c>
      <c r="J823" s="177">
        <f t="shared" si="844"/>
        <v>0.56418778562525962</v>
      </c>
      <c r="K823" s="205">
        <f t="shared" si="848"/>
        <v>89963.8586156112</v>
      </c>
      <c r="L823" s="388"/>
      <c r="M823" s="133" t="s">
        <v>143</v>
      </c>
      <c r="N823" s="167">
        <v>5434</v>
      </c>
      <c r="O823" s="176">
        <v>3196</v>
      </c>
      <c r="P823" s="176">
        <v>295453750</v>
      </c>
      <c r="Q823" s="177">
        <f t="shared" ref="Q823:Q831" si="867">IFERROR(O823/$L$821,"-")</f>
        <v>0.38202247191011235</v>
      </c>
      <c r="R823" s="177">
        <f t="shared" si="849"/>
        <v>0.58814869341185128</v>
      </c>
      <c r="S823" s="171">
        <f t="shared" si="850"/>
        <v>92444.852941176476</v>
      </c>
      <c r="T823" s="388"/>
      <c r="U823" s="133" t="s">
        <v>143</v>
      </c>
      <c r="V823" s="167">
        <v>303653</v>
      </c>
      <c r="W823" s="176">
        <v>186902</v>
      </c>
      <c r="X823" s="176">
        <v>13198560030</v>
      </c>
      <c r="Y823" s="177">
        <f t="shared" si="851"/>
        <v>0.36958408887324529</v>
      </c>
      <c r="Z823" s="177">
        <f t="shared" si="852"/>
        <v>0.61551178483334601</v>
      </c>
      <c r="AA823" s="176">
        <f t="shared" si="853"/>
        <v>70617.543043948172</v>
      </c>
      <c r="AB823" s="388"/>
      <c r="AC823" s="133" t="s">
        <v>143</v>
      </c>
      <c r="AD823" s="167">
        <v>248034</v>
      </c>
      <c r="AE823" s="176">
        <v>151183</v>
      </c>
      <c r="AF823" s="176">
        <v>11747940650</v>
      </c>
      <c r="AG823" s="177">
        <f t="shared" si="846"/>
        <v>0.40911132759647129</v>
      </c>
      <c r="AH823" s="177">
        <f t="shared" si="854"/>
        <v>0.60952530701436092</v>
      </c>
      <c r="AI823" s="171">
        <f t="shared" si="855"/>
        <v>77706.757042789206</v>
      </c>
      <c r="AJ823" s="388"/>
      <c r="AK823" s="133" t="s">
        <v>143</v>
      </c>
      <c r="AL823" s="167">
        <v>165056</v>
      </c>
      <c r="AM823" s="176">
        <v>92734</v>
      </c>
      <c r="AN823" s="176">
        <v>7749858950</v>
      </c>
      <c r="AO823" s="177">
        <f>IFERROR(AM823/$AJ$821,"-")</f>
        <v>0.39551993721770357</v>
      </c>
      <c r="AP823" s="177">
        <f t="shared" si="856"/>
        <v>0.56183355951919345</v>
      </c>
      <c r="AQ823" s="171">
        <f t="shared" si="857"/>
        <v>83570.847262061376</v>
      </c>
      <c r="AR823" s="388"/>
      <c r="AS823" s="133" t="s">
        <v>143</v>
      </c>
      <c r="AT823" s="167">
        <v>74657</v>
      </c>
      <c r="AU823" s="176">
        <v>38283</v>
      </c>
      <c r="AV823" s="176">
        <v>3494306210</v>
      </c>
      <c r="AW823" s="177">
        <f t="shared" si="858"/>
        <v>0.3510881228161884</v>
      </c>
      <c r="AX823" s="177">
        <f t="shared" si="859"/>
        <v>0.51278513736153342</v>
      </c>
      <c r="AY823" s="176">
        <f t="shared" si="860"/>
        <v>91275.663088054745</v>
      </c>
      <c r="AZ823" s="388"/>
      <c r="BA823" s="133" t="s">
        <v>143</v>
      </c>
      <c r="BB823" s="167">
        <v>24280</v>
      </c>
      <c r="BC823" s="176">
        <v>11540</v>
      </c>
      <c r="BD823" s="176">
        <v>1176798080</v>
      </c>
      <c r="BE823" s="177">
        <f t="shared" si="861"/>
        <v>0.29547316673494467</v>
      </c>
      <c r="BF823" s="177">
        <f t="shared" si="862"/>
        <v>0.47528830313014825</v>
      </c>
      <c r="BG823" s="205">
        <f t="shared" si="863"/>
        <v>101975.57019064124</v>
      </c>
      <c r="BH823" s="388"/>
      <c r="BI823" s="133" t="s">
        <v>143</v>
      </c>
      <c r="BJ823" s="167">
        <f t="shared" si="847"/>
        <v>823521</v>
      </c>
      <c r="BK823" s="176">
        <f t="shared" si="788"/>
        <v>485196</v>
      </c>
      <c r="BL823" s="176">
        <f t="shared" si="789"/>
        <v>37785088590</v>
      </c>
      <c r="BM823" s="177">
        <f t="shared" si="864"/>
        <v>0.38733070108073503</v>
      </c>
      <c r="BN823" s="177">
        <f t="shared" si="865"/>
        <v>0.58917258940573469</v>
      </c>
      <c r="BO823" s="176">
        <f t="shared" si="866"/>
        <v>77875.927645734919</v>
      </c>
      <c r="BP823" s="248"/>
    </row>
    <row r="824" spans="2:68" s="92" customFormat="1">
      <c r="B824" s="411"/>
      <c r="C824" s="412"/>
      <c r="D824" s="374"/>
      <c r="E824" s="133" t="s">
        <v>152</v>
      </c>
      <c r="F824" s="167">
        <v>1093</v>
      </c>
      <c r="G824" s="176">
        <v>591</v>
      </c>
      <c r="H824" s="176">
        <v>47430860</v>
      </c>
      <c r="I824" s="177">
        <f t="shared" si="845"/>
        <v>0.14355112946320137</v>
      </c>
      <c r="J824" s="177">
        <f t="shared" ref="J824:J831" si="868">IFERROR(G824/F824,"-")</f>
        <v>0.54071363220494051</v>
      </c>
      <c r="K824" s="205">
        <f t="shared" si="848"/>
        <v>80255.262267343482</v>
      </c>
      <c r="L824" s="388"/>
      <c r="M824" s="133" t="s">
        <v>152</v>
      </c>
      <c r="N824" s="167">
        <v>2649</v>
      </c>
      <c r="O824" s="176">
        <v>1539</v>
      </c>
      <c r="P824" s="176">
        <v>138891590</v>
      </c>
      <c r="Q824" s="177">
        <f t="shared" si="867"/>
        <v>0.18395888118575185</v>
      </c>
      <c r="R824" s="177">
        <f t="shared" si="849"/>
        <v>0.58097395243488104</v>
      </c>
      <c r="S824" s="171">
        <f t="shared" si="850"/>
        <v>90247.946718648469</v>
      </c>
      <c r="T824" s="388"/>
      <c r="U824" s="133" t="s">
        <v>152</v>
      </c>
      <c r="V824" s="167">
        <v>109240</v>
      </c>
      <c r="W824" s="176">
        <v>69449</v>
      </c>
      <c r="X824" s="176">
        <v>4982673850</v>
      </c>
      <c r="Y824" s="177">
        <f t="shared" si="851"/>
        <v>0.1373299664431521</v>
      </c>
      <c r="Z824" s="177">
        <f t="shared" si="852"/>
        <v>0.6357469791285244</v>
      </c>
      <c r="AA824" s="176">
        <f t="shared" si="853"/>
        <v>71745.796915722327</v>
      </c>
      <c r="AB824" s="388"/>
      <c r="AC824" s="133" t="s">
        <v>152</v>
      </c>
      <c r="AD824" s="167">
        <v>99715</v>
      </c>
      <c r="AE824" s="176">
        <v>62473</v>
      </c>
      <c r="AF824" s="176">
        <v>4903109810</v>
      </c>
      <c r="AG824" s="177">
        <f t="shared" si="846"/>
        <v>0.16905612382962601</v>
      </c>
      <c r="AH824" s="177">
        <f t="shared" si="854"/>
        <v>0.62651556937271224</v>
      </c>
      <c r="AI824" s="171">
        <f t="shared" si="855"/>
        <v>78483.661901941639</v>
      </c>
      <c r="AJ824" s="388"/>
      <c r="AK824" s="133" t="s">
        <v>152</v>
      </c>
      <c r="AL824" s="167">
        <v>70677</v>
      </c>
      <c r="AM824" s="176">
        <v>40654</v>
      </c>
      <c r="AN824" s="176">
        <v>3369541480</v>
      </c>
      <c r="AO824" s="177">
        <f>IFERROR(AM824/$AJ$821,"-")</f>
        <v>0.17339344283270991</v>
      </c>
      <c r="AP824" s="177">
        <f t="shared" si="856"/>
        <v>0.57520834217637984</v>
      </c>
      <c r="AQ824" s="171">
        <f t="shared" si="857"/>
        <v>82883.39351601318</v>
      </c>
      <c r="AR824" s="388"/>
      <c r="AS824" s="133" t="s">
        <v>152</v>
      </c>
      <c r="AT824" s="167">
        <v>33306</v>
      </c>
      <c r="AU824" s="176">
        <v>17457</v>
      </c>
      <c r="AV824" s="176">
        <v>1579429040</v>
      </c>
      <c r="AW824" s="177">
        <f t="shared" si="858"/>
        <v>0.16009574380278976</v>
      </c>
      <c r="AX824" s="177">
        <f t="shared" si="859"/>
        <v>0.52413979463159788</v>
      </c>
      <c r="AY824" s="176">
        <f t="shared" si="860"/>
        <v>90475.398980351718</v>
      </c>
      <c r="AZ824" s="388"/>
      <c r="BA824" s="133" t="s">
        <v>152</v>
      </c>
      <c r="BB824" s="167">
        <v>10932</v>
      </c>
      <c r="BC824" s="176">
        <v>5222</v>
      </c>
      <c r="BD824" s="176">
        <v>524623610</v>
      </c>
      <c r="BE824" s="177">
        <f t="shared" si="861"/>
        <v>0.13370544858664482</v>
      </c>
      <c r="BF824" s="177">
        <f t="shared" si="862"/>
        <v>0.47768020490303698</v>
      </c>
      <c r="BG824" s="205">
        <f t="shared" si="863"/>
        <v>100464.11528150133</v>
      </c>
      <c r="BH824" s="388"/>
      <c r="BI824" s="133" t="s">
        <v>152</v>
      </c>
      <c r="BJ824" s="167">
        <f t="shared" si="847"/>
        <v>327612</v>
      </c>
      <c r="BK824" s="176">
        <f t="shared" si="788"/>
        <v>197385</v>
      </c>
      <c r="BL824" s="176">
        <f t="shared" si="789"/>
        <v>15545700240</v>
      </c>
      <c r="BM824" s="177">
        <f t="shared" si="864"/>
        <v>0.15757193058644522</v>
      </c>
      <c r="BN824" s="177">
        <f t="shared" si="865"/>
        <v>0.60249624555877079</v>
      </c>
      <c r="BO824" s="176">
        <f t="shared" si="866"/>
        <v>78758.265521696172</v>
      </c>
      <c r="BP824" s="248"/>
    </row>
    <row r="825" spans="2:68" s="92" customFormat="1">
      <c r="B825" s="411"/>
      <c r="C825" s="412"/>
      <c r="D825" s="374"/>
      <c r="E825" s="133" t="s">
        <v>171</v>
      </c>
      <c r="F825" s="167">
        <v>1333</v>
      </c>
      <c r="G825" s="176">
        <v>751</v>
      </c>
      <c r="H825" s="176">
        <v>74525950</v>
      </c>
      <c r="I825" s="177">
        <f t="shared" si="845"/>
        <v>0.18241437940247754</v>
      </c>
      <c r="J825" s="177">
        <f t="shared" si="868"/>
        <v>0.56339084771192793</v>
      </c>
      <c r="K825" s="205">
        <f t="shared" si="848"/>
        <v>99235.61917443409</v>
      </c>
      <c r="L825" s="388"/>
      <c r="M825" s="133" t="s">
        <v>171</v>
      </c>
      <c r="N825" s="167">
        <v>3151</v>
      </c>
      <c r="O825" s="176">
        <v>1864</v>
      </c>
      <c r="P825" s="176">
        <v>190303290</v>
      </c>
      <c r="Q825" s="177">
        <f t="shared" si="867"/>
        <v>0.22280659813530959</v>
      </c>
      <c r="R825" s="177">
        <f t="shared" si="849"/>
        <v>0.59155823548079978</v>
      </c>
      <c r="S825" s="171">
        <f t="shared" si="850"/>
        <v>102094.03969957081</v>
      </c>
      <c r="T825" s="388"/>
      <c r="U825" s="133" t="s">
        <v>171</v>
      </c>
      <c r="V825" s="167">
        <v>120326</v>
      </c>
      <c r="W825" s="176">
        <v>77425</v>
      </c>
      <c r="X825" s="176">
        <v>5778832190</v>
      </c>
      <c r="Y825" s="177">
        <f t="shared" si="851"/>
        <v>0.15310188270329378</v>
      </c>
      <c r="Z825" s="177">
        <f t="shared" si="852"/>
        <v>0.64346026627661523</v>
      </c>
      <c r="AA825" s="176">
        <f t="shared" si="853"/>
        <v>74637.806780755564</v>
      </c>
      <c r="AB825" s="388"/>
      <c r="AC825" s="133" t="s">
        <v>171</v>
      </c>
      <c r="AD825" s="167">
        <v>113198</v>
      </c>
      <c r="AE825" s="176">
        <v>70968</v>
      </c>
      <c r="AF825" s="176">
        <v>5752096000</v>
      </c>
      <c r="AG825" s="177">
        <f t="shared" si="846"/>
        <v>0.19204416301347621</v>
      </c>
      <c r="AH825" s="177">
        <f t="shared" si="854"/>
        <v>0.62693687167617806</v>
      </c>
      <c r="AI825" s="171">
        <f t="shared" si="855"/>
        <v>81051.967083756055</v>
      </c>
      <c r="AJ825" s="388"/>
      <c r="AK825" s="133" t="s">
        <v>171</v>
      </c>
      <c r="AL825" s="167">
        <v>79301</v>
      </c>
      <c r="AM825" s="176">
        <v>46372</v>
      </c>
      <c r="AN825" s="176">
        <v>4090889140</v>
      </c>
      <c r="AO825" s="177">
        <f t="shared" ref="AO825:AO831" si="869">IFERROR(AM825/$AJ$821,"-")</f>
        <v>0.19778129411714529</v>
      </c>
      <c r="AP825" s="177">
        <f t="shared" si="856"/>
        <v>0.58475933468682617</v>
      </c>
      <c r="AQ825" s="171">
        <f t="shared" si="857"/>
        <v>88218.949797291469</v>
      </c>
      <c r="AR825" s="388"/>
      <c r="AS825" s="133" t="s">
        <v>171</v>
      </c>
      <c r="AT825" s="167">
        <v>35877</v>
      </c>
      <c r="AU825" s="176">
        <v>19192</v>
      </c>
      <c r="AV825" s="176">
        <v>1865269540</v>
      </c>
      <c r="AW825" s="177">
        <f t="shared" si="858"/>
        <v>0.17600718995607156</v>
      </c>
      <c r="AX825" s="177">
        <f t="shared" si="859"/>
        <v>0.53493881874181226</v>
      </c>
      <c r="AY825" s="176">
        <f t="shared" si="860"/>
        <v>97189.951021258865</v>
      </c>
      <c r="AZ825" s="388"/>
      <c r="BA825" s="133" t="s">
        <v>171</v>
      </c>
      <c r="BB825" s="167">
        <v>11717</v>
      </c>
      <c r="BC825" s="176">
        <v>5823</v>
      </c>
      <c r="BD825" s="176">
        <v>605347610</v>
      </c>
      <c r="BE825" s="177">
        <f t="shared" si="861"/>
        <v>0.14909360917656697</v>
      </c>
      <c r="BF825" s="177">
        <f t="shared" si="862"/>
        <v>0.49697021421865667</v>
      </c>
      <c r="BG825" s="205">
        <f t="shared" si="863"/>
        <v>103958.03022496995</v>
      </c>
      <c r="BH825" s="388"/>
      <c r="BI825" s="133" t="s">
        <v>171</v>
      </c>
      <c r="BJ825" s="167">
        <f t="shared" si="847"/>
        <v>364903</v>
      </c>
      <c r="BK825" s="176">
        <f t="shared" si="788"/>
        <v>222395</v>
      </c>
      <c r="BL825" s="176">
        <f>SUM(H825,P825,X825,AF825,AN825,AV825,BD825)</f>
        <v>18357263720</v>
      </c>
      <c r="BM825" s="177">
        <f>IFERROR(BK825/$BH$821,"-")</f>
        <v>0.17753734834345308</v>
      </c>
      <c r="BN825" s="177">
        <f>IFERROR(BK825/BJ825,"-")</f>
        <v>0.60946333683197995</v>
      </c>
      <c r="BO825" s="176">
        <f>IFERROR(BL825/BK825,"-")</f>
        <v>82543.509161626833</v>
      </c>
      <c r="BP825" s="248"/>
    </row>
    <row r="826" spans="2:68" s="92" customFormat="1">
      <c r="B826" s="411"/>
      <c r="C826" s="412"/>
      <c r="D826" s="374"/>
      <c r="E826" s="133" t="s">
        <v>172</v>
      </c>
      <c r="F826" s="167">
        <v>734</v>
      </c>
      <c r="G826" s="176">
        <v>404</v>
      </c>
      <c r="H826" s="176">
        <v>31525580</v>
      </c>
      <c r="I826" s="177">
        <f t="shared" si="845"/>
        <v>9.8129706096672334E-2</v>
      </c>
      <c r="J826" s="177">
        <f t="shared" si="868"/>
        <v>0.55040871934604907</v>
      </c>
      <c r="K826" s="205">
        <f t="shared" si="848"/>
        <v>78033.61386138614</v>
      </c>
      <c r="L826" s="388"/>
      <c r="M826" s="133" t="s">
        <v>172</v>
      </c>
      <c r="N826" s="167">
        <v>1760</v>
      </c>
      <c r="O826" s="176">
        <v>1017</v>
      </c>
      <c r="P826" s="176">
        <v>86425370</v>
      </c>
      <c r="Q826" s="177">
        <f t="shared" si="867"/>
        <v>0.12156347119292374</v>
      </c>
      <c r="R826" s="177">
        <f t="shared" si="849"/>
        <v>0.57784090909090913</v>
      </c>
      <c r="S826" s="171">
        <f t="shared" si="850"/>
        <v>84980.698131760073</v>
      </c>
      <c r="T826" s="388"/>
      <c r="U826" s="133" t="s">
        <v>172</v>
      </c>
      <c r="V826" s="167">
        <v>64827</v>
      </c>
      <c r="W826" s="176">
        <v>42975</v>
      </c>
      <c r="X826" s="176">
        <v>3055933810</v>
      </c>
      <c r="Y826" s="177">
        <f t="shared" si="851"/>
        <v>8.4979701765244442E-2</v>
      </c>
      <c r="Z826" s="177">
        <f t="shared" si="852"/>
        <v>0.6629182285158961</v>
      </c>
      <c r="AA826" s="176">
        <f t="shared" si="853"/>
        <v>71109.570913321702</v>
      </c>
      <c r="AB826" s="388"/>
      <c r="AC826" s="133" t="s">
        <v>172</v>
      </c>
      <c r="AD826" s="167">
        <v>55083</v>
      </c>
      <c r="AE826" s="176">
        <v>35727</v>
      </c>
      <c r="AF826" s="176">
        <v>2733680750</v>
      </c>
      <c r="AG826" s="177">
        <f t="shared" si="846"/>
        <v>9.6679655788277322E-2</v>
      </c>
      <c r="AH826" s="177">
        <f t="shared" si="854"/>
        <v>0.64860301726485481</v>
      </c>
      <c r="AI826" s="171">
        <f t="shared" si="855"/>
        <v>76515.821367593133</v>
      </c>
      <c r="AJ826" s="388"/>
      <c r="AK826" s="133" t="s">
        <v>172</v>
      </c>
      <c r="AL826" s="167">
        <v>33548</v>
      </c>
      <c r="AM826" s="176">
        <v>20289</v>
      </c>
      <c r="AN826" s="176">
        <v>1621421720</v>
      </c>
      <c r="AO826" s="177">
        <f t="shared" si="869"/>
        <v>8.6534647553324434E-2</v>
      </c>
      <c r="AP826" s="177">
        <f t="shared" si="856"/>
        <v>0.60477524740670086</v>
      </c>
      <c r="AQ826" s="171">
        <f t="shared" si="857"/>
        <v>79916.295529597322</v>
      </c>
      <c r="AR826" s="388"/>
      <c r="AS826" s="133" t="s">
        <v>172</v>
      </c>
      <c r="AT826" s="167">
        <v>12359</v>
      </c>
      <c r="AU826" s="176">
        <v>6802</v>
      </c>
      <c r="AV826" s="176">
        <v>568738960</v>
      </c>
      <c r="AW826" s="177">
        <f t="shared" si="858"/>
        <v>6.2380205610733576E-2</v>
      </c>
      <c r="AX826" s="177">
        <f t="shared" si="859"/>
        <v>0.55036815276316853</v>
      </c>
      <c r="AY826" s="176">
        <f t="shared" si="860"/>
        <v>83613.490149955891</v>
      </c>
      <c r="AZ826" s="388"/>
      <c r="BA826" s="133" t="s">
        <v>172</v>
      </c>
      <c r="BB826" s="167">
        <v>3008</v>
      </c>
      <c r="BC826" s="176">
        <v>1517</v>
      </c>
      <c r="BD826" s="176">
        <v>145635480</v>
      </c>
      <c r="BE826" s="177">
        <f t="shared" si="861"/>
        <v>3.8841663252765259E-2</v>
      </c>
      <c r="BF826" s="177">
        <f t="shared" si="862"/>
        <v>0.50432180851063835</v>
      </c>
      <c r="BG826" s="205">
        <f t="shared" si="863"/>
        <v>96002.294001318398</v>
      </c>
      <c r="BH826" s="388"/>
      <c r="BI826" s="133" t="s">
        <v>172</v>
      </c>
      <c r="BJ826" s="167">
        <f t="shared" si="847"/>
        <v>171319</v>
      </c>
      <c r="BK826" s="176">
        <f t="shared" si="788"/>
        <v>108731</v>
      </c>
      <c r="BL826" s="176">
        <f t="shared" si="789"/>
        <v>8243361670</v>
      </c>
      <c r="BM826" s="177">
        <f t="shared" si="864"/>
        <v>8.6799673656026421E-2</v>
      </c>
      <c r="BN826" s="177">
        <f t="shared" si="865"/>
        <v>0.63466982646408165</v>
      </c>
      <c r="BO826" s="176">
        <f t="shared" si="866"/>
        <v>75814.272562562648</v>
      </c>
      <c r="BP826" s="248"/>
    </row>
    <row r="827" spans="2:68" s="92" customFormat="1">
      <c r="B827" s="411"/>
      <c r="C827" s="412"/>
      <c r="D827" s="374"/>
      <c r="E827" s="133" t="s">
        <v>173</v>
      </c>
      <c r="F827" s="167">
        <v>724</v>
      </c>
      <c r="G827" s="176">
        <v>357</v>
      </c>
      <c r="H827" s="176">
        <v>28706570</v>
      </c>
      <c r="I827" s="177">
        <f t="shared" ref="I827:I831" si="870">IFERROR(G827/$D$821,"-")</f>
        <v>8.6713626427009957E-2</v>
      </c>
      <c r="J827" s="177">
        <f t="shared" si="868"/>
        <v>0.49309392265193369</v>
      </c>
      <c r="K827" s="205">
        <f t="shared" si="848"/>
        <v>80410.560224089641</v>
      </c>
      <c r="L827" s="388"/>
      <c r="M827" s="133" t="s">
        <v>173</v>
      </c>
      <c r="N827" s="167">
        <v>1645</v>
      </c>
      <c r="O827" s="176">
        <v>862</v>
      </c>
      <c r="P827" s="176">
        <v>76630380</v>
      </c>
      <c r="Q827" s="177">
        <f t="shared" si="867"/>
        <v>0.1030360984939039</v>
      </c>
      <c r="R827" s="177">
        <f t="shared" si="849"/>
        <v>0.52401215805471124</v>
      </c>
      <c r="S827" s="171">
        <f t="shared" si="850"/>
        <v>88898.352668213454</v>
      </c>
      <c r="T827" s="388"/>
      <c r="U827" s="133" t="s">
        <v>173</v>
      </c>
      <c r="V827" s="167">
        <v>30137</v>
      </c>
      <c r="W827" s="176">
        <v>17532</v>
      </c>
      <c r="X827" s="176">
        <v>1297245670</v>
      </c>
      <c r="Y827" s="177">
        <f t="shared" si="851"/>
        <v>3.4668158960983492E-2</v>
      </c>
      <c r="Z827" s="177">
        <f t="shared" si="852"/>
        <v>0.58174337193483094</v>
      </c>
      <c r="AA827" s="176">
        <f t="shared" si="853"/>
        <v>73993.022473191872</v>
      </c>
      <c r="AB827" s="388"/>
      <c r="AC827" s="133" t="s">
        <v>173</v>
      </c>
      <c r="AD827" s="167">
        <v>31604</v>
      </c>
      <c r="AE827" s="176">
        <v>18228</v>
      </c>
      <c r="AF827" s="176">
        <v>1443300980</v>
      </c>
      <c r="AG827" s="177">
        <f t="shared" si="846"/>
        <v>4.9326189316447472E-2</v>
      </c>
      <c r="AH827" s="177">
        <f t="shared" si="854"/>
        <v>0.57676243513479308</v>
      </c>
      <c r="AI827" s="171">
        <f t="shared" si="855"/>
        <v>79180.435593592279</v>
      </c>
      <c r="AJ827" s="388"/>
      <c r="AK827" s="133" t="s">
        <v>173</v>
      </c>
      <c r="AL827" s="167">
        <v>26658</v>
      </c>
      <c r="AM827" s="176">
        <v>14436</v>
      </c>
      <c r="AN827" s="176">
        <v>1237859450</v>
      </c>
      <c r="AO827" s="177">
        <f t="shared" si="869"/>
        <v>6.1571007544964834E-2</v>
      </c>
      <c r="AP827" s="177">
        <f t="shared" si="856"/>
        <v>0.54152599594868334</v>
      </c>
      <c r="AQ827" s="171">
        <f t="shared" si="857"/>
        <v>85748.091576614024</v>
      </c>
      <c r="AR827" s="388"/>
      <c r="AS827" s="133" t="s">
        <v>173</v>
      </c>
      <c r="AT827" s="167">
        <v>14770</v>
      </c>
      <c r="AU827" s="176">
        <v>7373</v>
      </c>
      <c r="AV827" s="176">
        <v>681059740</v>
      </c>
      <c r="AW827" s="177">
        <f t="shared" si="858"/>
        <v>6.7616768004695488E-2</v>
      </c>
      <c r="AX827" s="177">
        <f t="shared" si="859"/>
        <v>0.49918754231550438</v>
      </c>
      <c r="AY827" s="176">
        <f t="shared" si="860"/>
        <v>92372.13345992133</v>
      </c>
      <c r="AZ827" s="388"/>
      <c r="BA827" s="133" t="s">
        <v>173</v>
      </c>
      <c r="BB827" s="167">
        <v>5433</v>
      </c>
      <c r="BC827" s="176">
        <v>2557</v>
      </c>
      <c r="BD827" s="176">
        <v>246599590</v>
      </c>
      <c r="BE827" s="177">
        <f t="shared" si="861"/>
        <v>6.5470094223678818E-2</v>
      </c>
      <c r="BF827" s="177">
        <f t="shared" si="862"/>
        <v>0.4706423706975888</v>
      </c>
      <c r="BG827" s="205">
        <f t="shared" si="863"/>
        <v>96440.981619084865</v>
      </c>
      <c r="BH827" s="388"/>
      <c r="BI827" s="133" t="s">
        <v>173</v>
      </c>
      <c r="BJ827" s="167">
        <f t="shared" si="847"/>
        <v>110971</v>
      </c>
      <c r="BK827" s="176">
        <f t="shared" si="788"/>
        <v>61345</v>
      </c>
      <c r="BL827" s="176">
        <f t="shared" si="789"/>
        <v>5011402380</v>
      </c>
      <c r="BM827" s="177">
        <f t="shared" si="864"/>
        <v>4.8971553470757566E-2</v>
      </c>
      <c r="BN827" s="177">
        <f t="shared" si="865"/>
        <v>0.55280208342720172</v>
      </c>
      <c r="BO827" s="176">
        <f t="shared" si="866"/>
        <v>81692.108240280388</v>
      </c>
      <c r="BP827" s="248"/>
    </row>
    <row r="828" spans="2:68" s="92" customFormat="1">
      <c r="B828" s="411"/>
      <c r="C828" s="412"/>
      <c r="D828" s="374"/>
      <c r="E828" s="133" t="s">
        <v>174</v>
      </c>
      <c r="F828" s="167">
        <v>440</v>
      </c>
      <c r="G828" s="176">
        <v>263</v>
      </c>
      <c r="H828" s="176">
        <v>25387630</v>
      </c>
      <c r="I828" s="177">
        <f t="shared" si="870"/>
        <v>6.3881467087685204E-2</v>
      </c>
      <c r="J828" s="177">
        <f t="shared" si="868"/>
        <v>0.59772727272727277</v>
      </c>
      <c r="K828" s="205">
        <f t="shared" si="848"/>
        <v>96530.912547528511</v>
      </c>
      <c r="L828" s="388"/>
      <c r="M828" s="133" t="s">
        <v>174</v>
      </c>
      <c r="N828" s="167">
        <v>825</v>
      </c>
      <c r="O828" s="176">
        <v>521</v>
      </c>
      <c r="P828" s="176">
        <v>54109400</v>
      </c>
      <c r="Q828" s="177">
        <f t="shared" si="867"/>
        <v>6.2275878556060246E-2</v>
      </c>
      <c r="R828" s="177">
        <f t="shared" si="849"/>
        <v>0.63151515151515147</v>
      </c>
      <c r="S828" s="171">
        <f t="shared" si="850"/>
        <v>103856.81381957773</v>
      </c>
      <c r="T828" s="388"/>
      <c r="U828" s="133" t="s">
        <v>174</v>
      </c>
      <c r="V828" s="167">
        <v>27968</v>
      </c>
      <c r="W828" s="176">
        <v>18498</v>
      </c>
      <c r="X828" s="176">
        <v>1460728380</v>
      </c>
      <c r="Y828" s="177">
        <f t="shared" si="851"/>
        <v>3.657834841776595E-2</v>
      </c>
      <c r="Z828" s="177">
        <f t="shared" si="852"/>
        <v>0.66139874141876431</v>
      </c>
      <c r="AA828" s="176">
        <f t="shared" si="853"/>
        <v>78966.827765163805</v>
      </c>
      <c r="AB828" s="388"/>
      <c r="AC828" s="133" t="s">
        <v>174</v>
      </c>
      <c r="AD828" s="167">
        <v>26680</v>
      </c>
      <c r="AE828" s="176">
        <v>17384</v>
      </c>
      <c r="AF828" s="176">
        <v>1530942760</v>
      </c>
      <c r="AG828" s="177">
        <f t="shared" ref="AG828:AG831" si="871">IFERROR(AE828/$AB$821,"-")</f>
        <v>4.7042268766574663E-2</v>
      </c>
      <c r="AH828" s="177">
        <f t="shared" si="854"/>
        <v>0.65157421289355322</v>
      </c>
      <c r="AI828" s="171">
        <f t="shared" si="855"/>
        <v>88066.196502531064</v>
      </c>
      <c r="AJ828" s="388"/>
      <c r="AK828" s="133" t="s">
        <v>174</v>
      </c>
      <c r="AL828" s="167">
        <v>19572</v>
      </c>
      <c r="AM828" s="176">
        <v>12038</v>
      </c>
      <c r="AN828" s="176">
        <v>1162354860</v>
      </c>
      <c r="AO828" s="177">
        <f t="shared" si="869"/>
        <v>5.1343293767406949E-2</v>
      </c>
      <c r="AP828" s="177">
        <f t="shared" si="856"/>
        <v>0.61506233394645415</v>
      </c>
      <c r="AQ828" s="171">
        <f t="shared" si="857"/>
        <v>96557.140721050004</v>
      </c>
      <c r="AR828" s="388"/>
      <c r="AS828" s="133" t="s">
        <v>174</v>
      </c>
      <c r="AT828" s="167">
        <v>8589</v>
      </c>
      <c r="AU828" s="176">
        <v>5067</v>
      </c>
      <c r="AV828" s="176">
        <v>525545490</v>
      </c>
      <c r="AW828" s="177">
        <f t="shared" si="858"/>
        <v>4.6468759457451783E-2</v>
      </c>
      <c r="AX828" s="177">
        <f t="shared" si="859"/>
        <v>0.5899406217254628</v>
      </c>
      <c r="AY828" s="176">
        <f t="shared" si="860"/>
        <v>103719.25991711071</v>
      </c>
      <c r="AZ828" s="388"/>
      <c r="BA828" s="133" t="s">
        <v>174</v>
      </c>
      <c r="BB828" s="167">
        <v>2406</v>
      </c>
      <c r="BC828" s="176">
        <v>1375</v>
      </c>
      <c r="BD828" s="176">
        <v>151761540</v>
      </c>
      <c r="BE828" s="177">
        <f t="shared" si="861"/>
        <v>3.52058582548136E-2</v>
      </c>
      <c r="BF828" s="177">
        <f t="shared" si="862"/>
        <v>0.57148794679966752</v>
      </c>
      <c r="BG828" s="205">
        <f t="shared" si="863"/>
        <v>110372.0290909091</v>
      </c>
      <c r="BH828" s="388"/>
      <c r="BI828" s="133" t="s">
        <v>174</v>
      </c>
      <c r="BJ828" s="167">
        <f t="shared" si="847"/>
        <v>86480</v>
      </c>
      <c r="BK828" s="176">
        <f t="shared" si="788"/>
        <v>55146</v>
      </c>
      <c r="BL828" s="176">
        <f t="shared" si="789"/>
        <v>4910830060</v>
      </c>
      <c r="BM828" s="177">
        <f t="shared" si="864"/>
        <v>4.4022907941941428E-2</v>
      </c>
      <c r="BN828" s="177">
        <f t="shared" si="865"/>
        <v>0.63767345050878821</v>
      </c>
      <c r="BO828" s="176">
        <f t="shared" si="866"/>
        <v>89051.428208754936</v>
      </c>
      <c r="BP828" s="248"/>
    </row>
    <row r="829" spans="2:68" s="92" customFormat="1">
      <c r="B829" s="411"/>
      <c r="C829" s="412"/>
      <c r="D829" s="374"/>
      <c r="E829" s="133" t="s">
        <v>175</v>
      </c>
      <c r="F829" s="167">
        <v>1593</v>
      </c>
      <c r="G829" s="176">
        <v>941</v>
      </c>
      <c r="H829" s="176">
        <v>81824050</v>
      </c>
      <c r="I829" s="177">
        <f t="shared" si="870"/>
        <v>0.228564488705368</v>
      </c>
      <c r="J829" s="177">
        <f t="shared" si="868"/>
        <v>0.59070935342121778</v>
      </c>
      <c r="K829" s="205">
        <f t="shared" si="848"/>
        <v>86954.357066950048</v>
      </c>
      <c r="L829" s="388"/>
      <c r="M829" s="133" t="s">
        <v>175</v>
      </c>
      <c r="N829" s="167">
        <v>3676</v>
      </c>
      <c r="O829" s="176">
        <v>2259</v>
      </c>
      <c r="P829" s="176">
        <v>205878710</v>
      </c>
      <c r="Q829" s="177">
        <f t="shared" si="867"/>
        <v>0.27002151565861821</v>
      </c>
      <c r="R829" s="177">
        <f t="shared" si="849"/>
        <v>0.61452665941240481</v>
      </c>
      <c r="S829" s="171">
        <f t="shared" si="850"/>
        <v>91137.100486941126</v>
      </c>
      <c r="T829" s="388"/>
      <c r="U829" s="133" t="s">
        <v>175</v>
      </c>
      <c r="V829" s="167">
        <v>204168</v>
      </c>
      <c r="W829" s="176">
        <v>136384</v>
      </c>
      <c r="X829" s="176">
        <v>9784781900</v>
      </c>
      <c r="Y829" s="177">
        <f t="shared" si="851"/>
        <v>0.2696886944863548</v>
      </c>
      <c r="Z829" s="177">
        <f t="shared" si="852"/>
        <v>0.66799890286430785</v>
      </c>
      <c r="AA829" s="176">
        <f t="shared" si="853"/>
        <v>71744.353443219152</v>
      </c>
      <c r="AB829" s="388"/>
      <c r="AC829" s="133" t="s">
        <v>175</v>
      </c>
      <c r="AD829" s="167">
        <v>161454</v>
      </c>
      <c r="AE829" s="176">
        <v>104435</v>
      </c>
      <c r="AF829" s="176">
        <v>8121912910</v>
      </c>
      <c r="AG829" s="177">
        <f t="shared" si="871"/>
        <v>0.28260810737673864</v>
      </c>
      <c r="AH829" s="177">
        <f t="shared" si="854"/>
        <v>0.64684058617315143</v>
      </c>
      <c r="AI829" s="171">
        <f t="shared" si="855"/>
        <v>77770.028342988458</v>
      </c>
      <c r="AJ829" s="388"/>
      <c r="AK829" s="133" t="s">
        <v>175</v>
      </c>
      <c r="AL829" s="167">
        <v>95717</v>
      </c>
      <c r="AM829" s="176">
        <v>57058</v>
      </c>
      <c r="AN829" s="176">
        <v>4680354850</v>
      </c>
      <c r="AO829" s="177">
        <f t="shared" si="869"/>
        <v>0.24335817044199248</v>
      </c>
      <c r="AP829" s="177">
        <f t="shared" si="856"/>
        <v>0.59611145355579465</v>
      </c>
      <c r="AQ829" s="171">
        <f t="shared" si="857"/>
        <v>82028.021486908052</v>
      </c>
      <c r="AR829" s="388"/>
      <c r="AS829" s="133" t="s">
        <v>175</v>
      </c>
      <c r="AT829" s="167">
        <v>36974</v>
      </c>
      <c r="AU829" s="176">
        <v>19958</v>
      </c>
      <c r="AV829" s="176">
        <v>1741719510</v>
      </c>
      <c r="AW829" s="177">
        <f t="shared" si="858"/>
        <v>0.18303207050558964</v>
      </c>
      <c r="AX829" s="177">
        <f t="shared" si="859"/>
        <v>0.53978471358251745</v>
      </c>
      <c r="AY829" s="176">
        <f t="shared" si="860"/>
        <v>87269.240905902392</v>
      </c>
      <c r="AZ829" s="388"/>
      <c r="BA829" s="133" t="s">
        <v>175</v>
      </c>
      <c r="BB829" s="167">
        <v>9991</v>
      </c>
      <c r="BC829" s="176">
        <v>4992</v>
      </c>
      <c r="BD829" s="176">
        <v>486509390</v>
      </c>
      <c r="BE829" s="177">
        <f t="shared" si="861"/>
        <v>0.1278164686603851</v>
      </c>
      <c r="BF829" s="177">
        <f t="shared" si="862"/>
        <v>0.4996496847162446</v>
      </c>
      <c r="BG829" s="205">
        <f t="shared" si="863"/>
        <v>97457.810496794875</v>
      </c>
      <c r="BH829" s="388"/>
      <c r="BI829" s="133" t="s">
        <v>175</v>
      </c>
      <c r="BJ829" s="167">
        <f t="shared" si="847"/>
        <v>513573</v>
      </c>
      <c r="BK829" s="176">
        <f t="shared" si="788"/>
        <v>326027</v>
      </c>
      <c r="BL829" s="176">
        <f t="shared" si="789"/>
        <v>25102981320</v>
      </c>
      <c r="BM829" s="177">
        <f t="shared" si="864"/>
        <v>0.26026650360111953</v>
      </c>
      <c r="BN829" s="177">
        <f t="shared" si="865"/>
        <v>0.63482114519260169</v>
      </c>
      <c r="BO829" s="176">
        <f t="shared" si="866"/>
        <v>76996.63316228411</v>
      </c>
      <c r="BP829" s="248"/>
    </row>
    <row r="830" spans="2:68" s="92" customFormat="1">
      <c r="B830" s="411"/>
      <c r="C830" s="412"/>
      <c r="D830" s="374"/>
      <c r="E830" s="133" t="s">
        <v>176</v>
      </c>
      <c r="F830" s="167">
        <v>515</v>
      </c>
      <c r="G830" s="176">
        <v>298</v>
      </c>
      <c r="H830" s="176">
        <v>31866860</v>
      </c>
      <c r="I830" s="177">
        <f t="shared" si="870"/>
        <v>7.2382803011901864E-2</v>
      </c>
      <c r="J830" s="177">
        <f t="shared" si="868"/>
        <v>0.57864077669902914</v>
      </c>
      <c r="K830" s="205">
        <f t="shared" si="848"/>
        <v>106935.77181208054</v>
      </c>
      <c r="L830" s="388"/>
      <c r="M830" s="133" t="s">
        <v>176</v>
      </c>
      <c r="N830" s="167">
        <v>1212</v>
      </c>
      <c r="O830" s="176">
        <v>732</v>
      </c>
      <c r="P830" s="176">
        <v>78964080</v>
      </c>
      <c r="Q830" s="177">
        <f t="shared" si="867"/>
        <v>8.7497011714080808E-2</v>
      </c>
      <c r="R830" s="177">
        <f t="shared" si="849"/>
        <v>0.60396039603960394</v>
      </c>
      <c r="S830" s="171">
        <f t="shared" ref="S830:S831" si="872">IFERROR(P830/O830,"-")</f>
        <v>107874.4262295082</v>
      </c>
      <c r="T830" s="388"/>
      <c r="U830" s="133" t="s">
        <v>176</v>
      </c>
      <c r="V830" s="167">
        <v>41635</v>
      </c>
      <c r="W830" s="176">
        <v>26356</v>
      </c>
      <c r="X830" s="176">
        <v>2035594100</v>
      </c>
      <c r="Y830" s="177">
        <f t="shared" si="851"/>
        <v>5.2116928905754097E-2</v>
      </c>
      <c r="Z830" s="177">
        <f t="shared" si="852"/>
        <v>0.63302509907529725</v>
      </c>
      <c r="AA830" s="176">
        <f t="shared" si="853"/>
        <v>77234.561390195784</v>
      </c>
      <c r="AB830" s="388"/>
      <c r="AC830" s="133" t="s">
        <v>176</v>
      </c>
      <c r="AD830" s="167">
        <v>44160</v>
      </c>
      <c r="AE830" s="176">
        <v>27092</v>
      </c>
      <c r="AF830" s="176">
        <v>2288316060</v>
      </c>
      <c r="AG830" s="177">
        <f t="shared" si="871"/>
        <v>7.3312767224116462E-2</v>
      </c>
      <c r="AH830" s="177">
        <f t="shared" si="854"/>
        <v>0.61349637681159419</v>
      </c>
      <c r="AI830" s="171">
        <f t="shared" si="855"/>
        <v>84464.641222501101</v>
      </c>
      <c r="AJ830" s="388"/>
      <c r="AK830" s="133" t="s">
        <v>176</v>
      </c>
      <c r="AL830" s="167">
        <v>37210</v>
      </c>
      <c r="AM830" s="176">
        <v>21288</v>
      </c>
      <c r="AN830" s="176">
        <v>1967901170</v>
      </c>
      <c r="AO830" s="177">
        <f t="shared" si="869"/>
        <v>9.0795484110363769E-2</v>
      </c>
      <c r="AP830" s="177">
        <f t="shared" si="856"/>
        <v>0.57210427304488043</v>
      </c>
      <c r="AQ830" s="171">
        <f t="shared" si="857"/>
        <v>92441.80618188651</v>
      </c>
      <c r="AR830" s="388"/>
      <c r="AS830" s="133" t="s">
        <v>176</v>
      </c>
      <c r="AT830" s="167">
        <v>21840</v>
      </c>
      <c r="AU830" s="176">
        <v>11708</v>
      </c>
      <c r="AV830" s="176">
        <v>1174714440</v>
      </c>
      <c r="AW830" s="177">
        <f t="shared" si="858"/>
        <v>0.1073724562320595</v>
      </c>
      <c r="AX830" s="177">
        <f t="shared" si="859"/>
        <v>0.53608058608058606</v>
      </c>
      <c r="AY830" s="176">
        <f t="shared" si="860"/>
        <v>100334.33891356338</v>
      </c>
      <c r="AZ830" s="388"/>
      <c r="BA830" s="133" t="s">
        <v>176</v>
      </c>
      <c r="BB830" s="167">
        <v>9270</v>
      </c>
      <c r="BC830" s="176">
        <v>4584</v>
      </c>
      <c r="BD830" s="176">
        <v>480243160</v>
      </c>
      <c r="BE830" s="177">
        <f t="shared" si="861"/>
        <v>0.1173699303564113</v>
      </c>
      <c r="BF830" s="177">
        <f t="shared" si="862"/>
        <v>0.49449838187702266</v>
      </c>
      <c r="BG830" s="205">
        <f t="shared" si="863"/>
        <v>104765.08726003491</v>
      </c>
      <c r="BH830" s="388"/>
      <c r="BI830" s="133" t="s">
        <v>176</v>
      </c>
      <c r="BJ830" s="167">
        <f t="shared" si="847"/>
        <v>155842</v>
      </c>
      <c r="BK830" s="176">
        <f t="shared" si="788"/>
        <v>92058</v>
      </c>
      <c r="BL830" s="176">
        <f t="shared" si="789"/>
        <v>8057599870</v>
      </c>
      <c r="BM830" s="177">
        <f t="shared" si="864"/>
        <v>7.3489661250484964E-2</v>
      </c>
      <c r="BN830" s="177">
        <f t="shared" si="865"/>
        <v>0.59071367153912291</v>
      </c>
      <c r="BO830" s="176">
        <f t="shared" si="866"/>
        <v>87527.426948228298</v>
      </c>
      <c r="BP830" s="248"/>
    </row>
    <row r="831" spans="2:68" s="92" customFormat="1">
      <c r="B831" s="411"/>
      <c r="C831" s="412"/>
      <c r="D831" s="386"/>
      <c r="E831" s="130" t="s">
        <v>167</v>
      </c>
      <c r="F831" s="169">
        <v>390</v>
      </c>
      <c r="G831" s="180">
        <v>227</v>
      </c>
      <c r="H831" s="180">
        <v>24036760</v>
      </c>
      <c r="I831" s="181">
        <f t="shared" si="870"/>
        <v>5.5137235851348068E-2</v>
      </c>
      <c r="J831" s="181">
        <f t="shared" si="868"/>
        <v>0.58205128205128209</v>
      </c>
      <c r="K831" s="242">
        <f t="shared" si="848"/>
        <v>105888.81057268723</v>
      </c>
      <c r="L831" s="388"/>
      <c r="M831" s="130" t="s">
        <v>167</v>
      </c>
      <c r="N831" s="169">
        <v>531</v>
      </c>
      <c r="O831" s="180">
        <v>280</v>
      </c>
      <c r="P831" s="180">
        <v>29906960</v>
      </c>
      <c r="Q831" s="181">
        <f t="shared" si="867"/>
        <v>3.3468802295003583E-2</v>
      </c>
      <c r="R831" s="181">
        <f t="shared" si="849"/>
        <v>0.52730696798493404</v>
      </c>
      <c r="S831" s="173">
        <f t="shared" si="872"/>
        <v>106810.57142857143</v>
      </c>
      <c r="T831" s="388"/>
      <c r="U831" s="130" t="s">
        <v>167</v>
      </c>
      <c r="V831" s="169">
        <v>44497</v>
      </c>
      <c r="W831" s="180">
        <v>25640</v>
      </c>
      <c r="X831" s="180">
        <v>1710991880</v>
      </c>
      <c r="Y831" s="181">
        <f t="shared" si="851"/>
        <v>5.0701094898449504E-2</v>
      </c>
      <c r="Z831" s="181">
        <f t="shared" si="852"/>
        <v>0.57621862148009984</v>
      </c>
      <c r="AA831" s="180">
        <f t="shared" si="853"/>
        <v>66731.352574102959</v>
      </c>
      <c r="AB831" s="388"/>
      <c r="AC831" s="130" t="s">
        <v>167</v>
      </c>
      <c r="AD831" s="169">
        <v>22753</v>
      </c>
      <c r="AE831" s="180">
        <v>12510</v>
      </c>
      <c r="AF831" s="180">
        <v>992612560</v>
      </c>
      <c r="AG831" s="181">
        <f t="shared" si="871"/>
        <v>3.3852898197759378E-2</v>
      </c>
      <c r="AH831" s="181">
        <f t="shared" si="854"/>
        <v>0.54981760646947653</v>
      </c>
      <c r="AI831" s="173">
        <f t="shared" si="855"/>
        <v>79345.528377298164</v>
      </c>
      <c r="AJ831" s="388"/>
      <c r="AK831" s="130" t="s">
        <v>167</v>
      </c>
      <c r="AL831" s="169">
        <v>12132</v>
      </c>
      <c r="AM831" s="180">
        <v>5887</v>
      </c>
      <c r="AN831" s="180">
        <v>583531060</v>
      </c>
      <c r="AO831" s="181">
        <f t="shared" si="869"/>
        <v>2.5108653464755333E-2</v>
      </c>
      <c r="AP831" s="181">
        <f t="shared" si="856"/>
        <v>0.48524563138806465</v>
      </c>
      <c r="AQ831" s="173">
        <f t="shared" si="857"/>
        <v>99121.973840665873</v>
      </c>
      <c r="AR831" s="388"/>
      <c r="AS831" s="130" t="s">
        <v>167</v>
      </c>
      <c r="AT831" s="169">
        <v>6234</v>
      </c>
      <c r="AU831" s="180">
        <v>2702</v>
      </c>
      <c r="AV831" s="180">
        <v>333418310</v>
      </c>
      <c r="AW831" s="181">
        <f t="shared" si="858"/>
        <v>2.4779670032373143E-2</v>
      </c>
      <c r="AX831" s="181">
        <f t="shared" si="859"/>
        <v>0.43342957972409368</v>
      </c>
      <c r="AY831" s="180">
        <f t="shared" si="860"/>
        <v>123396.8578830496</v>
      </c>
      <c r="AZ831" s="388"/>
      <c r="BA831" s="130" t="s">
        <v>167</v>
      </c>
      <c r="BB831" s="169">
        <v>3030</v>
      </c>
      <c r="BC831" s="180">
        <v>1257</v>
      </c>
      <c r="BD831" s="180">
        <v>169836940</v>
      </c>
      <c r="BE831" s="181">
        <f t="shared" si="861"/>
        <v>3.218455551003687E-2</v>
      </c>
      <c r="BF831" s="181">
        <f t="shared" si="862"/>
        <v>0.41485148514851483</v>
      </c>
      <c r="BG831" s="242">
        <f t="shared" si="863"/>
        <v>135112.91964996021</v>
      </c>
      <c r="BH831" s="388"/>
      <c r="BI831" s="130" t="s">
        <v>167</v>
      </c>
      <c r="BJ831" s="169">
        <f t="shared" si="847"/>
        <v>89567</v>
      </c>
      <c r="BK831" s="180">
        <f t="shared" si="788"/>
        <v>48503</v>
      </c>
      <c r="BL831" s="180">
        <f t="shared" si="789"/>
        <v>3844334470</v>
      </c>
      <c r="BM831" s="181">
        <f t="shared" ref="BM831" si="873">IFERROR(BK831/$BH$821,"-")</f>
        <v>3.8719818371377529E-2</v>
      </c>
      <c r="BN831" s="181">
        <f t="shared" si="865"/>
        <v>0.54152757153862474</v>
      </c>
      <c r="BO831" s="180">
        <f t="shared" si="866"/>
        <v>79259.725583984502</v>
      </c>
      <c r="BP831" s="248"/>
    </row>
    <row r="832" spans="2:68" s="92" customFormat="1">
      <c r="B832" s="229"/>
      <c r="C832" s="229"/>
      <c r="D832" s="228"/>
      <c r="E832" s="279"/>
      <c r="F832" s="229"/>
      <c r="G832" s="229"/>
      <c r="H832" s="229"/>
      <c r="I832" s="229"/>
      <c r="J832" s="229"/>
      <c r="K832" s="229"/>
      <c r="L832" s="228"/>
      <c r="M832" s="230"/>
      <c r="N832" s="229"/>
      <c r="O832" s="229"/>
      <c r="P832" s="229"/>
      <c r="Q832" s="229"/>
      <c r="R832" s="229"/>
      <c r="S832" s="229"/>
      <c r="T832" s="228"/>
      <c r="U832" s="230"/>
      <c r="V832" s="229"/>
      <c r="W832" s="229"/>
      <c r="X832" s="229"/>
      <c r="Y832" s="229"/>
      <c r="Z832" s="229"/>
      <c r="AA832" s="229"/>
      <c r="AB832" s="228"/>
      <c r="AC832" s="230"/>
      <c r="AD832" s="229"/>
      <c r="AE832" s="229"/>
      <c r="AF832" s="229"/>
      <c r="AG832" s="229"/>
      <c r="AH832" s="229"/>
      <c r="AI832" s="229"/>
      <c r="AJ832" s="228"/>
      <c r="AK832" s="230"/>
      <c r="AL832" s="229"/>
      <c r="AM832" s="229"/>
      <c r="AN832" s="229"/>
      <c r="AO832" s="229"/>
      <c r="AP832" s="229"/>
      <c r="AQ832" s="229"/>
      <c r="AR832" s="228"/>
      <c r="AS832" s="95"/>
      <c r="AT832" s="229"/>
      <c r="AU832" s="229"/>
      <c r="AV832" s="229"/>
      <c r="AW832" s="229"/>
      <c r="AX832" s="229"/>
      <c r="AY832" s="229"/>
      <c r="AZ832" s="228"/>
      <c r="BA832" s="230"/>
      <c r="BB832" s="229"/>
      <c r="BC832" s="229"/>
      <c r="BD832" s="229"/>
      <c r="BE832" s="229"/>
      <c r="BF832" s="229"/>
      <c r="BG832" s="229"/>
      <c r="BH832" s="228"/>
      <c r="BI832" s="230"/>
      <c r="BJ832" s="229"/>
      <c r="BK832" s="229"/>
      <c r="BL832" s="229"/>
      <c r="BM832" s="229"/>
      <c r="BN832" s="229"/>
      <c r="BO832" s="229"/>
    </row>
  </sheetData>
  <mergeCells count="815">
    <mergeCell ref="BJ5:BJ6"/>
    <mergeCell ref="BK5:BK6"/>
    <mergeCell ref="BL5:BL6"/>
    <mergeCell ref="BM5:BN5"/>
    <mergeCell ref="BO5:BO6"/>
    <mergeCell ref="BI4:BI6"/>
    <mergeCell ref="E4:E6"/>
    <mergeCell ref="M4:M6"/>
    <mergeCell ref="U4:U6"/>
    <mergeCell ref="AC4:AC6"/>
    <mergeCell ref="AS4:AS6"/>
    <mergeCell ref="AK4:AK6"/>
    <mergeCell ref="T5:T6"/>
    <mergeCell ref="AB5:AB6"/>
    <mergeCell ref="AJ5:AJ6"/>
    <mergeCell ref="AR5:AR6"/>
    <mergeCell ref="AZ5:AZ6"/>
    <mergeCell ref="BH5:BH6"/>
    <mergeCell ref="BH3:BO3"/>
    <mergeCell ref="F5:F6"/>
    <mergeCell ref="G5:G6"/>
    <mergeCell ref="H5:H6"/>
    <mergeCell ref="I5:J5"/>
    <mergeCell ref="K5:K6"/>
    <mergeCell ref="N5:N6"/>
    <mergeCell ref="O5:O6"/>
    <mergeCell ref="P5:P6"/>
    <mergeCell ref="Q5:R5"/>
    <mergeCell ref="S5:S6"/>
    <mergeCell ref="V5:V6"/>
    <mergeCell ref="W5:W6"/>
    <mergeCell ref="X5:X6"/>
    <mergeCell ref="Y5:Z5"/>
    <mergeCell ref="AA5:AA6"/>
    <mergeCell ref="AU5:AU6"/>
    <mergeCell ref="AV5:AV6"/>
    <mergeCell ref="AW5:AX5"/>
    <mergeCell ref="AY5:AY6"/>
    <mergeCell ref="BB5:BB6"/>
    <mergeCell ref="BC5:BC6"/>
    <mergeCell ref="BD5:BD6"/>
    <mergeCell ref="BA4:BA6"/>
    <mergeCell ref="B3:B6"/>
    <mergeCell ref="C3:C6"/>
    <mergeCell ref="D3:K3"/>
    <mergeCell ref="L3:S3"/>
    <mergeCell ref="T3:AA3"/>
    <mergeCell ref="AB3:AI3"/>
    <mergeCell ref="AJ3:AQ3"/>
    <mergeCell ref="AR3:AY3"/>
    <mergeCell ref="AZ3:BG3"/>
    <mergeCell ref="AD5:AD6"/>
    <mergeCell ref="AE5:AE6"/>
    <mergeCell ref="AF5:AF6"/>
    <mergeCell ref="AG5:AH5"/>
    <mergeCell ref="AI5:AI6"/>
    <mergeCell ref="AL5:AL6"/>
    <mergeCell ref="AM5:AM6"/>
    <mergeCell ref="AN5:AN6"/>
    <mergeCell ref="AO5:AP5"/>
    <mergeCell ref="AQ5:AQ6"/>
    <mergeCell ref="AT5:AT6"/>
    <mergeCell ref="BE5:BF5"/>
    <mergeCell ref="BG5:BG6"/>
    <mergeCell ref="D5:D6"/>
    <mergeCell ref="L5:L6"/>
    <mergeCell ref="B821:C831"/>
    <mergeCell ref="D821:D831"/>
    <mergeCell ref="L821:L831"/>
    <mergeCell ref="T810:T820"/>
    <mergeCell ref="AB810:AB820"/>
    <mergeCell ref="AJ810:AJ820"/>
    <mergeCell ref="AZ799:AZ809"/>
    <mergeCell ref="BH799:BH809"/>
    <mergeCell ref="B810:B820"/>
    <mergeCell ref="C810:C820"/>
    <mergeCell ref="D810:D820"/>
    <mergeCell ref="L810:L820"/>
    <mergeCell ref="AB799:AB809"/>
    <mergeCell ref="AJ799:AJ809"/>
    <mergeCell ref="AR799:AR809"/>
    <mergeCell ref="AR821:AR831"/>
    <mergeCell ref="AZ821:AZ831"/>
    <mergeCell ref="BH821:BH831"/>
    <mergeCell ref="T821:T831"/>
    <mergeCell ref="AB821:AB831"/>
    <mergeCell ref="AJ821:AJ831"/>
    <mergeCell ref="AR810:AR820"/>
    <mergeCell ref="AZ810:AZ820"/>
    <mergeCell ref="BH810:BH820"/>
    <mergeCell ref="B788:B798"/>
    <mergeCell ref="C788:C798"/>
    <mergeCell ref="D788:D798"/>
    <mergeCell ref="T777:T787"/>
    <mergeCell ref="AB777:AB787"/>
    <mergeCell ref="AJ777:AJ787"/>
    <mergeCell ref="BH788:BH798"/>
    <mergeCell ref="B799:B809"/>
    <mergeCell ref="C799:C809"/>
    <mergeCell ref="D799:D809"/>
    <mergeCell ref="L799:L809"/>
    <mergeCell ref="T799:T809"/>
    <mergeCell ref="AJ788:AJ798"/>
    <mergeCell ref="AR788:AR798"/>
    <mergeCell ref="AZ788:AZ798"/>
    <mergeCell ref="L788:L798"/>
    <mergeCell ref="T788:T798"/>
    <mergeCell ref="AB788:AB798"/>
    <mergeCell ref="B777:B787"/>
    <mergeCell ref="C777:C787"/>
    <mergeCell ref="D777:D787"/>
    <mergeCell ref="L777:L787"/>
    <mergeCell ref="AR777:AR787"/>
    <mergeCell ref="AZ777:AZ787"/>
    <mergeCell ref="C766:C776"/>
    <mergeCell ref="D766:D776"/>
    <mergeCell ref="L766:L776"/>
    <mergeCell ref="T766:T776"/>
    <mergeCell ref="AJ755:AJ765"/>
    <mergeCell ref="AR755:AR765"/>
    <mergeCell ref="AZ755:AZ765"/>
    <mergeCell ref="L755:L765"/>
    <mergeCell ref="T755:T765"/>
    <mergeCell ref="AB755:AB765"/>
    <mergeCell ref="BH777:BH787"/>
    <mergeCell ref="AZ766:AZ776"/>
    <mergeCell ref="BH766:BH776"/>
    <mergeCell ref="B744:B754"/>
    <mergeCell ref="C744:C754"/>
    <mergeCell ref="D744:D754"/>
    <mergeCell ref="L744:L754"/>
    <mergeCell ref="AB733:AB743"/>
    <mergeCell ref="AJ733:AJ743"/>
    <mergeCell ref="AR733:AR743"/>
    <mergeCell ref="AR744:AR754"/>
    <mergeCell ref="AZ744:AZ754"/>
    <mergeCell ref="AB766:AB776"/>
    <mergeCell ref="AJ766:AJ776"/>
    <mergeCell ref="AR766:AR776"/>
    <mergeCell ref="BH744:BH754"/>
    <mergeCell ref="B755:B765"/>
    <mergeCell ref="C755:C765"/>
    <mergeCell ref="D755:D765"/>
    <mergeCell ref="T744:T754"/>
    <mergeCell ref="AB744:AB754"/>
    <mergeCell ref="AJ744:AJ754"/>
    <mergeCell ref="BH755:BH765"/>
    <mergeCell ref="B766:B776"/>
    <mergeCell ref="BH711:BH721"/>
    <mergeCell ref="B722:B732"/>
    <mergeCell ref="C722:C732"/>
    <mergeCell ref="D722:D732"/>
    <mergeCell ref="T711:T721"/>
    <mergeCell ref="AB711:AB721"/>
    <mergeCell ref="AJ711:AJ721"/>
    <mergeCell ref="BH722:BH732"/>
    <mergeCell ref="B733:B743"/>
    <mergeCell ref="C733:C743"/>
    <mergeCell ref="D733:D743"/>
    <mergeCell ref="L733:L743"/>
    <mergeCell ref="T733:T743"/>
    <mergeCell ref="AJ722:AJ732"/>
    <mergeCell ref="AR722:AR732"/>
    <mergeCell ref="AZ722:AZ732"/>
    <mergeCell ref="L722:L732"/>
    <mergeCell ref="T722:T732"/>
    <mergeCell ref="AB722:AB732"/>
    <mergeCell ref="AZ733:AZ743"/>
    <mergeCell ref="BH733:BH743"/>
    <mergeCell ref="B711:B721"/>
    <mergeCell ref="C711:C721"/>
    <mergeCell ref="D711:D721"/>
    <mergeCell ref="L711:L721"/>
    <mergeCell ref="AB700:AB710"/>
    <mergeCell ref="AJ700:AJ710"/>
    <mergeCell ref="AR700:AR710"/>
    <mergeCell ref="AR711:AR721"/>
    <mergeCell ref="AZ711:AZ721"/>
    <mergeCell ref="BH678:BH688"/>
    <mergeCell ref="B689:B699"/>
    <mergeCell ref="C689:C699"/>
    <mergeCell ref="D689:D699"/>
    <mergeCell ref="T678:T688"/>
    <mergeCell ref="AB678:AB688"/>
    <mergeCell ref="AJ678:AJ688"/>
    <mergeCell ref="BH689:BH699"/>
    <mergeCell ref="B700:B710"/>
    <mergeCell ref="C700:C710"/>
    <mergeCell ref="D700:D710"/>
    <mergeCell ref="L700:L710"/>
    <mergeCell ref="T700:T710"/>
    <mergeCell ref="AJ689:AJ699"/>
    <mergeCell ref="AR689:AR699"/>
    <mergeCell ref="AZ689:AZ699"/>
    <mergeCell ref="L689:L699"/>
    <mergeCell ref="T689:T699"/>
    <mergeCell ref="AB689:AB699"/>
    <mergeCell ref="AZ700:AZ710"/>
    <mergeCell ref="BH700:BH710"/>
    <mergeCell ref="B678:B688"/>
    <mergeCell ref="C678:C688"/>
    <mergeCell ref="D678:D688"/>
    <mergeCell ref="L678:L688"/>
    <mergeCell ref="AB667:AB677"/>
    <mergeCell ref="AJ667:AJ677"/>
    <mergeCell ref="AR667:AR677"/>
    <mergeCell ref="AR678:AR688"/>
    <mergeCell ref="AZ678:AZ688"/>
    <mergeCell ref="BH645:BH655"/>
    <mergeCell ref="B656:B666"/>
    <mergeCell ref="C656:C666"/>
    <mergeCell ref="D656:D666"/>
    <mergeCell ref="T645:T655"/>
    <mergeCell ref="AB645:AB655"/>
    <mergeCell ref="AJ645:AJ655"/>
    <mergeCell ref="BH656:BH666"/>
    <mergeCell ref="B667:B677"/>
    <mergeCell ref="C667:C677"/>
    <mergeCell ref="D667:D677"/>
    <mergeCell ref="L667:L677"/>
    <mergeCell ref="T667:T677"/>
    <mergeCell ref="AJ656:AJ666"/>
    <mergeCell ref="AR656:AR666"/>
    <mergeCell ref="AZ656:AZ666"/>
    <mergeCell ref="L656:L666"/>
    <mergeCell ref="T656:T666"/>
    <mergeCell ref="AB656:AB666"/>
    <mergeCell ref="AZ667:AZ677"/>
    <mergeCell ref="BH667:BH677"/>
    <mergeCell ref="B645:B655"/>
    <mergeCell ref="C645:C655"/>
    <mergeCell ref="D645:D655"/>
    <mergeCell ref="L645:L655"/>
    <mergeCell ref="AB634:AB644"/>
    <mergeCell ref="AJ634:AJ644"/>
    <mergeCell ref="AR634:AR644"/>
    <mergeCell ref="AR645:AR655"/>
    <mergeCell ref="AZ645:AZ655"/>
    <mergeCell ref="BH612:BH622"/>
    <mergeCell ref="B623:B633"/>
    <mergeCell ref="C623:C633"/>
    <mergeCell ref="D623:D633"/>
    <mergeCell ref="T612:T622"/>
    <mergeCell ref="AB612:AB622"/>
    <mergeCell ref="AJ612:AJ622"/>
    <mergeCell ref="BH623:BH633"/>
    <mergeCell ref="B634:B644"/>
    <mergeCell ref="C634:C644"/>
    <mergeCell ref="D634:D644"/>
    <mergeCell ref="L634:L644"/>
    <mergeCell ref="T634:T644"/>
    <mergeCell ref="AJ623:AJ633"/>
    <mergeCell ref="AR623:AR633"/>
    <mergeCell ref="AZ623:AZ633"/>
    <mergeCell ref="L623:L633"/>
    <mergeCell ref="T623:T633"/>
    <mergeCell ref="AB623:AB633"/>
    <mergeCell ref="AZ634:AZ644"/>
    <mergeCell ref="BH634:BH644"/>
    <mergeCell ref="B612:B622"/>
    <mergeCell ref="C612:C622"/>
    <mergeCell ref="D612:D622"/>
    <mergeCell ref="L612:L622"/>
    <mergeCell ref="AB601:AB611"/>
    <mergeCell ref="AJ601:AJ611"/>
    <mergeCell ref="AR601:AR611"/>
    <mergeCell ref="AR612:AR622"/>
    <mergeCell ref="AZ612:AZ622"/>
    <mergeCell ref="BH579:BH589"/>
    <mergeCell ref="B590:B600"/>
    <mergeCell ref="C590:C600"/>
    <mergeCell ref="D590:D600"/>
    <mergeCell ref="T579:T589"/>
    <mergeCell ref="AB579:AB589"/>
    <mergeCell ref="AJ579:AJ589"/>
    <mergeCell ref="BH590:BH600"/>
    <mergeCell ref="B601:B611"/>
    <mergeCell ref="C601:C611"/>
    <mergeCell ref="D601:D611"/>
    <mergeCell ref="L601:L611"/>
    <mergeCell ref="T601:T611"/>
    <mergeCell ref="AJ590:AJ600"/>
    <mergeCell ref="AR590:AR600"/>
    <mergeCell ref="AZ590:AZ600"/>
    <mergeCell ref="L590:L600"/>
    <mergeCell ref="T590:T600"/>
    <mergeCell ref="AB590:AB600"/>
    <mergeCell ref="AZ601:AZ611"/>
    <mergeCell ref="BH601:BH611"/>
    <mergeCell ref="B579:B589"/>
    <mergeCell ref="C579:C589"/>
    <mergeCell ref="D579:D589"/>
    <mergeCell ref="L579:L589"/>
    <mergeCell ref="AB568:AB578"/>
    <mergeCell ref="AJ568:AJ578"/>
    <mergeCell ref="AR568:AR578"/>
    <mergeCell ref="AR579:AR589"/>
    <mergeCell ref="AZ579:AZ589"/>
    <mergeCell ref="BH546:BH556"/>
    <mergeCell ref="B557:B567"/>
    <mergeCell ref="C557:C567"/>
    <mergeCell ref="D557:D567"/>
    <mergeCell ref="T546:T556"/>
    <mergeCell ref="AB546:AB556"/>
    <mergeCell ref="AJ546:AJ556"/>
    <mergeCell ref="BH557:BH567"/>
    <mergeCell ref="B568:B578"/>
    <mergeCell ref="C568:C578"/>
    <mergeCell ref="D568:D578"/>
    <mergeCell ref="L568:L578"/>
    <mergeCell ref="T568:T578"/>
    <mergeCell ref="AJ557:AJ567"/>
    <mergeCell ref="AR557:AR567"/>
    <mergeCell ref="AZ557:AZ567"/>
    <mergeCell ref="L557:L567"/>
    <mergeCell ref="T557:T567"/>
    <mergeCell ref="AB557:AB567"/>
    <mergeCell ref="AZ568:AZ578"/>
    <mergeCell ref="BH568:BH578"/>
    <mergeCell ref="B546:B556"/>
    <mergeCell ref="C546:C556"/>
    <mergeCell ref="D546:D556"/>
    <mergeCell ref="L546:L556"/>
    <mergeCell ref="AB535:AB545"/>
    <mergeCell ref="AJ535:AJ545"/>
    <mergeCell ref="AR535:AR545"/>
    <mergeCell ref="AR546:AR556"/>
    <mergeCell ref="AZ546:AZ556"/>
    <mergeCell ref="BH513:BH523"/>
    <mergeCell ref="B524:B534"/>
    <mergeCell ref="C524:C534"/>
    <mergeCell ref="D524:D534"/>
    <mergeCell ref="T513:T523"/>
    <mergeCell ref="AB513:AB523"/>
    <mergeCell ref="AJ513:AJ523"/>
    <mergeCell ref="BH524:BH534"/>
    <mergeCell ref="B535:B545"/>
    <mergeCell ref="C535:C545"/>
    <mergeCell ref="D535:D545"/>
    <mergeCell ref="L535:L545"/>
    <mergeCell ref="T535:T545"/>
    <mergeCell ref="AJ524:AJ534"/>
    <mergeCell ref="AR524:AR534"/>
    <mergeCell ref="AZ524:AZ534"/>
    <mergeCell ref="L524:L534"/>
    <mergeCell ref="T524:T534"/>
    <mergeCell ref="AB524:AB534"/>
    <mergeCell ref="AZ535:AZ545"/>
    <mergeCell ref="BH535:BH545"/>
    <mergeCell ref="B513:B523"/>
    <mergeCell ref="C513:C523"/>
    <mergeCell ref="D513:D523"/>
    <mergeCell ref="L513:L523"/>
    <mergeCell ref="AB502:AB512"/>
    <mergeCell ref="AJ502:AJ512"/>
    <mergeCell ref="AR502:AR512"/>
    <mergeCell ref="AR513:AR523"/>
    <mergeCell ref="AZ513:AZ523"/>
    <mergeCell ref="BH480:BH490"/>
    <mergeCell ref="B491:B501"/>
    <mergeCell ref="C491:C501"/>
    <mergeCell ref="D491:D501"/>
    <mergeCell ref="T480:T490"/>
    <mergeCell ref="AB480:AB490"/>
    <mergeCell ref="AJ480:AJ490"/>
    <mergeCell ref="BH491:BH501"/>
    <mergeCell ref="B502:B512"/>
    <mergeCell ref="C502:C512"/>
    <mergeCell ref="D502:D512"/>
    <mergeCell ref="L502:L512"/>
    <mergeCell ref="T502:T512"/>
    <mergeCell ref="AJ491:AJ501"/>
    <mergeCell ref="AR491:AR501"/>
    <mergeCell ref="AZ491:AZ501"/>
    <mergeCell ref="L491:L501"/>
    <mergeCell ref="T491:T501"/>
    <mergeCell ref="AB491:AB501"/>
    <mergeCell ref="AZ502:AZ512"/>
    <mergeCell ref="BH502:BH512"/>
    <mergeCell ref="B480:B490"/>
    <mergeCell ref="C480:C490"/>
    <mergeCell ref="D480:D490"/>
    <mergeCell ref="L480:L490"/>
    <mergeCell ref="AB469:AB479"/>
    <mergeCell ref="AJ469:AJ479"/>
    <mergeCell ref="AR469:AR479"/>
    <mergeCell ref="AR480:AR490"/>
    <mergeCell ref="AZ480:AZ490"/>
    <mergeCell ref="BH447:BH457"/>
    <mergeCell ref="B458:B468"/>
    <mergeCell ref="C458:C468"/>
    <mergeCell ref="D458:D468"/>
    <mergeCell ref="T447:T457"/>
    <mergeCell ref="AB447:AB457"/>
    <mergeCell ref="AJ447:AJ457"/>
    <mergeCell ref="BH458:BH468"/>
    <mergeCell ref="B469:B479"/>
    <mergeCell ref="C469:C479"/>
    <mergeCell ref="D469:D479"/>
    <mergeCell ref="L469:L479"/>
    <mergeCell ref="T469:T479"/>
    <mergeCell ref="AJ458:AJ468"/>
    <mergeCell ref="AR458:AR468"/>
    <mergeCell ref="AZ458:AZ468"/>
    <mergeCell ref="L458:L468"/>
    <mergeCell ref="T458:T468"/>
    <mergeCell ref="AB458:AB468"/>
    <mergeCell ref="AZ469:AZ479"/>
    <mergeCell ref="BH469:BH479"/>
    <mergeCell ref="B447:B457"/>
    <mergeCell ref="C447:C457"/>
    <mergeCell ref="D447:D457"/>
    <mergeCell ref="L447:L457"/>
    <mergeCell ref="AB436:AB446"/>
    <mergeCell ref="AJ436:AJ446"/>
    <mergeCell ref="AR436:AR446"/>
    <mergeCell ref="AR447:AR457"/>
    <mergeCell ref="AZ447:AZ457"/>
    <mergeCell ref="BH414:BH424"/>
    <mergeCell ref="B425:B435"/>
    <mergeCell ref="C425:C435"/>
    <mergeCell ref="D425:D435"/>
    <mergeCell ref="T414:T424"/>
    <mergeCell ref="AB414:AB424"/>
    <mergeCell ref="AJ414:AJ424"/>
    <mergeCell ref="BH425:BH435"/>
    <mergeCell ref="B436:B446"/>
    <mergeCell ref="C436:C446"/>
    <mergeCell ref="D436:D446"/>
    <mergeCell ref="L436:L446"/>
    <mergeCell ref="T436:T446"/>
    <mergeCell ref="AJ425:AJ435"/>
    <mergeCell ref="AR425:AR435"/>
    <mergeCell ref="AZ425:AZ435"/>
    <mergeCell ref="L425:L435"/>
    <mergeCell ref="T425:T435"/>
    <mergeCell ref="AB425:AB435"/>
    <mergeCell ref="AZ436:AZ446"/>
    <mergeCell ref="BH436:BH446"/>
    <mergeCell ref="B414:B424"/>
    <mergeCell ref="C414:C424"/>
    <mergeCell ref="D414:D424"/>
    <mergeCell ref="L414:L424"/>
    <mergeCell ref="AB403:AB413"/>
    <mergeCell ref="AJ403:AJ413"/>
    <mergeCell ref="AR403:AR413"/>
    <mergeCell ref="AR414:AR424"/>
    <mergeCell ref="AZ414:AZ424"/>
    <mergeCell ref="BH381:BH391"/>
    <mergeCell ref="B392:B402"/>
    <mergeCell ref="C392:C402"/>
    <mergeCell ref="D392:D402"/>
    <mergeCell ref="T381:T391"/>
    <mergeCell ref="AB381:AB391"/>
    <mergeCell ref="AJ381:AJ391"/>
    <mergeCell ref="BH392:BH402"/>
    <mergeCell ref="B403:B413"/>
    <mergeCell ref="C403:C413"/>
    <mergeCell ref="D403:D413"/>
    <mergeCell ref="L403:L413"/>
    <mergeCell ref="T403:T413"/>
    <mergeCell ref="AJ392:AJ402"/>
    <mergeCell ref="AR392:AR402"/>
    <mergeCell ref="AZ392:AZ402"/>
    <mergeCell ref="L392:L402"/>
    <mergeCell ref="T392:T402"/>
    <mergeCell ref="AB392:AB402"/>
    <mergeCell ref="AZ403:AZ413"/>
    <mergeCell ref="BH403:BH413"/>
    <mergeCell ref="B381:B391"/>
    <mergeCell ref="C381:C391"/>
    <mergeCell ref="D381:D391"/>
    <mergeCell ref="L381:L391"/>
    <mergeCell ref="AB370:AB380"/>
    <mergeCell ref="AJ370:AJ380"/>
    <mergeCell ref="AR370:AR380"/>
    <mergeCell ref="AR381:AR391"/>
    <mergeCell ref="AZ381:AZ391"/>
    <mergeCell ref="BH348:BH358"/>
    <mergeCell ref="B359:B369"/>
    <mergeCell ref="C359:C369"/>
    <mergeCell ref="D359:D369"/>
    <mergeCell ref="T348:T358"/>
    <mergeCell ref="AB348:AB358"/>
    <mergeCell ref="AJ348:AJ358"/>
    <mergeCell ref="BH359:BH369"/>
    <mergeCell ref="B370:B380"/>
    <mergeCell ref="C370:C380"/>
    <mergeCell ref="D370:D380"/>
    <mergeCell ref="L370:L380"/>
    <mergeCell ref="T370:T380"/>
    <mergeCell ref="AJ359:AJ369"/>
    <mergeCell ref="AR359:AR369"/>
    <mergeCell ref="AZ359:AZ369"/>
    <mergeCell ref="L359:L369"/>
    <mergeCell ref="T359:T369"/>
    <mergeCell ref="AB359:AB369"/>
    <mergeCell ref="AZ370:AZ380"/>
    <mergeCell ref="BH370:BH380"/>
    <mergeCell ref="B348:B358"/>
    <mergeCell ref="C348:C358"/>
    <mergeCell ref="D348:D358"/>
    <mergeCell ref="L348:L358"/>
    <mergeCell ref="AB337:AB347"/>
    <mergeCell ref="AJ337:AJ347"/>
    <mergeCell ref="AR337:AR347"/>
    <mergeCell ref="AR348:AR358"/>
    <mergeCell ref="AZ348:AZ358"/>
    <mergeCell ref="BH315:BH325"/>
    <mergeCell ref="B326:B336"/>
    <mergeCell ref="C326:C336"/>
    <mergeCell ref="D326:D336"/>
    <mergeCell ref="T315:T325"/>
    <mergeCell ref="AB315:AB325"/>
    <mergeCell ref="AJ315:AJ325"/>
    <mergeCell ref="BH326:BH336"/>
    <mergeCell ref="B337:B347"/>
    <mergeCell ref="C337:C347"/>
    <mergeCell ref="D337:D347"/>
    <mergeCell ref="L337:L347"/>
    <mergeCell ref="T337:T347"/>
    <mergeCell ref="AJ326:AJ336"/>
    <mergeCell ref="AR326:AR336"/>
    <mergeCell ref="AZ326:AZ336"/>
    <mergeCell ref="L326:L336"/>
    <mergeCell ref="T326:T336"/>
    <mergeCell ref="AB326:AB336"/>
    <mergeCell ref="AZ337:AZ347"/>
    <mergeCell ref="BH337:BH347"/>
    <mergeCell ref="B315:B325"/>
    <mergeCell ref="C315:C325"/>
    <mergeCell ref="D315:D325"/>
    <mergeCell ref="L315:L325"/>
    <mergeCell ref="AB304:AB314"/>
    <mergeCell ref="AJ304:AJ314"/>
    <mergeCell ref="AR304:AR314"/>
    <mergeCell ref="AR315:AR325"/>
    <mergeCell ref="AZ315:AZ325"/>
    <mergeCell ref="BH282:BH292"/>
    <mergeCell ref="B293:B303"/>
    <mergeCell ref="C293:C303"/>
    <mergeCell ref="D293:D303"/>
    <mergeCell ref="T282:T292"/>
    <mergeCell ref="AB282:AB292"/>
    <mergeCell ref="AJ282:AJ292"/>
    <mergeCell ref="BH293:BH303"/>
    <mergeCell ref="B304:B314"/>
    <mergeCell ref="C304:C314"/>
    <mergeCell ref="D304:D314"/>
    <mergeCell ref="L304:L314"/>
    <mergeCell ref="T304:T314"/>
    <mergeCell ref="AJ293:AJ303"/>
    <mergeCell ref="AR293:AR303"/>
    <mergeCell ref="AZ293:AZ303"/>
    <mergeCell ref="L293:L303"/>
    <mergeCell ref="T293:T303"/>
    <mergeCell ref="AB293:AB303"/>
    <mergeCell ref="AZ304:AZ314"/>
    <mergeCell ref="BH304:BH314"/>
    <mergeCell ref="B282:B292"/>
    <mergeCell ref="C282:C292"/>
    <mergeCell ref="D282:D292"/>
    <mergeCell ref="L282:L292"/>
    <mergeCell ref="AB271:AB281"/>
    <mergeCell ref="AJ271:AJ281"/>
    <mergeCell ref="AR271:AR281"/>
    <mergeCell ref="AR282:AR292"/>
    <mergeCell ref="AZ282:AZ292"/>
    <mergeCell ref="BH249:BH259"/>
    <mergeCell ref="B260:B270"/>
    <mergeCell ref="C260:C270"/>
    <mergeCell ref="D260:D270"/>
    <mergeCell ref="T249:T259"/>
    <mergeCell ref="AB249:AB259"/>
    <mergeCell ref="AJ249:AJ259"/>
    <mergeCell ref="BH260:BH270"/>
    <mergeCell ref="B271:B281"/>
    <mergeCell ref="C271:C281"/>
    <mergeCell ref="D271:D281"/>
    <mergeCell ref="L271:L281"/>
    <mergeCell ref="T271:T281"/>
    <mergeCell ref="AJ260:AJ270"/>
    <mergeCell ref="AR260:AR270"/>
    <mergeCell ref="AZ260:AZ270"/>
    <mergeCell ref="L260:L270"/>
    <mergeCell ref="T260:T270"/>
    <mergeCell ref="AB260:AB270"/>
    <mergeCell ref="AZ271:AZ281"/>
    <mergeCell ref="BH271:BH281"/>
    <mergeCell ref="B249:B259"/>
    <mergeCell ref="C249:C259"/>
    <mergeCell ref="D249:D259"/>
    <mergeCell ref="L249:L259"/>
    <mergeCell ref="AB238:AB248"/>
    <mergeCell ref="AJ238:AJ248"/>
    <mergeCell ref="AR238:AR248"/>
    <mergeCell ref="AR249:AR259"/>
    <mergeCell ref="AZ249:AZ259"/>
    <mergeCell ref="BH216:BH226"/>
    <mergeCell ref="B227:B237"/>
    <mergeCell ref="C227:C237"/>
    <mergeCell ref="D227:D237"/>
    <mergeCell ref="T216:T226"/>
    <mergeCell ref="AB216:AB226"/>
    <mergeCell ref="AJ216:AJ226"/>
    <mergeCell ref="BH227:BH237"/>
    <mergeCell ref="B238:B248"/>
    <mergeCell ref="C238:C248"/>
    <mergeCell ref="D238:D248"/>
    <mergeCell ref="L238:L248"/>
    <mergeCell ref="T238:T248"/>
    <mergeCell ref="AJ227:AJ237"/>
    <mergeCell ref="AR227:AR237"/>
    <mergeCell ref="AZ227:AZ237"/>
    <mergeCell ref="L227:L237"/>
    <mergeCell ref="T227:T237"/>
    <mergeCell ref="AB227:AB237"/>
    <mergeCell ref="AZ238:AZ248"/>
    <mergeCell ref="BH238:BH248"/>
    <mergeCell ref="B216:B226"/>
    <mergeCell ref="C216:C226"/>
    <mergeCell ref="D216:D226"/>
    <mergeCell ref="L216:L226"/>
    <mergeCell ref="AB205:AB215"/>
    <mergeCell ref="AJ205:AJ215"/>
    <mergeCell ref="AR205:AR215"/>
    <mergeCell ref="AR216:AR226"/>
    <mergeCell ref="AZ216:AZ226"/>
    <mergeCell ref="BH183:BH193"/>
    <mergeCell ref="B194:B204"/>
    <mergeCell ref="C194:C204"/>
    <mergeCell ref="D194:D204"/>
    <mergeCell ref="T183:T193"/>
    <mergeCell ref="AB183:AB193"/>
    <mergeCell ref="AJ183:AJ193"/>
    <mergeCell ref="BH194:BH204"/>
    <mergeCell ref="B205:B215"/>
    <mergeCell ref="C205:C215"/>
    <mergeCell ref="D205:D215"/>
    <mergeCell ref="L205:L215"/>
    <mergeCell ref="T205:T215"/>
    <mergeCell ref="AJ194:AJ204"/>
    <mergeCell ref="AR194:AR204"/>
    <mergeCell ref="AZ194:AZ204"/>
    <mergeCell ref="L194:L204"/>
    <mergeCell ref="T194:T204"/>
    <mergeCell ref="AB194:AB204"/>
    <mergeCell ref="AZ205:AZ215"/>
    <mergeCell ref="BH205:BH215"/>
    <mergeCell ref="B183:B193"/>
    <mergeCell ref="C183:C193"/>
    <mergeCell ref="D183:D193"/>
    <mergeCell ref="L183:L193"/>
    <mergeCell ref="AB172:AB182"/>
    <mergeCell ref="AJ172:AJ182"/>
    <mergeCell ref="AR172:AR182"/>
    <mergeCell ref="AR183:AR193"/>
    <mergeCell ref="AZ183:AZ193"/>
    <mergeCell ref="BH150:BH160"/>
    <mergeCell ref="B161:B171"/>
    <mergeCell ref="C161:C171"/>
    <mergeCell ref="D161:D171"/>
    <mergeCell ref="T150:T160"/>
    <mergeCell ref="AB150:AB160"/>
    <mergeCell ref="AJ150:AJ160"/>
    <mergeCell ref="BH161:BH171"/>
    <mergeCell ref="B172:B182"/>
    <mergeCell ref="C172:C182"/>
    <mergeCell ref="D172:D182"/>
    <mergeCell ref="L172:L182"/>
    <mergeCell ref="T172:T182"/>
    <mergeCell ref="AJ161:AJ171"/>
    <mergeCell ref="AR161:AR171"/>
    <mergeCell ref="AZ161:AZ171"/>
    <mergeCell ref="L161:L171"/>
    <mergeCell ref="T161:T171"/>
    <mergeCell ref="AB161:AB171"/>
    <mergeCell ref="AZ172:AZ182"/>
    <mergeCell ref="BH172:BH182"/>
    <mergeCell ref="B150:B160"/>
    <mergeCell ref="C150:C160"/>
    <mergeCell ref="D150:D160"/>
    <mergeCell ref="L150:L160"/>
    <mergeCell ref="AB139:AB149"/>
    <mergeCell ref="AJ139:AJ149"/>
    <mergeCell ref="AR139:AR149"/>
    <mergeCell ref="AR150:AR160"/>
    <mergeCell ref="AZ150:AZ160"/>
    <mergeCell ref="BH117:BH127"/>
    <mergeCell ref="B128:B138"/>
    <mergeCell ref="C128:C138"/>
    <mergeCell ref="D128:D138"/>
    <mergeCell ref="T117:T127"/>
    <mergeCell ref="AB117:AB127"/>
    <mergeCell ref="AJ117:AJ127"/>
    <mergeCell ref="BH128:BH138"/>
    <mergeCell ref="B139:B149"/>
    <mergeCell ref="C139:C149"/>
    <mergeCell ref="D139:D149"/>
    <mergeCell ref="L139:L149"/>
    <mergeCell ref="T139:T149"/>
    <mergeCell ref="AJ128:AJ138"/>
    <mergeCell ref="AR128:AR138"/>
    <mergeCell ref="AZ128:AZ138"/>
    <mergeCell ref="L128:L138"/>
    <mergeCell ref="T128:T138"/>
    <mergeCell ref="AB128:AB138"/>
    <mergeCell ref="AZ139:AZ149"/>
    <mergeCell ref="BH139:BH149"/>
    <mergeCell ref="B117:B127"/>
    <mergeCell ref="C117:C127"/>
    <mergeCell ref="D117:D127"/>
    <mergeCell ref="L117:L127"/>
    <mergeCell ref="AB106:AB116"/>
    <mergeCell ref="AJ106:AJ116"/>
    <mergeCell ref="AR106:AR116"/>
    <mergeCell ref="AR117:AR127"/>
    <mergeCell ref="AZ117:AZ127"/>
    <mergeCell ref="BH84:BH94"/>
    <mergeCell ref="B95:B105"/>
    <mergeCell ref="C95:C105"/>
    <mergeCell ref="D95:D105"/>
    <mergeCell ref="T84:T94"/>
    <mergeCell ref="AB84:AB94"/>
    <mergeCell ref="AJ84:AJ94"/>
    <mergeCell ref="BH95:BH105"/>
    <mergeCell ref="B106:B116"/>
    <mergeCell ref="C106:C116"/>
    <mergeCell ref="D106:D116"/>
    <mergeCell ref="L106:L116"/>
    <mergeCell ref="T106:T116"/>
    <mergeCell ref="AJ95:AJ105"/>
    <mergeCell ref="AR95:AR105"/>
    <mergeCell ref="AZ95:AZ105"/>
    <mergeCell ref="L95:L105"/>
    <mergeCell ref="T95:T105"/>
    <mergeCell ref="AB95:AB105"/>
    <mergeCell ref="AZ106:AZ116"/>
    <mergeCell ref="BH106:BH116"/>
    <mergeCell ref="B84:B94"/>
    <mergeCell ref="C84:C94"/>
    <mergeCell ref="D84:D94"/>
    <mergeCell ref="L84:L94"/>
    <mergeCell ref="AB73:AB83"/>
    <mergeCell ref="AJ73:AJ83"/>
    <mergeCell ref="AR73:AR83"/>
    <mergeCell ref="AR84:AR94"/>
    <mergeCell ref="AZ84:AZ94"/>
    <mergeCell ref="BH51:BH61"/>
    <mergeCell ref="B62:B72"/>
    <mergeCell ref="C62:C72"/>
    <mergeCell ref="D62:D72"/>
    <mergeCell ref="T51:T61"/>
    <mergeCell ref="AB51:AB61"/>
    <mergeCell ref="AJ51:AJ61"/>
    <mergeCell ref="BH62:BH72"/>
    <mergeCell ref="B73:B83"/>
    <mergeCell ref="C73:C83"/>
    <mergeCell ref="D73:D83"/>
    <mergeCell ref="L73:L83"/>
    <mergeCell ref="T73:T83"/>
    <mergeCell ref="AJ62:AJ72"/>
    <mergeCell ref="AR62:AR72"/>
    <mergeCell ref="AZ62:AZ72"/>
    <mergeCell ref="L62:L72"/>
    <mergeCell ref="T62:T72"/>
    <mergeCell ref="AB62:AB72"/>
    <mergeCell ref="AZ73:AZ83"/>
    <mergeCell ref="BH73:BH83"/>
    <mergeCell ref="B51:B61"/>
    <mergeCell ref="C51:C61"/>
    <mergeCell ref="D51:D61"/>
    <mergeCell ref="L51:L61"/>
    <mergeCell ref="AB40:AB50"/>
    <mergeCell ref="AJ40:AJ50"/>
    <mergeCell ref="AR40:AR50"/>
    <mergeCell ref="AR51:AR61"/>
    <mergeCell ref="AZ51:AZ61"/>
    <mergeCell ref="B29:B39"/>
    <mergeCell ref="C29:C39"/>
    <mergeCell ref="D29:D39"/>
    <mergeCell ref="AR18:AR28"/>
    <mergeCell ref="AZ18:AZ28"/>
    <mergeCell ref="BH18:BH28"/>
    <mergeCell ref="T18:T28"/>
    <mergeCell ref="AB18:AB28"/>
    <mergeCell ref="AJ18:AJ28"/>
    <mergeCell ref="BH29:BH39"/>
    <mergeCell ref="B40:B50"/>
    <mergeCell ref="C40:C50"/>
    <mergeCell ref="D40:D50"/>
    <mergeCell ref="L40:L50"/>
    <mergeCell ref="T40:T50"/>
    <mergeCell ref="AJ29:AJ39"/>
    <mergeCell ref="AR29:AR39"/>
    <mergeCell ref="AZ29:AZ39"/>
    <mergeCell ref="L29:L39"/>
    <mergeCell ref="T29:T39"/>
    <mergeCell ref="AB29:AB39"/>
    <mergeCell ref="AZ40:AZ50"/>
    <mergeCell ref="BH40:BH50"/>
    <mergeCell ref="B18:B28"/>
    <mergeCell ref="C18:C28"/>
    <mergeCell ref="D18:D28"/>
    <mergeCell ref="L18:L28"/>
    <mergeCell ref="AZ7:AZ17"/>
    <mergeCell ref="BH7:BH17"/>
    <mergeCell ref="AB7:AB17"/>
    <mergeCell ref="AJ7:AJ17"/>
    <mergeCell ref="AR7:AR17"/>
    <mergeCell ref="B7:B17"/>
    <mergeCell ref="C7:C17"/>
    <mergeCell ref="D7:D17"/>
    <mergeCell ref="L7:L17"/>
    <mergeCell ref="T7:T17"/>
  </mergeCells>
  <phoneticPr fontId="4"/>
  <pageMargins left="0.70866141732283472" right="0.43307086614173229" top="0.74803149606299213" bottom="0.74803149606299213" header="0.31496062992125984" footer="0.31496062992125984"/>
  <pageSetup paperSize="8" scale="69" orientation="landscape" r:id="rId1"/>
  <headerFooter scaleWithDoc="0" alignWithMargins="0">
    <oddHeader>&amp;R&amp;"ＭＳ 明朝,標準"&amp;9 2-5.歯科医療費の状況</oddHeader>
  </headerFooter>
  <rowBreaks count="12" manualBreakCount="12">
    <brk id="72" max="66" man="1"/>
    <brk id="138" max="16383" man="1"/>
    <brk id="204" max="66" man="1"/>
    <brk id="270" max="16383" man="1"/>
    <brk id="336" max="66" man="1"/>
    <brk id="402" max="16383" man="1"/>
    <brk id="468" max="66" man="1"/>
    <brk id="534" max="66" man="1"/>
    <brk id="600" max="66" man="1"/>
    <brk id="666" max="66" man="1"/>
    <brk id="732" max="66" man="1"/>
    <brk id="798" max="66" man="1"/>
  </rowBreaks>
  <colBreaks count="2" manualBreakCount="2">
    <brk id="27" max="828" man="1"/>
    <brk id="51" max="8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75" style="48" customWidth="1"/>
    <col min="17" max="17" width="2" style="3" customWidth="1"/>
    <col min="18" max="16384" width="9" style="3"/>
  </cols>
  <sheetData>
    <row r="1" spans="1:16">
      <c r="A1" s="48" t="s">
        <v>123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45980</v>
      </c>
      <c r="E5" s="41" t="s">
        <v>272</v>
      </c>
      <c r="F5" s="67">
        <v>47300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44660</v>
      </c>
      <c r="E7" s="41" t="s">
        <v>272</v>
      </c>
      <c r="F7" s="67">
        <v>45980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43340</v>
      </c>
      <c r="E9" s="41" t="s">
        <v>272</v>
      </c>
      <c r="F9" s="67">
        <v>44660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42020</v>
      </c>
      <c r="E11" s="41" t="s">
        <v>272</v>
      </c>
      <c r="F11" s="67">
        <v>43340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40700</v>
      </c>
      <c r="E13" s="41" t="s">
        <v>272</v>
      </c>
      <c r="F13" s="67">
        <v>42020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625" style="3" customWidth="1"/>
    <col min="3" max="3" width="9.625" style="3" customWidth="1"/>
    <col min="4" max="8" width="13.125" style="3" customWidth="1"/>
    <col min="9" max="9" width="12.5" style="3" customWidth="1"/>
    <col min="10" max="12" width="20.625" style="3" customWidth="1"/>
    <col min="13" max="13" width="5.625" style="2" customWidth="1"/>
    <col min="14" max="16384" width="9" style="3"/>
  </cols>
  <sheetData>
    <row r="1" spans="1:12" ht="16.5" customHeight="1">
      <c r="A1" s="2" t="s">
        <v>124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75" style="48" customWidth="1"/>
    <col min="17" max="17" width="2" style="3" customWidth="1"/>
    <col min="18" max="16384" width="9" style="3"/>
  </cols>
  <sheetData>
    <row r="1" spans="1:16">
      <c r="A1" s="48" t="s">
        <v>125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15900</v>
      </c>
      <c r="E5" s="41" t="s">
        <v>272</v>
      </c>
      <c r="F5" s="67">
        <v>16200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15600</v>
      </c>
      <c r="E7" s="41" t="s">
        <v>272</v>
      </c>
      <c r="F7" s="67">
        <v>15900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15300</v>
      </c>
      <c r="E9" s="41" t="s">
        <v>272</v>
      </c>
      <c r="F9" s="67">
        <v>15600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15000</v>
      </c>
      <c r="E11" s="41" t="s">
        <v>272</v>
      </c>
      <c r="F11" s="67">
        <v>15300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14700</v>
      </c>
      <c r="E13" s="41" t="s">
        <v>272</v>
      </c>
      <c r="F13" s="67">
        <v>15000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126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48" customWidth="1"/>
    <col min="2" max="2" width="2.125" style="48" customWidth="1"/>
    <col min="3" max="3" width="8.375" style="48" customWidth="1"/>
    <col min="4" max="4" width="11.625" style="48" customWidth="1"/>
    <col min="5" max="5" width="5.5" style="48" bestFit="1" customWidth="1"/>
    <col min="6" max="6" width="11.625" style="48" customWidth="1"/>
    <col min="7" max="7" width="5.5" style="48" customWidth="1"/>
    <col min="8" max="16" width="8.875" style="48" customWidth="1"/>
    <col min="17" max="17" width="2" style="3" customWidth="1"/>
    <col min="18" max="16384" width="9" style="3"/>
  </cols>
  <sheetData>
    <row r="1" spans="1:16">
      <c r="A1" s="48" t="s">
        <v>127</v>
      </c>
    </row>
    <row r="2" spans="1:16">
      <c r="A2" s="48" t="s">
        <v>119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82500</v>
      </c>
      <c r="E5" s="41" t="s">
        <v>272</v>
      </c>
      <c r="F5" s="67">
        <v>85100</v>
      </c>
      <c r="G5" s="54" t="s">
        <v>273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79900</v>
      </c>
      <c r="E7" s="41" t="s">
        <v>272</v>
      </c>
      <c r="F7" s="67">
        <v>82500</v>
      </c>
      <c r="G7" s="54" t="s">
        <v>274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77300</v>
      </c>
      <c r="E9" s="41" t="s">
        <v>272</v>
      </c>
      <c r="F9" s="67">
        <v>79900</v>
      </c>
      <c r="G9" s="54" t="s">
        <v>274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74700</v>
      </c>
      <c r="E11" s="41" t="s">
        <v>272</v>
      </c>
      <c r="F11" s="67">
        <v>77300</v>
      </c>
      <c r="G11" s="54" t="s">
        <v>274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72100</v>
      </c>
      <c r="E13" s="41" t="s">
        <v>272</v>
      </c>
      <c r="F13" s="67">
        <v>74700</v>
      </c>
      <c r="G13" s="54" t="s">
        <v>274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39370078740157483" right="0.19685039370078741" top="0.47244094488188981" bottom="0.27559055118110237" header="0.31496062992125984" footer="0.19685039370078741"/>
  <pageSetup paperSize="9" scale="75" orientation="portrait" r:id="rId1"/>
  <headerFooter scaleWithDoc="0" alignWithMargins="0">
    <oddHeader>&amp;R&amp;"ＭＳ 明朝,標準"&amp;9 2-5.歯科医療費の状況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8" width="13.125" style="2" customWidth="1"/>
    <col min="9" max="9" width="12.5" style="2" customWidth="1"/>
    <col min="10" max="12" width="20.625" style="2" customWidth="1"/>
    <col min="13" max="13" width="6.625" style="2" customWidth="1"/>
    <col min="14" max="16384" width="9" style="2"/>
  </cols>
  <sheetData>
    <row r="1" spans="1:1" ht="16.5" customHeight="1">
      <c r="A1" s="2" t="s">
        <v>279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2-5.歯科医療費の状況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37</vt:i4>
      </vt:variant>
    </vt:vector>
  </HeadingPairs>
  <TitlesOfParts>
    <vt:vector size="70" baseType="lpstr">
      <vt:lpstr>歯科医療費</vt:lpstr>
      <vt:lpstr>地区別_歯科医療費</vt:lpstr>
      <vt:lpstr>地区別_被保険者一人当たりの歯科医療費グラフ</vt:lpstr>
      <vt:lpstr>地区別_被保険者一人当たりの歯科医療費MAP</vt:lpstr>
      <vt:lpstr>地区別_レセプト一件当たりの歯科医療費グラフ</vt:lpstr>
      <vt:lpstr>地区別_レセプト一件当たりの歯科医療費MAP</vt:lpstr>
      <vt:lpstr>地区別_患者一人当たりの歯科医療費グラフ</vt:lpstr>
      <vt:lpstr>地区別_患者一人当たりの歯科医療費MAP</vt:lpstr>
      <vt:lpstr>地区別_被保険者一人当たりの歯科レセプト件数グラフ</vt:lpstr>
      <vt:lpstr>地区別_被保険者一人当たりの歯科レセプト件数MAP</vt:lpstr>
      <vt:lpstr>地区別_歯科患者割合グラフ</vt:lpstr>
      <vt:lpstr>地区別_歯科患者割合MAP</vt:lpstr>
      <vt:lpstr>市区町村別_歯科医療費</vt:lpstr>
      <vt:lpstr>市区町村別_被保険者一人当たりの歯科医療費グラフ</vt:lpstr>
      <vt:lpstr>市区町村別_被保険者一人当たりの歯科医療費MAP</vt:lpstr>
      <vt:lpstr>市区町村別_レセプト一件当たりの歯科医療費グラフ</vt:lpstr>
      <vt:lpstr>市区町村別_レセプト一件当たりの歯科医療費MAP</vt:lpstr>
      <vt:lpstr>市区町村別_患者一人当たりの歯科医療費グラフ</vt:lpstr>
      <vt:lpstr>市区町村別_患者一人当たりの歯科医療費MAP</vt:lpstr>
      <vt:lpstr>市区町村別_被保険者一人当たりの歯科レセプト件数グラフ</vt:lpstr>
      <vt:lpstr>市区町村別_被保険者一人当たりの歯科レセプト件数MAP</vt:lpstr>
      <vt:lpstr>市区町村別_歯科患者割合グラフ</vt:lpstr>
      <vt:lpstr>市区町村別_歯科患者割合MAP</vt:lpstr>
      <vt:lpstr>地区別_年齢調整歯科医療費</vt:lpstr>
      <vt:lpstr>地区別_年齢調整歯科医療費グラフ</vt:lpstr>
      <vt:lpstr>市区町村別_年齢調整歯科医療費</vt:lpstr>
      <vt:lpstr>市区町村別_年齢調整歯科医療費グラフ</vt:lpstr>
      <vt:lpstr>中分類別歯科医療費</vt:lpstr>
      <vt:lpstr>地区別_中分類別歯科医療費</vt:lpstr>
      <vt:lpstr>市区町村別_中分類別歯科医療費</vt:lpstr>
      <vt:lpstr>特定疾病別歯科医療費</vt:lpstr>
      <vt:lpstr>地区別_特定疾病別歯科医療費</vt:lpstr>
      <vt:lpstr>市区町村別_特定疾病別歯科医療費</vt:lpstr>
      <vt:lpstr>市区町村別_レセプト一件当たりの歯科医療費MAP!Print_Area</vt:lpstr>
      <vt:lpstr>市区町村別_レセプト一件当たりの歯科医療費グラフ!Print_Area</vt:lpstr>
      <vt:lpstr>市区町村別_患者一人当たりの歯科医療費MAP!Print_Area</vt:lpstr>
      <vt:lpstr>市区町村別_患者一人当たりの歯科医療費グラフ!Print_Area</vt:lpstr>
      <vt:lpstr>市区町村別_歯科医療費!Print_Area</vt:lpstr>
      <vt:lpstr>市区町村別_歯科患者割合MAP!Print_Area</vt:lpstr>
      <vt:lpstr>市区町村別_歯科患者割合グラフ!Print_Area</vt:lpstr>
      <vt:lpstr>市区町村別_中分類別歯科医療費!Print_Area</vt:lpstr>
      <vt:lpstr>市区町村別_特定疾病別歯科医療費!Print_Area</vt:lpstr>
      <vt:lpstr>市区町村別_年齢調整歯科医療費!Print_Area</vt:lpstr>
      <vt:lpstr>市区町村別_年齢調整歯科医療費グラフ!Print_Area</vt:lpstr>
      <vt:lpstr>市区町村別_被保険者一人当たりの歯科レセプト件数MAP!Print_Area</vt:lpstr>
      <vt:lpstr>市区町村別_被保険者一人当たりの歯科レセプト件数グラフ!Print_Area</vt:lpstr>
      <vt:lpstr>市区町村別_被保険者一人当たりの歯科医療費MAP!Print_Area</vt:lpstr>
      <vt:lpstr>市区町村別_被保険者一人当たりの歯科医療費グラフ!Print_Area</vt:lpstr>
      <vt:lpstr>歯科医療費!Print_Area</vt:lpstr>
      <vt:lpstr>地区別_レセプト一件当たりの歯科医療費MAP!Print_Area</vt:lpstr>
      <vt:lpstr>地区別_レセプト一件当たりの歯科医療費グラフ!Print_Area</vt:lpstr>
      <vt:lpstr>地区別_患者一人当たりの歯科医療費MAP!Print_Area</vt:lpstr>
      <vt:lpstr>地区別_患者一人当たりの歯科医療費グラフ!Print_Area</vt:lpstr>
      <vt:lpstr>地区別_歯科医療費!Print_Area</vt:lpstr>
      <vt:lpstr>地区別_歯科患者割合MAP!Print_Area</vt:lpstr>
      <vt:lpstr>地区別_歯科患者割合グラフ!Print_Area</vt:lpstr>
      <vt:lpstr>地区別_中分類別歯科医療費!Print_Area</vt:lpstr>
      <vt:lpstr>地区別_特定疾病別歯科医療費!Print_Area</vt:lpstr>
      <vt:lpstr>地区別_年齢調整歯科医療費!Print_Area</vt:lpstr>
      <vt:lpstr>地区別_年齢調整歯科医療費グラフ!Print_Area</vt:lpstr>
      <vt:lpstr>地区別_被保険者一人当たりの歯科レセプト件数MAP!Print_Area</vt:lpstr>
      <vt:lpstr>地区別_被保険者一人当たりの歯科レセプト件数グラフ!Print_Area</vt:lpstr>
      <vt:lpstr>地区別_被保険者一人当たりの歯科医療費MAP!Print_Area</vt:lpstr>
      <vt:lpstr>地区別_被保険者一人当たりの歯科医療費グラフ!Print_Area</vt:lpstr>
      <vt:lpstr>中分類別歯科医療費!Print_Area</vt:lpstr>
      <vt:lpstr>特定疾病別歯科医療費!Print_Area</vt:lpstr>
      <vt:lpstr>市区町村別_中分類別歯科医療費!Print_Titles</vt:lpstr>
      <vt:lpstr>市区町村別_特定疾病別歯科医療費!Print_Titles</vt:lpstr>
      <vt:lpstr>地区別_中分類別歯科医療費!Print_Titles</vt:lpstr>
      <vt:lpstr>地区別_特定疾病別歯科医療費!Print_Titles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2020-09-24T09:30:04Z</dcterms:created>
  <dcterms:modified xsi:type="dcterms:W3CDTF">2020-10-26T00:04:41Z</dcterms:modified>
  <cp:category/>
  <cp:contentStatus/>
  <dc:language/>
  <cp:version/>
</cp:coreProperties>
</file>