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v2\分析作業用\■■分析係納品フォルダ\■分析係⇔DH係\20201026_大阪府後期高齢者医療広域連合_医療費分析他\医療費分析(令和元年度)\"/>
    </mc:Choice>
  </mc:AlternateContent>
  <xr:revisionPtr revIDLastSave="0" documentId="13_ncr:1_{A2C688A7-B925-47FF-BA20-3FC138B9103E}" xr6:coauthVersionLast="36" xr6:coauthVersionMax="43" xr10:uidLastSave="{00000000-0000-0000-0000-000000000000}"/>
  <bookViews>
    <workbookView xWindow="-105" yWindow="-105" windowWidth="23250" windowHeight="12570" tabRatio="869" xr2:uid="{00000000-000D-0000-FFFF-FFFF00000000}"/>
  </bookViews>
  <sheets>
    <sheet name="全体" sheetId="35" r:id="rId1"/>
    <sheet name="豊能医療圏" sheetId="48" r:id="rId2"/>
    <sheet name="三島医療圏" sheetId="49" r:id="rId3"/>
    <sheet name="北河内医療圏" sheetId="50" r:id="rId4"/>
    <sheet name="中河内医療圏" sheetId="51" r:id="rId5"/>
    <sheet name="南河内医療圏" sheetId="52" r:id="rId6"/>
    <sheet name="堺市医療圏" sheetId="53" r:id="rId7"/>
    <sheet name="泉州医療圏" sheetId="54" r:id="rId8"/>
    <sheet name="大阪市医療圏" sheetId="55" r:id="rId9"/>
    <sheet name="大阪市" sheetId="57" r:id="rId10"/>
    <sheet name="都島区" sheetId="58" r:id="rId11"/>
    <sheet name="福島区" sheetId="59" r:id="rId12"/>
    <sheet name="此花区" sheetId="60" r:id="rId13"/>
    <sheet name="西区" sheetId="61" r:id="rId14"/>
    <sheet name="港区" sheetId="62" r:id="rId15"/>
    <sheet name="大正区" sheetId="63" r:id="rId16"/>
    <sheet name="天王寺区" sheetId="64" r:id="rId17"/>
    <sheet name="浪速区" sheetId="65" r:id="rId18"/>
    <sheet name="西淀川区" sheetId="66" r:id="rId19"/>
    <sheet name="東淀川区" sheetId="67" r:id="rId20"/>
    <sheet name="東成区" sheetId="68" r:id="rId21"/>
    <sheet name="生野区" sheetId="69" r:id="rId22"/>
    <sheet name="旭区" sheetId="70" r:id="rId23"/>
    <sheet name="城東区" sheetId="71" r:id="rId24"/>
    <sheet name="阿倍野区" sheetId="72" r:id="rId25"/>
    <sheet name="住吉区" sheetId="73" r:id="rId26"/>
    <sheet name="東住吉区" sheetId="74" r:id="rId27"/>
    <sheet name="西成区" sheetId="75" r:id="rId28"/>
    <sheet name="淀川区" sheetId="76" r:id="rId29"/>
    <sheet name="鶴見区" sheetId="77" r:id="rId30"/>
    <sheet name="住之江区" sheetId="78" r:id="rId31"/>
    <sheet name="平野区" sheetId="79" r:id="rId32"/>
    <sheet name="北区" sheetId="80" r:id="rId33"/>
    <sheet name="中央区" sheetId="81" r:id="rId34"/>
    <sheet name="堺市" sheetId="56" r:id="rId35"/>
    <sheet name="堺市堺区" sheetId="82" r:id="rId36"/>
    <sheet name="堺市中区" sheetId="83" r:id="rId37"/>
    <sheet name="堺市東区" sheetId="84" r:id="rId38"/>
    <sheet name="堺市西区" sheetId="85" r:id="rId39"/>
    <sheet name="堺市南区" sheetId="86" r:id="rId40"/>
    <sheet name="堺市北区" sheetId="87" r:id="rId41"/>
    <sheet name="堺市美原区" sheetId="88" r:id="rId42"/>
    <sheet name="岸和田市" sheetId="89" r:id="rId43"/>
    <sheet name="豊中市" sheetId="90" r:id="rId44"/>
    <sheet name="池田市" sheetId="91" r:id="rId45"/>
    <sheet name="吹田市" sheetId="92" r:id="rId46"/>
    <sheet name="泉大津市" sheetId="93" r:id="rId47"/>
    <sheet name="高槻市" sheetId="94" r:id="rId48"/>
    <sheet name="貝塚市" sheetId="95" r:id="rId49"/>
    <sheet name="守口市" sheetId="96" r:id="rId50"/>
    <sheet name="枚方市" sheetId="97" r:id="rId51"/>
    <sheet name="茨木市" sheetId="98" r:id="rId52"/>
    <sheet name="八尾市" sheetId="99" r:id="rId53"/>
    <sheet name="泉佐野市" sheetId="100" r:id="rId54"/>
    <sheet name="富田林市" sheetId="101" r:id="rId55"/>
    <sheet name="寝屋川市" sheetId="102" r:id="rId56"/>
    <sheet name="河内長野市" sheetId="103" r:id="rId57"/>
    <sheet name="松原市" sheetId="104" r:id="rId58"/>
    <sheet name="大東市" sheetId="105" r:id="rId59"/>
    <sheet name="和泉市" sheetId="106" r:id="rId60"/>
    <sheet name="箕面市" sheetId="107" r:id="rId61"/>
    <sheet name="柏原市" sheetId="108" r:id="rId62"/>
    <sheet name="羽曳野市" sheetId="109" r:id="rId63"/>
    <sheet name="門真市" sheetId="110" r:id="rId64"/>
    <sheet name="摂津市" sheetId="111" r:id="rId65"/>
    <sheet name="高石市" sheetId="112" r:id="rId66"/>
    <sheet name="藤井寺市" sheetId="113" r:id="rId67"/>
    <sheet name="東大阪市" sheetId="114" r:id="rId68"/>
    <sheet name="泉南市" sheetId="115" r:id="rId69"/>
    <sheet name="四條畷市" sheetId="116" r:id="rId70"/>
    <sheet name="交野市" sheetId="117" r:id="rId71"/>
    <sheet name="大阪狭山市" sheetId="118" r:id="rId72"/>
    <sheet name="阪南市" sheetId="119" r:id="rId73"/>
    <sheet name="島本町" sheetId="120" r:id="rId74"/>
    <sheet name="豊能町" sheetId="121" r:id="rId75"/>
    <sheet name="能勢町" sheetId="122" r:id="rId76"/>
    <sheet name="忠岡町" sheetId="123" r:id="rId77"/>
    <sheet name="熊取町" sheetId="124" r:id="rId78"/>
    <sheet name="田尻町" sheetId="125" r:id="rId79"/>
    <sheet name="岬町" sheetId="126" r:id="rId80"/>
    <sheet name="太子町" sheetId="127" r:id="rId81"/>
    <sheet name="河南町" sheetId="128" r:id="rId82"/>
    <sheet name="千早赤阪村" sheetId="129" r:id="rId83"/>
  </sheets>
  <definedNames>
    <definedName name="_Order1" hidden="1">255</definedName>
    <definedName name="_xlnm.Print_Area" localSheetId="24">阿倍野区!$A$1:$O$40</definedName>
    <definedName name="_xlnm.Print_Area" localSheetId="22">旭区!$A$1:$O$40</definedName>
    <definedName name="_xlnm.Print_Area" localSheetId="51">茨木市!$A$1:$O$40</definedName>
    <definedName name="_xlnm.Print_Area" localSheetId="62">羽曳野市!$A$1:$O$40</definedName>
    <definedName name="_xlnm.Print_Area" localSheetId="56">河内長野市!$A$1:$O$40</definedName>
    <definedName name="_xlnm.Print_Area" localSheetId="81">河南町!$A$1:$O$40</definedName>
    <definedName name="_xlnm.Print_Area" localSheetId="48">貝塚市!$A$1:$O$40</definedName>
    <definedName name="_xlnm.Print_Area" localSheetId="42">岸和田市!$A$1:$O$40</definedName>
    <definedName name="_xlnm.Print_Area" localSheetId="77">熊取町!$A$1:$O$40</definedName>
    <definedName name="_xlnm.Print_Area" localSheetId="70">交野市!$A$1:$O$40</definedName>
    <definedName name="_xlnm.Print_Area" localSheetId="14">港区!$A$1:$O$40</definedName>
    <definedName name="_xlnm.Print_Area" localSheetId="65">高石市!$A$1:$O$40</definedName>
    <definedName name="_xlnm.Print_Area" localSheetId="47">高槻市!$A$1:$O$40</definedName>
    <definedName name="_xlnm.Print_Area" localSheetId="12">此花区!$A$1:$O$40</definedName>
    <definedName name="_xlnm.Print_Area" localSheetId="72">阪南市!$A$1:$O$40</definedName>
    <definedName name="_xlnm.Print_Area" localSheetId="34">堺市!$A$1:$O$40</definedName>
    <definedName name="_xlnm.Print_Area" localSheetId="6">堺市医療圏!$A$1:$O$40</definedName>
    <definedName name="_xlnm.Print_Area" localSheetId="35">堺市堺区!$A$1:$O$40</definedName>
    <definedName name="_xlnm.Print_Area" localSheetId="38">堺市西区!$A$1:$O$40</definedName>
    <definedName name="_xlnm.Print_Area" localSheetId="36">堺市中区!$A$1:$O$40</definedName>
    <definedName name="_xlnm.Print_Area" localSheetId="37">堺市東区!$A$1:$O$40</definedName>
    <definedName name="_xlnm.Print_Area" localSheetId="39">堺市南区!$A$1:$O$40</definedName>
    <definedName name="_xlnm.Print_Area" localSheetId="41">堺市美原区!$A$1:$O$40</definedName>
    <definedName name="_xlnm.Print_Area" localSheetId="40">堺市北区!$A$1:$O$40</definedName>
    <definedName name="_xlnm.Print_Area" localSheetId="2">三島医療圏!$A$1:$O$40</definedName>
    <definedName name="_xlnm.Print_Area" localSheetId="69">四條畷市!$A$1:$O$40</definedName>
    <definedName name="_xlnm.Print_Area" localSheetId="49">守口市!$A$1:$O$40</definedName>
    <definedName name="_xlnm.Print_Area" localSheetId="25">住吉区!$A$1:$O$40</definedName>
    <definedName name="_xlnm.Print_Area" localSheetId="30">住之江区!$A$1:$O$40</definedName>
    <definedName name="_xlnm.Print_Area" localSheetId="57">松原市!$A$1:$O$40</definedName>
    <definedName name="_xlnm.Print_Area" localSheetId="23">城東区!$A$1:$O$40</definedName>
    <definedName name="_xlnm.Print_Area" localSheetId="55">寝屋川市!$A$1:$O$40</definedName>
    <definedName name="_xlnm.Print_Area" localSheetId="45">吹田市!$A$1:$O$40</definedName>
    <definedName name="_xlnm.Print_Area" localSheetId="21">生野区!$A$1:$O$40</definedName>
    <definedName name="_xlnm.Print_Area" localSheetId="13">西区!$A$1:$O$40</definedName>
    <definedName name="_xlnm.Print_Area" localSheetId="27">西成区!$A$1:$O$40</definedName>
    <definedName name="_xlnm.Print_Area" localSheetId="18">西淀川区!$A$1:$O$40</definedName>
    <definedName name="_xlnm.Print_Area" localSheetId="64">摂津市!$A$1:$O$40</definedName>
    <definedName name="_xlnm.Print_Area" localSheetId="82">千早赤阪村!$A$1:$O$40</definedName>
    <definedName name="_xlnm.Print_Area" localSheetId="53">泉佐野市!$A$1:$O$40</definedName>
    <definedName name="_xlnm.Print_Area" localSheetId="7">泉州医療圏!$A$1:$O$40</definedName>
    <definedName name="_xlnm.Print_Area" localSheetId="46">泉大津市!$A$1:$O$40</definedName>
    <definedName name="_xlnm.Print_Area" localSheetId="68">泉南市!$A$1:$O$40</definedName>
    <definedName name="_xlnm.Print_Area" localSheetId="0">全体!$A$1:$O$153</definedName>
    <definedName name="_xlnm.Print_Area" localSheetId="80">太子町!$A$1:$O$40</definedName>
    <definedName name="_xlnm.Print_Area" localSheetId="71">大阪狭山市!$A$1:$O$40</definedName>
    <definedName name="_xlnm.Print_Area" localSheetId="9">大阪市!$A$1:$O$40</definedName>
    <definedName name="_xlnm.Print_Area" localSheetId="8">大阪市医療圏!$A$1:$O$40</definedName>
    <definedName name="_xlnm.Print_Area" localSheetId="15">大正区!$A$1:$O$40</definedName>
    <definedName name="_xlnm.Print_Area" localSheetId="58">大東市!$A$1:$O$40</definedName>
    <definedName name="_xlnm.Print_Area" localSheetId="44">池田市!$A$1:$O$40</definedName>
    <definedName name="_xlnm.Print_Area" localSheetId="33">中央区!$A$1:$O$40</definedName>
    <definedName name="_xlnm.Print_Area" localSheetId="4">中河内医療圏!$A$1:$O$40</definedName>
    <definedName name="_xlnm.Print_Area" localSheetId="76">忠岡町!$A$1:$O$40</definedName>
    <definedName name="_xlnm.Print_Area" localSheetId="29">鶴見区!$A$1:$O$40</definedName>
    <definedName name="_xlnm.Print_Area" localSheetId="16">天王寺区!$A$1:$O$40</definedName>
    <definedName name="_xlnm.Print_Area" localSheetId="78">田尻町!$A$1:$O$40</definedName>
    <definedName name="_xlnm.Print_Area" localSheetId="10">都島区!$A$1:$O$40</definedName>
    <definedName name="_xlnm.Print_Area" localSheetId="73">島本町!$A$1:$O$40</definedName>
    <definedName name="_xlnm.Print_Area" localSheetId="26">東住吉区!$A$1:$O$40</definedName>
    <definedName name="_xlnm.Print_Area" localSheetId="20">東成区!$A$1:$O$40</definedName>
    <definedName name="_xlnm.Print_Area" localSheetId="67">東大阪市!$A$1:$O$40</definedName>
    <definedName name="_xlnm.Print_Area" localSheetId="19">東淀川区!$A$1:$O$40</definedName>
    <definedName name="_xlnm.Print_Area" localSheetId="66">藤井寺市!$A$1:$O$40</definedName>
    <definedName name="_xlnm.Print_Area" localSheetId="5">南河内医療圏!$A$1:$O$40</definedName>
    <definedName name="_xlnm.Print_Area" localSheetId="75">能勢町!$A$1:$O$40</definedName>
    <definedName name="_xlnm.Print_Area" localSheetId="61">柏原市!$A$1:$O$40</definedName>
    <definedName name="_xlnm.Print_Area" localSheetId="52">八尾市!$A$1:$O$40</definedName>
    <definedName name="_xlnm.Print_Area" localSheetId="54">富田林市!$A$1:$O$40</definedName>
    <definedName name="_xlnm.Print_Area" localSheetId="11">福島区!$A$1:$O$40</definedName>
    <definedName name="_xlnm.Print_Area" localSheetId="31">平野区!$A$1:$O$40</definedName>
    <definedName name="_xlnm.Print_Area" localSheetId="43">豊中市!$A$1:$O$40</definedName>
    <definedName name="_xlnm.Print_Area" localSheetId="1">豊能医療圏!$A$1:$O$40</definedName>
    <definedName name="_xlnm.Print_Area" localSheetId="74">豊能町!$A$1:$O$40</definedName>
    <definedName name="_xlnm.Print_Area" localSheetId="3">北河内医療圏!$A$1:$O$40</definedName>
    <definedName name="_xlnm.Print_Area" localSheetId="32">北区!$A$1:$O$40</definedName>
    <definedName name="_xlnm.Print_Area" localSheetId="50">枚方市!$A$1:$O$40</definedName>
    <definedName name="_xlnm.Print_Area" localSheetId="60">箕面市!$A$1:$O$40</definedName>
    <definedName name="_xlnm.Print_Area" localSheetId="79">岬町!$A$1:$O$40</definedName>
    <definedName name="_xlnm.Print_Area" localSheetId="63">門真市!$A$1:$O$40</definedName>
    <definedName name="_xlnm.Print_Area" localSheetId="28">淀川区!$A$1:$O$40</definedName>
    <definedName name="_xlnm.Print_Area" localSheetId="17">浪速区!$A$1:$O$40</definedName>
    <definedName name="_xlnm.Print_Area" localSheetId="59">和泉市!$A$1:$O$40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8" i="58" l="1"/>
  <c r="M28" i="68"/>
  <c r="J28" i="54" l="1"/>
  <c r="H28" i="54"/>
  <c r="F28" i="54"/>
  <c r="J28" i="53"/>
  <c r="H28" i="53"/>
  <c r="F28" i="53"/>
  <c r="J28" i="51"/>
  <c r="H28" i="51"/>
  <c r="H27" i="51"/>
  <c r="H26" i="51"/>
  <c r="H25" i="51"/>
  <c r="H24" i="51"/>
  <c r="H23" i="51"/>
  <c r="H22" i="51"/>
  <c r="H29" i="51"/>
  <c r="H21" i="51"/>
  <c r="H20" i="51"/>
  <c r="F27" i="51"/>
  <c r="F28" i="51"/>
  <c r="M8" i="58" l="1"/>
  <c r="F29" i="56" l="1"/>
  <c r="F28" i="56"/>
  <c r="F27" i="56"/>
  <c r="F26" i="56"/>
  <c r="F25" i="56"/>
  <c r="F24" i="56"/>
  <c r="F23" i="56"/>
  <c r="F22" i="56"/>
  <c r="F21" i="56"/>
  <c r="F20" i="56"/>
  <c r="F19" i="56"/>
  <c r="F18" i="56"/>
  <c r="F17" i="56"/>
  <c r="F16" i="56"/>
  <c r="F15" i="56"/>
  <c r="F14" i="56"/>
  <c r="F13" i="56"/>
  <c r="F12" i="56"/>
  <c r="F11" i="56"/>
  <c r="F10" i="56"/>
  <c r="F9" i="56"/>
  <c r="F8" i="56"/>
  <c r="H29" i="56"/>
  <c r="H28" i="56"/>
  <c r="H27" i="56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10" i="56"/>
  <c r="J9" i="56"/>
  <c r="J8" i="56"/>
  <c r="K29" i="56"/>
  <c r="K28" i="56"/>
  <c r="K27" i="56"/>
  <c r="K26" i="56"/>
  <c r="K25" i="56"/>
  <c r="K24" i="56"/>
  <c r="K23" i="56"/>
  <c r="K22" i="56"/>
  <c r="K21" i="56"/>
  <c r="K20" i="56"/>
  <c r="K19" i="56"/>
  <c r="K18" i="56"/>
  <c r="K17" i="56"/>
  <c r="K16" i="56"/>
  <c r="K15" i="56"/>
  <c r="K14" i="56"/>
  <c r="K13" i="56"/>
  <c r="K12" i="56"/>
  <c r="K11" i="56"/>
  <c r="K10" i="56"/>
  <c r="K9" i="56"/>
  <c r="K8" i="56"/>
  <c r="K29" i="57"/>
  <c r="K28" i="57"/>
  <c r="K27" i="57"/>
  <c r="K26" i="57"/>
  <c r="K25" i="57"/>
  <c r="K24" i="57"/>
  <c r="K23" i="57"/>
  <c r="K22" i="57"/>
  <c r="K21" i="57"/>
  <c r="K20" i="57"/>
  <c r="K19" i="57"/>
  <c r="K18" i="57"/>
  <c r="K17" i="57"/>
  <c r="K16" i="57"/>
  <c r="K15" i="57"/>
  <c r="K14" i="57"/>
  <c r="K13" i="57"/>
  <c r="K12" i="57"/>
  <c r="K11" i="57"/>
  <c r="K10" i="57"/>
  <c r="K9" i="57"/>
  <c r="K8" i="57"/>
  <c r="L8" i="56" l="1"/>
  <c r="L13" i="56"/>
  <c r="L21" i="56"/>
  <c r="L29" i="56"/>
  <c r="L10" i="56"/>
  <c r="L18" i="56"/>
  <c r="L26" i="56"/>
  <c r="L11" i="56"/>
  <c r="L19" i="56"/>
  <c r="L27" i="56"/>
  <c r="L12" i="56"/>
  <c r="L20" i="56"/>
  <c r="L28" i="56"/>
  <c r="L14" i="56"/>
  <c r="L22" i="56"/>
  <c r="L15" i="56"/>
  <c r="L23" i="56"/>
  <c r="L16" i="56"/>
  <c r="L24" i="56"/>
  <c r="L9" i="56"/>
  <c r="L17" i="56"/>
  <c r="L25" i="56"/>
  <c r="M28" i="61" l="1"/>
  <c r="M23" i="63"/>
  <c r="M28" i="66"/>
  <c r="M9" i="68"/>
  <c r="M28" i="69"/>
  <c r="M23" i="70"/>
  <c r="M28" i="71"/>
  <c r="M28" i="72"/>
  <c r="M28" i="74"/>
  <c r="M28" i="75"/>
  <c r="M28" i="76"/>
  <c r="M28" i="77"/>
  <c r="M23" i="78"/>
  <c r="M8" i="56"/>
  <c r="M28" i="82"/>
  <c r="M10" i="85"/>
  <c r="M28" i="86"/>
  <c r="M8" i="90"/>
  <c r="M16" i="91"/>
  <c r="M19" i="92"/>
  <c r="M28" i="97"/>
  <c r="M26" i="98"/>
  <c r="M25" i="99"/>
  <c r="M27" i="100"/>
  <c r="M27" i="103"/>
  <c r="M28" i="104"/>
  <c r="M28" i="105"/>
  <c r="M29" i="107"/>
  <c r="M22" i="109"/>
  <c r="M16" i="110"/>
  <c r="M28" i="113"/>
  <c r="M11" i="52"/>
  <c r="M8" i="48"/>
  <c r="M30" i="106" l="1"/>
  <c r="M28" i="106"/>
  <c r="M22" i="122"/>
  <c r="M28" i="122"/>
  <c r="M29" i="129"/>
  <c r="M28" i="129"/>
  <c r="M23" i="129"/>
  <c r="M28" i="121"/>
  <c r="M22" i="121"/>
  <c r="M30" i="128"/>
  <c r="M28" i="128"/>
  <c r="M23" i="128"/>
  <c r="M22" i="128"/>
  <c r="M25" i="120"/>
  <c r="M28" i="120"/>
  <c r="M21" i="112"/>
  <c r="M28" i="112"/>
  <c r="M22" i="88"/>
  <c r="M28" i="88"/>
  <c r="M23" i="88"/>
  <c r="M28" i="65"/>
  <c r="M22" i="65"/>
  <c r="M19" i="119"/>
  <c r="M28" i="119"/>
  <c r="M15" i="111"/>
  <c r="M28" i="111"/>
  <c r="M26" i="95"/>
  <c r="M28" i="95"/>
  <c r="M23" i="95"/>
  <c r="M28" i="64"/>
  <c r="M23" i="64"/>
  <c r="M29" i="126"/>
  <c r="M28" i="126"/>
  <c r="M16" i="118"/>
  <c r="M28" i="118"/>
  <c r="M16" i="102"/>
  <c r="M23" i="102"/>
  <c r="M16" i="94"/>
  <c r="M28" i="94"/>
  <c r="M28" i="127"/>
  <c r="M23" i="127"/>
  <c r="M22" i="127"/>
  <c r="M27" i="125"/>
  <c r="M28" i="125"/>
  <c r="M23" i="125"/>
  <c r="M22" i="125"/>
  <c r="M26" i="117"/>
  <c r="M23" i="117"/>
  <c r="M22" i="117"/>
  <c r="M18" i="101"/>
  <c r="M23" i="101"/>
  <c r="M28" i="101"/>
  <c r="M27" i="124"/>
  <c r="M28" i="124"/>
  <c r="M19" i="116"/>
  <c r="M23" i="116"/>
  <c r="M28" i="116"/>
  <c r="M15" i="108"/>
  <c r="M28" i="108"/>
  <c r="M28" i="84"/>
  <c r="M23" i="84"/>
  <c r="M22" i="84"/>
  <c r="M21" i="123"/>
  <c r="M28" i="123"/>
  <c r="M23" i="123"/>
  <c r="M17" i="115"/>
  <c r="M28" i="115"/>
  <c r="M9" i="104"/>
  <c r="M8" i="104"/>
  <c r="M10" i="126"/>
  <c r="M17" i="104"/>
  <c r="M14" i="126"/>
  <c r="M21" i="124"/>
  <c r="M25" i="104"/>
  <c r="M18" i="126"/>
  <c r="M25" i="124"/>
  <c r="M8" i="110"/>
  <c r="M20" i="102"/>
  <c r="M11" i="128"/>
  <c r="M22" i="126"/>
  <c r="M9" i="120"/>
  <c r="M24" i="110"/>
  <c r="M15" i="100"/>
  <c r="M8" i="99"/>
  <c r="M15" i="128"/>
  <c r="M26" i="126"/>
  <c r="M11" i="108"/>
  <c r="M23" i="100"/>
  <c r="M19" i="128"/>
  <c r="M30" i="126"/>
  <c r="M12" i="118"/>
  <c r="M19" i="108"/>
  <c r="M30" i="99"/>
  <c r="M9" i="124"/>
  <c r="M27" i="108"/>
  <c r="M12" i="86"/>
  <c r="M17" i="124"/>
  <c r="M27" i="128"/>
  <c r="M13" i="124"/>
  <c r="M15" i="116"/>
  <c r="M16" i="48"/>
  <c r="M12" i="48"/>
  <c r="M20" i="48"/>
  <c r="M24" i="48"/>
  <c r="M28" i="48"/>
  <c r="M30" i="58"/>
  <c r="M26" i="58"/>
  <c r="M22" i="58"/>
  <c r="M18" i="58"/>
  <c r="M14" i="58"/>
  <c r="M10" i="58"/>
  <c r="M29" i="58"/>
  <c r="M25" i="58"/>
  <c r="M21" i="58"/>
  <c r="M17" i="58"/>
  <c r="M13" i="58"/>
  <c r="M9" i="58"/>
  <c r="M24" i="58"/>
  <c r="M20" i="58"/>
  <c r="M16" i="58"/>
  <c r="M12" i="58"/>
  <c r="M15" i="58"/>
  <c r="M27" i="58"/>
  <c r="M11" i="58"/>
  <c r="M23" i="58"/>
  <c r="M19" i="58"/>
  <c r="M10" i="98"/>
  <c r="M29" i="55"/>
  <c r="M25" i="55"/>
  <c r="M21" i="55"/>
  <c r="M17" i="55"/>
  <c r="M13" i="55"/>
  <c r="M9" i="55"/>
  <c r="M28" i="55"/>
  <c r="M24" i="55"/>
  <c r="M20" i="55"/>
  <c r="M16" i="55"/>
  <c r="M12" i="55"/>
  <c r="M8" i="55"/>
  <c r="M27" i="55"/>
  <c r="M23" i="55"/>
  <c r="M19" i="55"/>
  <c r="M15" i="55"/>
  <c r="M11" i="55"/>
  <c r="M18" i="55"/>
  <c r="M30" i="55"/>
  <c r="M14" i="55"/>
  <c r="M26" i="55"/>
  <c r="M10" i="55"/>
  <c r="M22" i="55"/>
  <c r="M29" i="90"/>
  <c r="M25" i="90"/>
  <c r="M21" i="90"/>
  <c r="M17" i="90"/>
  <c r="M13" i="90"/>
  <c r="M9" i="90"/>
  <c r="M28" i="90"/>
  <c r="M24" i="90"/>
  <c r="M20" i="90"/>
  <c r="M16" i="90"/>
  <c r="M12" i="90"/>
  <c r="M27" i="90"/>
  <c r="M23" i="90"/>
  <c r="M19" i="90"/>
  <c r="M15" i="90"/>
  <c r="M11" i="90"/>
  <c r="M18" i="90"/>
  <c r="M30" i="90"/>
  <c r="M14" i="90"/>
  <c r="M26" i="90"/>
  <c r="M10" i="90"/>
  <c r="M22" i="90"/>
  <c r="M14" i="106"/>
  <c r="M29" i="122"/>
  <c r="M25" i="122"/>
  <c r="M21" i="122"/>
  <c r="M17" i="122"/>
  <c r="M13" i="122"/>
  <c r="M9" i="122"/>
  <c r="M24" i="122"/>
  <c r="M20" i="122"/>
  <c r="M16" i="122"/>
  <c r="M12" i="122"/>
  <c r="M8" i="122"/>
  <c r="M27" i="122"/>
  <c r="M23" i="122"/>
  <c r="M19" i="122"/>
  <c r="M15" i="122"/>
  <c r="M11" i="122"/>
  <c r="M18" i="122"/>
  <c r="M30" i="122"/>
  <c r="M14" i="122"/>
  <c r="M26" i="122"/>
  <c r="M10" i="122"/>
  <c r="M29" i="75"/>
  <c r="M25" i="75"/>
  <c r="M21" i="75"/>
  <c r="M17" i="75"/>
  <c r="M13" i="75"/>
  <c r="M27" i="75"/>
  <c r="M23" i="75"/>
  <c r="M19" i="75"/>
  <c r="M15" i="75"/>
  <c r="M11" i="75"/>
  <c r="M20" i="75"/>
  <c r="M12" i="75"/>
  <c r="M26" i="75"/>
  <c r="M18" i="75"/>
  <c r="M10" i="75"/>
  <c r="M24" i="75"/>
  <c r="M16" i="75"/>
  <c r="M9" i="75"/>
  <c r="M8" i="75"/>
  <c r="M30" i="75"/>
  <c r="M22" i="75"/>
  <c r="M14" i="75"/>
  <c r="M29" i="106"/>
  <c r="M25" i="106"/>
  <c r="M21" i="106"/>
  <c r="M17" i="106"/>
  <c r="M13" i="106"/>
  <c r="M9" i="106"/>
  <c r="M24" i="106"/>
  <c r="M20" i="106"/>
  <c r="M16" i="106"/>
  <c r="M12" i="106"/>
  <c r="M8" i="106"/>
  <c r="M27" i="106"/>
  <c r="M23" i="106"/>
  <c r="M19" i="106"/>
  <c r="M15" i="106"/>
  <c r="M11" i="106"/>
  <c r="M26" i="106"/>
  <c r="M10" i="106"/>
  <c r="M22" i="106"/>
  <c r="M18" i="106"/>
  <c r="M29" i="67"/>
  <c r="M25" i="67"/>
  <c r="M21" i="67"/>
  <c r="M17" i="67"/>
  <c r="M13" i="67"/>
  <c r="M9" i="67"/>
  <c r="M28" i="67"/>
  <c r="M24" i="67"/>
  <c r="M20" i="67"/>
  <c r="M16" i="67"/>
  <c r="M12" i="67"/>
  <c r="M8" i="67"/>
  <c r="M27" i="67"/>
  <c r="M23" i="67"/>
  <c r="M19" i="67"/>
  <c r="M15" i="67"/>
  <c r="M11" i="67"/>
  <c r="M22" i="67"/>
  <c r="M18" i="67"/>
  <c r="M30" i="67"/>
  <c r="M14" i="67"/>
  <c r="M26" i="67"/>
  <c r="M10" i="67"/>
  <c r="M29" i="114"/>
  <c r="M25" i="114"/>
  <c r="M21" i="114"/>
  <c r="M17" i="114"/>
  <c r="M13" i="114"/>
  <c r="M9" i="114"/>
  <c r="M28" i="114"/>
  <c r="M24" i="114"/>
  <c r="M20" i="114"/>
  <c r="M16" i="114"/>
  <c r="M12" i="114"/>
  <c r="M8" i="114"/>
  <c r="M27" i="114"/>
  <c r="M23" i="114"/>
  <c r="M19" i="114"/>
  <c r="M15" i="114"/>
  <c r="M11" i="114"/>
  <c r="M30" i="114"/>
  <c r="M14" i="114"/>
  <c r="M26" i="114"/>
  <c r="M10" i="114"/>
  <c r="M22" i="114"/>
  <c r="M27" i="82"/>
  <c r="M23" i="82"/>
  <c r="M19" i="82"/>
  <c r="M15" i="82"/>
  <c r="M11" i="82"/>
  <c r="M30" i="82"/>
  <c r="M26" i="82"/>
  <c r="M22" i="82"/>
  <c r="M18" i="82"/>
  <c r="M14" i="82"/>
  <c r="M10" i="82"/>
  <c r="M29" i="82"/>
  <c r="M25" i="82"/>
  <c r="M21" i="82"/>
  <c r="M17" i="82"/>
  <c r="M13" i="82"/>
  <c r="M9" i="82"/>
  <c r="M12" i="82"/>
  <c r="M24" i="82"/>
  <c r="M8" i="82"/>
  <c r="M20" i="82"/>
  <c r="M16" i="82"/>
  <c r="M29" i="98"/>
  <c r="M25" i="98"/>
  <c r="M21" i="98"/>
  <c r="M17" i="98"/>
  <c r="M13" i="98"/>
  <c r="M9" i="98"/>
  <c r="M28" i="98"/>
  <c r="M24" i="98"/>
  <c r="M20" i="98"/>
  <c r="M16" i="98"/>
  <c r="M12" i="98"/>
  <c r="M8" i="98"/>
  <c r="M27" i="98"/>
  <c r="M23" i="98"/>
  <c r="M19" i="98"/>
  <c r="M15" i="98"/>
  <c r="M11" i="98"/>
  <c r="M22" i="98"/>
  <c r="M18" i="98"/>
  <c r="M30" i="98"/>
  <c r="M14" i="98"/>
  <c r="M29" i="59"/>
  <c r="M25" i="59"/>
  <c r="M21" i="59"/>
  <c r="M17" i="59"/>
  <c r="M13" i="59"/>
  <c r="M9" i="59"/>
  <c r="M28" i="59"/>
  <c r="M24" i="59"/>
  <c r="M20" i="59"/>
  <c r="M16" i="59"/>
  <c r="M12" i="59"/>
  <c r="M8" i="59"/>
  <c r="M27" i="59"/>
  <c r="M23" i="59"/>
  <c r="M19" i="59"/>
  <c r="M15" i="59"/>
  <c r="M11" i="59"/>
  <c r="M22" i="59"/>
  <c r="M18" i="59"/>
  <c r="M30" i="59"/>
  <c r="M14" i="59"/>
  <c r="M26" i="59"/>
  <c r="M10" i="59"/>
  <c r="M18" i="114"/>
  <c r="M27" i="54"/>
  <c r="M23" i="54"/>
  <c r="M19" i="54"/>
  <c r="M15" i="54"/>
  <c r="M11" i="54"/>
  <c r="M30" i="54"/>
  <c r="M26" i="54"/>
  <c r="M22" i="54"/>
  <c r="M18" i="54"/>
  <c r="M14" i="54"/>
  <c r="M10" i="54"/>
  <c r="M29" i="54"/>
  <c r="M25" i="54"/>
  <c r="M21" i="54"/>
  <c r="M17" i="54"/>
  <c r="M13" i="54"/>
  <c r="M9" i="54"/>
  <c r="M28" i="54"/>
  <c r="M12" i="54"/>
  <c r="M24" i="54"/>
  <c r="M8" i="54"/>
  <c r="M20" i="54"/>
  <c r="M16" i="54"/>
  <c r="M27" i="121"/>
  <c r="M23" i="121"/>
  <c r="M19" i="121"/>
  <c r="M15" i="121"/>
  <c r="M11" i="121"/>
  <c r="M30" i="121"/>
  <c r="M26" i="121"/>
  <c r="M18" i="121"/>
  <c r="M14" i="121"/>
  <c r="M10" i="121"/>
  <c r="M29" i="121"/>
  <c r="M25" i="121"/>
  <c r="M21" i="121"/>
  <c r="M17" i="121"/>
  <c r="M13" i="121"/>
  <c r="M9" i="121"/>
  <c r="M27" i="113"/>
  <c r="M23" i="113"/>
  <c r="M19" i="113"/>
  <c r="M15" i="113"/>
  <c r="M11" i="113"/>
  <c r="M30" i="113"/>
  <c r="M26" i="113"/>
  <c r="M22" i="113"/>
  <c r="M18" i="113"/>
  <c r="M14" i="113"/>
  <c r="M10" i="113"/>
  <c r="M29" i="113"/>
  <c r="M25" i="113"/>
  <c r="M21" i="113"/>
  <c r="M17" i="113"/>
  <c r="M13" i="113"/>
  <c r="M9" i="113"/>
  <c r="M27" i="105"/>
  <c r="M23" i="105"/>
  <c r="M19" i="105"/>
  <c r="M15" i="105"/>
  <c r="M11" i="105"/>
  <c r="M30" i="105"/>
  <c r="M26" i="105"/>
  <c r="M22" i="105"/>
  <c r="M18" i="105"/>
  <c r="M14" i="105"/>
  <c r="M10" i="105"/>
  <c r="M29" i="105"/>
  <c r="M25" i="105"/>
  <c r="M21" i="105"/>
  <c r="M17" i="105"/>
  <c r="M13" i="105"/>
  <c r="M9" i="105"/>
  <c r="M30" i="97"/>
  <c r="M29" i="97"/>
  <c r="M19" i="97"/>
  <c r="M15" i="97"/>
  <c r="M11" i="97"/>
  <c r="M23" i="97"/>
  <c r="M22" i="97"/>
  <c r="M18" i="97"/>
  <c r="M14" i="97"/>
  <c r="M10" i="97"/>
  <c r="M27" i="97"/>
  <c r="M21" i="97"/>
  <c r="M17" i="97"/>
  <c r="M13" i="97"/>
  <c r="M9" i="97"/>
  <c r="M26" i="97"/>
  <c r="M30" i="89"/>
  <c r="M26" i="89"/>
  <c r="M22" i="89"/>
  <c r="M18" i="89"/>
  <c r="M14" i="89"/>
  <c r="M10" i="89"/>
  <c r="M29" i="89"/>
  <c r="M25" i="89"/>
  <c r="M21" i="89"/>
  <c r="M17" i="89"/>
  <c r="M13" i="89"/>
  <c r="M9" i="89"/>
  <c r="M28" i="89"/>
  <c r="M24" i="89"/>
  <c r="M20" i="89"/>
  <c r="M16" i="89"/>
  <c r="M12" i="89"/>
  <c r="M8" i="89"/>
  <c r="M15" i="89"/>
  <c r="M27" i="89"/>
  <c r="M11" i="89"/>
  <c r="M23" i="89"/>
  <c r="M28" i="56"/>
  <c r="M24" i="56"/>
  <c r="M20" i="56"/>
  <c r="M16" i="56"/>
  <c r="M12" i="56"/>
  <c r="M27" i="56"/>
  <c r="M23" i="56"/>
  <c r="M19" i="56"/>
  <c r="M15" i="56"/>
  <c r="M11" i="56"/>
  <c r="M30" i="56"/>
  <c r="M26" i="56"/>
  <c r="M22" i="56"/>
  <c r="M18" i="56"/>
  <c r="M14" i="56"/>
  <c r="M10" i="56"/>
  <c r="M21" i="56"/>
  <c r="M17" i="56"/>
  <c r="M29" i="56"/>
  <c r="M13" i="56"/>
  <c r="M27" i="74"/>
  <c r="M23" i="74"/>
  <c r="M19" i="74"/>
  <c r="M15" i="74"/>
  <c r="M11" i="74"/>
  <c r="M29" i="74"/>
  <c r="M25" i="74"/>
  <c r="M21" i="74"/>
  <c r="M17" i="74"/>
  <c r="M13" i="74"/>
  <c r="M9" i="74"/>
  <c r="M16" i="74"/>
  <c r="M26" i="74"/>
  <c r="M24" i="74"/>
  <c r="M14" i="74"/>
  <c r="M12" i="74"/>
  <c r="M22" i="74"/>
  <c r="M20" i="74"/>
  <c r="M10" i="74"/>
  <c r="M18" i="74"/>
  <c r="M8" i="74"/>
  <c r="M30" i="74"/>
  <c r="M27" i="66"/>
  <c r="M23" i="66"/>
  <c r="M19" i="66"/>
  <c r="M15" i="66"/>
  <c r="M11" i="66"/>
  <c r="M30" i="66"/>
  <c r="M26" i="66"/>
  <c r="M22" i="66"/>
  <c r="M18" i="66"/>
  <c r="M14" i="66"/>
  <c r="M10" i="66"/>
  <c r="M29" i="66"/>
  <c r="M25" i="66"/>
  <c r="M21" i="66"/>
  <c r="M17" i="66"/>
  <c r="M13" i="66"/>
  <c r="M9" i="66"/>
  <c r="M16" i="66"/>
  <c r="M12" i="66"/>
  <c r="M24" i="66"/>
  <c r="M8" i="66"/>
  <c r="M20" i="66"/>
  <c r="M10" i="129"/>
  <c r="M14" i="129"/>
  <c r="M18" i="129"/>
  <c r="M22" i="129"/>
  <c r="M26" i="129"/>
  <c r="M30" i="129"/>
  <c r="M9" i="127"/>
  <c r="M13" i="127"/>
  <c r="M17" i="127"/>
  <c r="M21" i="127"/>
  <c r="M25" i="127"/>
  <c r="M29" i="127"/>
  <c r="M8" i="125"/>
  <c r="M12" i="125"/>
  <c r="M16" i="125"/>
  <c r="M20" i="125"/>
  <c r="M24" i="125"/>
  <c r="M13" i="123"/>
  <c r="M29" i="123"/>
  <c r="M16" i="121"/>
  <c r="M9" i="115"/>
  <c r="M25" i="115"/>
  <c r="M12" i="113"/>
  <c r="M18" i="109"/>
  <c r="M21" i="107"/>
  <c r="M8" i="105"/>
  <c r="M24" i="105"/>
  <c r="M11" i="103"/>
  <c r="M14" i="101"/>
  <c r="M30" i="101"/>
  <c r="M17" i="99"/>
  <c r="M20" i="97"/>
  <c r="M19" i="89"/>
  <c r="M24" i="120"/>
  <c r="M20" i="120"/>
  <c r="M16" i="120"/>
  <c r="M12" i="120"/>
  <c r="M8" i="120"/>
  <c r="M27" i="120"/>
  <c r="M23" i="120"/>
  <c r="M19" i="120"/>
  <c r="M15" i="120"/>
  <c r="M11" i="120"/>
  <c r="M30" i="120"/>
  <c r="M26" i="120"/>
  <c r="M22" i="120"/>
  <c r="M18" i="120"/>
  <c r="M14" i="120"/>
  <c r="M10" i="120"/>
  <c r="M24" i="112"/>
  <c r="M20" i="112"/>
  <c r="M16" i="112"/>
  <c r="M12" i="112"/>
  <c r="M8" i="112"/>
  <c r="M27" i="112"/>
  <c r="M23" i="112"/>
  <c r="M19" i="112"/>
  <c r="M15" i="112"/>
  <c r="M11" i="112"/>
  <c r="M30" i="112"/>
  <c r="M26" i="112"/>
  <c r="M22" i="112"/>
  <c r="M18" i="112"/>
  <c r="M14" i="112"/>
  <c r="M10" i="112"/>
  <c r="M24" i="104"/>
  <c r="M20" i="104"/>
  <c r="M16" i="104"/>
  <c r="M12" i="104"/>
  <c r="M27" i="104"/>
  <c r="M23" i="104"/>
  <c r="M19" i="104"/>
  <c r="M15" i="104"/>
  <c r="M11" i="104"/>
  <c r="M30" i="104"/>
  <c r="M26" i="104"/>
  <c r="M22" i="104"/>
  <c r="M18" i="104"/>
  <c r="M14" i="104"/>
  <c r="M10" i="104"/>
  <c r="M28" i="96"/>
  <c r="M24" i="96"/>
  <c r="M20" i="96"/>
  <c r="M16" i="96"/>
  <c r="M12" i="96"/>
  <c r="M8" i="96"/>
  <c r="M27" i="96"/>
  <c r="M23" i="96"/>
  <c r="M19" i="96"/>
  <c r="M15" i="96"/>
  <c r="M11" i="96"/>
  <c r="M30" i="96"/>
  <c r="M26" i="96"/>
  <c r="M22" i="96"/>
  <c r="M18" i="96"/>
  <c r="M14" i="96"/>
  <c r="M10" i="96"/>
  <c r="M25" i="96"/>
  <c r="M9" i="96"/>
  <c r="M21" i="96"/>
  <c r="M17" i="96"/>
  <c r="M24" i="88"/>
  <c r="M20" i="88"/>
  <c r="M16" i="88"/>
  <c r="M12" i="88"/>
  <c r="M8" i="88"/>
  <c r="M27" i="88"/>
  <c r="M19" i="88"/>
  <c r="M15" i="88"/>
  <c r="M11" i="88"/>
  <c r="M30" i="88"/>
  <c r="M26" i="88"/>
  <c r="M18" i="88"/>
  <c r="M14" i="88"/>
  <c r="M10" i="88"/>
  <c r="M21" i="88"/>
  <c r="M17" i="88"/>
  <c r="M29" i="88"/>
  <c r="M13" i="88"/>
  <c r="M30" i="81"/>
  <c r="M26" i="81"/>
  <c r="M22" i="81"/>
  <c r="M18" i="81"/>
  <c r="M14" i="81"/>
  <c r="M10" i="81"/>
  <c r="M29" i="81"/>
  <c r="M25" i="81"/>
  <c r="M21" i="81"/>
  <c r="M17" i="81"/>
  <c r="M13" i="81"/>
  <c r="M9" i="81"/>
  <c r="M28" i="81"/>
  <c r="M24" i="81"/>
  <c r="M20" i="81"/>
  <c r="M16" i="81"/>
  <c r="M12" i="81"/>
  <c r="M8" i="81"/>
  <c r="M15" i="81"/>
  <c r="M27" i="81"/>
  <c r="M11" i="81"/>
  <c r="M23" i="81"/>
  <c r="M19" i="81"/>
  <c r="M28" i="73"/>
  <c r="M24" i="73"/>
  <c r="M20" i="73"/>
  <c r="M16" i="73"/>
  <c r="M12" i="73"/>
  <c r="M8" i="73"/>
  <c r="M27" i="73"/>
  <c r="M23" i="73"/>
  <c r="M19" i="73"/>
  <c r="M15" i="73"/>
  <c r="M11" i="73"/>
  <c r="M30" i="73"/>
  <c r="M26" i="73"/>
  <c r="M22" i="73"/>
  <c r="M18" i="73"/>
  <c r="M14" i="73"/>
  <c r="M10" i="73"/>
  <c r="M25" i="73"/>
  <c r="M13" i="73"/>
  <c r="M21" i="73"/>
  <c r="M9" i="73"/>
  <c r="M29" i="73"/>
  <c r="M17" i="73"/>
  <c r="M30" i="65"/>
  <c r="M24" i="65"/>
  <c r="M20" i="65"/>
  <c r="M16" i="65"/>
  <c r="M12" i="65"/>
  <c r="M8" i="65"/>
  <c r="M27" i="65"/>
  <c r="M23" i="65"/>
  <c r="M19" i="65"/>
  <c r="M15" i="65"/>
  <c r="M11" i="65"/>
  <c r="M26" i="65"/>
  <c r="M18" i="65"/>
  <c r="M14" i="65"/>
  <c r="M10" i="65"/>
  <c r="M25" i="65"/>
  <c r="M9" i="65"/>
  <c r="M21" i="65"/>
  <c r="M17" i="65"/>
  <c r="M29" i="65"/>
  <c r="M13" i="65"/>
  <c r="M9" i="48"/>
  <c r="M13" i="48"/>
  <c r="M17" i="48"/>
  <c r="M21" i="48"/>
  <c r="M25" i="48"/>
  <c r="M29" i="48"/>
  <c r="M8" i="128"/>
  <c r="M12" i="128"/>
  <c r="M16" i="128"/>
  <c r="M20" i="128"/>
  <c r="M24" i="128"/>
  <c r="M11" i="126"/>
  <c r="M15" i="126"/>
  <c r="M19" i="126"/>
  <c r="M23" i="126"/>
  <c r="M27" i="126"/>
  <c r="M10" i="124"/>
  <c r="M14" i="124"/>
  <c r="M18" i="124"/>
  <c r="M22" i="124"/>
  <c r="M26" i="124"/>
  <c r="M13" i="120"/>
  <c r="M29" i="120"/>
  <c r="M9" i="112"/>
  <c r="M25" i="112"/>
  <c r="M12" i="110"/>
  <c r="M28" i="110"/>
  <c r="M21" i="104"/>
  <c r="M8" i="102"/>
  <c r="M24" i="102"/>
  <c r="M11" i="100"/>
  <c r="M24" i="97"/>
  <c r="M9" i="88"/>
  <c r="M30" i="119"/>
  <c r="M26" i="119"/>
  <c r="M22" i="119"/>
  <c r="M18" i="119"/>
  <c r="M14" i="119"/>
  <c r="M10" i="119"/>
  <c r="M29" i="119"/>
  <c r="M25" i="119"/>
  <c r="M21" i="119"/>
  <c r="M17" i="119"/>
  <c r="M13" i="119"/>
  <c r="M9" i="119"/>
  <c r="M24" i="119"/>
  <c r="M20" i="119"/>
  <c r="M16" i="119"/>
  <c r="M12" i="119"/>
  <c r="M8" i="119"/>
  <c r="M30" i="111"/>
  <c r="M26" i="111"/>
  <c r="M22" i="111"/>
  <c r="M18" i="111"/>
  <c r="M14" i="111"/>
  <c r="M10" i="111"/>
  <c r="M29" i="111"/>
  <c r="M25" i="111"/>
  <c r="M21" i="111"/>
  <c r="M17" i="111"/>
  <c r="M13" i="111"/>
  <c r="M9" i="111"/>
  <c r="M24" i="111"/>
  <c r="M20" i="111"/>
  <c r="M16" i="111"/>
  <c r="M12" i="111"/>
  <c r="M8" i="111"/>
  <c r="M30" i="103"/>
  <c r="M26" i="103"/>
  <c r="M22" i="103"/>
  <c r="M18" i="103"/>
  <c r="M14" i="103"/>
  <c r="M10" i="103"/>
  <c r="M29" i="103"/>
  <c r="M25" i="103"/>
  <c r="M21" i="103"/>
  <c r="M17" i="103"/>
  <c r="M13" i="103"/>
  <c r="M9" i="103"/>
  <c r="M28" i="103"/>
  <c r="M24" i="103"/>
  <c r="M20" i="103"/>
  <c r="M16" i="103"/>
  <c r="M12" i="103"/>
  <c r="M8" i="103"/>
  <c r="M29" i="95"/>
  <c r="M25" i="95"/>
  <c r="M21" i="95"/>
  <c r="M17" i="95"/>
  <c r="M13" i="95"/>
  <c r="M9" i="95"/>
  <c r="M24" i="95"/>
  <c r="M20" i="95"/>
  <c r="M16" i="95"/>
  <c r="M12" i="95"/>
  <c r="M8" i="95"/>
  <c r="M27" i="95"/>
  <c r="M19" i="95"/>
  <c r="M15" i="95"/>
  <c r="M11" i="95"/>
  <c r="M22" i="95"/>
  <c r="M18" i="95"/>
  <c r="M30" i="95"/>
  <c r="M14" i="95"/>
  <c r="M29" i="87"/>
  <c r="M25" i="87"/>
  <c r="M21" i="87"/>
  <c r="M17" i="87"/>
  <c r="M13" i="87"/>
  <c r="M9" i="87"/>
  <c r="M28" i="87"/>
  <c r="M24" i="87"/>
  <c r="M20" i="87"/>
  <c r="M16" i="87"/>
  <c r="M12" i="87"/>
  <c r="M8" i="87"/>
  <c r="M27" i="87"/>
  <c r="M23" i="87"/>
  <c r="M19" i="87"/>
  <c r="M15" i="87"/>
  <c r="M11" i="87"/>
  <c r="M18" i="87"/>
  <c r="M30" i="87"/>
  <c r="M14" i="87"/>
  <c r="M26" i="87"/>
  <c r="M10" i="87"/>
  <c r="M27" i="80"/>
  <c r="M23" i="80"/>
  <c r="M19" i="80"/>
  <c r="M15" i="80"/>
  <c r="M11" i="80"/>
  <c r="M30" i="80"/>
  <c r="M26" i="80"/>
  <c r="M22" i="80"/>
  <c r="M18" i="80"/>
  <c r="M14" i="80"/>
  <c r="M10" i="80"/>
  <c r="M29" i="80"/>
  <c r="M25" i="80"/>
  <c r="M21" i="80"/>
  <c r="M17" i="80"/>
  <c r="M13" i="80"/>
  <c r="M9" i="80"/>
  <c r="M24" i="80"/>
  <c r="M8" i="80"/>
  <c r="M20" i="80"/>
  <c r="M16" i="80"/>
  <c r="M28" i="80"/>
  <c r="M12" i="80"/>
  <c r="M30" i="72"/>
  <c r="M26" i="72"/>
  <c r="M22" i="72"/>
  <c r="M18" i="72"/>
  <c r="M14" i="72"/>
  <c r="M10" i="72"/>
  <c r="M29" i="72"/>
  <c r="M24" i="72"/>
  <c r="M20" i="72"/>
  <c r="M16" i="72"/>
  <c r="M12" i="72"/>
  <c r="M8" i="72"/>
  <c r="M25" i="72"/>
  <c r="M23" i="72"/>
  <c r="M13" i="72"/>
  <c r="M11" i="72"/>
  <c r="M21" i="72"/>
  <c r="M19" i="72"/>
  <c r="M9" i="72"/>
  <c r="M17" i="72"/>
  <c r="M15" i="72"/>
  <c r="M27" i="72"/>
  <c r="M29" i="64"/>
  <c r="M25" i="64"/>
  <c r="M21" i="64"/>
  <c r="M17" i="64"/>
  <c r="M13" i="64"/>
  <c r="M9" i="64"/>
  <c r="M24" i="64"/>
  <c r="M20" i="64"/>
  <c r="M16" i="64"/>
  <c r="M12" i="64"/>
  <c r="M27" i="64"/>
  <c r="M19" i="64"/>
  <c r="M15" i="64"/>
  <c r="M11" i="64"/>
  <c r="M26" i="64"/>
  <c r="M14" i="64"/>
  <c r="M22" i="64"/>
  <c r="M10" i="64"/>
  <c r="M30" i="64"/>
  <c r="M18" i="64"/>
  <c r="M8" i="64"/>
  <c r="M11" i="129"/>
  <c r="M15" i="129"/>
  <c r="M19" i="129"/>
  <c r="M27" i="129"/>
  <c r="M10" i="127"/>
  <c r="M14" i="127"/>
  <c r="M18" i="127"/>
  <c r="M26" i="127"/>
  <c r="M30" i="127"/>
  <c r="M9" i="125"/>
  <c r="M13" i="125"/>
  <c r="M17" i="125"/>
  <c r="M21" i="125"/>
  <c r="M25" i="125"/>
  <c r="M29" i="125"/>
  <c r="M17" i="123"/>
  <c r="M20" i="121"/>
  <c r="M23" i="119"/>
  <c r="M10" i="117"/>
  <c r="M13" i="115"/>
  <c r="M29" i="115"/>
  <c r="M16" i="113"/>
  <c r="M19" i="111"/>
  <c r="M9" i="107"/>
  <c r="M25" i="107"/>
  <c r="M12" i="105"/>
  <c r="M15" i="103"/>
  <c r="M21" i="99"/>
  <c r="M8" i="97"/>
  <c r="M25" i="97"/>
  <c r="M27" i="118"/>
  <c r="M23" i="118"/>
  <c r="M19" i="118"/>
  <c r="M15" i="118"/>
  <c r="M11" i="118"/>
  <c r="M30" i="118"/>
  <c r="M26" i="118"/>
  <c r="M22" i="118"/>
  <c r="M18" i="118"/>
  <c r="M14" i="118"/>
  <c r="M10" i="118"/>
  <c r="M29" i="118"/>
  <c r="M25" i="118"/>
  <c r="M21" i="118"/>
  <c r="M17" i="118"/>
  <c r="M13" i="118"/>
  <c r="M9" i="118"/>
  <c r="M29" i="79"/>
  <c r="M25" i="79"/>
  <c r="M21" i="79"/>
  <c r="M17" i="79"/>
  <c r="M13" i="79"/>
  <c r="M9" i="79"/>
  <c r="M28" i="79"/>
  <c r="M24" i="79"/>
  <c r="M20" i="79"/>
  <c r="M16" i="79"/>
  <c r="M12" i="79"/>
  <c r="M8" i="79"/>
  <c r="M27" i="79"/>
  <c r="M23" i="79"/>
  <c r="M19" i="79"/>
  <c r="M15" i="79"/>
  <c r="M11" i="79"/>
  <c r="M18" i="79"/>
  <c r="M30" i="79"/>
  <c r="M14" i="79"/>
  <c r="M26" i="79"/>
  <c r="M10" i="79"/>
  <c r="M22" i="79"/>
  <c r="M27" i="63"/>
  <c r="M19" i="63"/>
  <c r="M15" i="63"/>
  <c r="M11" i="63"/>
  <c r="M29" i="63"/>
  <c r="M25" i="63"/>
  <c r="M21" i="63"/>
  <c r="M17" i="63"/>
  <c r="M13" i="63"/>
  <c r="M9" i="63"/>
  <c r="M24" i="63"/>
  <c r="M14" i="63"/>
  <c r="M12" i="63"/>
  <c r="M22" i="63"/>
  <c r="M20" i="63"/>
  <c r="M10" i="63"/>
  <c r="M30" i="63"/>
  <c r="M8" i="63"/>
  <c r="M28" i="63"/>
  <c r="M18" i="63"/>
  <c r="M16" i="63"/>
  <c r="M26" i="63"/>
  <c r="M10" i="48"/>
  <c r="M14" i="48"/>
  <c r="M18" i="48"/>
  <c r="M22" i="48"/>
  <c r="M26" i="48"/>
  <c r="M30" i="48"/>
  <c r="M9" i="128"/>
  <c r="M13" i="128"/>
  <c r="M17" i="128"/>
  <c r="M21" i="128"/>
  <c r="M25" i="128"/>
  <c r="M29" i="128"/>
  <c r="M8" i="126"/>
  <c r="M12" i="126"/>
  <c r="M16" i="126"/>
  <c r="M20" i="126"/>
  <c r="M24" i="126"/>
  <c r="M11" i="124"/>
  <c r="M15" i="124"/>
  <c r="M19" i="124"/>
  <c r="M23" i="124"/>
  <c r="M17" i="120"/>
  <c r="M20" i="118"/>
  <c r="M13" i="112"/>
  <c r="M29" i="112"/>
  <c r="M12" i="102"/>
  <c r="M28" i="102"/>
  <c r="M13" i="96"/>
  <c r="M25" i="88"/>
  <c r="M9" i="56"/>
  <c r="M28" i="53"/>
  <c r="M24" i="53"/>
  <c r="M20" i="53"/>
  <c r="M16" i="53"/>
  <c r="M12" i="53"/>
  <c r="M8" i="53"/>
  <c r="M27" i="53"/>
  <c r="M23" i="53"/>
  <c r="M19" i="53"/>
  <c r="M15" i="53"/>
  <c r="M11" i="53"/>
  <c r="M30" i="53"/>
  <c r="M26" i="53"/>
  <c r="M22" i="53"/>
  <c r="M18" i="53"/>
  <c r="M14" i="53"/>
  <c r="M10" i="53"/>
  <c r="M21" i="53"/>
  <c r="M17" i="53"/>
  <c r="M29" i="53"/>
  <c r="M13" i="53"/>
  <c r="M25" i="53"/>
  <c r="M9" i="53"/>
  <c r="M27" i="94"/>
  <c r="M23" i="94"/>
  <c r="M19" i="94"/>
  <c r="M15" i="94"/>
  <c r="M11" i="94"/>
  <c r="M30" i="94"/>
  <c r="M26" i="94"/>
  <c r="M22" i="94"/>
  <c r="M18" i="94"/>
  <c r="M14" i="94"/>
  <c r="M10" i="94"/>
  <c r="M29" i="94"/>
  <c r="M25" i="94"/>
  <c r="M21" i="94"/>
  <c r="M17" i="94"/>
  <c r="M13" i="94"/>
  <c r="M9" i="94"/>
  <c r="M12" i="94"/>
  <c r="M24" i="94"/>
  <c r="M8" i="94"/>
  <c r="M20" i="94"/>
  <c r="M27" i="71"/>
  <c r="M23" i="71"/>
  <c r="M19" i="71"/>
  <c r="M15" i="71"/>
  <c r="M11" i="71"/>
  <c r="M30" i="71"/>
  <c r="M26" i="71"/>
  <c r="M22" i="71"/>
  <c r="M18" i="71"/>
  <c r="M14" i="71"/>
  <c r="M10" i="71"/>
  <c r="M29" i="71"/>
  <c r="M25" i="71"/>
  <c r="M21" i="71"/>
  <c r="M17" i="71"/>
  <c r="M13" i="71"/>
  <c r="M9" i="71"/>
  <c r="M16" i="71"/>
  <c r="M12" i="71"/>
  <c r="M24" i="71"/>
  <c r="M8" i="71"/>
  <c r="M20" i="71"/>
  <c r="M30" i="49"/>
  <c r="M26" i="49"/>
  <c r="M22" i="49"/>
  <c r="M18" i="49"/>
  <c r="M14" i="49"/>
  <c r="M10" i="49"/>
  <c r="M29" i="49"/>
  <c r="M25" i="49"/>
  <c r="M21" i="49"/>
  <c r="M17" i="49"/>
  <c r="M13" i="49"/>
  <c r="M9" i="49"/>
  <c r="M28" i="49"/>
  <c r="M24" i="49"/>
  <c r="M20" i="49"/>
  <c r="M16" i="49"/>
  <c r="M12" i="49"/>
  <c r="M8" i="49"/>
  <c r="M27" i="49"/>
  <c r="M11" i="49"/>
  <c r="M23" i="49"/>
  <c r="M19" i="49"/>
  <c r="M15" i="49"/>
  <c r="M29" i="117"/>
  <c r="M25" i="117"/>
  <c r="M21" i="117"/>
  <c r="M17" i="117"/>
  <c r="M13" i="117"/>
  <c r="M9" i="117"/>
  <c r="M28" i="117"/>
  <c r="M24" i="117"/>
  <c r="M20" i="117"/>
  <c r="M16" i="117"/>
  <c r="M12" i="117"/>
  <c r="M8" i="117"/>
  <c r="M27" i="117"/>
  <c r="M19" i="117"/>
  <c r="M15" i="117"/>
  <c r="M11" i="117"/>
  <c r="M29" i="109"/>
  <c r="M25" i="109"/>
  <c r="M21" i="109"/>
  <c r="M17" i="109"/>
  <c r="M13" i="109"/>
  <c r="M9" i="109"/>
  <c r="M28" i="109"/>
  <c r="M24" i="109"/>
  <c r="M20" i="109"/>
  <c r="M16" i="109"/>
  <c r="M12" i="109"/>
  <c r="M8" i="109"/>
  <c r="M27" i="109"/>
  <c r="M23" i="109"/>
  <c r="M19" i="109"/>
  <c r="M15" i="109"/>
  <c r="M11" i="109"/>
  <c r="M29" i="101"/>
  <c r="M25" i="101"/>
  <c r="M21" i="101"/>
  <c r="M17" i="101"/>
  <c r="M13" i="101"/>
  <c r="M9" i="101"/>
  <c r="M24" i="101"/>
  <c r="M20" i="101"/>
  <c r="M16" i="101"/>
  <c r="M12" i="101"/>
  <c r="M8" i="101"/>
  <c r="M27" i="101"/>
  <c r="M19" i="101"/>
  <c r="M15" i="101"/>
  <c r="M11" i="101"/>
  <c r="M28" i="93"/>
  <c r="M24" i="93"/>
  <c r="M20" i="93"/>
  <c r="M16" i="93"/>
  <c r="M12" i="93"/>
  <c r="M8" i="93"/>
  <c r="M27" i="93"/>
  <c r="M23" i="93"/>
  <c r="M19" i="93"/>
  <c r="M15" i="93"/>
  <c r="M11" i="93"/>
  <c r="M30" i="93"/>
  <c r="M26" i="93"/>
  <c r="M22" i="93"/>
  <c r="M18" i="93"/>
  <c r="M14" i="93"/>
  <c r="M10" i="93"/>
  <c r="M25" i="93"/>
  <c r="M9" i="93"/>
  <c r="M21" i="93"/>
  <c r="M17" i="93"/>
  <c r="M30" i="85"/>
  <c r="M26" i="85"/>
  <c r="M22" i="85"/>
  <c r="M18" i="85"/>
  <c r="M14" i="85"/>
  <c r="M29" i="85"/>
  <c r="M25" i="85"/>
  <c r="M21" i="85"/>
  <c r="M17" i="85"/>
  <c r="M28" i="85"/>
  <c r="M24" i="85"/>
  <c r="M20" i="85"/>
  <c r="M16" i="85"/>
  <c r="M15" i="85"/>
  <c r="M9" i="85"/>
  <c r="M8" i="85"/>
  <c r="M27" i="85"/>
  <c r="M13" i="85"/>
  <c r="M12" i="85"/>
  <c r="M23" i="85"/>
  <c r="M19" i="85"/>
  <c r="M11" i="85"/>
  <c r="M30" i="78"/>
  <c r="M26" i="78"/>
  <c r="M22" i="78"/>
  <c r="M18" i="78"/>
  <c r="M14" i="78"/>
  <c r="M10" i="78"/>
  <c r="M29" i="78"/>
  <c r="M25" i="78"/>
  <c r="M21" i="78"/>
  <c r="M17" i="78"/>
  <c r="M13" i="78"/>
  <c r="M9" i="78"/>
  <c r="M28" i="78"/>
  <c r="M24" i="78"/>
  <c r="M20" i="78"/>
  <c r="M16" i="78"/>
  <c r="M12" i="78"/>
  <c r="M8" i="78"/>
  <c r="M27" i="78"/>
  <c r="M11" i="78"/>
  <c r="M19" i="78"/>
  <c r="M15" i="78"/>
  <c r="M29" i="70"/>
  <c r="M25" i="70"/>
  <c r="M21" i="70"/>
  <c r="M17" i="70"/>
  <c r="M13" i="70"/>
  <c r="M9" i="70"/>
  <c r="M28" i="70"/>
  <c r="M24" i="70"/>
  <c r="M20" i="70"/>
  <c r="M16" i="70"/>
  <c r="M12" i="70"/>
  <c r="M8" i="70"/>
  <c r="M27" i="70"/>
  <c r="M19" i="70"/>
  <c r="M15" i="70"/>
  <c r="M11" i="70"/>
  <c r="M26" i="70"/>
  <c r="M10" i="70"/>
  <c r="M22" i="70"/>
  <c r="M18" i="70"/>
  <c r="M30" i="70"/>
  <c r="M14" i="70"/>
  <c r="M28" i="62"/>
  <c r="M24" i="62"/>
  <c r="M20" i="62"/>
  <c r="M16" i="62"/>
  <c r="M12" i="62"/>
  <c r="M8" i="62"/>
  <c r="M27" i="62"/>
  <c r="M23" i="62"/>
  <c r="M19" i="62"/>
  <c r="M15" i="62"/>
  <c r="M11" i="62"/>
  <c r="M30" i="62"/>
  <c r="M26" i="62"/>
  <c r="M22" i="62"/>
  <c r="M18" i="62"/>
  <c r="M14" i="62"/>
  <c r="M10" i="62"/>
  <c r="M13" i="62"/>
  <c r="M21" i="62"/>
  <c r="M9" i="62"/>
  <c r="M29" i="62"/>
  <c r="M17" i="62"/>
  <c r="M25" i="62"/>
  <c r="M8" i="129"/>
  <c r="M12" i="129"/>
  <c r="M16" i="129"/>
  <c r="M20" i="129"/>
  <c r="M24" i="129"/>
  <c r="M11" i="127"/>
  <c r="M15" i="127"/>
  <c r="M19" i="127"/>
  <c r="M27" i="127"/>
  <c r="M10" i="125"/>
  <c r="M14" i="125"/>
  <c r="M18" i="125"/>
  <c r="M26" i="125"/>
  <c r="M30" i="125"/>
  <c r="M8" i="121"/>
  <c r="M24" i="121"/>
  <c r="M11" i="119"/>
  <c r="M27" i="119"/>
  <c r="M14" i="117"/>
  <c r="M30" i="117"/>
  <c r="M20" i="113"/>
  <c r="M23" i="111"/>
  <c r="M10" i="109"/>
  <c r="M26" i="109"/>
  <c r="M13" i="107"/>
  <c r="M16" i="105"/>
  <c r="M19" i="103"/>
  <c r="M22" i="101"/>
  <c r="M9" i="99"/>
  <c r="M12" i="97"/>
  <c r="M13" i="93"/>
  <c r="M25" i="56"/>
  <c r="M27" i="110"/>
  <c r="M23" i="110"/>
  <c r="M19" i="110"/>
  <c r="M15" i="110"/>
  <c r="M11" i="110"/>
  <c r="M30" i="110"/>
  <c r="M26" i="110"/>
  <c r="M22" i="110"/>
  <c r="M18" i="110"/>
  <c r="M14" i="110"/>
  <c r="M10" i="110"/>
  <c r="M29" i="110"/>
  <c r="M25" i="110"/>
  <c r="M21" i="110"/>
  <c r="M17" i="110"/>
  <c r="M13" i="110"/>
  <c r="M9" i="110"/>
  <c r="M29" i="86"/>
  <c r="M27" i="86"/>
  <c r="M23" i="86"/>
  <c r="M19" i="86"/>
  <c r="M15" i="86"/>
  <c r="M11" i="86"/>
  <c r="M26" i="86"/>
  <c r="M22" i="86"/>
  <c r="M18" i="86"/>
  <c r="M14" i="86"/>
  <c r="M10" i="86"/>
  <c r="M30" i="86"/>
  <c r="M25" i="86"/>
  <c r="M21" i="86"/>
  <c r="M17" i="86"/>
  <c r="M13" i="86"/>
  <c r="M9" i="86"/>
  <c r="M24" i="86"/>
  <c r="M8" i="86"/>
  <c r="M20" i="86"/>
  <c r="M16" i="86"/>
  <c r="M29" i="50"/>
  <c r="M25" i="50"/>
  <c r="M21" i="50"/>
  <c r="M17" i="50"/>
  <c r="M13" i="50"/>
  <c r="M9" i="50"/>
  <c r="M28" i="50"/>
  <c r="M24" i="50"/>
  <c r="M20" i="50"/>
  <c r="M16" i="50"/>
  <c r="M12" i="50"/>
  <c r="M8" i="50"/>
  <c r="M27" i="50"/>
  <c r="M23" i="50"/>
  <c r="M19" i="50"/>
  <c r="M15" i="50"/>
  <c r="M11" i="50"/>
  <c r="M18" i="50"/>
  <c r="M30" i="50"/>
  <c r="M14" i="50"/>
  <c r="M26" i="50"/>
  <c r="M10" i="50"/>
  <c r="M22" i="50"/>
  <c r="M30" i="124"/>
  <c r="M29" i="124"/>
  <c r="M30" i="116"/>
  <c r="M26" i="116"/>
  <c r="M22" i="116"/>
  <c r="M18" i="116"/>
  <c r="M14" i="116"/>
  <c r="M10" i="116"/>
  <c r="M29" i="116"/>
  <c r="M25" i="116"/>
  <c r="M21" i="116"/>
  <c r="M17" i="116"/>
  <c r="M13" i="116"/>
  <c r="M9" i="116"/>
  <c r="M24" i="116"/>
  <c r="M20" i="116"/>
  <c r="M16" i="116"/>
  <c r="M12" i="116"/>
  <c r="M8" i="116"/>
  <c r="M30" i="108"/>
  <c r="M26" i="108"/>
  <c r="M22" i="108"/>
  <c r="M18" i="108"/>
  <c r="M14" i="108"/>
  <c r="M10" i="108"/>
  <c r="M29" i="108"/>
  <c r="M25" i="108"/>
  <c r="M21" i="108"/>
  <c r="M17" i="108"/>
  <c r="M13" i="108"/>
  <c r="M9" i="108"/>
  <c r="M24" i="108"/>
  <c r="M20" i="108"/>
  <c r="M16" i="108"/>
  <c r="M12" i="108"/>
  <c r="M8" i="108"/>
  <c r="M30" i="100"/>
  <c r="M26" i="100"/>
  <c r="M22" i="100"/>
  <c r="M18" i="100"/>
  <c r="M14" i="100"/>
  <c r="M10" i="100"/>
  <c r="M29" i="100"/>
  <c r="M25" i="100"/>
  <c r="M21" i="100"/>
  <c r="M17" i="100"/>
  <c r="M13" i="100"/>
  <c r="M9" i="100"/>
  <c r="M28" i="100"/>
  <c r="M24" i="100"/>
  <c r="M20" i="100"/>
  <c r="M16" i="100"/>
  <c r="M12" i="100"/>
  <c r="M8" i="100"/>
  <c r="M30" i="92"/>
  <c r="M26" i="92"/>
  <c r="M22" i="92"/>
  <c r="M18" i="92"/>
  <c r="M14" i="92"/>
  <c r="M10" i="92"/>
  <c r="M29" i="92"/>
  <c r="M25" i="92"/>
  <c r="M21" i="92"/>
  <c r="M17" i="92"/>
  <c r="M13" i="92"/>
  <c r="M9" i="92"/>
  <c r="M28" i="92"/>
  <c r="M24" i="92"/>
  <c r="M20" i="92"/>
  <c r="M16" i="92"/>
  <c r="M12" i="92"/>
  <c r="M8" i="92"/>
  <c r="M15" i="92"/>
  <c r="M27" i="92"/>
  <c r="M11" i="92"/>
  <c r="M23" i="92"/>
  <c r="M24" i="84"/>
  <c r="M20" i="84"/>
  <c r="M16" i="84"/>
  <c r="M12" i="84"/>
  <c r="M8" i="84"/>
  <c r="M27" i="84"/>
  <c r="M19" i="84"/>
  <c r="M15" i="84"/>
  <c r="M11" i="84"/>
  <c r="M30" i="84"/>
  <c r="M26" i="84"/>
  <c r="M18" i="84"/>
  <c r="M14" i="84"/>
  <c r="M10" i="84"/>
  <c r="M25" i="84"/>
  <c r="M9" i="84"/>
  <c r="M21" i="84"/>
  <c r="M17" i="84"/>
  <c r="M29" i="84"/>
  <c r="M13" i="84"/>
  <c r="M24" i="77"/>
  <c r="M20" i="77"/>
  <c r="M16" i="77"/>
  <c r="M12" i="77"/>
  <c r="M8" i="77"/>
  <c r="M27" i="77"/>
  <c r="M23" i="77"/>
  <c r="M19" i="77"/>
  <c r="M15" i="77"/>
  <c r="M11" i="77"/>
  <c r="M30" i="77"/>
  <c r="M26" i="77"/>
  <c r="M22" i="77"/>
  <c r="M18" i="77"/>
  <c r="M14" i="77"/>
  <c r="M10" i="77"/>
  <c r="M21" i="77"/>
  <c r="M17" i="77"/>
  <c r="M29" i="77"/>
  <c r="M13" i="77"/>
  <c r="M25" i="77"/>
  <c r="M9" i="77"/>
  <c r="M30" i="69"/>
  <c r="M26" i="69"/>
  <c r="M22" i="69"/>
  <c r="M18" i="69"/>
  <c r="M14" i="69"/>
  <c r="M10" i="69"/>
  <c r="M29" i="69"/>
  <c r="M25" i="69"/>
  <c r="M21" i="69"/>
  <c r="M17" i="69"/>
  <c r="M13" i="69"/>
  <c r="M9" i="69"/>
  <c r="M24" i="69"/>
  <c r="M20" i="69"/>
  <c r="M16" i="69"/>
  <c r="M12" i="69"/>
  <c r="M8" i="69"/>
  <c r="M19" i="69"/>
  <c r="M15" i="69"/>
  <c r="M27" i="69"/>
  <c r="M11" i="69"/>
  <c r="M23" i="69"/>
  <c r="M30" i="61"/>
  <c r="M26" i="61"/>
  <c r="M22" i="61"/>
  <c r="M18" i="61"/>
  <c r="M14" i="61"/>
  <c r="M10" i="61"/>
  <c r="M29" i="61"/>
  <c r="M24" i="61"/>
  <c r="M20" i="61"/>
  <c r="M16" i="61"/>
  <c r="M12" i="61"/>
  <c r="M8" i="61"/>
  <c r="M11" i="61"/>
  <c r="M21" i="61"/>
  <c r="M19" i="61"/>
  <c r="M9" i="61"/>
  <c r="M27" i="61"/>
  <c r="M17" i="61"/>
  <c r="M15" i="61"/>
  <c r="M13" i="61"/>
  <c r="M25" i="61"/>
  <c r="M23" i="61"/>
  <c r="M11" i="48"/>
  <c r="M15" i="48"/>
  <c r="M19" i="48"/>
  <c r="M23" i="48"/>
  <c r="M27" i="48"/>
  <c r="M10" i="128"/>
  <c r="M14" i="128"/>
  <c r="M18" i="128"/>
  <c r="M26" i="128"/>
  <c r="M9" i="126"/>
  <c r="M13" i="126"/>
  <c r="M17" i="126"/>
  <c r="M21" i="126"/>
  <c r="M25" i="126"/>
  <c r="M8" i="124"/>
  <c r="M12" i="124"/>
  <c r="M16" i="124"/>
  <c r="M20" i="124"/>
  <c r="M24" i="124"/>
  <c r="M21" i="120"/>
  <c r="M8" i="118"/>
  <c r="M24" i="118"/>
  <c r="M11" i="116"/>
  <c r="M27" i="116"/>
  <c r="M17" i="112"/>
  <c r="M20" i="110"/>
  <c r="M23" i="108"/>
  <c r="M13" i="104"/>
  <c r="M29" i="104"/>
  <c r="M19" i="100"/>
  <c r="M29" i="96"/>
  <c r="M30" i="52"/>
  <c r="M26" i="52"/>
  <c r="M22" i="52"/>
  <c r="M18" i="52"/>
  <c r="M14" i="52"/>
  <c r="M10" i="52"/>
  <c r="M29" i="52"/>
  <c r="M25" i="52"/>
  <c r="M21" i="52"/>
  <c r="M17" i="52"/>
  <c r="M13" i="52"/>
  <c r="M9" i="52"/>
  <c r="M28" i="52"/>
  <c r="M24" i="52"/>
  <c r="M20" i="52"/>
  <c r="M16" i="52"/>
  <c r="M12" i="52"/>
  <c r="M8" i="52"/>
  <c r="M15" i="52"/>
  <c r="M27" i="52"/>
  <c r="M23" i="52"/>
  <c r="M19" i="52"/>
  <c r="M27" i="51"/>
  <c r="M23" i="51"/>
  <c r="M19" i="51"/>
  <c r="M15" i="51"/>
  <c r="M11" i="51"/>
  <c r="M30" i="51"/>
  <c r="M26" i="51"/>
  <c r="M22" i="51"/>
  <c r="M18" i="51"/>
  <c r="M14" i="51"/>
  <c r="M10" i="51"/>
  <c r="M29" i="51"/>
  <c r="M25" i="51"/>
  <c r="M21" i="51"/>
  <c r="M17" i="51"/>
  <c r="M13" i="51"/>
  <c r="M9" i="51"/>
  <c r="M24" i="51"/>
  <c r="M8" i="51"/>
  <c r="M20" i="51"/>
  <c r="M16" i="51"/>
  <c r="M28" i="51"/>
  <c r="M12" i="51"/>
  <c r="M27" i="102"/>
  <c r="M19" i="102"/>
  <c r="M15" i="102"/>
  <c r="M11" i="102"/>
  <c r="M30" i="102"/>
  <c r="M26" i="102"/>
  <c r="M22" i="102"/>
  <c r="M18" i="102"/>
  <c r="M14" i="102"/>
  <c r="M10" i="102"/>
  <c r="M29" i="102"/>
  <c r="M25" i="102"/>
  <c r="M21" i="102"/>
  <c r="M17" i="102"/>
  <c r="M13" i="102"/>
  <c r="M9" i="102"/>
  <c r="M28" i="57"/>
  <c r="M24" i="57"/>
  <c r="M20" i="57"/>
  <c r="M16" i="57"/>
  <c r="M12" i="57"/>
  <c r="M8" i="57"/>
  <c r="M27" i="57"/>
  <c r="M23" i="57"/>
  <c r="M19" i="57"/>
  <c r="M15" i="57"/>
  <c r="M11" i="57"/>
  <c r="M30" i="57"/>
  <c r="M26" i="57"/>
  <c r="M22" i="57"/>
  <c r="M18" i="57"/>
  <c r="M14" i="57"/>
  <c r="M10" i="57"/>
  <c r="M25" i="57"/>
  <c r="M9" i="57"/>
  <c r="M21" i="57"/>
  <c r="M17" i="57"/>
  <c r="M29" i="57"/>
  <c r="M13" i="57"/>
  <c r="M24" i="123"/>
  <c r="M20" i="123"/>
  <c r="M16" i="123"/>
  <c r="M12" i="123"/>
  <c r="M8" i="123"/>
  <c r="M27" i="123"/>
  <c r="M19" i="123"/>
  <c r="M15" i="123"/>
  <c r="M11" i="123"/>
  <c r="M30" i="123"/>
  <c r="M26" i="123"/>
  <c r="M22" i="123"/>
  <c r="M18" i="123"/>
  <c r="M14" i="123"/>
  <c r="M10" i="123"/>
  <c r="M24" i="115"/>
  <c r="M20" i="115"/>
  <c r="M16" i="115"/>
  <c r="M12" i="115"/>
  <c r="M8" i="115"/>
  <c r="M27" i="115"/>
  <c r="M23" i="115"/>
  <c r="M19" i="115"/>
  <c r="M15" i="115"/>
  <c r="M11" i="115"/>
  <c r="M30" i="115"/>
  <c r="M26" i="115"/>
  <c r="M22" i="115"/>
  <c r="M18" i="115"/>
  <c r="M14" i="115"/>
  <c r="M10" i="115"/>
  <c r="M28" i="107"/>
  <c r="M24" i="107"/>
  <c r="M20" i="107"/>
  <c r="M16" i="107"/>
  <c r="M12" i="107"/>
  <c r="M8" i="107"/>
  <c r="M27" i="107"/>
  <c r="M23" i="107"/>
  <c r="M19" i="107"/>
  <c r="M15" i="107"/>
  <c r="M11" i="107"/>
  <c r="M30" i="107"/>
  <c r="M26" i="107"/>
  <c r="M22" i="107"/>
  <c r="M18" i="107"/>
  <c r="M14" i="107"/>
  <c r="M10" i="107"/>
  <c r="M28" i="99"/>
  <c r="M24" i="99"/>
  <c r="M20" i="99"/>
  <c r="M16" i="99"/>
  <c r="M12" i="99"/>
  <c r="M27" i="99"/>
  <c r="M23" i="99"/>
  <c r="M19" i="99"/>
  <c r="M15" i="99"/>
  <c r="M11" i="99"/>
  <c r="M26" i="99"/>
  <c r="M22" i="99"/>
  <c r="M18" i="99"/>
  <c r="M14" i="99"/>
  <c r="M10" i="99"/>
  <c r="M27" i="91"/>
  <c r="M23" i="91"/>
  <c r="M19" i="91"/>
  <c r="M15" i="91"/>
  <c r="M11" i="91"/>
  <c r="M30" i="91"/>
  <c r="M26" i="91"/>
  <c r="M22" i="91"/>
  <c r="M18" i="91"/>
  <c r="M14" i="91"/>
  <c r="M10" i="91"/>
  <c r="M29" i="91"/>
  <c r="M25" i="91"/>
  <c r="M21" i="91"/>
  <c r="M17" i="91"/>
  <c r="M13" i="91"/>
  <c r="M9" i="91"/>
  <c r="M28" i="91"/>
  <c r="M12" i="91"/>
  <c r="M24" i="91"/>
  <c r="M8" i="91"/>
  <c r="M20" i="91"/>
  <c r="M29" i="83"/>
  <c r="M25" i="83"/>
  <c r="M21" i="83"/>
  <c r="M17" i="83"/>
  <c r="M13" i="83"/>
  <c r="M9" i="83"/>
  <c r="M28" i="83"/>
  <c r="M24" i="83"/>
  <c r="M20" i="83"/>
  <c r="M16" i="83"/>
  <c r="M12" i="83"/>
  <c r="M8" i="83"/>
  <c r="M27" i="83"/>
  <c r="M23" i="83"/>
  <c r="M19" i="83"/>
  <c r="M15" i="83"/>
  <c r="M11" i="83"/>
  <c r="M18" i="83"/>
  <c r="M30" i="83"/>
  <c r="M14" i="83"/>
  <c r="M26" i="83"/>
  <c r="M10" i="83"/>
  <c r="M22" i="83"/>
  <c r="M29" i="76"/>
  <c r="M25" i="76"/>
  <c r="M21" i="76"/>
  <c r="M17" i="76"/>
  <c r="M13" i="76"/>
  <c r="M9" i="76"/>
  <c r="M24" i="76"/>
  <c r="M20" i="76"/>
  <c r="M16" i="76"/>
  <c r="M12" i="76"/>
  <c r="M8" i="76"/>
  <c r="M27" i="76"/>
  <c r="M23" i="76"/>
  <c r="M19" i="76"/>
  <c r="M15" i="76"/>
  <c r="M11" i="76"/>
  <c r="M30" i="76"/>
  <c r="M14" i="76"/>
  <c r="M26" i="76"/>
  <c r="M10" i="76"/>
  <c r="M22" i="76"/>
  <c r="M24" i="68"/>
  <c r="M20" i="68"/>
  <c r="M16" i="68"/>
  <c r="M12" i="68"/>
  <c r="M8" i="68"/>
  <c r="M27" i="68"/>
  <c r="M23" i="68"/>
  <c r="M19" i="68"/>
  <c r="M15" i="68"/>
  <c r="M11" i="68"/>
  <c r="M30" i="68"/>
  <c r="M26" i="68"/>
  <c r="M22" i="68"/>
  <c r="M18" i="68"/>
  <c r="M14" i="68"/>
  <c r="M10" i="68"/>
  <c r="M29" i="68"/>
  <c r="M13" i="68"/>
  <c r="M25" i="68"/>
  <c r="M21" i="68"/>
  <c r="M17" i="68"/>
  <c r="M27" i="60"/>
  <c r="M23" i="60"/>
  <c r="M19" i="60"/>
  <c r="M15" i="60"/>
  <c r="M11" i="60"/>
  <c r="M30" i="60"/>
  <c r="M26" i="60"/>
  <c r="M22" i="60"/>
  <c r="M18" i="60"/>
  <c r="M14" i="60"/>
  <c r="M10" i="60"/>
  <c r="M29" i="60"/>
  <c r="M25" i="60"/>
  <c r="M21" i="60"/>
  <c r="M17" i="60"/>
  <c r="M13" i="60"/>
  <c r="M9" i="60"/>
  <c r="M28" i="60"/>
  <c r="M12" i="60"/>
  <c r="M24" i="60"/>
  <c r="M8" i="60"/>
  <c r="M20" i="60"/>
  <c r="M16" i="60"/>
  <c r="M9" i="129"/>
  <c r="M13" i="129"/>
  <c r="M17" i="129"/>
  <c r="M21" i="129"/>
  <c r="M25" i="129"/>
  <c r="M8" i="127"/>
  <c r="M12" i="127"/>
  <c r="M16" i="127"/>
  <c r="M20" i="127"/>
  <c r="M24" i="127"/>
  <c r="M11" i="125"/>
  <c r="M15" i="125"/>
  <c r="M19" i="125"/>
  <c r="M9" i="123"/>
  <c r="M25" i="123"/>
  <c r="M12" i="121"/>
  <c r="M15" i="119"/>
  <c r="M18" i="117"/>
  <c r="M21" i="115"/>
  <c r="M8" i="113"/>
  <c r="M24" i="113"/>
  <c r="M11" i="111"/>
  <c r="M27" i="111"/>
  <c r="M14" i="109"/>
  <c r="M30" i="109"/>
  <c r="M17" i="107"/>
  <c r="M20" i="105"/>
  <c r="M23" i="103"/>
  <c r="M10" i="101"/>
  <c r="M26" i="101"/>
  <c r="M13" i="99"/>
  <c r="M29" i="99"/>
  <c r="M16" i="97"/>
  <c r="M10" i="95"/>
  <c r="M29" i="93"/>
  <c r="M22" i="87"/>
  <c r="M18" i="76"/>
  <c r="N11" i="48" l="1"/>
  <c r="N9" i="68"/>
  <c r="N24" i="51"/>
  <c r="N14" i="51"/>
  <c r="N23" i="51"/>
  <c r="N25" i="68"/>
  <c r="N16" i="68"/>
  <c r="N11" i="83"/>
  <c r="N20" i="83"/>
  <c r="N17" i="91"/>
  <c r="N26" i="91"/>
  <c r="N14" i="99"/>
  <c r="N20" i="102"/>
  <c r="N29" i="104"/>
  <c r="N27" i="52"/>
  <c r="N8" i="60"/>
  <c r="N25" i="60"/>
  <c r="N9" i="99"/>
  <c r="N10" i="59"/>
  <c r="N8" i="75"/>
  <c r="N18" i="122"/>
  <c r="N8" i="99"/>
  <c r="N20" i="105"/>
  <c r="N8" i="113"/>
  <c r="N18" i="117"/>
  <c r="N26" i="67"/>
  <c r="N10" i="106"/>
  <c r="N16" i="97"/>
  <c r="N9" i="90"/>
  <c r="N11" i="58"/>
  <c r="N22" i="87"/>
  <c r="N12" i="52"/>
  <c r="N27" i="116"/>
  <c r="N12" i="124"/>
  <c r="N19" i="61"/>
  <c r="N23" i="69"/>
  <c r="N20" i="69"/>
  <c r="N25" i="77"/>
  <c r="N22" i="77"/>
  <c r="N8" i="77"/>
  <c r="N17" i="84"/>
  <c r="N26" i="84"/>
  <c r="N12" i="84"/>
  <c r="N15" i="92"/>
  <c r="N13" i="92"/>
  <c r="N22" i="92"/>
  <c r="N28" i="100"/>
  <c r="N14" i="100"/>
  <c r="N20" i="108"/>
  <c r="N13" i="86"/>
  <c r="N22" i="86"/>
  <c r="N18" i="110"/>
  <c r="N11" i="119"/>
  <c r="N20" i="129"/>
  <c r="N20" i="62"/>
  <c r="N26" i="70"/>
  <c r="N16" i="70"/>
  <c r="N25" i="70"/>
  <c r="N21" i="78"/>
  <c r="N9" i="85"/>
  <c r="N21" i="93"/>
  <c r="N16" i="93"/>
  <c r="N27" i="101"/>
  <c r="N13" i="101"/>
  <c r="N23" i="109"/>
  <c r="N9" i="109"/>
  <c r="N24" i="71"/>
  <c r="N12" i="94"/>
  <c r="N10" i="94"/>
  <c r="N21" i="53"/>
  <c r="N13" i="112"/>
  <c r="N20" i="63"/>
  <c r="N21" i="63"/>
  <c r="N22" i="79"/>
  <c r="N19" i="79"/>
  <c r="N19" i="111"/>
  <c r="N11" i="64"/>
  <c r="N24" i="64"/>
  <c r="N27" i="72"/>
  <c r="N28" i="80"/>
  <c r="N14" i="65"/>
  <c r="N17" i="73"/>
  <c r="N23" i="81"/>
  <c r="N17" i="88"/>
  <c r="N8" i="66"/>
  <c r="N8" i="74"/>
  <c r="N16" i="89"/>
  <c r="N12" i="54"/>
  <c r="N16" i="82"/>
  <c r="N10" i="114"/>
  <c r="N16" i="76"/>
  <c r="N10" i="95"/>
  <c r="N10" i="107"/>
  <c r="N19" i="107"/>
  <c r="N15" i="115"/>
  <c r="N24" i="115"/>
  <c r="N11" i="123"/>
  <c r="N20" i="123"/>
  <c r="N25" i="57"/>
  <c r="N15" i="57"/>
  <c r="N10" i="102"/>
  <c r="N19" i="102"/>
  <c r="N29" i="96"/>
  <c r="N13" i="124"/>
  <c r="N25" i="76"/>
  <c r="N23" i="103"/>
  <c r="N23" i="99"/>
  <c r="N24" i="118"/>
  <c r="N25" i="126"/>
  <c r="N8" i="121"/>
  <c r="N9" i="56"/>
  <c r="N17" i="120"/>
  <c r="N11" i="128"/>
  <c r="N12" i="90"/>
  <c r="N18" i="55"/>
  <c r="N29" i="48"/>
  <c r="N28" i="48"/>
  <c r="N12" i="50"/>
  <c r="N21" i="50"/>
  <c r="N19" i="49"/>
  <c r="N24" i="49"/>
  <c r="N9" i="48"/>
  <c r="N8" i="48"/>
  <c r="N12" i="60"/>
  <c r="N15" i="68"/>
  <c r="N28" i="83"/>
  <c r="N14" i="115"/>
  <c r="N13" i="51"/>
  <c r="N14" i="128"/>
  <c r="N17" i="129"/>
  <c r="N19" i="68"/>
  <c r="N9" i="83"/>
  <c r="N12" i="99"/>
  <c r="N14" i="123"/>
  <c r="N27" i="57"/>
  <c r="N10" i="52"/>
  <c r="N8" i="61"/>
  <c r="N17" i="77"/>
  <c r="N26" i="100"/>
  <c r="N17" i="107"/>
  <c r="N19" i="60"/>
  <c r="N24" i="68"/>
  <c r="N25" i="91"/>
  <c r="N27" i="107"/>
  <c r="N23" i="57"/>
  <c r="N19" i="52"/>
  <c r="N25" i="61"/>
  <c r="N11" i="125"/>
  <c r="N23" i="60"/>
  <c r="N29" i="91"/>
  <c r="N18" i="115"/>
  <c r="N13" i="57"/>
  <c r="N12" i="51"/>
  <c r="N26" i="51"/>
  <c r="N21" i="126"/>
  <c r="N15" i="69"/>
  <c r="N18" i="69"/>
  <c r="N25" i="84"/>
  <c r="N16" i="92"/>
  <c r="N17" i="100"/>
  <c r="N18" i="108"/>
  <c r="N10" i="116"/>
  <c r="N15" i="50"/>
  <c r="N29" i="99"/>
  <c r="N14" i="109"/>
  <c r="N24" i="127"/>
  <c r="N13" i="129"/>
  <c r="N9" i="60"/>
  <c r="N18" i="60"/>
  <c r="N27" i="60"/>
  <c r="N14" i="68"/>
  <c r="N23" i="68"/>
  <c r="N22" i="76"/>
  <c r="N23" i="76"/>
  <c r="N9" i="76"/>
  <c r="N26" i="83"/>
  <c r="N27" i="83"/>
  <c r="N13" i="83"/>
  <c r="N12" i="91"/>
  <c r="N10" i="91"/>
  <c r="N19" i="91"/>
  <c r="N16" i="99"/>
  <c r="N26" i="107"/>
  <c r="N12" i="107"/>
  <c r="N22" i="115"/>
  <c r="N8" i="115"/>
  <c r="N17" i="115"/>
  <c r="N18" i="123"/>
  <c r="N27" i="123"/>
  <c r="N29" i="57"/>
  <c r="N22" i="57"/>
  <c r="N8" i="57"/>
  <c r="N17" i="102"/>
  <c r="N26" i="102"/>
  <c r="N28" i="51"/>
  <c r="N21" i="51"/>
  <c r="N11" i="52"/>
  <c r="N28" i="52"/>
  <c r="N14" i="52"/>
  <c r="N13" i="104"/>
  <c r="N21" i="120"/>
  <c r="N17" i="126"/>
  <c r="N27" i="48"/>
  <c r="N15" i="61"/>
  <c r="N12" i="61"/>
  <c r="N18" i="61"/>
  <c r="N19" i="69"/>
  <c r="N13" i="69"/>
  <c r="N22" i="69"/>
  <c r="N21" i="77"/>
  <c r="N15" i="77"/>
  <c r="N24" i="77"/>
  <c r="N10" i="84"/>
  <c r="N19" i="84"/>
  <c r="N20" i="92"/>
  <c r="N29" i="92"/>
  <c r="N12" i="100"/>
  <c r="N21" i="100"/>
  <c r="N13" i="108"/>
  <c r="N22" i="108"/>
  <c r="N14" i="116"/>
  <c r="N22" i="50"/>
  <c r="N19" i="50"/>
  <c r="N28" i="50"/>
  <c r="N14" i="126"/>
  <c r="N21" i="124"/>
  <c r="N29" i="83"/>
  <c r="N15" i="125"/>
  <c r="N24" i="76"/>
  <c r="N22" i="99"/>
  <c r="N10" i="123"/>
  <c r="N18" i="102"/>
  <c r="N15" i="119"/>
  <c r="N10" i="68"/>
  <c r="N10" i="83"/>
  <c r="N26" i="99"/>
  <c r="N27" i="115"/>
  <c r="N13" i="102"/>
  <c r="N14" i="61"/>
  <c r="N24" i="84"/>
  <c r="N25" i="124"/>
  <c r="N13" i="99"/>
  <c r="N12" i="121"/>
  <c r="N20" i="127"/>
  <c r="N13" i="60"/>
  <c r="N17" i="68"/>
  <c r="N27" i="68"/>
  <c r="N27" i="76"/>
  <c r="N14" i="83"/>
  <c r="N8" i="83"/>
  <c r="N28" i="91"/>
  <c r="N14" i="91"/>
  <c r="N23" i="91"/>
  <c r="N11" i="99"/>
  <c r="N20" i="99"/>
  <c r="N16" i="107"/>
  <c r="N26" i="115"/>
  <c r="N12" i="115"/>
  <c r="N22" i="123"/>
  <c r="N8" i="123"/>
  <c r="N21" i="123"/>
  <c r="N17" i="57"/>
  <c r="N26" i="57"/>
  <c r="N12" i="57"/>
  <c r="N21" i="102"/>
  <c r="N16" i="51"/>
  <c r="N25" i="51"/>
  <c r="N11" i="51"/>
  <c r="N9" i="52"/>
  <c r="N18" i="52"/>
  <c r="N23" i="108"/>
  <c r="N24" i="124"/>
  <c r="N13" i="126"/>
  <c r="N23" i="48"/>
  <c r="N17" i="61"/>
  <c r="N16" i="61"/>
  <c r="N22" i="61"/>
  <c r="N8" i="69"/>
  <c r="N17" i="69"/>
  <c r="N26" i="69"/>
  <c r="N10" i="77"/>
  <c r="N19" i="77"/>
  <c r="N14" i="84"/>
  <c r="N23" i="92"/>
  <c r="N24" i="92"/>
  <c r="N10" i="92"/>
  <c r="N16" i="100"/>
  <c r="N25" i="100"/>
  <c r="N8" i="108"/>
  <c r="N19" i="108"/>
  <c r="N11" i="108"/>
  <c r="N15" i="108"/>
  <c r="N27" i="108"/>
  <c r="N17" i="108"/>
  <c r="N26" i="108"/>
  <c r="N9" i="116"/>
  <c r="N18" i="116"/>
  <c r="N10" i="50"/>
  <c r="N23" i="50"/>
  <c r="N9" i="50"/>
  <c r="N12" i="86"/>
  <c r="N26" i="95"/>
  <c r="N19" i="59"/>
  <c r="N28" i="59"/>
  <c r="N8" i="98"/>
  <c r="N26" i="98"/>
  <c r="N17" i="98"/>
  <c r="N29" i="68"/>
  <c r="N19" i="83"/>
  <c r="N8" i="91"/>
  <c r="N16" i="91"/>
  <c r="N23" i="115"/>
  <c r="N9" i="102"/>
  <c r="N20" i="52"/>
  <c r="N11" i="61"/>
  <c r="N14" i="60"/>
  <c r="N23" i="83"/>
  <c r="N15" i="91"/>
  <c r="N8" i="107"/>
  <c r="N29" i="107"/>
  <c r="N18" i="57"/>
  <c r="N17" i="51"/>
  <c r="N24" i="52"/>
  <c r="N8" i="118"/>
  <c r="N12" i="118"/>
  <c r="N16" i="118"/>
  <c r="N13" i="61"/>
  <c r="N9" i="69"/>
  <c r="N11" i="77"/>
  <c r="N15" i="84"/>
  <c r="N25" i="92"/>
  <c r="N8" i="100"/>
  <c r="N15" i="100"/>
  <c r="N23" i="100"/>
  <c r="N27" i="100"/>
  <c r="N9" i="108"/>
  <c r="N24" i="116"/>
  <c r="N24" i="50"/>
  <c r="N27" i="111"/>
  <c r="N9" i="129"/>
  <c r="N22" i="60"/>
  <c r="N18" i="68"/>
  <c r="N10" i="76"/>
  <c r="N13" i="76"/>
  <c r="N17" i="83"/>
  <c r="N26" i="101"/>
  <c r="N11" i="111"/>
  <c r="N25" i="123"/>
  <c r="N16" i="127"/>
  <c r="N16" i="60"/>
  <c r="N17" i="60"/>
  <c r="N26" i="60"/>
  <c r="N21" i="68"/>
  <c r="N22" i="68"/>
  <c r="N8" i="68"/>
  <c r="N26" i="76"/>
  <c r="N8" i="76"/>
  <c r="N17" i="76"/>
  <c r="N12" i="83"/>
  <c r="N21" i="83"/>
  <c r="N9" i="91"/>
  <c r="N18" i="91"/>
  <c r="N27" i="91"/>
  <c r="N15" i="99"/>
  <c r="N24" i="99"/>
  <c r="N11" i="107"/>
  <c r="N20" i="107"/>
  <c r="N16" i="115"/>
  <c r="N26" i="123"/>
  <c r="N12" i="123"/>
  <c r="N21" i="57"/>
  <c r="N16" i="57"/>
  <c r="N25" i="102"/>
  <c r="N11" i="102"/>
  <c r="N20" i="51"/>
  <c r="N29" i="51"/>
  <c r="N15" i="51"/>
  <c r="N15" i="52"/>
  <c r="N13" i="52"/>
  <c r="N22" i="52"/>
  <c r="N20" i="110"/>
  <c r="N20" i="124"/>
  <c r="N9" i="126"/>
  <c r="N19" i="48"/>
  <c r="N27" i="61"/>
  <c r="N20" i="61"/>
  <c r="N26" i="61"/>
  <c r="N12" i="69"/>
  <c r="N21" i="69"/>
  <c r="N14" i="77"/>
  <c r="N23" i="77"/>
  <c r="N13" i="84"/>
  <c r="N18" i="84"/>
  <c r="N27" i="84"/>
  <c r="N11" i="92"/>
  <c r="N16" i="94"/>
  <c r="N14" i="58"/>
  <c r="N8" i="127"/>
  <c r="N12" i="116"/>
  <c r="N10" i="60"/>
  <c r="N15" i="76"/>
  <c r="N11" i="91"/>
  <c r="N18" i="107"/>
  <c r="N14" i="57"/>
  <c r="N22" i="51"/>
  <c r="N19" i="100"/>
  <c r="N28" i="60"/>
  <c r="N19" i="76"/>
  <c r="N24" i="91"/>
  <c r="N22" i="107"/>
  <c r="N22" i="102"/>
  <c r="N23" i="52"/>
  <c r="N10" i="128"/>
  <c r="N20" i="77"/>
  <c r="N18" i="76"/>
  <c r="N10" i="101"/>
  <c r="N24" i="113"/>
  <c r="N9" i="123"/>
  <c r="N12" i="127"/>
  <c r="N20" i="60"/>
  <c r="N21" i="60"/>
  <c r="N26" i="68"/>
  <c r="N12" i="68"/>
  <c r="N14" i="76"/>
  <c r="N12" i="76"/>
  <c r="N21" i="76"/>
  <c r="N18" i="83"/>
  <c r="N16" i="83"/>
  <c r="N25" i="83"/>
  <c r="N13" i="91"/>
  <c r="N22" i="91"/>
  <c r="N10" i="99"/>
  <c r="N19" i="99"/>
  <c r="N28" i="99"/>
  <c r="N15" i="107"/>
  <c r="N24" i="107"/>
  <c r="N11" i="115"/>
  <c r="N20" i="115"/>
  <c r="N16" i="123"/>
  <c r="N9" i="57"/>
  <c r="N11" i="57"/>
  <c r="N20" i="57"/>
  <c r="N29" i="102"/>
  <c r="N15" i="102"/>
  <c r="N8" i="51"/>
  <c r="N10" i="51"/>
  <c r="N19" i="51"/>
  <c r="N8" i="52"/>
  <c r="N17" i="52"/>
  <c r="N26" i="52"/>
  <c r="N17" i="112"/>
  <c r="N16" i="124"/>
  <c r="N26" i="128"/>
  <c r="N15" i="48"/>
  <c r="N9" i="61"/>
  <c r="N24" i="61"/>
  <c r="N16" i="69"/>
  <c r="N25" i="69"/>
  <c r="N9" i="77"/>
  <c r="N18" i="77"/>
  <c r="N27" i="77"/>
  <c r="N29" i="84"/>
  <c r="N8" i="84"/>
  <c r="N27" i="92"/>
  <c r="N19" i="116"/>
  <c r="N10" i="85"/>
  <c r="N21" i="90"/>
  <c r="N16" i="55"/>
  <c r="N25" i="55"/>
  <c r="N11" i="60"/>
  <c r="N28" i="107"/>
  <c r="N29" i="69"/>
  <c r="N29" i="108"/>
  <c r="N27" i="110"/>
  <c r="N11" i="62"/>
  <c r="N28" i="117"/>
  <c r="N10" i="49"/>
  <c r="N25" i="71"/>
  <c r="N19" i="94"/>
  <c r="N15" i="53"/>
  <c r="N17" i="128"/>
  <c r="N13" i="118"/>
  <c r="N25" i="97"/>
  <c r="N29" i="125"/>
  <c r="N11" i="129"/>
  <c r="N23" i="72"/>
  <c r="N29" i="72"/>
  <c r="N21" i="80"/>
  <c r="N14" i="87"/>
  <c r="N8" i="87"/>
  <c r="N17" i="87"/>
  <c r="N11" i="95"/>
  <c r="N20" i="95"/>
  <c r="N29" i="95"/>
  <c r="N13" i="103"/>
  <c r="N22" i="103"/>
  <c r="N14" i="111"/>
  <c r="N20" i="119"/>
  <c r="N29" i="119"/>
  <c r="N24" i="97"/>
  <c r="N9" i="112"/>
  <c r="N27" i="126"/>
  <c r="N16" i="128"/>
  <c r="N16" i="48"/>
  <c r="N12" i="48"/>
  <c r="N20" i="48"/>
  <c r="N24" i="48"/>
  <c r="N27" i="65"/>
  <c r="N18" i="73"/>
  <c r="N27" i="73"/>
  <c r="N24" i="81"/>
  <c r="N10" i="81"/>
  <c r="N11" i="88"/>
  <c r="N20" i="88"/>
  <c r="N14" i="96"/>
  <c r="N23" i="96"/>
  <c r="N10" i="104"/>
  <c r="N19" i="104"/>
  <c r="N15" i="112"/>
  <c r="N24" i="112"/>
  <c r="N11" i="120"/>
  <c r="N20" i="120"/>
  <c r="N11" i="103"/>
  <c r="N9" i="115"/>
  <c r="N16" i="125"/>
  <c r="N9" i="127"/>
  <c r="N21" i="66"/>
  <c r="N26" i="74"/>
  <c r="N11" i="74"/>
  <c r="N21" i="56"/>
  <c r="N15" i="56"/>
  <c r="N24" i="56"/>
  <c r="N25" i="89"/>
  <c r="N26" i="97"/>
  <c r="N18" i="97"/>
  <c r="N14" i="105"/>
  <c r="N23" i="105"/>
  <c r="N10" i="113"/>
  <c r="N19" i="113"/>
  <c r="N29" i="121"/>
  <c r="N15" i="121"/>
  <c r="N10" i="54"/>
  <c r="N19" i="54"/>
  <c r="N20" i="75"/>
  <c r="N17" i="75"/>
  <c r="N16" i="122"/>
  <c r="N25" i="122"/>
  <c r="N24" i="57"/>
  <c r="N21" i="52"/>
  <c r="N21" i="116"/>
  <c r="N9" i="110"/>
  <c r="N24" i="110"/>
  <c r="N16" i="110"/>
  <c r="N8" i="110"/>
  <c r="N13" i="107"/>
  <c r="N10" i="125"/>
  <c r="N21" i="62"/>
  <c r="N12" i="78"/>
  <c r="N25" i="85"/>
  <c r="N19" i="117"/>
  <c r="N11" i="71"/>
  <c r="N24" i="53"/>
  <c r="N24" i="126"/>
  <c r="N10" i="48"/>
  <c r="N28" i="79"/>
  <c r="N22" i="118"/>
  <c r="N29" i="93"/>
  <c r="N21" i="115"/>
  <c r="N19" i="125"/>
  <c r="N25" i="129"/>
  <c r="N24" i="60"/>
  <c r="N29" i="60"/>
  <c r="N15" i="60"/>
  <c r="N13" i="68"/>
  <c r="N11" i="68"/>
  <c r="N20" i="68"/>
  <c r="N11" i="76"/>
  <c r="N20" i="76"/>
  <c r="N29" i="76"/>
  <c r="N15" i="83"/>
  <c r="N24" i="83"/>
  <c r="N20" i="91"/>
  <c r="N21" i="91"/>
  <c r="N18" i="99"/>
  <c r="N27" i="99"/>
  <c r="N14" i="107"/>
  <c r="N23" i="107"/>
  <c r="N10" i="115"/>
  <c r="N19" i="115"/>
  <c r="N15" i="123"/>
  <c r="N24" i="123"/>
  <c r="N10" i="57"/>
  <c r="N19" i="57"/>
  <c r="N28" i="57"/>
  <c r="N14" i="102"/>
  <c r="N9" i="51"/>
  <c r="N18" i="51"/>
  <c r="N27" i="51"/>
  <c r="N16" i="52"/>
  <c r="N25" i="52"/>
  <c r="N11" i="116"/>
  <c r="N8" i="124"/>
  <c r="N17" i="124"/>
  <c r="N27" i="124"/>
  <c r="N9" i="124"/>
  <c r="N18" i="128"/>
  <c r="N23" i="61"/>
  <c r="N21" i="61"/>
  <c r="N29" i="61"/>
  <c r="N11" i="69"/>
  <c r="N24" i="69"/>
  <c r="N10" i="69"/>
  <c r="N13" i="77"/>
  <c r="N26" i="77"/>
  <c r="N12" i="77"/>
  <c r="N21" i="84"/>
  <c r="N16" i="84"/>
  <c r="N8" i="92"/>
  <c r="N19" i="92"/>
  <c r="N17" i="92"/>
  <c r="N26" i="92"/>
  <c r="N9" i="100"/>
  <c r="N18" i="100"/>
  <c r="N24" i="108"/>
  <c r="N10" i="108"/>
  <c r="N16" i="116"/>
  <c r="N25" i="116"/>
  <c r="N18" i="50"/>
  <c r="N16" i="50"/>
  <c r="N25" i="50"/>
  <c r="N23" i="67"/>
  <c r="N9" i="67"/>
  <c r="N12" i="106"/>
  <c r="N21" i="106"/>
  <c r="N21" i="129"/>
  <c r="N22" i="83"/>
  <c r="N19" i="123"/>
  <c r="N27" i="102"/>
  <c r="N29" i="52"/>
  <c r="N10" i="61"/>
  <c r="N27" i="69"/>
  <c r="N14" i="69"/>
  <c r="N29" i="77"/>
  <c r="N16" i="77"/>
  <c r="N9" i="84"/>
  <c r="N11" i="84"/>
  <c r="N20" i="84"/>
  <c r="N12" i="92"/>
  <c r="N21" i="92"/>
  <c r="N13" i="100"/>
  <c r="N22" i="100"/>
  <c r="N14" i="108"/>
  <c r="N20" i="116"/>
  <c r="N29" i="116"/>
  <c r="N29" i="124"/>
  <c r="N11" i="50"/>
  <c r="N20" i="50"/>
  <c r="N29" i="50"/>
  <c r="N21" i="86"/>
  <c r="N11" i="86"/>
  <c r="N17" i="110"/>
  <c r="N26" i="110"/>
  <c r="N13" i="93"/>
  <c r="N10" i="109"/>
  <c r="N12" i="129"/>
  <c r="N10" i="62"/>
  <c r="N19" i="62"/>
  <c r="N28" i="62"/>
  <c r="N15" i="70"/>
  <c r="N24" i="70"/>
  <c r="N15" i="78"/>
  <c r="N20" i="78"/>
  <c r="N29" i="78"/>
  <c r="N19" i="85"/>
  <c r="N16" i="85"/>
  <c r="N14" i="85"/>
  <c r="N25" i="93"/>
  <c r="N15" i="93"/>
  <c r="N24" i="93"/>
  <c r="N12" i="101"/>
  <c r="N21" i="101"/>
  <c r="N8" i="109"/>
  <c r="N22" i="109"/>
  <c r="N17" i="109"/>
  <c r="N27" i="117"/>
  <c r="N13" i="117"/>
  <c r="N11" i="49"/>
  <c r="N9" i="49"/>
  <c r="N18" i="49"/>
  <c r="N10" i="71"/>
  <c r="N19" i="71"/>
  <c r="N9" i="94"/>
  <c r="N18" i="94"/>
  <c r="N27" i="94"/>
  <c r="N14" i="53"/>
  <c r="N23" i="53"/>
  <c r="N16" i="126"/>
  <c r="N9" i="128"/>
  <c r="N16" i="63"/>
  <c r="N12" i="63"/>
  <c r="N29" i="63"/>
  <c r="N26" i="79"/>
  <c r="N27" i="79"/>
  <c r="N13" i="79"/>
  <c r="N21" i="118"/>
  <c r="N21" i="99"/>
  <c r="N29" i="115"/>
  <c r="N21" i="125"/>
  <c r="N14" i="127"/>
  <c r="N18" i="64"/>
  <c r="N19" i="64"/>
  <c r="N9" i="64"/>
  <c r="N17" i="72"/>
  <c r="N8" i="72"/>
  <c r="N14" i="72"/>
  <c r="N20" i="80"/>
  <c r="N29" i="80"/>
  <c r="N15" i="80"/>
  <c r="N18" i="87"/>
  <c r="N16" i="87"/>
  <c r="N25" i="87"/>
  <c r="N19" i="95"/>
  <c r="N12" i="103"/>
  <c r="N21" i="103"/>
  <c r="N13" i="111"/>
  <c r="N22" i="111"/>
  <c r="N19" i="128"/>
  <c r="N17" i="82"/>
  <c r="N26" i="82"/>
  <c r="N27" i="114"/>
  <c r="N13" i="114"/>
  <c r="N25" i="99"/>
  <c r="N17" i="86"/>
  <c r="N26" i="86"/>
  <c r="N13" i="110"/>
  <c r="N22" i="110"/>
  <c r="N25" i="56"/>
  <c r="N26" i="109"/>
  <c r="N24" i="121"/>
  <c r="N27" i="127"/>
  <c r="N16" i="129"/>
  <c r="N13" i="62"/>
  <c r="N15" i="62"/>
  <c r="N24" i="62"/>
  <c r="N11" i="70"/>
  <c r="N20" i="70"/>
  <c r="N29" i="70"/>
  <c r="N16" i="78"/>
  <c r="N25" i="78"/>
  <c r="N11" i="85"/>
  <c r="N15" i="85"/>
  <c r="N29" i="85"/>
  <c r="N9" i="93"/>
  <c r="N11" i="93"/>
  <c r="N20" i="93"/>
  <c r="N8" i="101"/>
  <c r="N17" i="101"/>
  <c r="N27" i="109"/>
  <c r="N13" i="109"/>
  <c r="N9" i="117"/>
  <c r="N23" i="49"/>
  <c r="N28" i="49"/>
  <c r="N14" i="49"/>
  <c r="N12" i="71"/>
  <c r="N29" i="71"/>
  <c r="N15" i="71"/>
  <c r="N14" i="94"/>
  <c r="N23" i="94"/>
  <c r="N10" i="53"/>
  <c r="N19" i="53"/>
  <c r="N28" i="53"/>
  <c r="N20" i="118"/>
  <c r="N20" i="126"/>
  <c r="N13" i="128"/>
  <c r="N26" i="63"/>
  <c r="N22" i="63"/>
  <c r="N25" i="63"/>
  <c r="N10" i="79"/>
  <c r="N23" i="79"/>
  <c r="N9" i="79"/>
  <c r="N17" i="118"/>
  <c r="N26" i="118"/>
  <c r="N8" i="97"/>
  <c r="N16" i="113"/>
  <c r="N25" i="125"/>
  <c r="N18" i="127"/>
  <c r="N8" i="64"/>
  <c r="N15" i="64"/>
  <c r="N15" i="72"/>
  <c r="N25" i="72"/>
  <c r="N10" i="72"/>
  <c r="N16" i="80"/>
  <c r="N25" i="80"/>
  <c r="N11" i="80"/>
  <c r="N12" i="87"/>
  <c r="N21" i="87"/>
  <c r="N15" i="95"/>
  <c r="N24" i="95"/>
  <c r="N8" i="103"/>
  <c r="N17" i="103"/>
  <c r="N26" i="103"/>
  <c r="N9" i="111"/>
  <c r="N18" i="111"/>
  <c r="N24" i="119"/>
  <c r="N10" i="119"/>
  <c r="N11" i="100"/>
  <c r="N29" i="120"/>
  <c r="N23" i="126"/>
  <c r="N12" i="128"/>
  <c r="N13" i="65"/>
  <c r="N18" i="65"/>
  <c r="N8" i="65"/>
  <c r="N29" i="73"/>
  <c r="N22" i="73"/>
  <c r="N8" i="73"/>
  <c r="N11" i="81"/>
  <c r="N28" i="81"/>
  <c r="N14" i="81"/>
  <c r="N21" i="88"/>
  <c r="N15" i="88"/>
  <c r="N24" i="88"/>
  <c r="N18" i="96"/>
  <c r="N27" i="96"/>
  <c r="N14" i="104"/>
  <c r="N23" i="104"/>
  <c r="N10" i="112"/>
  <c r="N19" i="112"/>
  <c r="N15" i="120"/>
  <c r="N24" i="120"/>
  <c r="N24" i="105"/>
  <c r="N12" i="125"/>
  <c r="N24" i="66"/>
  <c r="N25" i="66"/>
  <c r="N11" i="66"/>
  <c r="N18" i="74"/>
  <c r="N16" i="74"/>
  <c r="N15" i="74"/>
  <c r="N10" i="56"/>
  <c r="N19" i="56"/>
  <c r="N28" i="56"/>
  <c r="N20" i="89"/>
  <c r="N29" i="89"/>
  <c r="N9" i="97"/>
  <c r="N22" i="97"/>
  <c r="N9" i="105"/>
  <c r="N18" i="105"/>
  <c r="N27" i="105"/>
  <c r="N14" i="113"/>
  <c r="N23" i="113"/>
  <c r="N10" i="121"/>
  <c r="N19" i="121"/>
  <c r="N28" i="54"/>
  <c r="N14" i="54"/>
  <c r="N23" i="54"/>
  <c r="N15" i="128"/>
  <c r="N26" i="59"/>
  <c r="N23" i="59"/>
  <c r="N9" i="59"/>
  <c r="N18" i="98"/>
  <c r="N12" i="98"/>
  <c r="N21" i="98"/>
  <c r="N20" i="82"/>
  <c r="N21" i="82"/>
  <c r="N26" i="114"/>
  <c r="N8" i="114"/>
  <c r="N17" i="114"/>
  <c r="N26" i="126"/>
  <c r="N14" i="67"/>
  <c r="N27" i="67"/>
  <c r="N13" i="67"/>
  <c r="N26" i="106"/>
  <c r="N16" i="106"/>
  <c r="N25" i="106"/>
  <c r="N15" i="116"/>
  <c r="N9" i="75"/>
  <c r="N11" i="75"/>
  <c r="N21" i="75"/>
  <c r="N11" i="122"/>
  <c r="N20" i="122"/>
  <c r="N29" i="122"/>
  <c r="N18" i="90"/>
  <c r="N16" i="90"/>
  <c r="N25" i="90"/>
  <c r="N11" i="55"/>
  <c r="N20" i="55"/>
  <c r="N29" i="55"/>
  <c r="N27" i="58"/>
  <c r="N9" i="58"/>
  <c r="N18" i="58"/>
  <c r="N14" i="119"/>
  <c r="N24" i="102"/>
  <c r="N13" i="120"/>
  <c r="N19" i="126"/>
  <c r="N8" i="128"/>
  <c r="N29" i="65"/>
  <c r="N12" i="65"/>
  <c r="N9" i="73"/>
  <c r="N26" i="73"/>
  <c r="N12" i="73"/>
  <c r="N27" i="81"/>
  <c r="N9" i="81"/>
  <c r="N18" i="81"/>
  <c r="N10" i="88"/>
  <c r="N19" i="88"/>
  <c r="N22" i="96"/>
  <c r="N8" i="96"/>
  <c r="N18" i="104"/>
  <c r="N27" i="104"/>
  <c r="N14" i="112"/>
  <c r="N23" i="112"/>
  <c r="N10" i="120"/>
  <c r="N19" i="120"/>
  <c r="N8" i="105"/>
  <c r="N16" i="121"/>
  <c r="N8" i="125"/>
  <c r="N27" i="125"/>
  <c r="N26" i="129"/>
  <c r="N12" i="66"/>
  <c r="N29" i="66"/>
  <c r="N15" i="66"/>
  <c r="N10" i="74"/>
  <c r="N9" i="74"/>
  <c r="N19" i="74"/>
  <c r="N14" i="56"/>
  <c r="N23" i="56"/>
  <c r="N23" i="89"/>
  <c r="N24" i="89"/>
  <c r="N10" i="89"/>
  <c r="N13" i="97"/>
  <c r="N23" i="97"/>
  <c r="N13" i="105"/>
  <c r="N22" i="105"/>
  <c r="N9" i="113"/>
  <c r="N18" i="113"/>
  <c r="N27" i="113"/>
  <c r="N14" i="121"/>
  <c r="N23" i="121"/>
  <c r="N9" i="54"/>
  <c r="N18" i="54"/>
  <c r="N27" i="54"/>
  <c r="N14" i="59"/>
  <c r="N27" i="59"/>
  <c r="N13" i="59"/>
  <c r="N22" i="98"/>
  <c r="N16" i="98"/>
  <c r="N25" i="98"/>
  <c r="N8" i="82"/>
  <c r="N25" i="82"/>
  <c r="N11" i="82"/>
  <c r="N14" i="114"/>
  <c r="N12" i="114"/>
  <c r="N21" i="114"/>
  <c r="N8" i="67"/>
  <c r="N17" i="67"/>
  <c r="N11" i="106"/>
  <c r="N20" i="106"/>
  <c r="N29" i="106"/>
  <c r="N18" i="126"/>
  <c r="N16" i="75"/>
  <c r="N15" i="75"/>
  <c r="N25" i="75"/>
  <c r="N15" i="122"/>
  <c r="N24" i="122"/>
  <c r="N14" i="106"/>
  <c r="N11" i="90"/>
  <c r="N20" i="90"/>
  <c r="N29" i="90"/>
  <c r="N15" i="55"/>
  <c r="N24" i="55"/>
  <c r="N10" i="98"/>
  <c r="N15" i="58"/>
  <c r="N13" i="58"/>
  <c r="N22" i="58"/>
  <c r="N16" i="86"/>
  <c r="N25" i="86"/>
  <c r="N15" i="86"/>
  <c r="N21" i="110"/>
  <c r="N12" i="97"/>
  <c r="N23" i="111"/>
  <c r="N19" i="127"/>
  <c r="N8" i="129"/>
  <c r="N14" i="62"/>
  <c r="N23" i="62"/>
  <c r="N14" i="70"/>
  <c r="N19" i="70"/>
  <c r="N28" i="70"/>
  <c r="N19" i="78"/>
  <c r="N24" i="78"/>
  <c r="N10" i="78"/>
  <c r="N23" i="85"/>
  <c r="N20" i="85"/>
  <c r="N18" i="85"/>
  <c r="N10" i="93"/>
  <c r="N19" i="93"/>
  <c r="N28" i="93"/>
  <c r="N16" i="101"/>
  <c r="N25" i="101"/>
  <c r="N12" i="109"/>
  <c r="N21" i="109"/>
  <c r="N8" i="117"/>
  <c r="N17" i="117"/>
  <c r="N27" i="49"/>
  <c r="N13" i="49"/>
  <c r="N22" i="49"/>
  <c r="N16" i="71"/>
  <c r="N14" i="71"/>
  <c r="N23" i="71"/>
  <c r="N13" i="94"/>
  <c r="N22" i="94"/>
  <c r="N9" i="53"/>
  <c r="N18" i="53"/>
  <c r="N27" i="53"/>
  <c r="N25" i="88"/>
  <c r="N23" i="124"/>
  <c r="N12" i="126"/>
  <c r="N18" i="63"/>
  <c r="N14" i="63"/>
  <c r="N11" i="63"/>
  <c r="N14" i="79"/>
  <c r="N8" i="79"/>
  <c r="N17" i="79"/>
  <c r="N25" i="118"/>
  <c r="N11" i="118"/>
  <c r="N15" i="103"/>
  <c r="N13" i="115"/>
  <c r="N17" i="125"/>
  <c r="N10" i="127"/>
  <c r="N13" i="64"/>
  <c r="N9" i="72"/>
  <c r="N12" i="72"/>
  <c r="N18" i="72"/>
  <c r="N8" i="80"/>
  <c r="N10" i="80"/>
  <c r="N19" i="80"/>
  <c r="N11" i="87"/>
  <c r="N20" i="87"/>
  <c r="N29" i="87"/>
  <c r="N9" i="95"/>
  <c r="N16" i="103"/>
  <c r="N25" i="103"/>
  <c r="N8" i="111"/>
  <c r="N17" i="111"/>
  <c r="N26" i="111"/>
  <c r="N9" i="119"/>
  <c r="N18" i="119"/>
  <c r="N8" i="102"/>
  <c r="N26" i="124"/>
  <c r="N15" i="126"/>
  <c r="N17" i="65"/>
  <c r="N26" i="65"/>
  <c r="N16" i="65"/>
  <c r="N21" i="73"/>
  <c r="N16" i="73"/>
  <c r="N15" i="81"/>
  <c r="N13" i="81"/>
  <c r="N22" i="81"/>
  <c r="N14" i="88"/>
  <c r="N17" i="96"/>
  <c r="N26" i="96"/>
  <c r="N12" i="96"/>
  <c r="N22" i="104"/>
  <c r="N8" i="104"/>
  <c r="N18" i="112"/>
  <c r="N27" i="112"/>
  <c r="N14" i="120"/>
  <c r="N23" i="120"/>
  <c r="N19" i="89"/>
  <c r="N21" i="107"/>
  <c r="N29" i="123"/>
  <c r="N29" i="127"/>
  <c r="N22" i="129"/>
  <c r="N10" i="66"/>
  <c r="N19" i="66"/>
  <c r="N20" i="74"/>
  <c r="N13" i="74"/>
  <c r="N23" i="74"/>
  <c r="N18" i="56"/>
  <c r="N27" i="56"/>
  <c r="N11" i="89"/>
  <c r="N28" i="89"/>
  <c r="N14" i="89"/>
  <c r="N17" i="97"/>
  <c r="N11" i="97"/>
  <c r="N17" i="105"/>
  <c r="N26" i="105"/>
  <c r="N13" i="113"/>
  <c r="N22" i="113"/>
  <c r="N9" i="121"/>
  <c r="N18" i="121"/>
  <c r="N27" i="121"/>
  <c r="N13" i="54"/>
  <c r="N22" i="54"/>
  <c r="N8" i="59"/>
  <c r="N17" i="59"/>
  <c r="N11" i="98"/>
  <c r="N20" i="98"/>
  <c r="N29" i="98"/>
  <c r="N24" i="82"/>
  <c r="N29" i="82"/>
  <c r="N15" i="82"/>
  <c r="N16" i="114"/>
  <c r="N25" i="114"/>
  <c r="N18" i="67"/>
  <c r="N12" i="67"/>
  <c r="N21" i="67"/>
  <c r="N15" i="106"/>
  <c r="N24" i="106"/>
  <c r="N24" i="75"/>
  <c r="N19" i="75"/>
  <c r="N29" i="75"/>
  <c r="N19" i="122"/>
  <c r="N15" i="90"/>
  <c r="N24" i="90"/>
  <c r="N22" i="55"/>
  <c r="N19" i="55"/>
  <c r="N28" i="55"/>
  <c r="N8" i="58"/>
  <c r="N17" i="58"/>
  <c r="N26" i="58"/>
  <c r="N20" i="86"/>
  <c r="N19" i="86"/>
  <c r="N25" i="110"/>
  <c r="N11" i="110"/>
  <c r="N20" i="113"/>
  <c r="N26" i="125"/>
  <c r="N15" i="127"/>
  <c r="N25" i="62"/>
  <c r="N18" i="62"/>
  <c r="N27" i="62"/>
  <c r="N9" i="70"/>
  <c r="N28" i="78"/>
  <c r="N14" i="78"/>
  <c r="N12" i="85"/>
  <c r="N24" i="85"/>
  <c r="N22" i="85"/>
  <c r="N14" i="93"/>
  <c r="N23" i="93"/>
  <c r="N11" i="101"/>
  <c r="N20" i="101"/>
  <c r="N29" i="101"/>
  <c r="N16" i="109"/>
  <c r="N25" i="109"/>
  <c r="N12" i="117"/>
  <c r="N21" i="117"/>
  <c r="N8" i="49"/>
  <c r="N17" i="49"/>
  <c r="N26" i="49"/>
  <c r="N9" i="71"/>
  <c r="N18" i="71"/>
  <c r="N27" i="71"/>
  <c r="N17" i="94"/>
  <c r="N26" i="94"/>
  <c r="N25" i="53"/>
  <c r="N22" i="53"/>
  <c r="N8" i="53"/>
  <c r="N13" i="96"/>
  <c r="N19" i="124"/>
  <c r="N8" i="126"/>
  <c r="N26" i="48"/>
  <c r="N28" i="63"/>
  <c r="N24" i="63"/>
  <c r="N15" i="63"/>
  <c r="N12" i="79"/>
  <c r="N21" i="79"/>
  <c r="N29" i="118"/>
  <c r="N15" i="118"/>
  <c r="N10" i="117"/>
  <c r="N13" i="125"/>
  <c r="N27" i="129"/>
  <c r="N10" i="64"/>
  <c r="N27" i="64"/>
  <c r="N17" i="64"/>
  <c r="N19" i="72"/>
  <c r="N16" i="72"/>
  <c r="N22" i="72"/>
  <c r="N24" i="80"/>
  <c r="N14" i="80"/>
  <c r="N23" i="80"/>
  <c r="N15" i="87"/>
  <c r="N24" i="87"/>
  <c r="N14" i="95"/>
  <c r="N27" i="95"/>
  <c r="N13" i="95"/>
  <c r="N20" i="103"/>
  <c r="N29" i="103"/>
  <c r="N12" i="111"/>
  <c r="N21" i="111"/>
  <c r="N13" i="119"/>
  <c r="N22" i="119"/>
  <c r="N21" i="104"/>
  <c r="N22" i="124"/>
  <c r="N11" i="126"/>
  <c r="N25" i="48"/>
  <c r="N21" i="65"/>
  <c r="N11" i="65"/>
  <c r="N20" i="65"/>
  <c r="N13" i="73"/>
  <c r="N11" i="73"/>
  <c r="N20" i="73"/>
  <c r="N8" i="81"/>
  <c r="N17" i="81"/>
  <c r="N26" i="81"/>
  <c r="N18" i="88"/>
  <c r="N27" i="88"/>
  <c r="N21" i="96"/>
  <c r="N16" i="96"/>
  <c r="N26" i="104"/>
  <c r="N12" i="104"/>
  <c r="N22" i="112"/>
  <c r="N8" i="112"/>
  <c r="N18" i="120"/>
  <c r="N27" i="120"/>
  <c r="N20" i="97"/>
  <c r="N18" i="109"/>
  <c r="N13" i="123"/>
  <c r="N25" i="127"/>
  <c r="N18" i="129"/>
  <c r="N16" i="66"/>
  <c r="N14" i="66"/>
  <c r="N23" i="66"/>
  <c r="N22" i="74"/>
  <c r="N17" i="74"/>
  <c r="N27" i="74"/>
  <c r="N22" i="56"/>
  <c r="N8" i="56"/>
  <c r="N27" i="89"/>
  <c r="N9" i="89"/>
  <c r="N18" i="89"/>
  <c r="N21" i="97"/>
  <c r="N15" i="97"/>
  <c r="N21" i="105"/>
  <c r="N17" i="113"/>
  <c r="N26" i="113"/>
  <c r="N13" i="121"/>
  <c r="N16" i="54"/>
  <c r="N17" i="54"/>
  <c r="N26" i="54"/>
  <c r="N18" i="101"/>
  <c r="N18" i="59"/>
  <c r="N12" i="59"/>
  <c r="N21" i="59"/>
  <c r="N15" i="98"/>
  <c r="N24" i="98"/>
  <c r="N16" i="102"/>
  <c r="N12" i="82"/>
  <c r="N10" i="82"/>
  <c r="N19" i="82"/>
  <c r="N11" i="114"/>
  <c r="N20" i="114"/>
  <c r="N29" i="114"/>
  <c r="N27" i="103"/>
  <c r="N22" i="67"/>
  <c r="N16" i="67"/>
  <c r="N25" i="67"/>
  <c r="N19" i="106"/>
  <c r="N21" i="112"/>
  <c r="N10" i="75"/>
  <c r="N23" i="75"/>
  <c r="N10" i="122"/>
  <c r="N23" i="122"/>
  <c r="N9" i="122"/>
  <c r="N22" i="90"/>
  <c r="N19" i="90"/>
  <c r="N28" i="90"/>
  <c r="N10" i="55"/>
  <c r="N23" i="55"/>
  <c r="N9" i="55"/>
  <c r="N12" i="58"/>
  <c r="N21" i="58"/>
  <c r="N8" i="86"/>
  <c r="N10" i="86"/>
  <c r="N23" i="86"/>
  <c r="N29" i="110"/>
  <c r="N15" i="110"/>
  <c r="N22" i="101"/>
  <c r="N11" i="127"/>
  <c r="N17" i="62"/>
  <c r="N22" i="62"/>
  <c r="N8" i="62"/>
  <c r="N18" i="70"/>
  <c r="N27" i="70"/>
  <c r="N13" i="70"/>
  <c r="N11" i="78"/>
  <c r="N9" i="78"/>
  <c r="N18" i="78"/>
  <c r="N13" i="85"/>
  <c r="N28" i="85"/>
  <c r="N26" i="85"/>
  <c r="N18" i="93"/>
  <c r="N27" i="93"/>
  <c r="N15" i="101"/>
  <c r="N24" i="101"/>
  <c r="N11" i="109"/>
  <c r="N20" i="109"/>
  <c r="N29" i="109"/>
  <c r="N16" i="117"/>
  <c r="N25" i="117"/>
  <c r="N12" i="49"/>
  <c r="N21" i="49"/>
  <c r="N13" i="71"/>
  <c r="N22" i="71"/>
  <c r="N20" i="94"/>
  <c r="N21" i="94"/>
  <c r="N13" i="53"/>
  <c r="N26" i="53"/>
  <c r="N12" i="53"/>
  <c r="N28" i="102"/>
  <c r="N15" i="124"/>
  <c r="N29" i="128"/>
  <c r="N22" i="48"/>
  <c r="N8" i="63"/>
  <c r="N9" i="63"/>
  <c r="N19" i="63"/>
  <c r="N18" i="79"/>
  <c r="N16" i="79"/>
  <c r="N25" i="79"/>
  <c r="N10" i="118"/>
  <c r="N19" i="118"/>
  <c r="N12" i="105"/>
  <c r="N23" i="119"/>
  <c r="N9" i="125"/>
  <c r="N22" i="64"/>
  <c r="N12" i="64"/>
  <c r="N21" i="64"/>
  <c r="N21" i="72"/>
  <c r="N20" i="72"/>
  <c r="N26" i="72"/>
  <c r="N9" i="80"/>
  <c r="N18" i="80"/>
  <c r="N27" i="80"/>
  <c r="N19" i="87"/>
  <c r="N28" i="87"/>
  <c r="N8" i="95"/>
  <c r="N17" i="95"/>
  <c r="N24" i="103"/>
  <c r="N10" i="103"/>
  <c r="N16" i="111"/>
  <c r="N25" i="111"/>
  <c r="N8" i="119"/>
  <c r="N17" i="119"/>
  <c r="N26" i="119"/>
  <c r="N28" i="110"/>
  <c r="N18" i="124"/>
  <c r="N21" i="48"/>
  <c r="N9" i="65"/>
  <c r="N15" i="65"/>
  <c r="N24" i="65"/>
  <c r="N25" i="73"/>
  <c r="N15" i="73"/>
  <c r="N24" i="73"/>
  <c r="N12" i="81"/>
  <c r="N21" i="81"/>
  <c r="N8" i="88"/>
  <c r="N9" i="96"/>
  <c r="N11" i="96"/>
  <c r="N20" i="96"/>
  <c r="N16" i="104"/>
  <c r="N26" i="112"/>
  <c r="N12" i="112"/>
  <c r="N22" i="120"/>
  <c r="N8" i="120"/>
  <c r="N17" i="99"/>
  <c r="N21" i="127"/>
  <c r="N14" i="129"/>
  <c r="N9" i="66"/>
  <c r="N18" i="66"/>
  <c r="N27" i="66"/>
  <c r="N12" i="74"/>
  <c r="N21" i="74"/>
  <c r="N13" i="56"/>
  <c r="N26" i="56"/>
  <c r="N12" i="56"/>
  <c r="N15" i="89"/>
  <c r="N13" i="89"/>
  <c r="N22" i="89"/>
  <c r="N27" i="97"/>
  <c r="N19" i="97"/>
  <c r="N25" i="105"/>
  <c r="N11" i="105"/>
  <c r="N21" i="113"/>
  <c r="N17" i="121"/>
  <c r="N26" i="121"/>
  <c r="N20" i="54"/>
  <c r="N21" i="54"/>
  <c r="N17" i="104"/>
  <c r="N22" i="59"/>
  <c r="N16" i="59"/>
  <c r="N25" i="59"/>
  <c r="N19" i="98"/>
  <c r="N28" i="98"/>
  <c r="N9" i="104"/>
  <c r="N14" i="82"/>
  <c r="N23" i="82"/>
  <c r="N15" i="114"/>
  <c r="N24" i="114"/>
  <c r="N15" i="111"/>
  <c r="N11" i="67"/>
  <c r="N20" i="67"/>
  <c r="N29" i="67"/>
  <c r="N23" i="106"/>
  <c r="N9" i="106"/>
  <c r="N14" i="75"/>
  <c r="N18" i="75"/>
  <c r="N27" i="75"/>
  <c r="N26" i="122"/>
  <c r="N27" i="122"/>
  <c r="N13" i="122"/>
  <c r="N10" i="90"/>
  <c r="N23" i="90"/>
  <c r="N26" i="55"/>
  <c r="N27" i="55"/>
  <c r="N13" i="55"/>
  <c r="N10" i="126"/>
  <c r="N25" i="104"/>
  <c r="N16" i="58"/>
  <c r="N25" i="58"/>
  <c r="N29" i="129"/>
  <c r="N28" i="92"/>
  <c r="N14" i="92"/>
  <c r="N20" i="100"/>
  <c r="N29" i="100"/>
  <c r="N12" i="108"/>
  <c r="N21" i="108"/>
  <c r="N13" i="116"/>
  <c r="N22" i="116"/>
  <c r="N26" i="50"/>
  <c r="N27" i="50"/>
  <c r="N13" i="50"/>
  <c r="N24" i="86"/>
  <c r="N14" i="86"/>
  <c r="N27" i="86"/>
  <c r="N10" i="110"/>
  <c r="N19" i="110"/>
  <c r="N19" i="103"/>
  <c r="N14" i="117"/>
  <c r="N18" i="125"/>
  <c r="N29" i="62"/>
  <c r="N26" i="62"/>
  <c r="N12" i="62"/>
  <c r="N22" i="70"/>
  <c r="N8" i="70"/>
  <c r="N17" i="70"/>
  <c r="N27" i="78"/>
  <c r="N13" i="78"/>
  <c r="N22" i="78"/>
  <c r="N27" i="85"/>
  <c r="N17" i="85"/>
  <c r="N22" i="93"/>
  <c r="N8" i="93"/>
  <c r="N19" i="101"/>
  <c r="N15" i="109"/>
  <c r="N24" i="109"/>
  <c r="N11" i="117"/>
  <c r="N20" i="117"/>
  <c r="N29" i="117"/>
  <c r="N16" i="49"/>
  <c r="N25" i="49"/>
  <c r="N20" i="71"/>
  <c r="N17" i="71"/>
  <c r="N26" i="71"/>
  <c r="N8" i="94"/>
  <c r="N25" i="94"/>
  <c r="N11" i="94"/>
  <c r="N29" i="53"/>
  <c r="N16" i="53"/>
  <c r="N12" i="102"/>
  <c r="N11" i="124"/>
  <c r="N25" i="128"/>
  <c r="N18" i="48"/>
  <c r="N13" i="63"/>
  <c r="N11" i="79"/>
  <c r="N20" i="79"/>
  <c r="N29" i="79"/>
  <c r="N14" i="118"/>
  <c r="N23" i="118"/>
  <c r="N25" i="107"/>
  <c r="N20" i="121"/>
  <c r="N19" i="129"/>
  <c r="N14" i="64"/>
  <c r="N16" i="64"/>
  <c r="N25" i="64"/>
  <c r="N11" i="72"/>
  <c r="N24" i="72"/>
  <c r="N13" i="80"/>
  <c r="N22" i="80"/>
  <c r="N10" i="87"/>
  <c r="N23" i="87"/>
  <c r="N9" i="87"/>
  <c r="N18" i="95"/>
  <c r="N12" i="95"/>
  <c r="N21" i="95"/>
  <c r="N28" i="103"/>
  <c r="N14" i="103"/>
  <c r="N20" i="111"/>
  <c r="N29" i="111"/>
  <c r="N12" i="119"/>
  <c r="N21" i="119"/>
  <c r="N12" i="110"/>
  <c r="N14" i="124"/>
  <c r="N24" i="128"/>
  <c r="N17" i="48"/>
  <c r="N25" i="65"/>
  <c r="N19" i="65"/>
  <c r="N10" i="73"/>
  <c r="N19" i="73"/>
  <c r="N28" i="73"/>
  <c r="N16" i="81"/>
  <c r="N25" i="81"/>
  <c r="N13" i="88"/>
  <c r="N26" i="88"/>
  <c r="N12" i="88"/>
  <c r="N25" i="96"/>
  <c r="N15" i="96"/>
  <c r="N24" i="96"/>
  <c r="N11" i="104"/>
  <c r="N20" i="104"/>
  <c r="N16" i="112"/>
  <c r="N26" i="120"/>
  <c r="N12" i="120"/>
  <c r="N12" i="113"/>
  <c r="N24" i="125"/>
  <c r="N17" i="127"/>
  <c r="N10" i="129"/>
  <c r="N13" i="66"/>
  <c r="N22" i="66"/>
  <c r="N14" i="74"/>
  <c r="N25" i="74"/>
  <c r="N29" i="56"/>
  <c r="N16" i="56"/>
  <c r="N8" i="89"/>
  <c r="N17" i="89"/>
  <c r="N26" i="89"/>
  <c r="N10" i="97"/>
  <c r="N29" i="105"/>
  <c r="N15" i="105"/>
  <c r="N25" i="113"/>
  <c r="N11" i="113"/>
  <c r="N21" i="121"/>
  <c r="N8" i="54"/>
  <c r="N25" i="54"/>
  <c r="N11" i="54"/>
  <c r="N26" i="117"/>
  <c r="N11" i="59"/>
  <c r="N20" i="59"/>
  <c r="N29" i="59"/>
  <c r="N23" i="98"/>
  <c r="N9" i="98"/>
  <c r="N25" i="120"/>
  <c r="N9" i="82"/>
  <c r="N18" i="82"/>
  <c r="N27" i="82"/>
  <c r="N19" i="114"/>
  <c r="N28" i="114"/>
  <c r="N19" i="119"/>
  <c r="N15" i="67"/>
  <c r="N24" i="67"/>
  <c r="N18" i="106"/>
  <c r="N27" i="106"/>
  <c r="N13" i="106"/>
  <c r="N22" i="126"/>
  <c r="N22" i="75"/>
  <c r="N26" i="75"/>
  <c r="N14" i="122"/>
  <c r="N8" i="122"/>
  <c r="N17" i="122"/>
  <c r="N26" i="90"/>
  <c r="N27" i="90"/>
  <c r="N13" i="90"/>
  <c r="N14" i="55"/>
  <c r="N8" i="55"/>
  <c r="N17" i="55"/>
  <c r="N19" i="58"/>
  <c r="N20" i="58"/>
  <c r="N29" i="58"/>
  <c r="N9" i="92"/>
  <c r="N18" i="92"/>
  <c r="N24" i="100"/>
  <c r="N10" i="100"/>
  <c r="N16" i="108"/>
  <c r="N25" i="108"/>
  <c r="N8" i="116"/>
  <c r="N17" i="116"/>
  <c r="N26" i="116"/>
  <c r="N14" i="50"/>
  <c r="N8" i="50"/>
  <c r="N17" i="50"/>
  <c r="N9" i="86"/>
  <c r="N18" i="86"/>
  <c r="N29" i="86"/>
  <c r="N14" i="110"/>
  <c r="N23" i="110"/>
  <c r="N16" i="105"/>
  <c r="N27" i="119"/>
  <c r="N14" i="125"/>
  <c r="N24" i="129"/>
  <c r="N9" i="62"/>
  <c r="N16" i="62"/>
  <c r="N10" i="70"/>
  <c r="N12" i="70"/>
  <c r="N21" i="70"/>
  <c r="N8" i="78"/>
  <c r="N17" i="78"/>
  <c r="N26" i="78"/>
  <c r="N8" i="85"/>
  <c r="N21" i="85"/>
  <c r="N17" i="93"/>
  <c r="N26" i="93"/>
  <c r="N12" i="93"/>
  <c r="N9" i="101"/>
  <c r="N19" i="109"/>
  <c r="N28" i="109"/>
  <c r="N15" i="117"/>
  <c r="N24" i="117"/>
  <c r="N15" i="49"/>
  <c r="N20" i="49"/>
  <c r="N29" i="49"/>
  <c r="N8" i="71"/>
  <c r="N21" i="71"/>
  <c r="N24" i="94"/>
  <c r="N29" i="94"/>
  <c r="N15" i="94"/>
  <c r="N17" i="53"/>
  <c r="N11" i="53"/>
  <c r="N20" i="53"/>
  <c r="N29" i="112"/>
  <c r="N21" i="128"/>
  <c r="N14" i="48"/>
  <c r="N10" i="63"/>
  <c r="N17" i="63"/>
  <c r="N27" i="63"/>
  <c r="N15" i="79"/>
  <c r="N24" i="79"/>
  <c r="N9" i="118"/>
  <c r="N18" i="118"/>
  <c r="N27" i="118"/>
  <c r="N9" i="107"/>
  <c r="N17" i="123"/>
  <c r="N26" i="127"/>
  <c r="N15" i="129"/>
  <c r="N26" i="64"/>
  <c r="N20" i="64"/>
  <c r="N29" i="64"/>
  <c r="N13" i="72"/>
  <c r="N12" i="80"/>
  <c r="N17" i="80"/>
  <c r="N26" i="80"/>
  <c r="N26" i="87"/>
  <c r="N27" i="87"/>
  <c r="N13" i="87"/>
  <c r="N22" i="95"/>
  <c r="N16" i="95"/>
  <c r="N25" i="95"/>
  <c r="N9" i="103"/>
  <c r="N18" i="103"/>
  <c r="N24" i="111"/>
  <c r="N10" i="111"/>
  <c r="N16" i="119"/>
  <c r="N25" i="119"/>
  <c r="N9" i="88"/>
  <c r="N25" i="112"/>
  <c r="N10" i="124"/>
  <c r="N20" i="128"/>
  <c r="N13" i="48"/>
  <c r="N10" i="65"/>
  <c r="N23" i="65"/>
  <c r="N14" i="73"/>
  <c r="N23" i="73"/>
  <c r="N19" i="81"/>
  <c r="N20" i="81"/>
  <c r="N29" i="81"/>
  <c r="N29" i="88"/>
  <c r="N16" i="88"/>
  <c r="N10" i="96"/>
  <c r="N19" i="96"/>
  <c r="N28" i="96"/>
  <c r="N15" i="104"/>
  <c r="N24" i="104"/>
  <c r="N11" i="112"/>
  <c r="N20" i="112"/>
  <c r="N16" i="120"/>
  <c r="N14" i="101"/>
  <c r="N25" i="115"/>
  <c r="N20" i="125"/>
  <c r="N13" i="127"/>
  <c r="N20" i="66"/>
  <c r="N17" i="66"/>
  <c r="N26" i="66"/>
  <c r="N24" i="74"/>
  <c r="N29" i="74"/>
  <c r="N17" i="56"/>
  <c r="N11" i="56"/>
  <c r="N20" i="56"/>
  <c r="N12" i="89"/>
  <c r="N21" i="89"/>
  <c r="N14" i="97"/>
  <c r="N29" i="97"/>
  <c r="N10" i="105"/>
  <c r="N19" i="105"/>
  <c r="N29" i="113"/>
  <c r="N15" i="113"/>
  <c r="N25" i="121"/>
  <c r="N11" i="121"/>
  <c r="N24" i="54"/>
  <c r="N29" i="54"/>
  <c r="N15" i="54"/>
  <c r="N18" i="114"/>
  <c r="N29" i="126"/>
  <c r="N15" i="59"/>
  <c r="N24" i="59"/>
  <c r="N14" i="98"/>
  <c r="N27" i="98"/>
  <c r="N13" i="98"/>
  <c r="N27" i="128"/>
  <c r="N13" i="82"/>
  <c r="N22" i="82"/>
  <c r="N22" i="114"/>
  <c r="N23" i="114"/>
  <c r="N9" i="114"/>
  <c r="N9" i="120"/>
  <c r="N10" i="67"/>
  <c r="N19" i="67"/>
  <c r="N28" i="67"/>
  <c r="N22" i="106"/>
  <c r="N8" i="106"/>
  <c r="N17" i="106"/>
  <c r="N12" i="75"/>
  <c r="N13" i="75"/>
  <c r="N12" i="122"/>
  <c r="N21" i="122"/>
  <c r="N14" i="90"/>
  <c r="N8" i="90"/>
  <c r="N17" i="90"/>
  <c r="N12" i="55"/>
  <c r="N21" i="55"/>
  <c r="N24" i="58"/>
  <c r="N10" i="58"/>
  <c r="J29" i="57"/>
  <c r="J28" i="57"/>
  <c r="J27" i="57"/>
  <c r="J26" i="57"/>
  <c r="J25" i="57"/>
  <c r="J24" i="57"/>
  <c r="J23" i="57"/>
  <c r="J22" i="57"/>
  <c r="J21" i="57"/>
  <c r="J20" i="57"/>
  <c r="J19" i="57"/>
  <c r="J18" i="57"/>
  <c r="J17" i="57"/>
  <c r="J16" i="57"/>
  <c r="J15" i="57"/>
  <c r="J14" i="57"/>
  <c r="J13" i="57"/>
  <c r="J12" i="57"/>
  <c r="J11" i="57"/>
  <c r="J10" i="57"/>
  <c r="J9" i="57"/>
  <c r="J8" i="57"/>
  <c r="K27" i="50" l="1"/>
  <c r="K29" i="49"/>
  <c r="K28" i="49"/>
  <c r="K27" i="49"/>
  <c r="K26" i="49"/>
  <c r="K25" i="49"/>
  <c r="K24" i="49"/>
  <c r="K23" i="49"/>
  <c r="K22" i="49"/>
  <c r="K21" i="49"/>
  <c r="K20" i="49"/>
  <c r="K19" i="49"/>
  <c r="K18" i="49"/>
  <c r="K17" i="49"/>
  <c r="K16" i="49"/>
  <c r="K15" i="49"/>
  <c r="K14" i="49"/>
  <c r="K13" i="49"/>
  <c r="K12" i="49"/>
  <c r="K11" i="49"/>
  <c r="K10" i="49"/>
  <c r="K9" i="49"/>
  <c r="K29" i="50"/>
  <c r="K28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29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29" i="52"/>
  <c r="K28" i="52"/>
  <c r="K27" i="52"/>
  <c r="K26" i="52"/>
  <c r="K25" i="52"/>
  <c r="K24" i="52"/>
  <c r="K23" i="52"/>
  <c r="K22" i="52"/>
  <c r="K21" i="52"/>
  <c r="K20" i="52"/>
  <c r="K19" i="52"/>
  <c r="K18" i="52"/>
  <c r="K17" i="52"/>
  <c r="K16" i="52"/>
  <c r="K15" i="52"/>
  <c r="K14" i="52"/>
  <c r="K13" i="52"/>
  <c r="K12" i="52"/>
  <c r="K11" i="52"/>
  <c r="K10" i="52"/>
  <c r="K9" i="52"/>
  <c r="K29" i="53"/>
  <c r="K28" i="53"/>
  <c r="K27" i="53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K11" i="53"/>
  <c r="K10" i="53"/>
  <c r="K9" i="53"/>
  <c r="K29" i="55"/>
  <c r="K28" i="55"/>
  <c r="K27" i="55"/>
  <c r="K26" i="55"/>
  <c r="K25" i="55"/>
  <c r="K24" i="55"/>
  <c r="K23" i="55"/>
  <c r="K22" i="55"/>
  <c r="K21" i="55"/>
  <c r="K20" i="55"/>
  <c r="K19" i="55"/>
  <c r="K18" i="55"/>
  <c r="K17" i="55"/>
  <c r="K16" i="55"/>
  <c r="K15" i="55"/>
  <c r="K14" i="55"/>
  <c r="K13" i="55"/>
  <c r="K12" i="55"/>
  <c r="K11" i="55"/>
  <c r="K10" i="55"/>
  <c r="K9" i="55"/>
  <c r="K29" i="54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29" i="48"/>
  <c r="K28" i="48"/>
  <c r="K27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J19" i="49"/>
  <c r="J8" i="49"/>
  <c r="K8" i="48"/>
  <c r="K8" i="49"/>
  <c r="K8" i="50"/>
  <c r="K8" i="51"/>
  <c r="K8" i="52"/>
  <c r="K8" i="53"/>
  <c r="K8" i="54"/>
  <c r="K8" i="55"/>
  <c r="J9" i="48"/>
  <c r="J10" i="48"/>
  <c r="J11" i="48"/>
  <c r="J12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J25" i="48"/>
  <c r="J26" i="48"/>
  <c r="J27" i="48"/>
  <c r="J28" i="48"/>
  <c r="J29" i="48"/>
  <c r="J9" i="49"/>
  <c r="J10" i="49"/>
  <c r="J11" i="49"/>
  <c r="J12" i="49"/>
  <c r="J13" i="49"/>
  <c r="J14" i="49"/>
  <c r="J15" i="49"/>
  <c r="J16" i="49"/>
  <c r="J17" i="49"/>
  <c r="J18" i="49"/>
  <c r="J20" i="49"/>
  <c r="J21" i="49"/>
  <c r="J22" i="49"/>
  <c r="J23" i="49"/>
  <c r="J24" i="49"/>
  <c r="J25" i="49"/>
  <c r="J26" i="49"/>
  <c r="J27" i="49"/>
  <c r="J28" i="49"/>
  <c r="J29" i="49"/>
  <c r="J9" i="50"/>
  <c r="J10" i="50"/>
  <c r="J11" i="50"/>
  <c r="J12" i="50"/>
  <c r="J13" i="50"/>
  <c r="J14" i="50"/>
  <c r="J15" i="50"/>
  <c r="J16" i="50"/>
  <c r="J17" i="50"/>
  <c r="J18" i="50"/>
  <c r="J19" i="50"/>
  <c r="J20" i="50"/>
  <c r="J21" i="50"/>
  <c r="J22" i="50"/>
  <c r="J23" i="50"/>
  <c r="J24" i="50"/>
  <c r="J25" i="50"/>
  <c r="J26" i="50"/>
  <c r="J27" i="50"/>
  <c r="J28" i="50"/>
  <c r="J29" i="50"/>
  <c r="J9" i="51"/>
  <c r="J10" i="51"/>
  <c r="J11" i="51"/>
  <c r="J12" i="51"/>
  <c r="J13" i="51"/>
  <c r="J14" i="51"/>
  <c r="J15" i="51"/>
  <c r="J16" i="51"/>
  <c r="J17" i="51"/>
  <c r="J18" i="51"/>
  <c r="J19" i="51"/>
  <c r="J20" i="51"/>
  <c r="J21" i="51"/>
  <c r="J22" i="51"/>
  <c r="J23" i="51"/>
  <c r="J24" i="51"/>
  <c r="J25" i="51"/>
  <c r="J26" i="51"/>
  <c r="J27" i="51"/>
  <c r="J29" i="51"/>
  <c r="J9" i="52"/>
  <c r="J10" i="52"/>
  <c r="J11" i="52"/>
  <c r="J12" i="52"/>
  <c r="J13" i="52"/>
  <c r="J14" i="52"/>
  <c r="J15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28" i="52"/>
  <c r="J29" i="52"/>
  <c r="J9" i="53"/>
  <c r="J10" i="53"/>
  <c r="J11" i="53"/>
  <c r="J12" i="53"/>
  <c r="J13" i="53"/>
  <c r="J14" i="53"/>
  <c r="J15" i="53"/>
  <c r="J16" i="53"/>
  <c r="J17" i="53"/>
  <c r="J18" i="53"/>
  <c r="J19" i="53"/>
  <c r="J20" i="53"/>
  <c r="J21" i="53"/>
  <c r="J22" i="53"/>
  <c r="J23" i="53"/>
  <c r="J24" i="53"/>
  <c r="J25" i="53"/>
  <c r="J26" i="53"/>
  <c r="J27" i="53"/>
  <c r="J29" i="53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9" i="54"/>
  <c r="J9" i="55"/>
  <c r="J10" i="55"/>
  <c r="J11" i="55"/>
  <c r="J12" i="55"/>
  <c r="J13" i="55"/>
  <c r="J14" i="55"/>
  <c r="J15" i="55"/>
  <c r="J16" i="55"/>
  <c r="J17" i="55"/>
  <c r="J18" i="55"/>
  <c r="J19" i="55"/>
  <c r="J20" i="55"/>
  <c r="J21" i="55"/>
  <c r="J22" i="55"/>
  <c r="J23" i="55"/>
  <c r="J24" i="55"/>
  <c r="J25" i="55"/>
  <c r="J26" i="55"/>
  <c r="J27" i="55"/>
  <c r="J28" i="55"/>
  <c r="J29" i="55"/>
  <c r="J8" i="48"/>
  <c r="J8" i="50"/>
  <c r="J8" i="51"/>
  <c r="J8" i="52"/>
  <c r="J8" i="53"/>
  <c r="J8" i="54"/>
  <c r="J8" i="55"/>
  <c r="L28" i="54" l="1"/>
  <c r="L28" i="53"/>
  <c r="L28" i="51"/>
  <c r="L28" i="48"/>
  <c r="L28" i="52"/>
  <c r="L28" i="49"/>
  <c r="L28" i="55"/>
  <c r="L8" i="49"/>
  <c r="L28" i="50"/>
  <c r="L8" i="55"/>
  <c r="L8" i="52"/>
  <c r="L8" i="48"/>
  <c r="L8" i="51"/>
  <c r="L8" i="53"/>
  <c r="L8" i="50"/>
  <c r="L8" i="54"/>
  <c r="H29" i="57"/>
  <c r="F29" i="57"/>
  <c r="H28" i="57"/>
  <c r="F28" i="57"/>
  <c r="H27" i="57"/>
  <c r="F27" i="57"/>
  <c r="H26" i="57"/>
  <c r="F26" i="57"/>
  <c r="H25" i="57"/>
  <c r="F25" i="57"/>
  <c r="H24" i="57"/>
  <c r="F24" i="57"/>
  <c r="H23" i="57"/>
  <c r="F23" i="57"/>
  <c r="H22" i="57"/>
  <c r="F22" i="57"/>
  <c r="H21" i="57"/>
  <c r="F21" i="57"/>
  <c r="H20" i="57"/>
  <c r="F20" i="57"/>
  <c r="H19" i="57"/>
  <c r="F19" i="57"/>
  <c r="H18" i="57"/>
  <c r="F18" i="57"/>
  <c r="H17" i="57"/>
  <c r="F17" i="57"/>
  <c r="H16" i="57"/>
  <c r="F16" i="57"/>
  <c r="H15" i="57"/>
  <c r="F15" i="57"/>
  <c r="H14" i="57"/>
  <c r="F14" i="57"/>
  <c r="H13" i="57"/>
  <c r="F13" i="57"/>
  <c r="H12" i="57"/>
  <c r="F12" i="57"/>
  <c r="H11" i="57"/>
  <c r="F11" i="57"/>
  <c r="H10" i="57"/>
  <c r="F10" i="57"/>
  <c r="H9" i="57"/>
  <c r="F9" i="57"/>
  <c r="L28" i="57"/>
  <c r="H8" i="57"/>
  <c r="F8" i="57"/>
  <c r="F8" i="50"/>
  <c r="H8" i="50"/>
  <c r="F9" i="50"/>
  <c r="H9" i="50"/>
  <c r="F10" i="50"/>
  <c r="H10" i="50"/>
  <c r="F11" i="50"/>
  <c r="H11" i="50"/>
  <c r="F12" i="50"/>
  <c r="H12" i="50"/>
  <c r="F13" i="50"/>
  <c r="H13" i="50"/>
  <c r="F14" i="50"/>
  <c r="H14" i="50"/>
  <c r="F15" i="50"/>
  <c r="H15" i="50"/>
  <c r="F16" i="50"/>
  <c r="H16" i="50"/>
  <c r="F17" i="50"/>
  <c r="H17" i="50"/>
  <c r="F18" i="50"/>
  <c r="H18" i="50"/>
  <c r="F19" i="50"/>
  <c r="H19" i="50"/>
  <c r="F20" i="50"/>
  <c r="H20" i="50"/>
  <c r="F21" i="50"/>
  <c r="H21" i="50"/>
  <c r="F22" i="50"/>
  <c r="H22" i="50"/>
  <c r="F23" i="50"/>
  <c r="H23" i="50"/>
  <c r="F24" i="50"/>
  <c r="H24" i="50"/>
  <c r="F25" i="50"/>
  <c r="H25" i="50"/>
  <c r="F26" i="50"/>
  <c r="H26" i="50"/>
  <c r="F27" i="50"/>
  <c r="H27" i="50"/>
  <c r="F28" i="50"/>
  <c r="H28" i="50"/>
  <c r="F29" i="50"/>
  <c r="H29" i="50"/>
  <c r="D30" i="50"/>
  <c r="E23" i="50" l="1"/>
  <c r="E15" i="50"/>
  <c r="E22" i="50"/>
  <c r="E14" i="50"/>
  <c r="E29" i="50"/>
  <c r="E21" i="50"/>
  <c r="E13" i="50"/>
  <c r="E28" i="50"/>
  <c r="E20" i="50"/>
  <c r="E12" i="50"/>
  <c r="E27" i="50"/>
  <c r="E19" i="50"/>
  <c r="E11" i="50"/>
  <c r="E26" i="50"/>
  <c r="E18" i="50"/>
  <c r="E10" i="50"/>
  <c r="E24" i="50"/>
  <c r="E16" i="50"/>
  <c r="E8" i="50"/>
  <c r="E25" i="50"/>
  <c r="E17" i="50"/>
  <c r="E9" i="50"/>
  <c r="E27" i="57"/>
  <c r="E19" i="57"/>
  <c r="E11" i="57"/>
  <c r="E26" i="57"/>
  <c r="E18" i="57"/>
  <c r="E10" i="57"/>
  <c r="E25" i="57"/>
  <c r="E17" i="57"/>
  <c r="E9" i="57"/>
  <c r="E24" i="57"/>
  <c r="E16" i="57"/>
  <c r="E8" i="57"/>
  <c r="E23" i="57"/>
  <c r="E15" i="57"/>
  <c r="E22" i="57"/>
  <c r="E14" i="57"/>
  <c r="E28" i="57"/>
  <c r="E20" i="57"/>
  <c r="E12" i="57"/>
  <c r="E29" i="57"/>
  <c r="E21" i="57"/>
  <c r="E13" i="57"/>
  <c r="K30" i="57"/>
  <c r="E24" i="56"/>
  <c r="E16" i="56"/>
  <c r="E23" i="56"/>
  <c r="E15" i="56"/>
  <c r="E22" i="56"/>
  <c r="E14" i="56"/>
  <c r="E29" i="56"/>
  <c r="E21" i="56"/>
  <c r="E13" i="56"/>
  <c r="E28" i="56"/>
  <c r="E20" i="56"/>
  <c r="E12" i="56"/>
  <c r="E8" i="56"/>
  <c r="E27" i="56"/>
  <c r="E19" i="56"/>
  <c r="E11" i="56"/>
  <c r="E25" i="56"/>
  <c r="E17" i="56"/>
  <c r="E9" i="56"/>
  <c r="E26" i="56"/>
  <c r="E18" i="56"/>
  <c r="E10" i="56"/>
  <c r="K30" i="56"/>
  <c r="K30" i="50"/>
  <c r="L9" i="57"/>
  <c r="L8" i="57"/>
  <c r="L14" i="57"/>
  <c r="L18" i="57"/>
  <c r="L22" i="57"/>
  <c r="L26" i="57"/>
  <c r="L17" i="57"/>
  <c r="L21" i="57"/>
  <c r="L25" i="57"/>
  <c r="L29" i="57"/>
  <c r="L10" i="57"/>
  <c r="L13" i="57"/>
  <c r="L11" i="57"/>
  <c r="L15" i="57"/>
  <c r="L19" i="57"/>
  <c r="L23" i="57"/>
  <c r="L27" i="57"/>
  <c r="L12" i="57"/>
  <c r="L16" i="57"/>
  <c r="L20" i="57"/>
  <c r="L24" i="57"/>
  <c r="D30" i="55" l="1"/>
  <c r="H29" i="55"/>
  <c r="F29" i="55"/>
  <c r="H28" i="55"/>
  <c r="F28" i="55"/>
  <c r="H27" i="55"/>
  <c r="F27" i="55"/>
  <c r="H26" i="55"/>
  <c r="F26" i="55"/>
  <c r="H25" i="55"/>
  <c r="F25" i="55"/>
  <c r="H24" i="55"/>
  <c r="F24" i="55"/>
  <c r="H23" i="55"/>
  <c r="F23" i="55"/>
  <c r="H22" i="55"/>
  <c r="F22" i="55"/>
  <c r="H21" i="55"/>
  <c r="F21" i="55"/>
  <c r="H20" i="55"/>
  <c r="F20" i="55"/>
  <c r="H19" i="55"/>
  <c r="F19" i="55"/>
  <c r="H18" i="55"/>
  <c r="F18" i="55"/>
  <c r="H17" i="55"/>
  <c r="F17" i="55"/>
  <c r="H16" i="55"/>
  <c r="F16" i="55"/>
  <c r="H15" i="55"/>
  <c r="F15" i="55"/>
  <c r="H14" i="55"/>
  <c r="F14" i="55"/>
  <c r="H13" i="55"/>
  <c r="F13" i="55"/>
  <c r="H12" i="55"/>
  <c r="F12" i="55"/>
  <c r="H11" i="55"/>
  <c r="F11" i="55"/>
  <c r="H10" i="55"/>
  <c r="F10" i="55"/>
  <c r="H9" i="55"/>
  <c r="F9" i="55"/>
  <c r="H8" i="55"/>
  <c r="F8" i="55"/>
  <c r="D30" i="54"/>
  <c r="H29" i="54"/>
  <c r="F29" i="54"/>
  <c r="H27" i="54"/>
  <c r="F27" i="54"/>
  <c r="H26" i="54"/>
  <c r="F26" i="54"/>
  <c r="H25" i="54"/>
  <c r="F25" i="54"/>
  <c r="H24" i="54"/>
  <c r="F24" i="54"/>
  <c r="H23" i="54"/>
  <c r="F23" i="54"/>
  <c r="H22" i="54"/>
  <c r="F22" i="54"/>
  <c r="H21" i="54"/>
  <c r="F21" i="54"/>
  <c r="H20" i="54"/>
  <c r="F20" i="54"/>
  <c r="H19" i="54"/>
  <c r="F19" i="54"/>
  <c r="H18" i="54"/>
  <c r="F18" i="54"/>
  <c r="H17" i="54"/>
  <c r="F17" i="54"/>
  <c r="H16" i="54"/>
  <c r="F16" i="54"/>
  <c r="H15" i="54"/>
  <c r="F15" i="54"/>
  <c r="H14" i="54"/>
  <c r="F14" i="54"/>
  <c r="H13" i="54"/>
  <c r="F13" i="54"/>
  <c r="H12" i="54"/>
  <c r="F12" i="54"/>
  <c r="H11" i="54"/>
  <c r="F11" i="54"/>
  <c r="H10" i="54"/>
  <c r="F10" i="54"/>
  <c r="H9" i="54"/>
  <c r="F9" i="54"/>
  <c r="H8" i="54"/>
  <c r="F8" i="54"/>
  <c r="D30" i="53"/>
  <c r="H29" i="53"/>
  <c r="F29" i="53"/>
  <c r="H27" i="53"/>
  <c r="F27" i="53"/>
  <c r="H26" i="53"/>
  <c r="F26" i="53"/>
  <c r="H25" i="53"/>
  <c r="F25" i="53"/>
  <c r="H24" i="53"/>
  <c r="F24" i="53"/>
  <c r="H23" i="53"/>
  <c r="F23" i="53"/>
  <c r="H22" i="53"/>
  <c r="F22" i="53"/>
  <c r="H21" i="53"/>
  <c r="F21" i="53"/>
  <c r="H20" i="53"/>
  <c r="F20" i="53"/>
  <c r="H19" i="53"/>
  <c r="F19" i="53"/>
  <c r="H18" i="53"/>
  <c r="F18" i="53"/>
  <c r="H17" i="53"/>
  <c r="F17" i="53"/>
  <c r="H16" i="53"/>
  <c r="F16" i="53"/>
  <c r="H15" i="53"/>
  <c r="F15" i="53"/>
  <c r="H14" i="53"/>
  <c r="F14" i="53"/>
  <c r="H13" i="53"/>
  <c r="F13" i="53"/>
  <c r="H12" i="53"/>
  <c r="F12" i="53"/>
  <c r="H11" i="53"/>
  <c r="F11" i="53"/>
  <c r="H10" i="53"/>
  <c r="F10" i="53"/>
  <c r="H9" i="53"/>
  <c r="F9" i="53"/>
  <c r="H8" i="53"/>
  <c r="F8" i="53"/>
  <c r="D30" i="52"/>
  <c r="H29" i="52"/>
  <c r="F29" i="52"/>
  <c r="H28" i="52"/>
  <c r="F28" i="52"/>
  <c r="H27" i="52"/>
  <c r="F27" i="52"/>
  <c r="H26" i="52"/>
  <c r="F26" i="52"/>
  <c r="H25" i="52"/>
  <c r="F25" i="52"/>
  <c r="H24" i="52"/>
  <c r="F24" i="52"/>
  <c r="H23" i="52"/>
  <c r="F23" i="52"/>
  <c r="H22" i="52"/>
  <c r="F22" i="52"/>
  <c r="H21" i="52"/>
  <c r="F21" i="52"/>
  <c r="H20" i="52"/>
  <c r="F20" i="52"/>
  <c r="H19" i="52"/>
  <c r="F19" i="52"/>
  <c r="H18" i="52"/>
  <c r="F18" i="52"/>
  <c r="H17" i="52"/>
  <c r="F17" i="52"/>
  <c r="H16" i="52"/>
  <c r="F16" i="52"/>
  <c r="H15" i="52"/>
  <c r="F15" i="52"/>
  <c r="H14" i="52"/>
  <c r="F14" i="52"/>
  <c r="H13" i="52"/>
  <c r="F13" i="52"/>
  <c r="H12" i="52"/>
  <c r="F12" i="52"/>
  <c r="H11" i="52"/>
  <c r="F11" i="52"/>
  <c r="H10" i="52"/>
  <c r="F10" i="52"/>
  <c r="H9" i="52"/>
  <c r="F9" i="52"/>
  <c r="H8" i="52"/>
  <c r="F8" i="52"/>
  <c r="D30" i="51"/>
  <c r="F29" i="51"/>
  <c r="F26" i="51"/>
  <c r="F25" i="51"/>
  <c r="F24" i="51"/>
  <c r="F23" i="51"/>
  <c r="F22" i="51"/>
  <c r="F21" i="51"/>
  <c r="F20" i="51"/>
  <c r="H19" i="51"/>
  <c r="F19" i="51"/>
  <c r="H18" i="51"/>
  <c r="F18" i="51"/>
  <c r="H17" i="51"/>
  <c r="F17" i="51"/>
  <c r="H16" i="51"/>
  <c r="F16" i="51"/>
  <c r="H15" i="51"/>
  <c r="F15" i="51"/>
  <c r="H14" i="51"/>
  <c r="F14" i="51"/>
  <c r="H13" i="51"/>
  <c r="F13" i="51"/>
  <c r="H12" i="51"/>
  <c r="F12" i="51"/>
  <c r="H11" i="51"/>
  <c r="F11" i="51"/>
  <c r="H10" i="51"/>
  <c r="F10" i="51"/>
  <c r="H9" i="51"/>
  <c r="F9" i="51"/>
  <c r="H8" i="51"/>
  <c r="F8" i="51"/>
  <c r="D30" i="49"/>
  <c r="H29" i="49"/>
  <c r="F29" i="49"/>
  <c r="H28" i="49"/>
  <c r="F28" i="49"/>
  <c r="H27" i="49"/>
  <c r="F27" i="49"/>
  <c r="H26" i="49"/>
  <c r="F26" i="49"/>
  <c r="H25" i="49"/>
  <c r="F25" i="49"/>
  <c r="H24" i="49"/>
  <c r="F24" i="49"/>
  <c r="H23" i="49"/>
  <c r="F23" i="49"/>
  <c r="H22" i="49"/>
  <c r="F22" i="49"/>
  <c r="H21" i="49"/>
  <c r="F21" i="49"/>
  <c r="H20" i="49"/>
  <c r="F20" i="49"/>
  <c r="H19" i="49"/>
  <c r="F19" i="49"/>
  <c r="H18" i="49"/>
  <c r="F18" i="49"/>
  <c r="H17" i="49"/>
  <c r="F17" i="49"/>
  <c r="H16" i="49"/>
  <c r="F16" i="49"/>
  <c r="H15" i="49"/>
  <c r="F15" i="49"/>
  <c r="H14" i="49"/>
  <c r="F14" i="49"/>
  <c r="H13" i="49"/>
  <c r="F13" i="49"/>
  <c r="H12" i="49"/>
  <c r="F12" i="49"/>
  <c r="H11" i="49"/>
  <c r="F11" i="49"/>
  <c r="H10" i="49"/>
  <c r="F10" i="49"/>
  <c r="H9" i="49"/>
  <c r="F9" i="49"/>
  <c r="H8" i="49"/>
  <c r="F8" i="49"/>
  <c r="K30" i="54" l="1"/>
  <c r="E23" i="54"/>
  <c r="E15" i="54"/>
  <c r="E22" i="54"/>
  <c r="E14" i="54"/>
  <c r="E29" i="54"/>
  <c r="E21" i="54"/>
  <c r="E13" i="54"/>
  <c r="E28" i="54"/>
  <c r="E20" i="54"/>
  <c r="E12" i="54"/>
  <c r="E27" i="54"/>
  <c r="E19" i="54"/>
  <c r="E11" i="54"/>
  <c r="E26" i="54"/>
  <c r="E18" i="54"/>
  <c r="E10" i="54"/>
  <c r="E24" i="54"/>
  <c r="E16" i="54"/>
  <c r="E8" i="54"/>
  <c r="E25" i="54"/>
  <c r="E17" i="54"/>
  <c r="E9" i="54"/>
  <c r="K30" i="49"/>
  <c r="E29" i="49"/>
  <c r="E21" i="49"/>
  <c r="E13" i="49"/>
  <c r="E28" i="49"/>
  <c r="E20" i="49"/>
  <c r="E12" i="49"/>
  <c r="E27" i="49"/>
  <c r="E19" i="49"/>
  <c r="E11" i="49"/>
  <c r="E26" i="49"/>
  <c r="E18" i="49"/>
  <c r="E10" i="49"/>
  <c r="E25" i="49"/>
  <c r="E17" i="49"/>
  <c r="E9" i="49"/>
  <c r="E24" i="49"/>
  <c r="E16" i="49"/>
  <c r="E8" i="49"/>
  <c r="E22" i="49"/>
  <c r="E14" i="49"/>
  <c r="E15" i="49"/>
  <c r="E23" i="49"/>
  <c r="K30" i="52"/>
  <c r="E27" i="52"/>
  <c r="E19" i="52"/>
  <c r="E11" i="52"/>
  <c r="E26" i="52"/>
  <c r="E18" i="52"/>
  <c r="E10" i="52"/>
  <c r="E25" i="52"/>
  <c r="E17" i="52"/>
  <c r="E9" i="52"/>
  <c r="E24" i="52"/>
  <c r="E16" i="52"/>
  <c r="E8" i="52"/>
  <c r="E23" i="52"/>
  <c r="E15" i="52"/>
  <c r="E22" i="52"/>
  <c r="E14" i="52"/>
  <c r="E28" i="52"/>
  <c r="E20" i="52"/>
  <c r="E12" i="52"/>
  <c r="E13" i="52"/>
  <c r="E29" i="52"/>
  <c r="E21" i="52"/>
  <c r="K30" i="51"/>
  <c r="E25" i="51"/>
  <c r="E17" i="51"/>
  <c r="E9" i="51"/>
  <c r="E24" i="51"/>
  <c r="E16" i="51"/>
  <c r="E8" i="51"/>
  <c r="E23" i="51"/>
  <c r="E15" i="51"/>
  <c r="E22" i="51"/>
  <c r="E14" i="51"/>
  <c r="E29" i="51"/>
  <c r="E21" i="51"/>
  <c r="E13" i="51"/>
  <c r="E28" i="51"/>
  <c r="E20" i="51"/>
  <c r="E12" i="51"/>
  <c r="E26" i="51"/>
  <c r="E18" i="51"/>
  <c r="E10" i="51"/>
  <c r="E27" i="51"/>
  <c r="E19" i="51"/>
  <c r="E11" i="51"/>
  <c r="K30" i="53"/>
  <c r="E29" i="53"/>
  <c r="E21" i="53"/>
  <c r="E13" i="53"/>
  <c r="E28" i="53"/>
  <c r="E20" i="53"/>
  <c r="E12" i="53"/>
  <c r="E27" i="53"/>
  <c r="E19" i="53"/>
  <c r="E11" i="53"/>
  <c r="E26" i="53"/>
  <c r="E18" i="53"/>
  <c r="E10" i="53"/>
  <c r="E25" i="53"/>
  <c r="E17" i="53"/>
  <c r="E9" i="53"/>
  <c r="E24" i="53"/>
  <c r="E16" i="53"/>
  <c r="E8" i="53"/>
  <c r="E22" i="53"/>
  <c r="E14" i="53"/>
  <c r="E23" i="53"/>
  <c r="E15" i="53"/>
  <c r="K30" i="55"/>
  <c r="E25" i="55"/>
  <c r="E17" i="55"/>
  <c r="E9" i="55"/>
  <c r="E24" i="55"/>
  <c r="E16" i="55"/>
  <c r="E8" i="55"/>
  <c r="E23" i="55"/>
  <c r="E15" i="55"/>
  <c r="E22" i="55"/>
  <c r="E14" i="55"/>
  <c r="E29" i="55"/>
  <c r="E21" i="55"/>
  <c r="E13" i="55"/>
  <c r="E28" i="55"/>
  <c r="E20" i="55"/>
  <c r="E12" i="55"/>
  <c r="E26" i="55"/>
  <c r="E18" i="55"/>
  <c r="E10" i="55"/>
  <c r="E11" i="55"/>
  <c r="E27" i="55"/>
  <c r="E19" i="55"/>
  <c r="L9" i="55"/>
  <c r="L9" i="54"/>
  <c r="L9" i="52"/>
  <c r="L9" i="51"/>
  <c r="L9" i="50"/>
  <c r="L12" i="49"/>
  <c r="L14" i="55"/>
  <c r="L17" i="54"/>
  <c r="L12" i="54"/>
  <c r="L14" i="54"/>
  <c r="L16" i="54"/>
  <c r="L18" i="54"/>
  <c r="L20" i="54"/>
  <c r="L22" i="54"/>
  <c r="L24" i="54"/>
  <c r="L26" i="54"/>
  <c r="L9" i="53"/>
  <c r="L25" i="53"/>
  <c r="L12" i="53"/>
  <c r="L14" i="53"/>
  <c r="L16" i="53"/>
  <c r="L18" i="53"/>
  <c r="L20" i="53"/>
  <c r="L22" i="53"/>
  <c r="L24" i="53"/>
  <c r="L26" i="53"/>
  <c r="L13" i="52"/>
  <c r="L12" i="52"/>
  <c r="L14" i="52"/>
  <c r="L16" i="52"/>
  <c r="L18" i="52"/>
  <c r="L20" i="52"/>
  <c r="L22" i="52"/>
  <c r="L24" i="52"/>
  <c r="L26" i="52"/>
  <c r="L12" i="51"/>
  <c r="L16" i="51"/>
  <c r="L20" i="51"/>
  <c r="L26" i="51"/>
  <c r="L13" i="51"/>
  <c r="L14" i="51"/>
  <c r="L18" i="51"/>
  <c r="L22" i="51"/>
  <c r="L24" i="51"/>
  <c r="L14" i="50"/>
  <c r="L18" i="50"/>
  <c r="L22" i="50"/>
  <c r="L23" i="50"/>
  <c r="L26" i="50"/>
  <c r="L27" i="50"/>
  <c r="L11" i="49"/>
  <c r="L19" i="49"/>
  <c r="L27" i="49"/>
  <c r="L22" i="49"/>
  <c r="L10" i="49"/>
  <c r="L16" i="49"/>
  <c r="L18" i="49"/>
  <c r="L24" i="49"/>
  <c r="L14" i="49"/>
  <c r="L20" i="49"/>
  <c r="L15" i="49"/>
  <c r="L23" i="49"/>
  <c r="L29" i="49"/>
  <c r="L18" i="55"/>
  <c r="L22" i="55"/>
  <c r="L27" i="55"/>
  <c r="L26" i="55"/>
  <c r="L29" i="55"/>
  <c r="L10" i="55"/>
  <c r="L13" i="55"/>
  <c r="L11" i="55"/>
  <c r="L15" i="55"/>
  <c r="L19" i="55"/>
  <c r="L23" i="55"/>
  <c r="L17" i="55"/>
  <c r="L21" i="55"/>
  <c r="L25" i="55"/>
  <c r="L12" i="55"/>
  <c r="L16" i="55"/>
  <c r="L20" i="55"/>
  <c r="L24" i="55"/>
  <c r="L21" i="54"/>
  <c r="L25" i="54"/>
  <c r="L29" i="54"/>
  <c r="L10" i="54"/>
  <c r="L13" i="54"/>
  <c r="L11" i="54"/>
  <c r="L15" i="54"/>
  <c r="L19" i="54"/>
  <c r="L23" i="54"/>
  <c r="L27" i="54"/>
  <c r="L13" i="53"/>
  <c r="L29" i="53"/>
  <c r="L10" i="53"/>
  <c r="L17" i="53"/>
  <c r="L21" i="53"/>
  <c r="L11" i="53"/>
  <c r="L15" i="53"/>
  <c r="L19" i="53"/>
  <c r="L23" i="53"/>
  <c r="L27" i="53"/>
  <c r="L17" i="52"/>
  <c r="L21" i="52"/>
  <c r="L25" i="52"/>
  <c r="L29" i="52"/>
  <c r="L10" i="52"/>
  <c r="L15" i="52"/>
  <c r="L19" i="52"/>
  <c r="L23" i="52"/>
  <c r="L27" i="52"/>
  <c r="L11" i="52"/>
  <c r="L17" i="51"/>
  <c r="L21" i="51"/>
  <c r="L25" i="51"/>
  <c r="L29" i="51"/>
  <c r="L10" i="51"/>
  <c r="L15" i="51"/>
  <c r="L19" i="51"/>
  <c r="L23" i="51"/>
  <c r="L27" i="51"/>
  <c r="L11" i="51"/>
  <c r="L21" i="50"/>
  <c r="L29" i="50"/>
  <c r="L10" i="50"/>
  <c r="L17" i="50"/>
  <c r="L11" i="50"/>
  <c r="L15" i="50"/>
  <c r="L19" i="50"/>
  <c r="L13" i="50"/>
  <c r="L25" i="50"/>
  <c r="L12" i="50"/>
  <c r="L16" i="50"/>
  <c r="L20" i="50"/>
  <c r="L24" i="50"/>
  <c r="L25" i="49"/>
  <c r="L17" i="49"/>
  <c r="L13" i="49"/>
  <c r="L26" i="49"/>
  <c r="L9" i="49"/>
  <c r="L21" i="49"/>
  <c r="H9" i="48" l="1"/>
  <c r="H10" i="48"/>
  <c r="H11" i="48"/>
  <c r="H12" i="48"/>
  <c r="H13" i="48"/>
  <c r="H14" i="48"/>
  <c r="H15" i="48"/>
  <c r="H16" i="48"/>
  <c r="H17" i="48"/>
  <c r="H18" i="48"/>
  <c r="H19" i="48"/>
  <c r="H20" i="48"/>
  <c r="H21" i="48"/>
  <c r="H22" i="48"/>
  <c r="H23" i="48"/>
  <c r="H24" i="48"/>
  <c r="H25" i="48"/>
  <c r="H26" i="48"/>
  <c r="H27" i="48"/>
  <c r="H28" i="48"/>
  <c r="H29" i="48"/>
  <c r="H8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29" i="48"/>
  <c r="F8" i="48"/>
  <c r="D30" i="48"/>
  <c r="K30" i="48" l="1"/>
  <c r="E27" i="48"/>
  <c r="E19" i="48"/>
  <c r="E11" i="48"/>
  <c r="E26" i="48"/>
  <c r="E18" i="48"/>
  <c r="E10" i="48"/>
  <c r="E25" i="48"/>
  <c r="E17" i="48"/>
  <c r="E9" i="48"/>
  <c r="E24" i="48"/>
  <c r="E16" i="48"/>
  <c r="E8" i="48"/>
  <c r="E23" i="48"/>
  <c r="E15" i="48"/>
  <c r="E22" i="48"/>
  <c r="E14" i="48"/>
  <c r="E28" i="48"/>
  <c r="E20" i="48"/>
  <c r="E12" i="48"/>
  <c r="E29" i="48"/>
  <c r="E21" i="48"/>
  <c r="E13" i="48"/>
  <c r="L29" i="48"/>
  <c r="L9" i="48"/>
  <c r="L25" i="48"/>
  <c r="L21" i="48"/>
  <c r="L13" i="48"/>
  <c r="L24" i="48"/>
  <c r="L20" i="48"/>
  <c r="L16" i="48"/>
  <c r="L10" i="48"/>
  <c r="L27" i="48"/>
  <c r="L23" i="48"/>
  <c r="L19" i="48"/>
  <c r="L15" i="48"/>
  <c r="L11" i="48"/>
  <c r="L17" i="48"/>
  <c r="L12" i="48"/>
  <c r="L26" i="48"/>
  <c r="L22" i="48"/>
  <c r="L18" i="48"/>
  <c r="L14" i="48"/>
  <c r="M10" i="35" l="1"/>
  <c r="M8" i="35"/>
  <c r="M14" i="35"/>
  <c r="M12" i="35"/>
  <c r="M23" i="35"/>
  <c r="M25" i="35"/>
  <c r="M27" i="35"/>
  <c r="M30" i="35"/>
  <c r="M28" i="35"/>
  <c r="M22" i="35"/>
  <c r="M19" i="35"/>
  <c r="M11" i="35"/>
  <c r="M29" i="35"/>
  <c r="M18" i="35"/>
  <c r="M21" i="35"/>
  <c r="M16" i="35"/>
  <c r="M9" i="35"/>
  <c r="M26" i="35"/>
  <c r="M17" i="35"/>
  <c r="M15" i="35"/>
  <c r="M24" i="35"/>
  <c r="M13" i="35"/>
  <c r="M20" i="35"/>
  <c r="N13" i="35" l="1"/>
  <c r="N21" i="35"/>
  <c r="N20" i="35"/>
  <c r="N24" i="35"/>
  <c r="N29" i="35"/>
  <c r="N15" i="35"/>
  <c r="N16" i="35"/>
  <c r="N27" i="35"/>
  <c r="N18" i="35"/>
  <c r="N25" i="35"/>
  <c r="N23" i="35"/>
  <c r="N12" i="35"/>
  <c r="N26" i="35"/>
  <c r="N14" i="35"/>
  <c r="N11" i="35"/>
  <c r="N19" i="35"/>
  <c r="N9" i="35"/>
  <c r="N22" i="35"/>
  <c r="N17" i="35"/>
  <c r="N8" i="35"/>
  <c r="N28" i="35"/>
  <c r="N10" i="35"/>
</calcChain>
</file>

<file path=xl/sharedStrings.xml><?xml version="1.0" encoding="utf-8"?>
<sst xmlns="http://schemas.openxmlformats.org/spreadsheetml/2006/main" count="4844" uniqueCount="296">
  <si>
    <t>A</t>
    <phoneticPr fontId="3"/>
  </si>
  <si>
    <t>B</t>
    <phoneticPr fontId="3"/>
  </si>
  <si>
    <t>C</t>
    <phoneticPr fontId="3"/>
  </si>
  <si>
    <t>A/C</t>
    <phoneticPr fontId="3"/>
  </si>
  <si>
    <t>医療費(円)　※</t>
    <phoneticPr fontId="3"/>
  </si>
  <si>
    <t>順位</t>
    <phoneticPr fontId="3"/>
  </si>
  <si>
    <t>患者一人
当たりの
医療費
(円)</t>
    <phoneticPr fontId="3"/>
  </si>
  <si>
    <t>Ⅰ．感染症及び寄生虫症</t>
    <phoneticPr fontId="3"/>
  </si>
  <si>
    <t>Ⅱ．新生物＜腫瘍＞</t>
    <phoneticPr fontId="3"/>
  </si>
  <si>
    <t>Ⅲ．血液及び造血器の疾患並びに免疫機構の障害</t>
    <phoneticPr fontId="3"/>
  </si>
  <si>
    <t>Ⅳ．内分泌，栄養及び代謝疾患</t>
    <phoneticPr fontId="3"/>
  </si>
  <si>
    <t>Ⅴ．精神及び行動の障害</t>
    <phoneticPr fontId="3"/>
  </si>
  <si>
    <t>Ⅵ．神経系の疾患</t>
    <phoneticPr fontId="3"/>
  </si>
  <si>
    <t>Ⅶ．眼及び付属器の疾患</t>
    <phoneticPr fontId="3"/>
  </si>
  <si>
    <t>Ⅷ．耳及び乳様突起の疾患</t>
    <phoneticPr fontId="3"/>
  </si>
  <si>
    <t>Ⅸ．循環器系の疾患</t>
    <phoneticPr fontId="3"/>
  </si>
  <si>
    <t>Ⅹ．呼吸器系の疾患</t>
    <phoneticPr fontId="3"/>
  </si>
  <si>
    <t>ⅩⅡ．皮膚及び皮下組織の疾患</t>
    <phoneticPr fontId="3"/>
  </si>
  <si>
    <t>ⅩⅢ．筋骨格系及び結合組織の疾患</t>
    <phoneticPr fontId="3"/>
  </si>
  <si>
    <t>ⅩⅣ．腎尿路生殖器系の疾患</t>
    <phoneticPr fontId="3"/>
  </si>
  <si>
    <t>ⅩⅦ．先天奇形，変形及び染色体異常</t>
    <phoneticPr fontId="3"/>
  </si>
  <si>
    <t>ⅩⅧ．症状，徴候及び異常臨床所見・異常検査所見で他に分類されないもの</t>
    <phoneticPr fontId="3"/>
  </si>
  <si>
    <t>ⅩⅨ．損傷，中毒及びその他の外因の影響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</si>
  <si>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</si>
  <si>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</si>
  <si>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</si>
  <si>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</si>
  <si>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　　　　　　　　そのため他統計と一致しない。</t>
    <phoneticPr fontId="3"/>
  </si>
  <si>
    <t>※妊娠,分娩及び産じょく…乳房腫大・骨盤変形等の傷病名が含まれるため、”男性”、”後期高齢者”においても医療費が発生する可能性がある。</t>
  </si>
  <si>
    <t>株式会社データホライゾン　医療費分解技術を用いて疾病毎に点数をグルーピングし算出。</t>
    <phoneticPr fontId="3"/>
  </si>
  <si>
    <t>　　　大分類による疾病別医療費統計</t>
    <phoneticPr fontId="3"/>
  </si>
  <si>
    <t>　　　患者一人当たりの医療費</t>
    <rPh sb="3" eb="5">
      <t>カンジャ</t>
    </rPh>
    <rPh sb="5" eb="7">
      <t>ヒトリ</t>
    </rPh>
    <rPh sb="7" eb="8">
      <t>ア</t>
    </rPh>
    <rPh sb="11" eb="13">
      <t>イリョウ</t>
    </rPh>
    <rPh sb="13" eb="14">
      <t>ヒ</t>
    </rPh>
    <phoneticPr fontId="3"/>
  </si>
  <si>
    <t>　　　広域連合全体</t>
    <rPh sb="3" eb="5">
      <t>コウイキ</t>
    </rPh>
    <rPh sb="5" eb="7">
      <t>レンゴウ</t>
    </rPh>
    <rPh sb="7" eb="9">
      <t>ゼンタイ</t>
    </rPh>
    <phoneticPr fontId="3"/>
  </si>
  <si>
    <t>　　　広域連合全体</t>
    <rPh sb="3" eb="5">
      <t>コウイキ</t>
    </rPh>
    <rPh sb="5" eb="7">
      <t>レンゴウ</t>
    </rPh>
    <rPh sb="7" eb="9">
      <t>ゼンタイ</t>
    </rPh>
    <phoneticPr fontId="3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</si>
  <si>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</si>
  <si>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</si>
  <si>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</si>
  <si>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</si>
  <si>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</si>
  <si>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</si>
  <si>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</si>
  <si>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</si>
  <si>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</si>
  <si>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</si>
  <si>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</si>
  <si>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</si>
  <si>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</si>
  <si>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</si>
  <si>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</si>
  <si>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分類外</t>
    <phoneticPr fontId="35"/>
  </si>
  <si>
    <t>合計</t>
    <phoneticPr fontId="35"/>
  </si>
  <si>
    <t>Ⅷ．耳及び乳様突起の疾患</t>
    <phoneticPr fontId="35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</si>
  <si>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</si>
  <si>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</si>
  <si>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</si>
  <si>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</si>
  <si>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</si>
  <si>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</si>
  <si>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</si>
  <si>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</si>
  <si>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</si>
  <si>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</si>
  <si>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</si>
  <si>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</si>
  <si>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</si>
  <si>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</si>
  <si>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</si>
  <si>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分類外</t>
    <phoneticPr fontId="35"/>
  </si>
  <si>
    <t>合計</t>
    <phoneticPr fontId="35"/>
  </si>
  <si>
    <t>Ⅳ．内分泌，栄養及び代謝疾患</t>
    <phoneticPr fontId="35"/>
  </si>
  <si>
    <t>ⅩⅩⅡ．特殊目的用コード</t>
    <phoneticPr fontId="35"/>
  </si>
  <si>
    <t>合計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</si>
  <si>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</si>
  <si>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</si>
  <si>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</si>
  <si>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</si>
  <si>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</si>
  <si>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</si>
  <si>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</si>
  <si>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</si>
  <si>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分類外</t>
    <phoneticPr fontId="35"/>
  </si>
  <si>
    <t>ⅩⅧ．症状，徴候及び異常臨床所見・異常検査所見で他に分類されないもの</t>
    <phoneticPr fontId="35"/>
  </si>
  <si>
    <t>合計</t>
    <phoneticPr fontId="35"/>
  </si>
  <si>
    <t>Ⅳ．内分泌，栄養及び代謝疾患</t>
    <phoneticPr fontId="35"/>
  </si>
  <si>
    <t>Ⅱ．新生物＜腫瘍＞</t>
    <phoneticPr fontId="35"/>
  </si>
  <si>
    <t>Ⅶ．眼及び付属器の疾患</t>
    <phoneticPr fontId="35"/>
  </si>
  <si>
    <t>Ⅰ．感染症及び寄生虫症</t>
    <phoneticPr fontId="35"/>
  </si>
  <si>
    <t>Ⅶ．眼及び付属器の疾患</t>
    <phoneticPr fontId="35"/>
  </si>
  <si>
    <t>ⅩⅩⅡ．特殊目的用コード</t>
    <phoneticPr fontId="35"/>
  </si>
  <si>
    <t>Ⅲ．血液及び造血器の疾患並びに免疫機構の障害</t>
    <phoneticPr fontId="35"/>
  </si>
  <si>
    <t>Ⅴ．精神及び行動の障害</t>
    <phoneticPr fontId="35"/>
  </si>
  <si>
    <t>Ⅵ．神経系の疾患</t>
    <phoneticPr fontId="35"/>
  </si>
  <si>
    <t>Ⅷ．耳及び乳様突起の疾患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</si>
  <si>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</si>
  <si>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</si>
  <si>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</si>
  <si>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Ⅷ．耳及び乳様突起の疾患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</si>
  <si>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</si>
  <si>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</si>
  <si>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</si>
  <si>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</si>
  <si>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</si>
  <si>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</si>
  <si>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</si>
  <si>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Ⅶ．眼及び付属器の疾患</t>
    <phoneticPr fontId="35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</si>
  <si>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</si>
  <si>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</si>
  <si>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</si>
  <si>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</si>
  <si>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</si>
  <si>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</si>
  <si>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</si>
  <si>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</si>
  <si>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</si>
  <si>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</si>
  <si>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</si>
  <si>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</si>
  <si>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</si>
  <si>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</si>
  <si>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分類外</t>
    <phoneticPr fontId="35"/>
  </si>
  <si>
    <t>合計</t>
    <phoneticPr fontId="35"/>
  </si>
  <si>
    <t>Ⅱ．新生物＜腫瘍＞</t>
    <phoneticPr fontId="35"/>
  </si>
  <si>
    <t>Ⅹ．呼吸器系の疾患</t>
    <phoneticPr fontId="35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</si>
  <si>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</si>
  <si>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</si>
  <si>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</si>
  <si>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</si>
  <si>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</si>
  <si>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</si>
  <si>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</si>
  <si>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</si>
  <si>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</si>
  <si>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</si>
  <si>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</si>
  <si>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</si>
  <si>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</si>
  <si>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</si>
  <si>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</si>
  <si>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分類外</t>
    <phoneticPr fontId="35"/>
  </si>
  <si>
    <t>合計</t>
    <phoneticPr fontId="35"/>
  </si>
  <si>
    <t>Ⅸ．循環器系の疾患</t>
    <phoneticPr fontId="35"/>
  </si>
  <si>
    <t>Ⅱ．新生物＜腫瘍＞</t>
    <phoneticPr fontId="35"/>
  </si>
  <si>
    <t>Ⅵ．神経系の疾患</t>
    <phoneticPr fontId="35"/>
  </si>
  <si>
    <t>Ⅶ．眼及び付属器の疾患</t>
    <phoneticPr fontId="35"/>
  </si>
  <si>
    <t>ⅩⅦ．先天奇形，変形及び染色体異常</t>
    <phoneticPr fontId="35"/>
  </si>
  <si>
    <t>合計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</si>
  <si>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</si>
  <si>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</si>
  <si>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</si>
  <si>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</si>
  <si>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</si>
  <si>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ⅩⅧ．症状，徴候及び異常臨床所見・異常検査所見で他に分類されないもの</t>
    <phoneticPr fontId="35"/>
  </si>
  <si>
    <t>Ⅰ．感染症及び寄生虫症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</si>
  <si>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</si>
  <si>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</si>
  <si>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Ⅱ．新生物＜腫瘍＞</t>
    <phoneticPr fontId="35"/>
  </si>
  <si>
    <t>Ⅳ．内分泌，栄養及び代謝疾患</t>
    <phoneticPr fontId="35"/>
  </si>
  <si>
    <t>ⅩⅦ．先天奇形，変形及び染色体異常</t>
    <phoneticPr fontId="35"/>
  </si>
  <si>
    <t>Ⅷ．耳及び乳様突起の疾患</t>
    <phoneticPr fontId="35"/>
  </si>
  <si>
    <t>Ⅹ．呼吸器系の疾患</t>
    <phoneticPr fontId="35"/>
  </si>
  <si>
    <t>分類外</t>
    <phoneticPr fontId="35"/>
  </si>
  <si>
    <t>Ⅰ．感染症及び寄生虫症</t>
    <phoneticPr fontId="35"/>
  </si>
  <si>
    <t>Ⅲ．血液及び造血器の疾患並びに免疫機構の障害</t>
    <phoneticPr fontId="35"/>
  </si>
  <si>
    <t>Ⅸ．循環器系の疾患</t>
    <phoneticPr fontId="35"/>
  </si>
  <si>
    <t>ⅩⅦ．先天奇形，変形及び染色体異常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</si>
  <si>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</si>
  <si>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</si>
  <si>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Ⅷ．耳及び乳様突起の疾患</t>
    <phoneticPr fontId="35"/>
  </si>
  <si>
    <t>ⅩⅧ．症状，徴候及び異常臨床所見・異常検査所見で他に分類されないもの</t>
    <phoneticPr fontId="35"/>
  </si>
  <si>
    <t>ⅩⅩⅡ．特殊目的用コード</t>
    <phoneticPr fontId="35"/>
  </si>
  <si>
    <t>Ⅱ．新生物＜腫瘍＞</t>
    <phoneticPr fontId="35"/>
  </si>
  <si>
    <t>Ⅹ．呼吸器系の疾患</t>
    <phoneticPr fontId="35"/>
  </si>
  <si>
    <t>Ⅸ．循環器系の疾患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</si>
  <si>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</si>
  <si>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</si>
  <si>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分類外</t>
    <phoneticPr fontId="35"/>
  </si>
  <si>
    <t>Ⅱ．新生物＜腫瘍＞</t>
    <phoneticPr fontId="35"/>
  </si>
  <si>
    <t>Ⅹ．呼吸器系の疾患</t>
    <phoneticPr fontId="35"/>
  </si>
  <si>
    <t>分類外</t>
    <phoneticPr fontId="35"/>
  </si>
  <si>
    <t>Ⅲ．血液及び造血器の疾患並びに免疫機構の障害</t>
    <phoneticPr fontId="35"/>
  </si>
  <si>
    <t>ⅩⅩⅠ．健康状態に影響を及ぼす要因及び保健サービスの利用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</si>
  <si>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</si>
  <si>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</si>
  <si>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Ⅷ．耳及び乳様突起の疾患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</si>
  <si>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</si>
  <si>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</si>
  <si>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Ⅱ．新生物＜腫瘍＞</t>
    <phoneticPr fontId="35"/>
  </si>
  <si>
    <t>Ⅹ．呼吸器系の疾患</t>
    <phoneticPr fontId="35"/>
  </si>
  <si>
    <t>※患者数…複数の疾病をもつ患者が存在するため、合計人数は縦の合計と一致しない。</t>
    <phoneticPr fontId="3"/>
  </si>
  <si>
    <t>レセプト
件数(件)※</t>
    <rPh sb="8" eb="9">
      <t>ケン</t>
    </rPh>
    <phoneticPr fontId="3"/>
  </si>
  <si>
    <t>被保険者数(人)</t>
    <rPh sb="0" eb="4">
      <t>ヒホケンシャ</t>
    </rPh>
    <rPh sb="4" eb="5">
      <t>スウ</t>
    </rPh>
    <rPh sb="6" eb="7">
      <t>ニン</t>
    </rPh>
    <phoneticPr fontId="3"/>
  </si>
  <si>
    <t>C/被保険者数</t>
    <rPh sb="2" eb="6">
      <t>ヒホケンシャ</t>
    </rPh>
    <rPh sb="6" eb="7">
      <t>スウ</t>
    </rPh>
    <phoneticPr fontId="3"/>
  </si>
  <si>
    <t>患者割合(%)
(被保険者数に占める割合)</t>
    <rPh sb="2" eb="4">
      <t>ワリアイ</t>
    </rPh>
    <rPh sb="9" eb="13">
      <t>ヒホケンシャ</t>
    </rPh>
    <rPh sb="13" eb="14">
      <t>スウ</t>
    </rPh>
    <rPh sb="15" eb="16">
      <t>シ</t>
    </rPh>
    <rPh sb="18" eb="20">
      <t>ワリアイ</t>
    </rPh>
    <phoneticPr fontId="3"/>
  </si>
  <si>
    <t>疾病分類(大分類)</t>
  </si>
  <si>
    <t>データ化範囲(分析対象)…入院(DPCを含む)、入院外、調剤の電子レセプト。対象診療年月は平成31年4月～令和2年3月診療分(12カ月分)。</t>
  </si>
  <si>
    <t>※周産期に発生した病態…ＡＢＯ因子不適合等の傷病名が含まれるため、周産期(妊娠22週から出生後7日未満)以外においても医療費が発生する可能性がある。</t>
  </si>
  <si>
    <t>※医療費…大分類の疾病分類毎に集計するため、データ化時点で医科レセプトが存在しない(画像レセプト、月遅れ等)場合集計できない。</t>
    <rPh sb="1" eb="3">
      <t>イリョウ</t>
    </rPh>
    <rPh sb="3" eb="4">
      <t>ヒ</t>
    </rPh>
    <phoneticPr fontId="3"/>
  </si>
  <si>
    <t>※レセプト件数…複数の疾病をもつ患者が存在するため、合計件数は縦の合計と一致しない(一件のレセプトに複数の疾病があるため)。</t>
  </si>
  <si>
    <t>構成比
(%)</t>
  </si>
  <si>
    <t>資格確認日…1日でも資格があれば分析対象としている。</t>
  </si>
  <si>
    <t>資格確認日…1日でも資格があれば分析対象としている。</t>
    <phoneticPr fontId="3"/>
  </si>
  <si>
    <t>患者数
(人)※</t>
    <phoneticPr fontId="3"/>
  </si>
  <si>
    <t>　　　　　そのため他統計と一致しない。</t>
    <phoneticPr fontId="3"/>
  </si>
  <si>
    <t>※妊娠,分娩及び産じょく…乳房腫大・骨盤変形等の傷病名が含まれるため、”男性”、”後期高齢者”においても医療費が発生する可能性がある。</t>
    <phoneticPr fontId="3"/>
  </si>
  <si>
    <t>※周産期に発生した病態…ＡＢＯ因子不適合等の傷病名が含まれるため、周産期(妊娠22週から出生後7日未満)以外においても医療費が発生する可能性がある。</t>
    <phoneticPr fontId="3"/>
  </si>
  <si>
    <t>ⅩⅤ．妊娠，分娩及び産じょく ※</t>
    <phoneticPr fontId="3"/>
  </si>
  <si>
    <t>ⅩⅥ．周産期に発生した病態 ※</t>
    <phoneticPr fontId="3"/>
  </si>
  <si>
    <t>ⅩⅠ．消化器系の疾患 ※</t>
    <phoneticPr fontId="3"/>
  </si>
  <si>
    <t>大分類による疾病別医療費統計</t>
    <phoneticPr fontId="3"/>
  </si>
  <si>
    <t>豊能医療圏</t>
    <rPh sb="0" eb="1">
      <t>ユタカ</t>
    </rPh>
    <rPh sb="1" eb="2">
      <t>ノウ</t>
    </rPh>
    <rPh sb="2" eb="4">
      <t>イリョウ</t>
    </rPh>
    <rPh sb="4" eb="5">
      <t>ケン</t>
    </rPh>
    <phoneticPr fontId="3"/>
  </si>
  <si>
    <t>三島医療圏</t>
    <rPh sb="0" eb="2">
      <t>ミシマ</t>
    </rPh>
    <rPh sb="2" eb="4">
      <t>イリョウ</t>
    </rPh>
    <rPh sb="4" eb="5">
      <t>ケン</t>
    </rPh>
    <phoneticPr fontId="3"/>
  </si>
  <si>
    <t>北河内医療圏</t>
    <rPh sb="0" eb="1">
      <t>キタ</t>
    </rPh>
    <rPh sb="1" eb="3">
      <t>カワチ</t>
    </rPh>
    <rPh sb="3" eb="5">
      <t>イリョウ</t>
    </rPh>
    <rPh sb="5" eb="6">
      <t>ケン</t>
    </rPh>
    <phoneticPr fontId="3"/>
  </si>
  <si>
    <t>中河内医療圏</t>
    <rPh sb="0" eb="1">
      <t>ナカ</t>
    </rPh>
    <rPh sb="1" eb="3">
      <t>カワチ</t>
    </rPh>
    <rPh sb="3" eb="5">
      <t>イリョウ</t>
    </rPh>
    <rPh sb="5" eb="6">
      <t>ケン</t>
    </rPh>
    <phoneticPr fontId="3"/>
  </si>
  <si>
    <t>南河内医療圏</t>
    <rPh sb="0" eb="3">
      <t>ミナミカワチ</t>
    </rPh>
    <rPh sb="3" eb="5">
      <t>イリョウ</t>
    </rPh>
    <rPh sb="5" eb="6">
      <t>ケン</t>
    </rPh>
    <phoneticPr fontId="3"/>
  </si>
  <si>
    <t>堺市医療圏</t>
    <phoneticPr fontId="3"/>
  </si>
  <si>
    <t>泉州医療圏</t>
    <phoneticPr fontId="3"/>
  </si>
  <si>
    <t>大阪市医療圏</t>
    <rPh sb="0" eb="3">
      <t>オオサカシ</t>
    </rPh>
    <rPh sb="3" eb="5">
      <t>イリョウ</t>
    </rPh>
    <rPh sb="5" eb="6">
      <t>ケン</t>
    </rPh>
    <phoneticPr fontId="3"/>
  </si>
  <si>
    <t>大阪市</t>
    <rPh sb="0" eb="3">
      <t>オオサカシ</t>
    </rPh>
    <phoneticPr fontId="3"/>
  </si>
  <si>
    <t>都島区</t>
    <phoneticPr fontId="3"/>
  </si>
  <si>
    <t>福島区</t>
    <phoneticPr fontId="3"/>
  </si>
  <si>
    <t>此花区</t>
    <phoneticPr fontId="3"/>
  </si>
  <si>
    <t>西区</t>
    <phoneticPr fontId="3"/>
  </si>
  <si>
    <t>港区</t>
    <phoneticPr fontId="3"/>
  </si>
  <si>
    <t>大正区</t>
    <phoneticPr fontId="3"/>
  </si>
  <si>
    <t>天王寺区</t>
    <phoneticPr fontId="3"/>
  </si>
  <si>
    <t>浪速区</t>
    <phoneticPr fontId="3"/>
  </si>
  <si>
    <t>西淀川区</t>
    <phoneticPr fontId="3"/>
  </si>
  <si>
    <t>東淀川区</t>
    <phoneticPr fontId="3"/>
  </si>
  <si>
    <t>生野区</t>
    <phoneticPr fontId="3"/>
  </si>
  <si>
    <t>旭区</t>
    <phoneticPr fontId="3"/>
  </si>
  <si>
    <t>城東区</t>
    <phoneticPr fontId="3"/>
  </si>
  <si>
    <t>阿倍野区</t>
    <phoneticPr fontId="3"/>
  </si>
  <si>
    <t>住吉区</t>
    <phoneticPr fontId="3"/>
  </si>
  <si>
    <t>東住吉区</t>
    <phoneticPr fontId="3"/>
  </si>
  <si>
    <t>西成区</t>
    <phoneticPr fontId="3"/>
  </si>
  <si>
    <t>淀川区</t>
    <phoneticPr fontId="3"/>
  </si>
  <si>
    <t>鶴見区</t>
    <phoneticPr fontId="3"/>
  </si>
  <si>
    <t>住之江区</t>
    <phoneticPr fontId="3"/>
  </si>
  <si>
    <t>平野区</t>
    <phoneticPr fontId="3"/>
  </si>
  <si>
    <t>北区</t>
    <phoneticPr fontId="3"/>
  </si>
  <si>
    <t>中央区</t>
    <phoneticPr fontId="3"/>
  </si>
  <si>
    <t>堺市</t>
    <phoneticPr fontId="3"/>
  </si>
  <si>
    <t>堺市堺区</t>
    <phoneticPr fontId="3"/>
  </si>
  <si>
    <t>堺市中区</t>
    <phoneticPr fontId="3"/>
  </si>
  <si>
    <t>堺市西区</t>
    <phoneticPr fontId="3"/>
  </si>
  <si>
    <t>堺市東区</t>
    <phoneticPr fontId="3"/>
  </si>
  <si>
    <t>堺市南区</t>
    <phoneticPr fontId="3"/>
  </si>
  <si>
    <t>堺市北区</t>
    <phoneticPr fontId="3"/>
  </si>
  <si>
    <t>堺市美原区</t>
    <phoneticPr fontId="3"/>
  </si>
  <si>
    <t>岸和田市</t>
    <phoneticPr fontId="3"/>
  </si>
  <si>
    <t>豊中市</t>
    <phoneticPr fontId="3"/>
  </si>
  <si>
    <t>池田市</t>
    <phoneticPr fontId="3"/>
  </si>
  <si>
    <t>吹田市</t>
    <phoneticPr fontId="3"/>
  </si>
  <si>
    <t>泉大津市</t>
    <phoneticPr fontId="3"/>
  </si>
  <si>
    <t>高槻市</t>
    <phoneticPr fontId="3"/>
  </si>
  <si>
    <t>貝塚市</t>
    <phoneticPr fontId="3"/>
  </si>
  <si>
    <t>守口市</t>
    <phoneticPr fontId="3"/>
  </si>
  <si>
    <t>枚方市</t>
    <phoneticPr fontId="3"/>
  </si>
  <si>
    <t>茨木市</t>
    <phoneticPr fontId="3"/>
  </si>
  <si>
    <t>泉佐野市</t>
    <phoneticPr fontId="3"/>
  </si>
  <si>
    <t>富田林市</t>
    <phoneticPr fontId="3"/>
  </si>
  <si>
    <t>寝屋川市</t>
    <phoneticPr fontId="3"/>
  </si>
  <si>
    <t>河内長野市</t>
    <phoneticPr fontId="3"/>
  </si>
  <si>
    <t>松原市</t>
    <phoneticPr fontId="3"/>
  </si>
  <si>
    <t>大東市</t>
    <phoneticPr fontId="3"/>
  </si>
  <si>
    <t>和泉市</t>
    <phoneticPr fontId="3"/>
  </si>
  <si>
    <t>箕面市</t>
    <phoneticPr fontId="3"/>
  </si>
  <si>
    <t>柏原市</t>
    <phoneticPr fontId="3"/>
  </si>
  <si>
    <t>羽曳野市</t>
    <phoneticPr fontId="3"/>
  </si>
  <si>
    <t>門真市</t>
    <phoneticPr fontId="3"/>
  </si>
  <si>
    <t>摂津市</t>
    <phoneticPr fontId="3"/>
  </si>
  <si>
    <t>高石市</t>
    <phoneticPr fontId="3"/>
  </si>
  <si>
    <t>藤井寺市</t>
    <phoneticPr fontId="3"/>
  </si>
  <si>
    <t>東大阪市</t>
    <phoneticPr fontId="3"/>
  </si>
  <si>
    <t>泉南市</t>
    <phoneticPr fontId="3"/>
  </si>
  <si>
    <t>四條畷市</t>
    <phoneticPr fontId="3"/>
  </si>
  <si>
    <t>交野市</t>
    <phoneticPr fontId="3"/>
  </si>
  <si>
    <t>大阪狭山市</t>
    <phoneticPr fontId="3"/>
  </si>
  <si>
    <t>阪南市</t>
    <phoneticPr fontId="3"/>
  </si>
  <si>
    <t>島本町</t>
    <phoneticPr fontId="3"/>
  </si>
  <si>
    <t>豊能町</t>
    <phoneticPr fontId="3"/>
  </si>
  <si>
    <t>能勢町</t>
    <phoneticPr fontId="3"/>
  </si>
  <si>
    <t>忠岡町</t>
    <phoneticPr fontId="3"/>
  </si>
  <si>
    <t>熊取町</t>
    <phoneticPr fontId="3"/>
  </si>
  <si>
    <t>田尻町</t>
    <phoneticPr fontId="3"/>
  </si>
  <si>
    <t>岬町</t>
    <phoneticPr fontId="3"/>
  </si>
  <si>
    <t>太子町</t>
    <phoneticPr fontId="3"/>
  </si>
  <si>
    <t>河南町</t>
    <phoneticPr fontId="3"/>
  </si>
  <si>
    <t>千早赤阪村</t>
    <phoneticPr fontId="3"/>
  </si>
  <si>
    <t>八尾市</t>
    <phoneticPr fontId="3"/>
  </si>
  <si>
    <t>-</t>
    <phoneticPr fontId="3"/>
  </si>
  <si>
    <t>東成区</t>
    <rPh sb="0" eb="1">
      <t>ヒガシ</t>
    </rPh>
    <rPh sb="1" eb="2">
      <t>ナリ</t>
    </rPh>
    <phoneticPr fontId="3"/>
  </si>
  <si>
    <t>※周産期に発生した病態…ＡＢＯ因子不適合等の傷病名が含まれるため、周産期(妊娠22週から出生後7日未満)以外においても医療費が発生する可能性がある。</t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</si>
  <si>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</si>
  <si>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※消化器系の疾患…歯科レセプト情報と思われるものは集計対象外としている。</t>
  </si>
  <si>
    <t>※各項目毎に上位5疾病を　　　　 　　　　表示する。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</si>
</sst>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;[Red]\-#,##0\ "/>
    <numFmt numFmtId="178" formatCode="0.0%"/>
    <numFmt numFmtId="179" formatCode="#,##0_ "/>
    <numFmt numFmtId="180" formatCode="#,##0_);[Red]\(#,##0\)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579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3" fillId="0" borderId="0"/>
    <xf numFmtId="0" fontId="2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8" fillId="0" borderId="0" xfId="0" applyFont="1">
      <alignment vertical="center"/>
    </xf>
    <xf numFmtId="0" fontId="36" fillId="0" borderId="4" xfId="0" applyFont="1" applyBorder="1" applyAlignment="1">
      <alignment horizontal="center" vertical="center" shrinkToFit="1"/>
    </xf>
    <xf numFmtId="0" fontId="36" fillId="0" borderId="5" xfId="0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36" fillId="27" borderId="26" xfId="0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0" fontId="40" fillId="27" borderId="28" xfId="0" applyNumberFormat="1" applyFont="1" applyFill="1" applyBorder="1" applyAlignment="1">
      <alignment horizontal="center" vertical="center"/>
    </xf>
    <xf numFmtId="0" fontId="40" fillId="27" borderId="28" xfId="0" applyFont="1" applyFill="1" applyBorder="1" applyAlignment="1">
      <alignment horizontal="center" vertical="center"/>
    </xf>
    <xf numFmtId="0" fontId="39" fillId="27" borderId="26" xfId="0" applyFont="1" applyFill="1" applyBorder="1" applyAlignment="1">
      <alignment horizontal="center" vertical="center" wrapText="1"/>
    </xf>
    <xf numFmtId="0" fontId="40" fillId="27" borderId="26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 shrinkToFit="1"/>
    </xf>
    <xf numFmtId="0" fontId="36" fillId="0" borderId="29" xfId="0" applyFont="1" applyBorder="1" applyAlignment="1">
      <alignment horizontal="left" vertical="center" shrinkToFit="1"/>
    </xf>
    <xf numFmtId="177" fontId="36" fillId="0" borderId="30" xfId="0" applyNumberFormat="1" applyFont="1" applyBorder="1" applyAlignment="1">
      <alignment horizontal="right" vertical="center" shrinkToFit="1"/>
    </xf>
    <xf numFmtId="178" fontId="36" fillId="0" borderId="31" xfId="0" applyNumberFormat="1" applyFont="1" applyBorder="1" applyAlignment="1">
      <alignment horizontal="right" vertical="center" shrinkToFit="1"/>
    </xf>
    <xf numFmtId="0" fontId="36" fillId="0" borderId="32" xfId="0" applyNumberFormat="1" applyFont="1" applyBorder="1" applyAlignment="1">
      <alignment horizontal="center" vertical="center" shrinkToFit="1"/>
    </xf>
    <xf numFmtId="178" fontId="36" fillId="0" borderId="30" xfId="1578" applyNumberFormat="1" applyFont="1" applyBorder="1" applyAlignment="1">
      <alignment horizontal="right" vertical="center" shrinkToFit="1"/>
    </xf>
    <xf numFmtId="0" fontId="36" fillId="0" borderId="16" xfId="0" applyFont="1" applyBorder="1" applyAlignment="1">
      <alignment horizontal="left" vertical="center" shrinkToFit="1"/>
    </xf>
    <xf numFmtId="0" fontId="36" fillId="0" borderId="15" xfId="0" applyFont="1" applyBorder="1" applyAlignment="1">
      <alignment horizontal="left" vertical="center" shrinkToFit="1"/>
    </xf>
    <xf numFmtId="177" fontId="36" fillId="0" borderId="19" xfId="0" applyNumberFormat="1" applyFont="1" applyBorder="1" applyAlignment="1">
      <alignment horizontal="right" vertical="center" shrinkToFit="1"/>
    </xf>
    <xf numFmtId="178" fontId="36" fillId="0" borderId="33" xfId="0" applyNumberFormat="1" applyFont="1" applyBorder="1" applyAlignment="1">
      <alignment horizontal="right" vertical="center" shrinkToFit="1"/>
    </xf>
    <xf numFmtId="0" fontId="36" fillId="0" borderId="21" xfId="0" applyNumberFormat="1" applyFont="1" applyBorder="1" applyAlignment="1">
      <alignment horizontal="center" vertical="center" shrinkToFit="1"/>
    </xf>
    <xf numFmtId="178" fontId="36" fillId="0" borderId="19" xfId="1578" applyNumberFormat="1" applyFont="1" applyBorder="1" applyAlignment="1">
      <alignment horizontal="right" vertical="center" shrinkToFit="1"/>
    </xf>
    <xf numFmtId="0" fontId="36" fillId="0" borderId="21" xfId="0" applyNumberFormat="1" applyFont="1" applyFill="1" applyBorder="1" applyAlignment="1">
      <alignment horizontal="center" vertical="center" shrinkToFit="1"/>
    </xf>
    <xf numFmtId="0" fontId="36" fillId="0" borderId="17" xfId="0" applyFont="1" applyBorder="1" applyAlignment="1">
      <alignment horizontal="left" vertical="center" shrinkToFit="1"/>
    </xf>
    <xf numFmtId="0" fontId="36" fillId="0" borderId="22" xfId="0" applyFont="1" applyBorder="1" applyAlignment="1">
      <alignment horizontal="left" vertical="center" shrinkToFit="1"/>
    </xf>
    <xf numFmtId="177" fontId="36" fillId="0" borderId="23" xfId="0" applyNumberFormat="1" applyFont="1" applyBorder="1" applyAlignment="1">
      <alignment horizontal="right" vertical="center" shrinkToFit="1"/>
    </xf>
    <xf numFmtId="178" fontId="36" fillId="0" borderId="34" xfId="0" applyNumberFormat="1" applyFont="1" applyBorder="1" applyAlignment="1">
      <alignment horizontal="right" vertical="center" shrinkToFit="1"/>
    </xf>
    <xf numFmtId="0" fontId="36" fillId="0" borderId="35" xfId="0" applyNumberFormat="1" applyFont="1" applyBorder="1" applyAlignment="1">
      <alignment horizontal="center" vertical="center" shrinkToFit="1"/>
    </xf>
    <xf numFmtId="178" fontId="36" fillId="0" borderId="23" xfId="1578" applyNumberFormat="1" applyFont="1" applyBorder="1" applyAlignment="1">
      <alignment horizontal="right" vertical="center" shrinkToFit="1"/>
    </xf>
    <xf numFmtId="177" fontId="36" fillId="0" borderId="20" xfId="0" applyNumberFormat="1" applyFont="1" applyBorder="1" applyAlignment="1">
      <alignment horizontal="right" vertical="center" shrinkToFit="1"/>
    </xf>
    <xf numFmtId="0" fontId="36" fillId="0" borderId="36" xfId="0" applyNumberFormat="1" applyFont="1" applyBorder="1" applyAlignment="1">
      <alignment vertical="center" shrinkToFit="1"/>
    </xf>
    <xf numFmtId="0" fontId="36" fillId="0" borderId="37" xfId="0" applyNumberFormat="1" applyFont="1" applyBorder="1" applyAlignment="1">
      <alignment horizontal="center" vertical="center" shrinkToFit="1"/>
    </xf>
    <xf numFmtId="178" fontId="36" fillId="0" borderId="20" xfId="1578" applyNumberFormat="1" applyFont="1" applyBorder="1" applyAlignment="1">
      <alignment horizontal="right" vertical="center" shrinkToFit="1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37" fillId="0" borderId="0" xfId="0" applyFont="1">
      <alignment vertical="center"/>
    </xf>
    <xf numFmtId="0" fontId="43" fillId="0" borderId="0" xfId="0" applyFont="1">
      <alignment vertical="center"/>
    </xf>
    <xf numFmtId="0" fontId="40" fillId="0" borderId="0" xfId="0" applyFont="1">
      <alignment vertical="center"/>
    </xf>
    <xf numFmtId="0" fontId="38" fillId="0" borderId="0" xfId="0" applyFont="1" applyFill="1">
      <alignment vertical="center"/>
    </xf>
    <xf numFmtId="0" fontId="38" fillId="0" borderId="0" xfId="1576" applyFont="1">
      <alignment vertical="center"/>
    </xf>
    <xf numFmtId="0" fontId="36" fillId="0" borderId="0" xfId="1576" applyFont="1">
      <alignment vertical="center"/>
    </xf>
    <xf numFmtId="0" fontId="36" fillId="0" borderId="18" xfId="1576" applyFont="1" applyBorder="1" applyAlignment="1">
      <alignment horizontal="left" vertical="center" shrinkToFit="1"/>
    </xf>
    <xf numFmtId="0" fontId="36" fillId="0" borderId="29" xfId="1576" applyFont="1" applyBorder="1" applyAlignment="1">
      <alignment horizontal="left" vertical="center" shrinkToFit="1"/>
    </xf>
    <xf numFmtId="178" fontId="36" fillId="0" borderId="31" xfId="1576" applyNumberFormat="1" applyFont="1" applyBorder="1" applyAlignment="1">
      <alignment horizontal="right" vertical="center" shrinkToFit="1"/>
    </xf>
    <xf numFmtId="0" fontId="36" fillId="0" borderId="32" xfId="1576" applyNumberFormat="1" applyFont="1" applyBorder="1" applyAlignment="1">
      <alignment horizontal="center" vertical="center" shrinkToFit="1"/>
    </xf>
    <xf numFmtId="177" fontId="36" fillId="0" borderId="30" xfId="1576" applyNumberFormat="1" applyFont="1" applyBorder="1" applyAlignment="1">
      <alignment horizontal="right" vertical="center" shrinkToFit="1"/>
    </xf>
    <xf numFmtId="0" fontId="36" fillId="0" borderId="16" xfId="1576" applyFont="1" applyBorder="1" applyAlignment="1">
      <alignment horizontal="left" vertical="center" shrinkToFit="1"/>
    </xf>
    <xf numFmtId="0" fontId="36" fillId="0" borderId="15" xfId="1576" applyFont="1" applyBorder="1" applyAlignment="1">
      <alignment horizontal="left" vertical="center" shrinkToFit="1"/>
    </xf>
    <xf numFmtId="178" fontId="36" fillId="0" borderId="33" xfId="1576" applyNumberFormat="1" applyFont="1" applyBorder="1" applyAlignment="1">
      <alignment horizontal="right" vertical="center" shrinkToFit="1"/>
    </xf>
    <xf numFmtId="0" fontId="36" fillId="0" borderId="21" xfId="1576" applyNumberFormat="1" applyFont="1" applyBorder="1" applyAlignment="1">
      <alignment horizontal="center" vertical="center" shrinkToFit="1"/>
    </xf>
    <xf numFmtId="177" fontId="36" fillId="0" borderId="19" xfId="1576" applyNumberFormat="1" applyFont="1" applyBorder="1" applyAlignment="1">
      <alignment horizontal="right" vertical="center" shrinkToFit="1"/>
    </xf>
    <xf numFmtId="0" fontId="36" fillId="0" borderId="17" xfId="1576" applyFont="1" applyBorder="1" applyAlignment="1">
      <alignment horizontal="left" vertical="center" shrinkToFit="1"/>
    </xf>
    <xf numFmtId="0" fontId="36" fillId="0" borderId="22" xfId="1576" applyFont="1" applyBorder="1" applyAlignment="1">
      <alignment horizontal="left" vertical="center" shrinkToFit="1"/>
    </xf>
    <xf numFmtId="178" fontId="36" fillId="0" borderId="34" xfId="1576" applyNumberFormat="1" applyFont="1" applyBorder="1" applyAlignment="1">
      <alignment horizontal="right" vertical="center" shrinkToFit="1"/>
    </xf>
    <xf numFmtId="0" fontId="36" fillId="0" borderId="35" xfId="1576" applyNumberFormat="1" applyFont="1" applyBorder="1" applyAlignment="1">
      <alignment horizontal="center" vertical="center" shrinkToFit="1"/>
    </xf>
    <xf numFmtId="177" fontId="36" fillId="0" borderId="23" xfId="1576" applyNumberFormat="1" applyFont="1" applyBorder="1" applyAlignment="1">
      <alignment horizontal="right" vertical="center" shrinkToFit="1"/>
    </xf>
    <xf numFmtId="0" fontId="36" fillId="0" borderId="4" xfId="1576" applyFont="1" applyBorder="1" applyAlignment="1">
      <alignment horizontal="center" vertical="center" shrinkToFit="1"/>
    </xf>
    <xf numFmtId="0" fontId="36" fillId="0" borderId="5" xfId="1576" applyFont="1" applyBorder="1" applyAlignment="1">
      <alignment horizontal="center" vertical="center" shrinkToFit="1"/>
    </xf>
    <xf numFmtId="0" fontId="36" fillId="0" borderId="36" xfId="1576" applyNumberFormat="1" applyFont="1" applyBorder="1" applyAlignment="1">
      <alignment vertical="center" shrinkToFit="1"/>
    </xf>
    <xf numFmtId="0" fontId="36" fillId="0" borderId="37" xfId="1576" applyNumberFormat="1" applyFont="1" applyBorder="1" applyAlignment="1">
      <alignment horizontal="center" vertical="center" shrinkToFit="1"/>
    </xf>
    <xf numFmtId="177" fontId="36" fillId="0" borderId="20" xfId="1576" applyNumberFormat="1" applyFont="1" applyBorder="1" applyAlignment="1">
      <alignment horizontal="right" vertical="center" shrinkToFit="1"/>
    </xf>
    <xf numFmtId="0" fontId="42" fillId="0" borderId="0" xfId="1576" applyFont="1">
      <alignment vertical="center"/>
    </xf>
    <xf numFmtId="0" fontId="40" fillId="0" borderId="0" xfId="1576" applyFont="1">
      <alignment vertical="center"/>
    </xf>
    <xf numFmtId="179" fontId="38" fillId="0" borderId="0" xfId="1576" applyNumberFormat="1" applyFont="1">
      <alignment vertical="center"/>
    </xf>
    <xf numFmtId="180" fontId="38" fillId="0" borderId="0" xfId="1576" applyNumberFormat="1" applyFont="1">
      <alignment vertical="center"/>
    </xf>
    <xf numFmtId="177" fontId="36" fillId="0" borderId="30" xfId="1576" applyNumberFormat="1" applyFont="1" applyFill="1" applyBorder="1" applyAlignment="1">
      <alignment horizontal="right" vertical="center" shrinkToFit="1"/>
    </xf>
    <xf numFmtId="177" fontId="36" fillId="0" borderId="19" xfId="1576" applyNumberFormat="1" applyFont="1" applyFill="1" applyBorder="1" applyAlignment="1">
      <alignment horizontal="right" vertical="center" shrinkToFit="1"/>
    </xf>
    <xf numFmtId="177" fontId="36" fillId="0" borderId="23" xfId="1576" applyNumberFormat="1" applyFont="1" applyFill="1" applyBorder="1" applyAlignment="1">
      <alignment horizontal="right" vertical="center" shrinkToFit="1"/>
    </xf>
    <xf numFmtId="177" fontId="36" fillId="0" borderId="20" xfId="1576" applyNumberFormat="1" applyFont="1" applyFill="1" applyBorder="1" applyAlignment="1">
      <alignment horizontal="right" vertical="center" shrinkToFit="1"/>
    </xf>
    <xf numFmtId="177" fontId="36" fillId="0" borderId="30" xfId="0" applyNumberFormat="1" applyFont="1" applyFill="1" applyBorder="1" applyAlignment="1">
      <alignment horizontal="right" vertical="center" shrinkToFit="1"/>
    </xf>
    <xf numFmtId="177" fontId="36" fillId="0" borderId="19" xfId="0" applyNumberFormat="1" applyFont="1" applyFill="1" applyBorder="1" applyAlignment="1">
      <alignment horizontal="right" vertical="center" shrinkToFit="1"/>
    </xf>
    <xf numFmtId="177" fontId="36" fillId="0" borderId="23" xfId="0" applyNumberFormat="1" applyFont="1" applyFill="1" applyBorder="1" applyAlignment="1">
      <alignment horizontal="right" vertical="center" shrinkToFit="1"/>
    </xf>
    <xf numFmtId="177" fontId="36" fillId="0" borderId="20" xfId="0" applyNumberFormat="1" applyFont="1" applyFill="1" applyBorder="1" applyAlignment="1">
      <alignment horizontal="right" vertical="center" shrinkToFit="1"/>
    </xf>
    <xf numFmtId="178" fontId="36" fillId="0" borderId="31" xfId="0" applyNumberFormat="1" applyFont="1" applyFill="1" applyBorder="1" applyAlignment="1">
      <alignment horizontal="right" vertical="center" shrinkToFit="1"/>
    </xf>
    <xf numFmtId="0" fontId="36" fillId="0" borderId="32" xfId="0" applyNumberFormat="1" applyFont="1" applyFill="1" applyBorder="1" applyAlignment="1">
      <alignment horizontal="center" vertical="center" shrinkToFit="1"/>
    </xf>
    <xf numFmtId="0" fontId="36" fillId="0" borderId="35" xfId="0" applyNumberFormat="1" applyFont="1" applyFill="1" applyBorder="1" applyAlignment="1">
      <alignment horizontal="center" vertical="center" shrinkToFit="1"/>
    </xf>
    <xf numFmtId="0" fontId="36" fillId="0" borderId="36" xfId="0" applyNumberFormat="1" applyFont="1" applyFill="1" applyBorder="1" applyAlignment="1">
      <alignment vertical="center" shrinkToFit="1"/>
    </xf>
    <xf numFmtId="0" fontId="36" fillId="0" borderId="37" xfId="0" applyNumberFormat="1" applyFont="1" applyFill="1" applyBorder="1" applyAlignment="1">
      <alignment horizontal="center" vertical="center" shrinkToFit="1"/>
    </xf>
    <xf numFmtId="178" fontId="36" fillId="0" borderId="33" xfId="0" applyNumberFormat="1" applyFont="1" applyFill="1" applyBorder="1" applyAlignment="1">
      <alignment horizontal="right" vertical="center" shrinkToFit="1"/>
    </xf>
    <xf numFmtId="178" fontId="36" fillId="0" borderId="34" xfId="0" applyNumberFormat="1" applyFont="1" applyFill="1" applyBorder="1" applyAlignment="1">
      <alignment horizontal="right" vertical="center" shrinkToFit="1"/>
    </xf>
    <xf numFmtId="0" fontId="38" fillId="0" borderId="0" xfId="0" applyFont="1" applyAlignment="1">
      <alignment horizontal="left" vertical="center"/>
    </xf>
    <xf numFmtId="0" fontId="30" fillId="0" borderId="16" xfId="0" applyFont="1" applyBorder="1" applyAlignment="1">
      <alignment horizontal="left" vertical="center" shrinkToFit="1"/>
    </xf>
    <xf numFmtId="0" fontId="30" fillId="0" borderId="15" xfId="0" applyFont="1" applyBorder="1" applyAlignment="1">
      <alignment horizontal="left" vertical="center" shrinkToFit="1"/>
    </xf>
    <xf numFmtId="0" fontId="36" fillId="27" borderId="3" xfId="0" applyFont="1" applyFill="1" applyBorder="1" applyAlignment="1">
      <alignment horizontal="center" vertical="center"/>
    </xf>
    <xf numFmtId="0" fontId="39" fillId="27" borderId="3" xfId="0" applyFont="1" applyFill="1" applyBorder="1" applyAlignment="1">
      <alignment horizontal="center" vertical="center"/>
    </xf>
    <xf numFmtId="177" fontId="38" fillId="0" borderId="3" xfId="1577" applyNumberFormat="1" applyFont="1" applyFill="1" applyBorder="1" applyAlignment="1">
      <alignment vertical="center"/>
    </xf>
    <xf numFmtId="0" fontId="36" fillId="27" borderId="16" xfId="0" applyFont="1" applyFill="1" applyBorder="1" applyAlignment="1">
      <alignment vertical="center"/>
    </xf>
    <xf numFmtId="0" fontId="36" fillId="27" borderId="15" xfId="0" applyFont="1" applyFill="1" applyBorder="1" applyAlignment="1">
      <alignment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22" xfId="0" applyFont="1" applyFill="1" applyBorder="1" applyAlignment="1">
      <alignment horizontal="center" vertical="center"/>
    </xf>
    <xf numFmtId="0" fontId="36" fillId="27" borderId="24" xfId="0" applyFont="1" applyFill="1" applyBorder="1" applyAlignment="1">
      <alignment horizontal="center" vertical="center"/>
    </xf>
    <xf numFmtId="0" fontId="36" fillId="27" borderId="25" xfId="0" applyFont="1" applyFill="1" applyBorder="1" applyAlignment="1">
      <alignment horizontal="center" vertical="center"/>
    </xf>
    <xf numFmtId="177" fontId="38" fillId="0" borderId="3" xfId="0" applyNumberFormat="1" applyFont="1" applyBorder="1" applyAlignment="1">
      <alignment vertical="center"/>
    </xf>
    <xf numFmtId="177" fontId="38" fillId="0" borderId="3" xfId="0" applyNumberFormat="1" applyFont="1" applyFill="1" applyBorder="1" applyAlignment="1">
      <alignment vertical="center"/>
    </xf>
  </cellXfs>
  <cellStyles count="1579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0" xfId="664" xr:uid="{00000000-0005-0000-0000-000097020000}"/>
    <cellStyle name="チェック セル 21" xfId="665" xr:uid="{00000000-0005-0000-0000-000098020000}"/>
    <cellStyle name="チェック セル 22" xfId="666" xr:uid="{00000000-0005-0000-0000-000099020000}"/>
    <cellStyle name="チェック セル 23" xfId="667" xr:uid="{00000000-0005-0000-0000-00009A020000}"/>
    <cellStyle name="チェック セル 24" xfId="668" xr:uid="{00000000-0005-0000-0000-00009B020000}"/>
    <cellStyle name="チェック セル 25" xfId="669" xr:uid="{00000000-0005-0000-0000-00009C020000}"/>
    <cellStyle name="チェック セル 3" xfId="670" xr:uid="{00000000-0005-0000-0000-00009D020000}"/>
    <cellStyle name="チェック セル 3 2" xfId="671" xr:uid="{00000000-0005-0000-0000-00009E020000}"/>
    <cellStyle name="チェック セル 4" xfId="672" xr:uid="{00000000-0005-0000-0000-00009F020000}"/>
    <cellStyle name="チェック セル 5" xfId="673" xr:uid="{00000000-0005-0000-0000-0000A0020000}"/>
    <cellStyle name="チェック セル 6" xfId="674" xr:uid="{00000000-0005-0000-0000-0000A1020000}"/>
    <cellStyle name="チェック セル 7" xfId="675" xr:uid="{00000000-0005-0000-0000-0000A2020000}"/>
    <cellStyle name="チェック セル 8" xfId="676" xr:uid="{00000000-0005-0000-0000-0000A3020000}"/>
    <cellStyle name="チェック セル 9" xfId="677" xr:uid="{00000000-0005-0000-0000-0000A4020000}"/>
    <cellStyle name="どちらでもない 10" xfId="678" xr:uid="{00000000-0005-0000-0000-0000A5020000}"/>
    <cellStyle name="どちらでもない 11" xfId="679" xr:uid="{00000000-0005-0000-0000-0000A6020000}"/>
    <cellStyle name="どちらでもない 12" xfId="680" xr:uid="{00000000-0005-0000-0000-0000A7020000}"/>
    <cellStyle name="どちらでもない 13" xfId="681" xr:uid="{00000000-0005-0000-0000-0000A8020000}"/>
    <cellStyle name="どちらでもない 14" xfId="682" xr:uid="{00000000-0005-0000-0000-0000A9020000}"/>
    <cellStyle name="どちらでもない 15" xfId="683" xr:uid="{00000000-0005-0000-0000-0000AA020000}"/>
    <cellStyle name="どちらでもない 16" xfId="684" xr:uid="{00000000-0005-0000-0000-0000AB020000}"/>
    <cellStyle name="どちらでもない 17" xfId="685" xr:uid="{00000000-0005-0000-0000-0000AC020000}"/>
    <cellStyle name="どちらでもない 18" xfId="686" xr:uid="{00000000-0005-0000-0000-0000AD020000}"/>
    <cellStyle name="どちらでもない 19" xfId="687" xr:uid="{00000000-0005-0000-0000-0000AE020000}"/>
    <cellStyle name="どちらでもない 2" xfId="688" xr:uid="{00000000-0005-0000-0000-0000AF020000}"/>
    <cellStyle name="どちらでもない 2 2" xfId="689" xr:uid="{00000000-0005-0000-0000-0000B0020000}"/>
    <cellStyle name="どちらでもない 20" xfId="690" xr:uid="{00000000-0005-0000-0000-0000B1020000}"/>
    <cellStyle name="どちらでもない 21" xfId="691" xr:uid="{00000000-0005-0000-0000-0000B2020000}"/>
    <cellStyle name="どちらでもない 22" xfId="692" xr:uid="{00000000-0005-0000-0000-0000B3020000}"/>
    <cellStyle name="どちらでもない 23" xfId="693" xr:uid="{00000000-0005-0000-0000-0000B4020000}"/>
    <cellStyle name="どちらでもない 24" xfId="694" xr:uid="{00000000-0005-0000-0000-0000B5020000}"/>
    <cellStyle name="どちらでもない 25" xfId="695" xr:uid="{00000000-0005-0000-0000-0000B6020000}"/>
    <cellStyle name="どちらでもない 3" xfId="696" xr:uid="{00000000-0005-0000-0000-0000B7020000}"/>
    <cellStyle name="どちらでもない 3 2" xfId="697" xr:uid="{00000000-0005-0000-0000-0000B8020000}"/>
    <cellStyle name="どちらでもない 4" xfId="698" xr:uid="{00000000-0005-0000-0000-0000B9020000}"/>
    <cellStyle name="どちらでもない 5" xfId="699" xr:uid="{00000000-0005-0000-0000-0000BA020000}"/>
    <cellStyle name="どちらでもない 6" xfId="700" xr:uid="{00000000-0005-0000-0000-0000BB020000}"/>
    <cellStyle name="どちらでもない 7" xfId="701" xr:uid="{00000000-0005-0000-0000-0000BC020000}"/>
    <cellStyle name="どちらでもない 8" xfId="702" xr:uid="{00000000-0005-0000-0000-0000BD020000}"/>
    <cellStyle name="どちらでもない 9" xfId="703" xr:uid="{00000000-0005-0000-0000-0000BE020000}"/>
    <cellStyle name="パーセント" xfId="1578" builtinId="5"/>
    <cellStyle name="パーセント 2" xfId="704" xr:uid="{00000000-0005-0000-0000-0000BF020000}"/>
    <cellStyle name="パーセント 2 2" xfId="705" xr:uid="{00000000-0005-0000-0000-0000C0020000}"/>
    <cellStyle name="パーセント 2 2 2" xfId="706" xr:uid="{00000000-0005-0000-0000-0000C1020000}"/>
    <cellStyle name="パーセント 2 3" xfId="707" xr:uid="{00000000-0005-0000-0000-0000C2020000}"/>
    <cellStyle name="パーセント 2 3 2" xfId="1550" xr:uid="{00000000-0005-0000-0000-0000C3020000}"/>
    <cellStyle name="パーセント 2 3 2 2" xfId="1551" xr:uid="{00000000-0005-0000-0000-0000C4020000}"/>
    <cellStyle name="パーセント 2 3 3" xfId="1552" xr:uid="{00000000-0005-0000-0000-0000C5020000}"/>
    <cellStyle name="パーセント 2 3 3 2" xfId="1553" xr:uid="{00000000-0005-0000-0000-0000C6020000}"/>
    <cellStyle name="パーセント 2 3 4" xfId="1554" xr:uid="{00000000-0005-0000-0000-0000C7020000}"/>
    <cellStyle name="パーセント 2 4" xfId="1555" xr:uid="{00000000-0005-0000-0000-0000C8020000}"/>
    <cellStyle name="パーセント 2 4 2" xfId="1548" xr:uid="{00000000-0005-0000-0000-0000C9020000}"/>
    <cellStyle name="パーセント 3" xfId="708" xr:uid="{00000000-0005-0000-0000-0000CA020000}"/>
    <cellStyle name="パーセント 3 2" xfId="1556" xr:uid="{00000000-0005-0000-0000-0000CB020000}"/>
    <cellStyle name="パーセント 4" xfId="709" xr:uid="{00000000-0005-0000-0000-0000CC020000}"/>
    <cellStyle name="パーセント 5" xfId="710" xr:uid="{00000000-0005-0000-0000-0000CD020000}"/>
    <cellStyle name="ハイパーリンク 2" xfId="1557" xr:uid="{00000000-0005-0000-0000-0000CE020000}"/>
    <cellStyle name="メモ 10" xfId="711" xr:uid="{00000000-0005-0000-0000-0000CF020000}"/>
    <cellStyle name="メモ 11" xfId="712" xr:uid="{00000000-0005-0000-0000-0000D0020000}"/>
    <cellStyle name="メモ 12" xfId="713" xr:uid="{00000000-0005-0000-0000-0000D1020000}"/>
    <cellStyle name="メモ 13" xfId="714" xr:uid="{00000000-0005-0000-0000-0000D2020000}"/>
    <cellStyle name="メモ 14" xfId="715" xr:uid="{00000000-0005-0000-0000-0000D3020000}"/>
    <cellStyle name="メモ 15" xfId="716" xr:uid="{00000000-0005-0000-0000-0000D4020000}"/>
    <cellStyle name="メモ 16" xfId="717" xr:uid="{00000000-0005-0000-0000-0000D5020000}"/>
    <cellStyle name="メモ 17" xfId="718" xr:uid="{00000000-0005-0000-0000-0000D6020000}"/>
    <cellStyle name="メモ 18" xfId="719" xr:uid="{00000000-0005-0000-0000-0000D7020000}"/>
    <cellStyle name="メモ 19" xfId="720" xr:uid="{00000000-0005-0000-0000-0000D8020000}"/>
    <cellStyle name="メモ 2" xfId="721" xr:uid="{00000000-0005-0000-0000-0000D9020000}"/>
    <cellStyle name="メモ 2 2" xfId="722" xr:uid="{00000000-0005-0000-0000-0000DA020000}"/>
    <cellStyle name="メモ 2 2 2" xfId="723" xr:uid="{00000000-0005-0000-0000-0000DB020000}"/>
    <cellStyle name="メモ 2 2 2 2" xfId="1390" xr:uid="{00000000-0005-0000-0000-0000DC020000}"/>
    <cellStyle name="メモ 2 2 2 2 2" xfId="1391" xr:uid="{00000000-0005-0000-0000-0000DD020000}"/>
    <cellStyle name="メモ 2 2 2 3" xfId="1392" xr:uid="{00000000-0005-0000-0000-0000DE020000}"/>
    <cellStyle name="メモ 2 2 3" xfId="724" xr:uid="{00000000-0005-0000-0000-0000DF020000}"/>
    <cellStyle name="メモ 2 2 3 2" xfId="1393" xr:uid="{00000000-0005-0000-0000-0000E0020000}"/>
    <cellStyle name="メモ 20" xfId="725" xr:uid="{00000000-0005-0000-0000-0000E1020000}"/>
    <cellStyle name="メモ 21" xfId="726" xr:uid="{00000000-0005-0000-0000-0000E2020000}"/>
    <cellStyle name="メモ 22" xfId="727" xr:uid="{00000000-0005-0000-0000-0000E3020000}"/>
    <cellStyle name="メモ 23" xfId="728" xr:uid="{00000000-0005-0000-0000-0000E4020000}"/>
    <cellStyle name="メモ 24" xfId="729" xr:uid="{00000000-0005-0000-0000-0000E5020000}"/>
    <cellStyle name="メモ 25" xfId="730" xr:uid="{00000000-0005-0000-0000-0000E6020000}"/>
    <cellStyle name="メモ 3" xfId="731" xr:uid="{00000000-0005-0000-0000-0000E7020000}"/>
    <cellStyle name="メモ 3 2" xfId="732" xr:uid="{00000000-0005-0000-0000-0000E8020000}"/>
    <cellStyle name="メモ 3 2 2" xfId="1394" xr:uid="{00000000-0005-0000-0000-0000E9020000}"/>
    <cellStyle name="メモ 3 2 2 2" xfId="1395" xr:uid="{00000000-0005-0000-0000-0000EA020000}"/>
    <cellStyle name="メモ 3 2 3" xfId="1396" xr:uid="{00000000-0005-0000-0000-0000EB020000}"/>
    <cellStyle name="メモ 3 3" xfId="733" xr:uid="{00000000-0005-0000-0000-0000EC020000}"/>
    <cellStyle name="メモ 3 3 2" xfId="1397" xr:uid="{00000000-0005-0000-0000-0000ED020000}"/>
    <cellStyle name="メモ 4" xfId="734" xr:uid="{00000000-0005-0000-0000-0000EE020000}"/>
    <cellStyle name="メモ 4 2" xfId="735" xr:uid="{00000000-0005-0000-0000-0000EF020000}"/>
    <cellStyle name="メモ 4 2 2" xfId="1398" xr:uid="{00000000-0005-0000-0000-0000F0020000}"/>
    <cellStyle name="メモ 4 2 2 2" xfId="1399" xr:uid="{00000000-0005-0000-0000-0000F1020000}"/>
    <cellStyle name="メモ 4 2 3" xfId="1400" xr:uid="{00000000-0005-0000-0000-0000F2020000}"/>
    <cellStyle name="メモ 4 3" xfId="736" xr:uid="{00000000-0005-0000-0000-0000F3020000}"/>
    <cellStyle name="メモ 4 3 2" xfId="1401" xr:uid="{00000000-0005-0000-0000-0000F4020000}"/>
    <cellStyle name="メモ 5" xfId="737" xr:uid="{00000000-0005-0000-0000-0000F5020000}"/>
    <cellStyle name="メモ 6" xfId="738" xr:uid="{00000000-0005-0000-0000-0000F6020000}"/>
    <cellStyle name="メモ 7" xfId="739" xr:uid="{00000000-0005-0000-0000-0000F7020000}"/>
    <cellStyle name="メモ 8" xfId="740" xr:uid="{00000000-0005-0000-0000-0000F8020000}"/>
    <cellStyle name="メモ 9" xfId="741" xr:uid="{00000000-0005-0000-0000-0000F9020000}"/>
    <cellStyle name="リンク セル 10" xfId="742" xr:uid="{00000000-0005-0000-0000-0000FA020000}"/>
    <cellStyle name="リンク セル 11" xfId="743" xr:uid="{00000000-0005-0000-0000-0000FB020000}"/>
    <cellStyle name="リンク セル 12" xfId="744" xr:uid="{00000000-0005-0000-0000-0000FC020000}"/>
    <cellStyle name="リンク セル 13" xfId="745" xr:uid="{00000000-0005-0000-0000-0000FD020000}"/>
    <cellStyle name="リンク セル 14" xfId="746" xr:uid="{00000000-0005-0000-0000-0000FE020000}"/>
    <cellStyle name="リンク セル 15" xfId="747" xr:uid="{00000000-0005-0000-0000-0000FF020000}"/>
    <cellStyle name="リンク セル 16" xfId="748" xr:uid="{00000000-0005-0000-0000-000000030000}"/>
    <cellStyle name="リンク セル 17" xfId="749" xr:uid="{00000000-0005-0000-0000-000001030000}"/>
    <cellStyle name="リンク セル 18" xfId="750" xr:uid="{00000000-0005-0000-0000-000002030000}"/>
    <cellStyle name="リンク セル 19" xfId="751" xr:uid="{00000000-0005-0000-0000-000003030000}"/>
    <cellStyle name="リンク セル 2" xfId="752" xr:uid="{00000000-0005-0000-0000-000004030000}"/>
    <cellStyle name="リンク セル 2 2" xfId="753" xr:uid="{00000000-0005-0000-0000-000005030000}"/>
    <cellStyle name="リンク セル 20" xfId="754" xr:uid="{00000000-0005-0000-0000-000006030000}"/>
    <cellStyle name="リンク セル 21" xfId="755" xr:uid="{00000000-0005-0000-0000-000007030000}"/>
    <cellStyle name="リンク セル 22" xfId="756" xr:uid="{00000000-0005-0000-0000-000008030000}"/>
    <cellStyle name="リンク セル 23" xfId="757" xr:uid="{00000000-0005-0000-0000-000009030000}"/>
    <cellStyle name="リンク セル 24" xfId="758" xr:uid="{00000000-0005-0000-0000-00000A030000}"/>
    <cellStyle name="リンク セル 25" xfId="759" xr:uid="{00000000-0005-0000-0000-00000B030000}"/>
    <cellStyle name="リンク セル 3" xfId="760" xr:uid="{00000000-0005-0000-0000-00000C030000}"/>
    <cellStyle name="リンク セル 3 2" xfId="761" xr:uid="{00000000-0005-0000-0000-00000D030000}"/>
    <cellStyle name="リンク セル 4" xfId="762" xr:uid="{00000000-0005-0000-0000-00000E030000}"/>
    <cellStyle name="リンク セル 5" xfId="763" xr:uid="{00000000-0005-0000-0000-00000F030000}"/>
    <cellStyle name="リンク セル 6" xfId="764" xr:uid="{00000000-0005-0000-0000-000010030000}"/>
    <cellStyle name="リンク セル 7" xfId="765" xr:uid="{00000000-0005-0000-0000-000011030000}"/>
    <cellStyle name="リンク セル 8" xfId="766" xr:uid="{00000000-0005-0000-0000-000012030000}"/>
    <cellStyle name="リンク セル 9" xfId="767" xr:uid="{00000000-0005-0000-0000-000013030000}"/>
    <cellStyle name="悪い 10" xfId="768" xr:uid="{00000000-0005-0000-0000-000014030000}"/>
    <cellStyle name="悪い 11" xfId="769" xr:uid="{00000000-0005-0000-0000-000015030000}"/>
    <cellStyle name="悪い 12" xfId="770" xr:uid="{00000000-0005-0000-0000-000016030000}"/>
    <cellStyle name="悪い 13" xfId="771" xr:uid="{00000000-0005-0000-0000-000017030000}"/>
    <cellStyle name="悪い 14" xfId="772" xr:uid="{00000000-0005-0000-0000-000018030000}"/>
    <cellStyle name="悪い 15" xfId="773" xr:uid="{00000000-0005-0000-0000-000019030000}"/>
    <cellStyle name="悪い 16" xfId="774" xr:uid="{00000000-0005-0000-0000-00001A030000}"/>
    <cellStyle name="悪い 17" xfId="775" xr:uid="{00000000-0005-0000-0000-00001B030000}"/>
    <cellStyle name="悪い 18" xfId="776" xr:uid="{00000000-0005-0000-0000-00001C030000}"/>
    <cellStyle name="悪い 19" xfId="777" xr:uid="{00000000-0005-0000-0000-00001D030000}"/>
    <cellStyle name="悪い 2" xfId="778" xr:uid="{00000000-0005-0000-0000-00001E030000}"/>
    <cellStyle name="悪い 2 2" xfId="779" xr:uid="{00000000-0005-0000-0000-00001F030000}"/>
    <cellStyle name="悪い 2 3" xfId="1402" xr:uid="{00000000-0005-0000-0000-000020030000}"/>
    <cellStyle name="悪い 20" xfId="780" xr:uid="{00000000-0005-0000-0000-000021030000}"/>
    <cellStyle name="悪い 21" xfId="781" xr:uid="{00000000-0005-0000-0000-000022030000}"/>
    <cellStyle name="悪い 22" xfId="782" xr:uid="{00000000-0005-0000-0000-000023030000}"/>
    <cellStyle name="悪い 23" xfId="783" xr:uid="{00000000-0005-0000-0000-000024030000}"/>
    <cellStyle name="悪い 24" xfId="784" xr:uid="{00000000-0005-0000-0000-000025030000}"/>
    <cellStyle name="悪い 25" xfId="785" xr:uid="{00000000-0005-0000-0000-000026030000}"/>
    <cellStyle name="悪い 3" xfId="786" xr:uid="{00000000-0005-0000-0000-000027030000}"/>
    <cellStyle name="悪い 3 2" xfId="787" xr:uid="{00000000-0005-0000-0000-000028030000}"/>
    <cellStyle name="悪い 4" xfId="788" xr:uid="{00000000-0005-0000-0000-000029030000}"/>
    <cellStyle name="悪い 5" xfId="789" xr:uid="{00000000-0005-0000-0000-00002A030000}"/>
    <cellStyle name="悪い 6" xfId="790" xr:uid="{00000000-0005-0000-0000-00002B030000}"/>
    <cellStyle name="悪い 7" xfId="791" xr:uid="{00000000-0005-0000-0000-00002C030000}"/>
    <cellStyle name="悪い 8" xfId="792" xr:uid="{00000000-0005-0000-0000-00002D030000}"/>
    <cellStyle name="悪い 9" xfId="793" xr:uid="{00000000-0005-0000-0000-00002E030000}"/>
    <cellStyle name="計算 10" xfId="794" xr:uid="{00000000-0005-0000-0000-00002F030000}"/>
    <cellStyle name="計算 11" xfId="795" xr:uid="{00000000-0005-0000-0000-000030030000}"/>
    <cellStyle name="計算 12" xfId="796" xr:uid="{00000000-0005-0000-0000-000031030000}"/>
    <cellStyle name="計算 13" xfId="797" xr:uid="{00000000-0005-0000-0000-000032030000}"/>
    <cellStyle name="計算 14" xfId="798" xr:uid="{00000000-0005-0000-0000-000033030000}"/>
    <cellStyle name="計算 15" xfId="799" xr:uid="{00000000-0005-0000-0000-000034030000}"/>
    <cellStyle name="計算 16" xfId="800" xr:uid="{00000000-0005-0000-0000-000035030000}"/>
    <cellStyle name="計算 17" xfId="801" xr:uid="{00000000-0005-0000-0000-000036030000}"/>
    <cellStyle name="計算 18" xfId="802" xr:uid="{00000000-0005-0000-0000-000037030000}"/>
    <cellStyle name="計算 19" xfId="803" xr:uid="{00000000-0005-0000-0000-000038030000}"/>
    <cellStyle name="計算 2" xfId="804" xr:uid="{00000000-0005-0000-0000-000039030000}"/>
    <cellStyle name="計算 2 2" xfId="805" xr:uid="{00000000-0005-0000-0000-00003A030000}"/>
    <cellStyle name="計算 2 2 2" xfId="806" xr:uid="{00000000-0005-0000-0000-00003B030000}"/>
    <cellStyle name="計算 2 2 2 2" xfId="1403" xr:uid="{00000000-0005-0000-0000-00003C030000}"/>
    <cellStyle name="計算 2 2 2 2 2" xfId="1404" xr:uid="{00000000-0005-0000-0000-00003D030000}"/>
    <cellStyle name="計算 2 2 2 3" xfId="1405" xr:uid="{00000000-0005-0000-0000-00003E030000}"/>
    <cellStyle name="計算 2 2 3" xfId="807" xr:uid="{00000000-0005-0000-0000-00003F030000}"/>
    <cellStyle name="計算 2 2 3 2" xfId="1406" xr:uid="{00000000-0005-0000-0000-000040030000}"/>
    <cellStyle name="計算 20" xfId="808" xr:uid="{00000000-0005-0000-0000-000041030000}"/>
    <cellStyle name="計算 21" xfId="809" xr:uid="{00000000-0005-0000-0000-000042030000}"/>
    <cellStyle name="計算 22" xfId="810" xr:uid="{00000000-0005-0000-0000-000043030000}"/>
    <cellStyle name="計算 23" xfId="811" xr:uid="{00000000-0005-0000-0000-000044030000}"/>
    <cellStyle name="計算 24" xfId="812" xr:uid="{00000000-0005-0000-0000-000045030000}"/>
    <cellStyle name="計算 25" xfId="813" xr:uid="{00000000-0005-0000-0000-000046030000}"/>
    <cellStyle name="計算 3" xfId="814" xr:uid="{00000000-0005-0000-0000-000047030000}"/>
    <cellStyle name="計算 3 2" xfId="815" xr:uid="{00000000-0005-0000-0000-000048030000}"/>
    <cellStyle name="計算 3 2 2" xfId="1407" xr:uid="{00000000-0005-0000-0000-000049030000}"/>
    <cellStyle name="計算 3 2 2 2" xfId="1408" xr:uid="{00000000-0005-0000-0000-00004A030000}"/>
    <cellStyle name="計算 3 2 3" xfId="1409" xr:uid="{00000000-0005-0000-0000-00004B030000}"/>
    <cellStyle name="計算 3 3" xfId="816" xr:uid="{00000000-0005-0000-0000-00004C030000}"/>
    <cellStyle name="計算 3 3 2" xfId="1410" xr:uid="{00000000-0005-0000-0000-00004D030000}"/>
    <cellStyle name="計算 4" xfId="817" xr:uid="{00000000-0005-0000-0000-00004E030000}"/>
    <cellStyle name="計算 4 2" xfId="818" xr:uid="{00000000-0005-0000-0000-00004F030000}"/>
    <cellStyle name="計算 4 2 2" xfId="1411" xr:uid="{00000000-0005-0000-0000-000050030000}"/>
    <cellStyle name="計算 4 2 2 2" xfId="1412" xr:uid="{00000000-0005-0000-0000-000051030000}"/>
    <cellStyle name="計算 4 2 3" xfId="1413" xr:uid="{00000000-0005-0000-0000-000052030000}"/>
    <cellStyle name="計算 4 3" xfId="819" xr:uid="{00000000-0005-0000-0000-000053030000}"/>
    <cellStyle name="計算 4 3 2" xfId="1414" xr:uid="{00000000-0005-0000-0000-000054030000}"/>
    <cellStyle name="計算 5" xfId="820" xr:uid="{00000000-0005-0000-0000-000055030000}"/>
    <cellStyle name="計算 6" xfId="821" xr:uid="{00000000-0005-0000-0000-000056030000}"/>
    <cellStyle name="計算 7" xfId="822" xr:uid="{00000000-0005-0000-0000-000057030000}"/>
    <cellStyle name="計算 8" xfId="823" xr:uid="{00000000-0005-0000-0000-000058030000}"/>
    <cellStyle name="計算 9" xfId="824" xr:uid="{00000000-0005-0000-0000-000059030000}"/>
    <cellStyle name="警告文 10" xfId="825" xr:uid="{00000000-0005-0000-0000-00005A030000}"/>
    <cellStyle name="警告文 11" xfId="826" xr:uid="{00000000-0005-0000-0000-00005B030000}"/>
    <cellStyle name="警告文 12" xfId="827" xr:uid="{00000000-0005-0000-0000-00005C030000}"/>
    <cellStyle name="警告文 13" xfId="828" xr:uid="{00000000-0005-0000-0000-00005D030000}"/>
    <cellStyle name="警告文 14" xfId="829" xr:uid="{00000000-0005-0000-0000-00005E030000}"/>
    <cellStyle name="警告文 15" xfId="830" xr:uid="{00000000-0005-0000-0000-00005F030000}"/>
    <cellStyle name="警告文 16" xfId="831" xr:uid="{00000000-0005-0000-0000-000060030000}"/>
    <cellStyle name="警告文 17" xfId="832" xr:uid="{00000000-0005-0000-0000-000061030000}"/>
    <cellStyle name="警告文 18" xfId="833" xr:uid="{00000000-0005-0000-0000-000062030000}"/>
    <cellStyle name="警告文 19" xfId="834" xr:uid="{00000000-0005-0000-0000-000063030000}"/>
    <cellStyle name="警告文 2" xfId="835" xr:uid="{00000000-0005-0000-0000-000064030000}"/>
    <cellStyle name="警告文 2 2" xfId="836" xr:uid="{00000000-0005-0000-0000-000065030000}"/>
    <cellStyle name="警告文 20" xfId="837" xr:uid="{00000000-0005-0000-0000-000066030000}"/>
    <cellStyle name="警告文 21" xfId="838" xr:uid="{00000000-0005-0000-0000-000067030000}"/>
    <cellStyle name="警告文 22" xfId="839" xr:uid="{00000000-0005-0000-0000-000068030000}"/>
    <cellStyle name="警告文 23" xfId="840" xr:uid="{00000000-0005-0000-0000-000069030000}"/>
    <cellStyle name="警告文 24" xfId="841" xr:uid="{00000000-0005-0000-0000-00006A030000}"/>
    <cellStyle name="警告文 25" xfId="842" xr:uid="{00000000-0005-0000-0000-00006B030000}"/>
    <cellStyle name="警告文 3" xfId="843" xr:uid="{00000000-0005-0000-0000-00006C030000}"/>
    <cellStyle name="警告文 3 2" xfId="844" xr:uid="{00000000-0005-0000-0000-00006D030000}"/>
    <cellStyle name="警告文 4" xfId="845" xr:uid="{00000000-0005-0000-0000-00006E030000}"/>
    <cellStyle name="警告文 5" xfId="846" xr:uid="{00000000-0005-0000-0000-00006F030000}"/>
    <cellStyle name="警告文 6" xfId="847" xr:uid="{00000000-0005-0000-0000-000070030000}"/>
    <cellStyle name="警告文 7" xfId="848" xr:uid="{00000000-0005-0000-0000-000071030000}"/>
    <cellStyle name="警告文 8" xfId="849" xr:uid="{00000000-0005-0000-0000-000072030000}"/>
    <cellStyle name="警告文 9" xfId="850" xr:uid="{00000000-0005-0000-0000-000073030000}"/>
    <cellStyle name="桁区切り" xfId="1577" builtinId="6"/>
    <cellStyle name="桁区切り 2" xfId="851" xr:uid="{00000000-0005-0000-0000-000074030000}"/>
    <cellStyle name="桁区切り 2 2" xfId="852" xr:uid="{00000000-0005-0000-0000-000075030000}"/>
    <cellStyle name="桁区切り 2 2 2" xfId="853" xr:uid="{00000000-0005-0000-0000-000076030000}"/>
    <cellStyle name="桁区切り 2 3" xfId="854" xr:uid="{00000000-0005-0000-0000-000077030000}"/>
    <cellStyle name="桁区切り 2 4" xfId="1415" xr:uid="{00000000-0005-0000-0000-000078030000}"/>
    <cellStyle name="桁区切り 2 5" xfId="1416" xr:uid="{00000000-0005-0000-0000-000079030000}"/>
    <cellStyle name="桁区切り 2 5 2" xfId="1417" xr:uid="{00000000-0005-0000-0000-00007A030000}"/>
    <cellStyle name="桁区切り 2 5 3" xfId="1418" xr:uid="{00000000-0005-0000-0000-00007B030000}"/>
    <cellStyle name="桁区切り 2 5 3 2" xfId="1419" xr:uid="{00000000-0005-0000-0000-00007C030000}"/>
    <cellStyle name="桁区切り 2 6" xfId="1420" xr:uid="{00000000-0005-0000-0000-00007D030000}"/>
    <cellStyle name="桁区切り 2 6 2" xfId="1558" xr:uid="{00000000-0005-0000-0000-00007E030000}"/>
    <cellStyle name="桁区切り 2 7" xfId="1421" xr:uid="{00000000-0005-0000-0000-00007F030000}"/>
    <cellStyle name="桁区切り 2 8" xfId="1422" xr:uid="{00000000-0005-0000-0000-000080030000}"/>
    <cellStyle name="桁区切り 2 8 2" xfId="1423" xr:uid="{00000000-0005-0000-0000-000081030000}"/>
    <cellStyle name="桁区切り 2 8 2 2" xfId="1424" xr:uid="{00000000-0005-0000-0000-000082030000}"/>
    <cellStyle name="桁区切り 2 8 2 2 2" xfId="1425" xr:uid="{00000000-0005-0000-0000-000083030000}"/>
    <cellStyle name="桁区切り 2 8 2 2 2 2" xfId="1426" xr:uid="{00000000-0005-0000-0000-000084030000}"/>
    <cellStyle name="桁区切り 2 8 2 2 2 2 2" xfId="1427" xr:uid="{00000000-0005-0000-0000-000085030000}"/>
    <cellStyle name="桁区切り 2 8 2 3" xfId="1428" xr:uid="{00000000-0005-0000-0000-000086030000}"/>
    <cellStyle name="桁区切り 2 8 2 3 2" xfId="1429" xr:uid="{00000000-0005-0000-0000-000087030000}"/>
    <cellStyle name="桁区切り 2 8 2 3 2 2" xfId="1430" xr:uid="{00000000-0005-0000-0000-000088030000}"/>
    <cellStyle name="桁区切り 3" xfId="855" xr:uid="{00000000-0005-0000-0000-000089030000}"/>
    <cellStyle name="桁区切り 3 2" xfId="856" xr:uid="{00000000-0005-0000-0000-00008A030000}"/>
    <cellStyle name="桁区切り 3 5" xfId="1431" xr:uid="{00000000-0005-0000-0000-00008B030000}"/>
    <cellStyle name="桁区切り 4" xfId="857" xr:uid="{00000000-0005-0000-0000-00008C030000}"/>
    <cellStyle name="桁区切り 4 2" xfId="1432" xr:uid="{00000000-0005-0000-0000-00008D030000}"/>
    <cellStyle name="桁区切り 5" xfId="1433" xr:uid="{00000000-0005-0000-0000-00008E030000}"/>
    <cellStyle name="桁区切り 5 2" xfId="1559" xr:uid="{00000000-0005-0000-0000-00008F030000}"/>
    <cellStyle name="桁区切り 5 2 2" xfId="1560" xr:uid="{00000000-0005-0000-0000-000090030000}"/>
    <cellStyle name="桁区切り 5 3" xfId="1561" xr:uid="{00000000-0005-0000-0000-000091030000}"/>
    <cellStyle name="桁区切り 6" xfId="1434" xr:uid="{00000000-0005-0000-0000-000092030000}"/>
    <cellStyle name="桁区切り 7" xfId="1435" xr:uid="{00000000-0005-0000-0000-000093030000}"/>
    <cellStyle name="桁区切り 8" xfId="1436" xr:uid="{00000000-0005-0000-0000-000094030000}"/>
    <cellStyle name="桁区切り 8 2" xfId="1437" xr:uid="{00000000-0005-0000-0000-000095030000}"/>
    <cellStyle name="見出し 1 10" xfId="858" xr:uid="{00000000-0005-0000-0000-000096030000}"/>
    <cellStyle name="見出し 1 11" xfId="859" xr:uid="{00000000-0005-0000-0000-000097030000}"/>
    <cellStyle name="見出し 1 12" xfId="860" xr:uid="{00000000-0005-0000-0000-000098030000}"/>
    <cellStyle name="見出し 1 13" xfId="861" xr:uid="{00000000-0005-0000-0000-000099030000}"/>
    <cellStyle name="見出し 1 14" xfId="862" xr:uid="{00000000-0005-0000-0000-00009A030000}"/>
    <cellStyle name="見出し 1 15" xfId="863" xr:uid="{00000000-0005-0000-0000-00009B030000}"/>
    <cellStyle name="見出し 1 16" xfId="864" xr:uid="{00000000-0005-0000-0000-00009C030000}"/>
    <cellStyle name="見出し 1 17" xfId="865" xr:uid="{00000000-0005-0000-0000-00009D030000}"/>
    <cellStyle name="見出し 1 18" xfId="866" xr:uid="{00000000-0005-0000-0000-00009E030000}"/>
    <cellStyle name="見出し 1 19" xfId="867" xr:uid="{00000000-0005-0000-0000-00009F030000}"/>
    <cellStyle name="見出し 1 2" xfId="868" xr:uid="{00000000-0005-0000-0000-0000A0030000}"/>
    <cellStyle name="見出し 1 2 2" xfId="869" xr:uid="{00000000-0005-0000-0000-0000A1030000}"/>
    <cellStyle name="見出し 1 20" xfId="870" xr:uid="{00000000-0005-0000-0000-0000A2030000}"/>
    <cellStyle name="見出し 1 21" xfId="871" xr:uid="{00000000-0005-0000-0000-0000A3030000}"/>
    <cellStyle name="見出し 1 22" xfId="872" xr:uid="{00000000-0005-0000-0000-0000A4030000}"/>
    <cellStyle name="見出し 1 23" xfId="873" xr:uid="{00000000-0005-0000-0000-0000A5030000}"/>
    <cellStyle name="見出し 1 24" xfId="874" xr:uid="{00000000-0005-0000-0000-0000A6030000}"/>
    <cellStyle name="見出し 1 25" xfId="875" xr:uid="{00000000-0005-0000-0000-0000A7030000}"/>
    <cellStyle name="見出し 1 3" xfId="876" xr:uid="{00000000-0005-0000-0000-0000A8030000}"/>
    <cellStyle name="見出し 1 3 2" xfId="877" xr:uid="{00000000-0005-0000-0000-0000A9030000}"/>
    <cellStyle name="見出し 1 4" xfId="878" xr:uid="{00000000-0005-0000-0000-0000AA030000}"/>
    <cellStyle name="見出し 1 5" xfId="879" xr:uid="{00000000-0005-0000-0000-0000AB030000}"/>
    <cellStyle name="見出し 1 6" xfId="880" xr:uid="{00000000-0005-0000-0000-0000AC030000}"/>
    <cellStyle name="見出し 1 7" xfId="881" xr:uid="{00000000-0005-0000-0000-0000AD030000}"/>
    <cellStyle name="見出し 1 8" xfId="882" xr:uid="{00000000-0005-0000-0000-0000AE030000}"/>
    <cellStyle name="見出し 1 9" xfId="883" xr:uid="{00000000-0005-0000-0000-0000AF030000}"/>
    <cellStyle name="見出し 2 10" xfId="884" xr:uid="{00000000-0005-0000-0000-0000B0030000}"/>
    <cellStyle name="見出し 2 11" xfId="885" xr:uid="{00000000-0005-0000-0000-0000B1030000}"/>
    <cellStyle name="見出し 2 12" xfId="886" xr:uid="{00000000-0005-0000-0000-0000B2030000}"/>
    <cellStyle name="見出し 2 13" xfId="887" xr:uid="{00000000-0005-0000-0000-0000B3030000}"/>
    <cellStyle name="見出し 2 14" xfId="888" xr:uid="{00000000-0005-0000-0000-0000B4030000}"/>
    <cellStyle name="見出し 2 15" xfId="889" xr:uid="{00000000-0005-0000-0000-0000B5030000}"/>
    <cellStyle name="見出し 2 16" xfId="890" xr:uid="{00000000-0005-0000-0000-0000B6030000}"/>
    <cellStyle name="見出し 2 17" xfId="891" xr:uid="{00000000-0005-0000-0000-0000B7030000}"/>
    <cellStyle name="見出し 2 18" xfId="892" xr:uid="{00000000-0005-0000-0000-0000B8030000}"/>
    <cellStyle name="見出し 2 19" xfId="893" xr:uid="{00000000-0005-0000-0000-0000B9030000}"/>
    <cellStyle name="見出し 2 2" xfId="894" xr:uid="{00000000-0005-0000-0000-0000BA030000}"/>
    <cellStyle name="見出し 2 2 2" xfId="895" xr:uid="{00000000-0005-0000-0000-0000BB030000}"/>
    <cellStyle name="見出し 2 20" xfId="896" xr:uid="{00000000-0005-0000-0000-0000BC030000}"/>
    <cellStyle name="見出し 2 21" xfId="897" xr:uid="{00000000-0005-0000-0000-0000BD030000}"/>
    <cellStyle name="見出し 2 22" xfId="898" xr:uid="{00000000-0005-0000-0000-0000BE030000}"/>
    <cellStyle name="見出し 2 23" xfId="899" xr:uid="{00000000-0005-0000-0000-0000BF030000}"/>
    <cellStyle name="見出し 2 24" xfId="900" xr:uid="{00000000-0005-0000-0000-0000C0030000}"/>
    <cellStyle name="見出し 2 25" xfId="901" xr:uid="{00000000-0005-0000-0000-0000C1030000}"/>
    <cellStyle name="見出し 2 3" xfId="902" xr:uid="{00000000-0005-0000-0000-0000C2030000}"/>
    <cellStyle name="見出し 2 3 2" xfId="903" xr:uid="{00000000-0005-0000-0000-0000C3030000}"/>
    <cellStyle name="見出し 2 4" xfId="904" xr:uid="{00000000-0005-0000-0000-0000C4030000}"/>
    <cellStyle name="見出し 2 5" xfId="905" xr:uid="{00000000-0005-0000-0000-0000C5030000}"/>
    <cellStyle name="見出し 2 6" xfId="906" xr:uid="{00000000-0005-0000-0000-0000C6030000}"/>
    <cellStyle name="見出し 2 7" xfId="907" xr:uid="{00000000-0005-0000-0000-0000C7030000}"/>
    <cellStyle name="見出し 2 8" xfId="908" xr:uid="{00000000-0005-0000-0000-0000C8030000}"/>
    <cellStyle name="見出し 2 9" xfId="909" xr:uid="{00000000-0005-0000-0000-0000C9030000}"/>
    <cellStyle name="見出し 3 10" xfId="910" xr:uid="{00000000-0005-0000-0000-0000CA030000}"/>
    <cellStyle name="見出し 3 11" xfId="911" xr:uid="{00000000-0005-0000-0000-0000CB030000}"/>
    <cellStyle name="見出し 3 12" xfId="912" xr:uid="{00000000-0005-0000-0000-0000CC030000}"/>
    <cellStyle name="見出し 3 13" xfId="913" xr:uid="{00000000-0005-0000-0000-0000CD030000}"/>
    <cellStyle name="見出し 3 14" xfId="914" xr:uid="{00000000-0005-0000-0000-0000CE030000}"/>
    <cellStyle name="見出し 3 15" xfId="915" xr:uid="{00000000-0005-0000-0000-0000CF030000}"/>
    <cellStyle name="見出し 3 16" xfId="916" xr:uid="{00000000-0005-0000-0000-0000D0030000}"/>
    <cellStyle name="見出し 3 17" xfId="917" xr:uid="{00000000-0005-0000-0000-0000D1030000}"/>
    <cellStyle name="見出し 3 18" xfId="918" xr:uid="{00000000-0005-0000-0000-0000D2030000}"/>
    <cellStyle name="見出し 3 19" xfId="919" xr:uid="{00000000-0005-0000-0000-0000D3030000}"/>
    <cellStyle name="見出し 3 2" xfId="920" xr:uid="{00000000-0005-0000-0000-0000D4030000}"/>
    <cellStyle name="見出し 3 2 2" xfId="921" xr:uid="{00000000-0005-0000-0000-0000D5030000}"/>
    <cellStyle name="見出し 3 20" xfId="922" xr:uid="{00000000-0005-0000-0000-0000D6030000}"/>
    <cellStyle name="見出し 3 21" xfId="923" xr:uid="{00000000-0005-0000-0000-0000D7030000}"/>
    <cellStyle name="見出し 3 22" xfId="924" xr:uid="{00000000-0005-0000-0000-0000D8030000}"/>
    <cellStyle name="見出し 3 23" xfId="925" xr:uid="{00000000-0005-0000-0000-0000D9030000}"/>
    <cellStyle name="見出し 3 24" xfId="926" xr:uid="{00000000-0005-0000-0000-0000DA030000}"/>
    <cellStyle name="見出し 3 25" xfId="927" xr:uid="{00000000-0005-0000-0000-0000DB030000}"/>
    <cellStyle name="見出し 3 3" xfId="928" xr:uid="{00000000-0005-0000-0000-0000DC030000}"/>
    <cellStyle name="見出し 3 3 2" xfId="929" xr:uid="{00000000-0005-0000-0000-0000DD030000}"/>
    <cellStyle name="見出し 3 4" xfId="930" xr:uid="{00000000-0005-0000-0000-0000DE030000}"/>
    <cellStyle name="見出し 3 5" xfId="931" xr:uid="{00000000-0005-0000-0000-0000DF030000}"/>
    <cellStyle name="見出し 3 6" xfId="932" xr:uid="{00000000-0005-0000-0000-0000E0030000}"/>
    <cellStyle name="見出し 3 7" xfId="933" xr:uid="{00000000-0005-0000-0000-0000E1030000}"/>
    <cellStyle name="見出し 3 8" xfId="934" xr:uid="{00000000-0005-0000-0000-0000E2030000}"/>
    <cellStyle name="見出し 3 9" xfId="935" xr:uid="{00000000-0005-0000-0000-0000E3030000}"/>
    <cellStyle name="見出し 4 10" xfId="936" xr:uid="{00000000-0005-0000-0000-0000E4030000}"/>
    <cellStyle name="見出し 4 11" xfId="937" xr:uid="{00000000-0005-0000-0000-0000E5030000}"/>
    <cellStyle name="見出し 4 12" xfId="938" xr:uid="{00000000-0005-0000-0000-0000E6030000}"/>
    <cellStyle name="見出し 4 13" xfId="939" xr:uid="{00000000-0005-0000-0000-0000E7030000}"/>
    <cellStyle name="見出し 4 14" xfId="940" xr:uid="{00000000-0005-0000-0000-0000E8030000}"/>
    <cellStyle name="見出し 4 15" xfId="941" xr:uid="{00000000-0005-0000-0000-0000E9030000}"/>
    <cellStyle name="見出し 4 16" xfId="942" xr:uid="{00000000-0005-0000-0000-0000EA030000}"/>
    <cellStyle name="見出し 4 17" xfId="943" xr:uid="{00000000-0005-0000-0000-0000EB030000}"/>
    <cellStyle name="見出し 4 18" xfId="944" xr:uid="{00000000-0005-0000-0000-0000EC030000}"/>
    <cellStyle name="見出し 4 19" xfId="945" xr:uid="{00000000-0005-0000-0000-0000ED030000}"/>
    <cellStyle name="見出し 4 2" xfId="946" xr:uid="{00000000-0005-0000-0000-0000EE030000}"/>
    <cellStyle name="見出し 4 2 2" xfId="947" xr:uid="{00000000-0005-0000-0000-0000EF030000}"/>
    <cellStyle name="見出し 4 20" xfId="948" xr:uid="{00000000-0005-0000-0000-0000F0030000}"/>
    <cellStyle name="見出し 4 21" xfId="949" xr:uid="{00000000-0005-0000-0000-0000F1030000}"/>
    <cellStyle name="見出し 4 22" xfId="950" xr:uid="{00000000-0005-0000-0000-0000F2030000}"/>
    <cellStyle name="見出し 4 23" xfId="951" xr:uid="{00000000-0005-0000-0000-0000F3030000}"/>
    <cellStyle name="見出し 4 24" xfId="952" xr:uid="{00000000-0005-0000-0000-0000F4030000}"/>
    <cellStyle name="見出し 4 25" xfId="953" xr:uid="{00000000-0005-0000-0000-0000F5030000}"/>
    <cellStyle name="見出し 4 3" xfId="954" xr:uid="{00000000-0005-0000-0000-0000F6030000}"/>
    <cellStyle name="見出し 4 3 2" xfId="955" xr:uid="{00000000-0005-0000-0000-0000F7030000}"/>
    <cellStyle name="見出し 4 4" xfId="956" xr:uid="{00000000-0005-0000-0000-0000F8030000}"/>
    <cellStyle name="見出し 4 5" xfId="957" xr:uid="{00000000-0005-0000-0000-0000F9030000}"/>
    <cellStyle name="見出し 4 6" xfId="958" xr:uid="{00000000-0005-0000-0000-0000FA030000}"/>
    <cellStyle name="見出し 4 7" xfId="959" xr:uid="{00000000-0005-0000-0000-0000FB030000}"/>
    <cellStyle name="見出し 4 8" xfId="960" xr:uid="{00000000-0005-0000-0000-0000FC030000}"/>
    <cellStyle name="見出し 4 9" xfId="961" xr:uid="{00000000-0005-0000-0000-0000FD030000}"/>
    <cellStyle name="集計 10" xfId="962" xr:uid="{00000000-0005-0000-0000-0000FE030000}"/>
    <cellStyle name="集計 11" xfId="963" xr:uid="{00000000-0005-0000-0000-0000FF030000}"/>
    <cellStyle name="集計 12" xfId="964" xr:uid="{00000000-0005-0000-0000-000000040000}"/>
    <cellStyle name="集計 13" xfId="965" xr:uid="{00000000-0005-0000-0000-000001040000}"/>
    <cellStyle name="集計 14" xfId="966" xr:uid="{00000000-0005-0000-0000-000002040000}"/>
    <cellStyle name="集計 15" xfId="967" xr:uid="{00000000-0005-0000-0000-000003040000}"/>
    <cellStyle name="集計 16" xfId="968" xr:uid="{00000000-0005-0000-0000-000004040000}"/>
    <cellStyle name="集計 17" xfId="969" xr:uid="{00000000-0005-0000-0000-000005040000}"/>
    <cellStyle name="集計 18" xfId="970" xr:uid="{00000000-0005-0000-0000-000006040000}"/>
    <cellStyle name="集計 19" xfId="971" xr:uid="{00000000-0005-0000-0000-000007040000}"/>
    <cellStyle name="集計 2" xfId="972" xr:uid="{00000000-0005-0000-0000-000008040000}"/>
    <cellStyle name="集計 2 2" xfId="973" xr:uid="{00000000-0005-0000-0000-000009040000}"/>
    <cellStyle name="集計 2 2 2" xfId="974" xr:uid="{00000000-0005-0000-0000-00000A040000}"/>
    <cellStyle name="集計 2 2 2 2" xfId="1438" xr:uid="{00000000-0005-0000-0000-00000B040000}"/>
    <cellStyle name="集計 2 2 2 2 2" xfId="1439" xr:uid="{00000000-0005-0000-0000-00000C040000}"/>
    <cellStyle name="集計 2 2 2 3" xfId="1440" xr:uid="{00000000-0005-0000-0000-00000D040000}"/>
    <cellStyle name="集計 2 2 3" xfId="975" xr:uid="{00000000-0005-0000-0000-00000E040000}"/>
    <cellStyle name="集計 2 2 3 2" xfId="1441" xr:uid="{00000000-0005-0000-0000-00000F040000}"/>
    <cellStyle name="集計 20" xfId="976" xr:uid="{00000000-0005-0000-0000-000010040000}"/>
    <cellStyle name="集計 21" xfId="977" xr:uid="{00000000-0005-0000-0000-000011040000}"/>
    <cellStyle name="集計 22" xfId="978" xr:uid="{00000000-0005-0000-0000-000012040000}"/>
    <cellStyle name="集計 23" xfId="979" xr:uid="{00000000-0005-0000-0000-000013040000}"/>
    <cellStyle name="集計 24" xfId="980" xr:uid="{00000000-0005-0000-0000-000014040000}"/>
    <cellStyle name="集計 25" xfId="981" xr:uid="{00000000-0005-0000-0000-000015040000}"/>
    <cellStyle name="集計 3" xfId="982" xr:uid="{00000000-0005-0000-0000-000016040000}"/>
    <cellStyle name="集計 3 2" xfId="983" xr:uid="{00000000-0005-0000-0000-000017040000}"/>
    <cellStyle name="集計 3 2 2" xfId="1442" xr:uid="{00000000-0005-0000-0000-000018040000}"/>
    <cellStyle name="集計 3 2 2 2" xfId="1443" xr:uid="{00000000-0005-0000-0000-000019040000}"/>
    <cellStyle name="集計 3 2 3" xfId="1444" xr:uid="{00000000-0005-0000-0000-00001A040000}"/>
    <cellStyle name="集計 3 3" xfId="984" xr:uid="{00000000-0005-0000-0000-00001B040000}"/>
    <cellStyle name="集計 3 3 2" xfId="1445" xr:uid="{00000000-0005-0000-0000-00001C040000}"/>
    <cellStyle name="集計 4" xfId="985" xr:uid="{00000000-0005-0000-0000-00001D040000}"/>
    <cellStyle name="集計 4 2" xfId="986" xr:uid="{00000000-0005-0000-0000-00001E040000}"/>
    <cellStyle name="集計 4 2 2" xfId="1446" xr:uid="{00000000-0005-0000-0000-00001F040000}"/>
    <cellStyle name="集計 4 2 2 2" xfId="1447" xr:uid="{00000000-0005-0000-0000-000020040000}"/>
    <cellStyle name="集計 4 2 3" xfId="1448" xr:uid="{00000000-0005-0000-0000-000021040000}"/>
    <cellStyle name="集計 4 3" xfId="987" xr:uid="{00000000-0005-0000-0000-000022040000}"/>
    <cellStyle name="集計 4 3 2" xfId="1449" xr:uid="{00000000-0005-0000-0000-000023040000}"/>
    <cellStyle name="集計 5" xfId="988" xr:uid="{00000000-0005-0000-0000-000024040000}"/>
    <cellStyle name="集計 6" xfId="989" xr:uid="{00000000-0005-0000-0000-000025040000}"/>
    <cellStyle name="集計 7" xfId="990" xr:uid="{00000000-0005-0000-0000-000026040000}"/>
    <cellStyle name="集計 8" xfId="991" xr:uid="{00000000-0005-0000-0000-000027040000}"/>
    <cellStyle name="集計 9" xfId="992" xr:uid="{00000000-0005-0000-0000-000028040000}"/>
    <cellStyle name="出力 10" xfId="993" xr:uid="{00000000-0005-0000-0000-000029040000}"/>
    <cellStyle name="出力 11" xfId="994" xr:uid="{00000000-0005-0000-0000-00002A040000}"/>
    <cellStyle name="出力 12" xfId="995" xr:uid="{00000000-0005-0000-0000-00002B040000}"/>
    <cellStyle name="出力 13" xfId="996" xr:uid="{00000000-0005-0000-0000-00002C040000}"/>
    <cellStyle name="出力 14" xfId="997" xr:uid="{00000000-0005-0000-0000-00002D040000}"/>
    <cellStyle name="出力 15" xfId="998" xr:uid="{00000000-0005-0000-0000-00002E040000}"/>
    <cellStyle name="出力 16" xfId="999" xr:uid="{00000000-0005-0000-0000-00002F040000}"/>
    <cellStyle name="出力 17" xfId="1000" xr:uid="{00000000-0005-0000-0000-000030040000}"/>
    <cellStyle name="出力 18" xfId="1001" xr:uid="{00000000-0005-0000-0000-000031040000}"/>
    <cellStyle name="出力 19" xfId="1002" xr:uid="{00000000-0005-0000-0000-000032040000}"/>
    <cellStyle name="出力 2" xfId="1003" xr:uid="{00000000-0005-0000-0000-000033040000}"/>
    <cellStyle name="出力 2 2" xfId="1004" xr:uid="{00000000-0005-0000-0000-000034040000}"/>
    <cellStyle name="出力 2 2 2" xfId="1005" xr:uid="{00000000-0005-0000-0000-000035040000}"/>
    <cellStyle name="出力 2 2 2 2" xfId="1450" xr:uid="{00000000-0005-0000-0000-000036040000}"/>
    <cellStyle name="出力 2 2 2 2 2" xfId="1451" xr:uid="{00000000-0005-0000-0000-000037040000}"/>
    <cellStyle name="出力 2 2 2 3" xfId="1452" xr:uid="{00000000-0005-0000-0000-000038040000}"/>
    <cellStyle name="出力 2 2 3" xfId="1006" xr:uid="{00000000-0005-0000-0000-000039040000}"/>
    <cellStyle name="出力 2 2 3 2" xfId="1453" xr:uid="{00000000-0005-0000-0000-00003A040000}"/>
    <cellStyle name="出力 2 2 4" xfId="1562" xr:uid="{00000000-0005-0000-0000-00003B040000}"/>
    <cellStyle name="出力 20" xfId="1007" xr:uid="{00000000-0005-0000-0000-00003C040000}"/>
    <cellStyle name="出力 21" xfId="1008" xr:uid="{00000000-0005-0000-0000-00003D040000}"/>
    <cellStyle name="出力 22" xfId="1009" xr:uid="{00000000-0005-0000-0000-00003E040000}"/>
    <cellStyle name="出力 23" xfId="1010" xr:uid="{00000000-0005-0000-0000-00003F040000}"/>
    <cellStyle name="出力 24" xfId="1011" xr:uid="{00000000-0005-0000-0000-000040040000}"/>
    <cellStyle name="出力 25" xfId="1012" xr:uid="{00000000-0005-0000-0000-000041040000}"/>
    <cellStyle name="出力 3" xfId="1013" xr:uid="{00000000-0005-0000-0000-000042040000}"/>
    <cellStyle name="出力 3 2" xfId="1014" xr:uid="{00000000-0005-0000-0000-000043040000}"/>
    <cellStyle name="出力 3 2 2" xfId="1454" xr:uid="{00000000-0005-0000-0000-000044040000}"/>
    <cellStyle name="出力 3 2 2 2" xfId="1455" xr:uid="{00000000-0005-0000-0000-000045040000}"/>
    <cellStyle name="出力 3 2 3" xfId="1456" xr:uid="{00000000-0005-0000-0000-000046040000}"/>
    <cellStyle name="出力 3 3" xfId="1015" xr:uid="{00000000-0005-0000-0000-000047040000}"/>
    <cellStyle name="出力 3 3 2" xfId="1457" xr:uid="{00000000-0005-0000-0000-000048040000}"/>
    <cellStyle name="出力 3 4" xfId="1563" xr:uid="{00000000-0005-0000-0000-000049040000}"/>
    <cellStyle name="出力 4" xfId="1016" xr:uid="{00000000-0005-0000-0000-00004A040000}"/>
    <cellStyle name="出力 4 2" xfId="1017" xr:uid="{00000000-0005-0000-0000-00004B040000}"/>
    <cellStyle name="出力 4 2 2" xfId="1458" xr:uid="{00000000-0005-0000-0000-00004C040000}"/>
    <cellStyle name="出力 4 2 2 2" xfId="1459" xr:uid="{00000000-0005-0000-0000-00004D040000}"/>
    <cellStyle name="出力 4 2 3" xfId="1460" xr:uid="{00000000-0005-0000-0000-00004E040000}"/>
    <cellStyle name="出力 4 3" xfId="1018" xr:uid="{00000000-0005-0000-0000-00004F040000}"/>
    <cellStyle name="出力 4 3 2" xfId="1461" xr:uid="{00000000-0005-0000-0000-000050040000}"/>
    <cellStyle name="出力 4 4" xfId="1564" xr:uid="{00000000-0005-0000-0000-000051040000}"/>
    <cellStyle name="出力 5" xfId="1019" xr:uid="{00000000-0005-0000-0000-000052040000}"/>
    <cellStyle name="出力 6" xfId="1020" xr:uid="{00000000-0005-0000-0000-000053040000}"/>
    <cellStyle name="出力 7" xfId="1021" xr:uid="{00000000-0005-0000-0000-000054040000}"/>
    <cellStyle name="出力 8" xfId="1022" xr:uid="{00000000-0005-0000-0000-000055040000}"/>
    <cellStyle name="出力 9" xfId="1023" xr:uid="{00000000-0005-0000-0000-000056040000}"/>
    <cellStyle name="説明文 10" xfId="1024" xr:uid="{00000000-0005-0000-0000-000057040000}"/>
    <cellStyle name="説明文 11" xfId="1025" xr:uid="{00000000-0005-0000-0000-000058040000}"/>
    <cellStyle name="説明文 12" xfId="1026" xr:uid="{00000000-0005-0000-0000-000059040000}"/>
    <cellStyle name="説明文 13" xfId="1027" xr:uid="{00000000-0005-0000-0000-00005A040000}"/>
    <cellStyle name="説明文 14" xfId="1028" xr:uid="{00000000-0005-0000-0000-00005B040000}"/>
    <cellStyle name="説明文 15" xfId="1029" xr:uid="{00000000-0005-0000-0000-00005C040000}"/>
    <cellStyle name="説明文 16" xfId="1030" xr:uid="{00000000-0005-0000-0000-00005D040000}"/>
    <cellStyle name="説明文 17" xfId="1031" xr:uid="{00000000-0005-0000-0000-00005E040000}"/>
    <cellStyle name="説明文 18" xfId="1032" xr:uid="{00000000-0005-0000-0000-00005F040000}"/>
    <cellStyle name="説明文 19" xfId="1033" xr:uid="{00000000-0005-0000-0000-000060040000}"/>
    <cellStyle name="説明文 2" xfId="1034" xr:uid="{00000000-0005-0000-0000-000061040000}"/>
    <cellStyle name="説明文 2 2" xfId="1035" xr:uid="{00000000-0005-0000-0000-000062040000}"/>
    <cellStyle name="説明文 20" xfId="1036" xr:uid="{00000000-0005-0000-0000-000063040000}"/>
    <cellStyle name="説明文 21" xfId="1037" xr:uid="{00000000-0005-0000-0000-000064040000}"/>
    <cellStyle name="説明文 22" xfId="1038" xr:uid="{00000000-0005-0000-0000-000065040000}"/>
    <cellStyle name="説明文 23" xfId="1039" xr:uid="{00000000-0005-0000-0000-000066040000}"/>
    <cellStyle name="説明文 24" xfId="1040" xr:uid="{00000000-0005-0000-0000-000067040000}"/>
    <cellStyle name="説明文 25" xfId="1041" xr:uid="{00000000-0005-0000-0000-000068040000}"/>
    <cellStyle name="説明文 3" xfId="1042" xr:uid="{00000000-0005-0000-0000-000069040000}"/>
    <cellStyle name="説明文 3 2" xfId="1043" xr:uid="{00000000-0005-0000-0000-00006A040000}"/>
    <cellStyle name="説明文 4" xfId="1044" xr:uid="{00000000-0005-0000-0000-00006B040000}"/>
    <cellStyle name="説明文 5" xfId="1045" xr:uid="{00000000-0005-0000-0000-00006C040000}"/>
    <cellStyle name="説明文 6" xfId="1046" xr:uid="{00000000-0005-0000-0000-00006D040000}"/>
    <cellStyle name="説明文 7" xfId="1047" xr:uid="{00000000-0005-0000-0000-00006E040000}"/>
    <cellStyle name="説明文 8" xfId="1048" xr:uid="{00000000-0005-0000-0000-00006F040000}"/>
    <cellStyle name="説明文 9" xfId="1049" xr:uid="{00000000-0005-0000-0000-000070040000}"/>
    <cellStyle name="通貨 2" xfId="1050" xr:uid="{00000000-0005-0000-0000-000071040000}"/>
    <cellStyle name="通貨 3" xfId="1051" xr:uid="{00000000-0005-0000-0000-000072040000}"/>
    <cellStyle name="通貨 3 2" xfId="1052" xr:uid="{00000000-0005-0000-0000-000073040000}"/>
    <cellStyle name="入力 10" xfId="1053" xr:uid="{00000000-0005-0000-0000-000074040000}"/>
    <cellStyle name="入力 11" xfId="1054" xr:uid="{00000000-0005-0000-0000-000075040000}"/>
    <cellStyle name="入力 12" xfId="1055" xr:uid="{00000000-0005-0000-0000-000076040000}"/>
    <cellStyle name="入力 13" xfId="1056" xr:uid="{00000000-0005-0000-0000-000077040000}"/>
    <cellStyle name="入力 14" xfId="1057" xr:uid="{00000000-0005-0000-0000-000078040000}"/>
    <cellStyle name="入力 15" xfId="1058" xr:uid="{00000000-0005-0000-0000-000079040000}"/>
    <cellStyle name="入力 16" xfId="1059" xr:uid="{00000000-0005-0000-0000-00007A040000}"/>
    <cellStyle name="入力 17" xfId="1060" xr:uid="{00000000-0005-0000-0000-00007B040000}"/>
    <cellStyle name="入力 18" xfId="1061" xr:uid="{00000000-0005-0000-0000-00007C040000}"/>
    <cellStyle name="入力 19" xfId="1062" xr:uid="{00000000-0005-0000-0000-00007D040000}"/>
    <cellStyle name="入力 2" xfId="1063" xr:uid="{00000000-0005-0000-0000-00007E040000}"/>
    <cellStyle name="入力 2 2" xfId="1064" xr:uid="{00000000-0005-0000-0000-00007F040000}"/>
    <cellStyle name="入力 2 2 2" xfId="1065" xr:uid="{00000000-0005-0000-0000-000080040000}"/>
    <cellStyle name="入力 2 2 2 2" xfId="1462" xr:uid="{00000000-0005-0000-0000-000081040000}"/>
    <cellStyle name="入力 2 2 2 2 2" xfId="1463" xr:uid="{00000000-0005-0000-0000-000082040000}"/>
    <cellStyle name="入力 2 2 2 3" xfId="1464" xr:uid="{00000000-0005-0000-0000-000083040000}"/>
    <cellStyle name="入力 2 2 3" xfId="1066" xr:uid="{00000000-0005-0000-0000-000084040000}"/>
    <cellStyle name="入力 2 2 3 2" xfId="1465" xr:uid="{00000000-0005-0000-0000-000085040000}"/>
    <cellStyle name="入力 20" xfId="1067" xr:uid="{00000000-0005-0000-0000-000086040000}"/>
    <cellStyle name="入力 21" xfId="1068" xr:uid="{00000000-0005-0000-0000-000087040000}"/>
    <cellStyle name="入力 22" xfId="1069" xr:uid="{00000000-0005-0000-0000-000088040000}"/>
    <cellStyle name="入力 23" xfId="1070" xr:uid="{00000000-0005-0000-0000-000089040000}"/>
    <cellStyle name="入力 24" xfId="1071" xr:uid="{00000000-0005-0000-0000-00008A040000}"/>
    <cellStyle name="入力 25" xfId="1072" xr:uid="{00000000-0005-0000-0000-00008B040000}"/>
    <cellStyle name="入力 3" xfId="1073" xr:uid="{00000000-0005-0000-0000-00008C040000}"/>
    <cellStyle name="入力 3 2" xfId="1074" xr:uid="{00000000-0005-0000-0000-00008D040000}"/>
    <cellStyle name="入力 3 2 2" xfId="1466" xr:uid="{00000000-0005-0000-0000-00008E040000}"/>
    <cellStyle name="入力 3 2 2 2" xfId="1467" xr:uid="{00000000-0005-0000-0000-00008F040000}"/>
    <cellStyle name="入力 3 2 3" xfId="1468" xr:uid="{00000000-0005-0000-0000-000090040000}"/>
    <cellStyle name="入力 3 3" xfId="1075" xr:uid="{00000000-0005-0000-0000-000091040000}"/>
    <cellStyle name="入力 3 3 2" xfId="1469" xr:uid="{00000000-0005-0000-0000-000092040000}"/>
    <cellStyle name="入力 4" xfId="1076" xr:uid="{00000000-0005-0000-0000-000093040000}"/>
    <cellStyle name="入力 4 2" xfId="1077" xr:uid="{00000000-0005-0000-0000-000094040000}"/>
    <cellStyle name="入力 4 2 2" xfId="1470" xr:uid="{00000000-0005-0000-0000-000095040000}"/>
    <cellStyle name="入力 4 2 2 2" xfId="1471" xr:uid="{00000000-0005-0000-0000-000096040000}"/>
    <cellStyle name="入力 4 2 3" xfId="1472" xr:uid="{00000000-0005-0000-0000-000097040000}"/>
    <cellStyle name="入力 4 3" xfId="1078" xr:uid="{00000000-0005-0000-0000-000098040000}"/>
    <cellStyle name="入力 4 3 2" xfId="1473" xr:uid="{00000000-0005-0000-0000-000099040000}"/>
    <cellStyle name="入力 5" xfId="1079" xr:uid="{00000000-0005-0000-0000-00009A040000}"/>
    <cellStyle name="入力 6" xfId="1080" xr:uid="{00000000-0005-0000-0000-00009B040000}"/>
    <cellStyle name="入力 7" xfId="1081" xr:uid="{00000000-0005-0000-0000-00009C040000}"/>
    <cellStyle name="入力 8" xfId="1082" xr:uid="{00000000-0005-0000-0000-00009D040000}"/>
    <cellStyle name="入力 9" xfId="1083" xr:uid="{00000000-0005-0000-0000-00009E040000}"/>
    <cellStyle name="標準" xfId="0" builtinId="0"/>
    <cellStyle name="標準 10" xfId="1084" xr:uid="{00000000-0005-0000-0000-0000A0040000}"/>
    <cellStyle name="標準 10 10" xfId="1474" xr:uid="{00000000-0005-0000-0000-0000A1040000}"/>
    <cellStyle name="標準 10 11" xfId="1475" xr:uid="{00000000-0005-0000-0000-0000A2040000}"/>
    <cellStyle name="標準 10 12" xfId="1476" xr:uid="{00000000-0005-0000-0000-0000A3040000}"/>
    <cellStyle name="標準 10 2" xfId="1085" xr:uid="{00000000-0005-0000-0000-0000A4040000}"/>
    <cellStyle name="標準 10 3" xfId="1086" xr:uid="{00000000-0005-0000-0000-0000A5040000}"/>
    <cellStyle name="標準 10 4" xfId="1087" xr:uid="{00000000-0005-0000-0000-0000A6040000}"/>
    <cellStyle name="標準 10 4 2" xfId="1477" xr:uid="{00000000-0005-0000-0000-0000A7040000}"/>
    <cellStyle name="標準 10 4 2 2" xfId="1478" xr:uid="{00000000-0005-0000-0000-0000A8040000}"/>
    <cellStyle name="標準 10 4 2 2 2" xfId="1479" xr:uid="{00000000-0005-0000-0000-0000A9040000}"/>
    <cellStyle name="標準 10 4 2 2 2 2" xfId="1480" xr:uid="{00000000-0005-0000-0000-0000AA040000}"/>
    <cellStyle name="標準 10 4 2 2 2 2 2" xfId="1481" xr:uid="{00000000-0005-0000-0000-0000AB040000}"/>
    <cellStyle name="標準 10 4 2 2 2 2 2 2" xfId="1482" xr:uid="{00000000-0005-0000-0000-0000AC040000}"/>
    <cellStyle name="標準 10 4 3" xfId="1483" xr:uid="{00000000-0005-0000-0000-0000AD040000}"/>
    <cellStyle name="標準 10 4 3 2" xfId="1484" xr:uid="{00000000-0005-0000-0000-0000AE040000}"/>
    <cellStyle name="標準 10 5" xfId="1088" xr:uid="{00000000-0005-0000-0000-0000AF040000}"/>
    <cellStyle name="標準 10 6" xfId="1485" xr:uid="{00000000-0005-0000-0000-0000B0040000}"/>
    <cellStyle name="標準 10 6 2" xfId="1486" xr:uid="{00000000-0005-0000-0000-0000B1040000}"/>
    <cellStyle name="標準 10 6 2 2" xfId="1487" xr:uid="{00000000-0005-0000-0000-0000B2040000}"/>
    <cellStyle name="標準 10 6 2 3" xfId="1488" xr:uid="{00000000-0005-0000-0000-0000B3040000}"/>
    <cellStyle name="標準 10 6 2 3 2" xfId="1386" xr:uid="{00000000-0005-0000-0000-0000B4040000}"/>
    <cellStyle name="標準 10 7" xfId="1489" xr:uid="{00000000-0005-0000-0000-0000B5040000}"/>
    <cellStyle name="標準 10 8" xfId="1490" xr:uid="{00000000-0005-0000-0000-0000B6040000}"/>
    <cellStyle name="標準 10 8 2" xfId="1491" xr:uid="{00000000-0005-0000-0000-0000B7040000}"/>
    <cellStyle name="標準 10 8 2 2" xfId="1492" xr:uid="{00000000-0005-0000-0000-0000B8040000}"/>
    <cellStyle name="標準 10 8 2 2 2" xfId="1493" xr:uid="{00000000-0005-0000-0000-0000B9040000}"/>
    <cellStyle name="標準 10 8 2 2 3" xfId="1494" xr:uid="{00000000-0005-0000-0000-0000BA040000}"/>
    <cellStyle name="標準 10 8 2 2 3 2" xfId="1387" xr:uid="{00000000-0005-0000-0000-0000BB040000}"/>
    <cellStyle name="標準 10 8 2 2 3 2 2" xfId="1495" xr:uid="{00000000-0005-0000-0000-0000BC040000}"/>
    <cellStyle name="標準 10 8 2 3" xfId="1496" xr:uid="{00000000-0005-0000-0000-0000BD040000}"/>
    <cellStyle name="標準 10 8 2 4" xfId="1497" xr:uid="{00000000-0005-0000-0000-0000BE040000}"/>
    <cellStyle name="標準 10 8 2 4 2" xfId="1498" xr:uid="{00000000-0005-0000-0000-0000BF040000}"/>
    <cellStyle name="標準 10 8 2 4 2 2" xfId="1499" xr:uid="{00000000-0005-0000-0000-0000C0040000}"/>
    <cellStyle name="標準 10 8 3" xfId="1500" xr:uid="{00000000-0005-0000-0000-0000C1040000}"/>
    <cellStyle name="標準 10 8 4" xfId="1501" xr:uid="{00000000-0005-0000-0000-0000C2040000}"/>
    <cellStyle name="標準 10 8 4 2" xfId="1502" xr:uid="{00000000-0005-0000-0000-0000C3040000}"/>
    <cellStyle name="標準 10 8 4 2 2" xfId="1503" xr:uid="{00000000-0005-0000-0000-0000C4040000}"/>
    <cellStyle name="標準 10 8 4 2 3" xfId="1504" xr:uid="{00000000-0005-0000-0000-0000C5040000}"/>
    <cellStyle name="標準 10 9" xfId="1505" xr:uid="{00000000-0005-0000-0000-0000C6040000}"/>
    <cellStyle name="標準 10 9 2" xfId="1506" xr:uid="{00000000-0005-0000-0000-0000C7040000}"/>
    <cellStyle name="標準 10 9 3" xfId="1507" xr:uid="{00000000-0005-0000-0000-0000C8040000}"/>
    <cellStyle name="標準 10 9 3 2" xfId="1508" xr:uid="{00000000-0005-0000-0000-0000C9040000}"/>
    <cellStyle name="標準 11" xfId="1089" xr:uid="{00000000-0005-0000-0000-0000CA040000}"/>
    <cellStyle name="標準 11 2" xfId="1090" xr:uid="{00000000-0005-0000-0000-0000CB040000}"/>
    <cellStyle name="標準 11 3" xfId="1091" xr:uid="{00000000-0005-0000-0000-0000CC040000}"/>
    <cellStyle name="標準 11 4" xfId="1092" xr:uid="{00000000-0005-0000-0000-0000CD040000}"/>
    <cellStyle name="標準 12" xfId="1382" xr:uid="{00000000-0005-0000-0000-0000CE040000}"/>
    <cellStyle name="標準 12 2" xfId="1093" xr:uid="{00000000-0005-0000-0000-0000CF040000}"/>
    <cellStyle name="標準 12 3" xfId="1094" xr:uid="{00000000-0005-0000-0000-0000D0040000}"/>
    <cellStyle name="標準 13" xfId="1095" xr:uid="{00000000-0005-0000-0000-0000D1040000}"/>
    <cellStyle name="標準 13 2" xfId="1096" xr:uid="{00000000-0005-0000-0000-0000D2040000}"/>
    <cellStyle name="標準 14" xfId="1383" xr:uid="{00000000-0005-0000-0000-0000D3040000}"/>
    <cellStyle name="標準 14 2" xfId="1097" xr:uid="{00000000-0005-0000-0000-0000D4040000}"/>
    <cellStyle name="標準 14 3" xfId="1098" xr:uid="{00000000-0005-0000-0000-0000D5040000}"/>
    <cellStyle name="標準 14 4" xfId="1099" xr:uid="{00000000-0005-0000-0000-0000D6040000}"/>
    <cellStyle name="標準 14 5" xfId="1100" xr:uid="{00000000-0005-0000-0000-0000D7040000}"/>
    <cellStyle name="標準 14 6" xfId="1101" xr:uid="{00000000-0005-0000-0000-0000D8040000}"/>
    <cellStyle name="標準 14 7" xfId="1102" xr:uid="{00000000-0005-0000-0000-0000D9040000}"/>
    <cellStyle name="標準 14 8" xfId="1103" xr:uid="{00000000-0005-0000-0000-0000DA040000}"/>
    <cellStyle name="標準 15" xfId="1104" xr:uid="{00000000-0005-0000-0000-0000DB040000}"/>
    <cellStyle name="標準 15 2" xfId="1105" xr:uid="{00000000-0005-0000-0000-0000DC040000}"/>
    <cellStyle name="標準 15 3" xfId="1106" xr:uid="{00000000-0005-0000-0000-0000DD040000}"/>
    <cellStyle name="標準 15 4" xfId="1107" xr:uid="{00000000-0005-0000-0000-0000DE040000}"/>
    <cellStyle name="標準 15 5" xfId="1108" xr:uid="{00000000-0005-0000-0000-0000DF040000}"/>
    <cellStyle name="標準 15 6" xfId="1109" xr:uid="{00000000-0005-0000-0000-0000E0040000}"/>
    <cellStyle name="標準 15 7" xfId="1110" xr:uid="{00000000-0005-0000-0000-0000E1040000}"/>
    <cellStyle name="標準 16" xfId="1384" xr:uid="{00000000-0005-0000-0000-0000E2040000}"/>
    <cellStyle name="標準 16 2" xfId="1111" xr:uid="{00000000-0005-0000-0000-0000E3040000}"/>
    <cellStyle name="標準 16 3" xfId="1112" xr:uid="{00000000-0005-0000-0000-0000E4040000}"/>
    <cellStyle name="標準 16 4" xfId="1113" xr:uid="{00000000-0005-0000-0000-0000E5040000}"/>
    <cellStyle name="標準 16 5" xfId="1114" xr:uid="{00000000-0005-0000-0000-0000E6040000}"/>
    <cellStyle name="標準 16 6" xfId="1115" xr:uid="{00000000-0005-0000-0000-0000E7040000}"/>
    <cellStyle name="標準 17" xfId="1116" xr:uid="{00000000-0005-0000-0000-0000E8040000}"/>
    <cellStyle name="標準 17 2" xfId="1117" xr:uid="{00000000-0005-0000-0000-0000E9040000}"/>
    <cellStyle name="標準 17 3" xfId="1118" xr:uid="{00000000-0005-0000-0000-0000EA040000}"/>
    <cellStyle name="標準 17 4" xfId="1119" xr:uid="{00000000-0005-0000-0000-0000EB040000}"/>
    <cellStyle name="標準 17 5" xfId="1120" xr:uid="{00000000-0005-0000-0000-0000EC040000}"/>
    <cellStyle name="標準 18" xfId="1509" xr:uid="{00000000-0005-0000-0000-0000ED040000}"/>
    <cellStyle name="標準 18 2" xfId="1121" xr:uid="{00000000-0005-0000-0000-0000EE040000}"/>
    <cellStyle name="標準 18 3" xfId="1122" xr:uid="{00000000-0005-0000-0000-0000EF040000}"/>
    <cellStyle name="標準 19" xfId="1510" xr:uid="{00000000-0005-0000-0000-0000F0040000}"/>
    <cellStyle name="標準 19 2" xfId="1123" xr:uid="{00000000-0005-0000-0000-0000F1040000}"/>
    <cellStyle name="標準 19 2 2" xfId="1511" xr:uid="{00000000-0005-0000-0000-0000F2040000}"/>
    <cellStyle name="標準 19 2 2 2" xfId="1512" xr:uid="{00000000-0005-0000-0000-0000F3040000}"/>
    <cellStyle name="標準 19 2 2 2 2" xfId="1513" xr:uid="{00000000-0005-0000-0000-0000F4040000}"/>
    <cellStyle name="標準 19 2 2 2 2 2" xfId="1514" xr:uid="{00000000-0005-0000-0000-0000F5040000}"/>
    <cellStyle name="標準 19 2 2 2 2 2 2" xfId="1515" xr:uid="{00000000-0005-0000-0000-0000F6040000}"/>
    <cellStyle name="標準 19 2 2 2 2 2 2 2" xfId="1516" xr:uid="{00000000-0005-0000-0000-0000F7040000}"/>
    <cellStyle name="標準 19 2 2 2 2 2 2 2 2" xfId="1517" xr:uid="{00000000-0005-0000-0000-0000F8040000}"/>
    <cellStyle name="標準 19 2 2 2 2 2 3" xfId="1518" xr:uid="{00000000-0005-0000-0000-0000F9040000}"/>
    <cellStyle name="標準 19 2 2 2 2 2 4" xfId="1519" xr:uid="{00000000-0005-0000-0000-0000FA040000}"/>
    <cellStyle name="標準 19 2 2 2 2 2 4 2" xfId="1520" xr:uid="{00000000-0005-0000-0000-0000FB040000}"/>
    <cellStyle name="標準 19 2 2 2 2 2 4 3" xfId="1521" xr:uid="{00000000-0005-0000-0000-0000FC040000}"/>
    <cellStyle name="標準 19 2 2 2 3" xfId="1522" xr:uid="{00000000-0005-0000-0000-0000FD040000}"/>
    <cellStyle name="標準 19 2 2 2 3 2" xfId="1523" xr:uid="{00000000-0005-0000-0000-0000FE040000}"/>
    <cellStyle name="標準 19 2 2 2 3 2 2" xfId="1524" xr:uid="{00000000-0005-0000-0000-0000FF040000}"/>
    <cellStyle name="標準 19 2 2 2 3 2 3" xfId="1525" xr:uid="{00000000-0005-0000-0000-000000050000}"/>
    <cellStyle name="標準 19 2 2 3" xfId="1526" xr:uid="{00000000-0005-0000-0000-000001050000}"/>
    <cellStyle name="標準 19 2 2 3 2" xfId="1527" xr:uid="{00000000-0005-0000-0000-000002050000}"/>
    <cellStyle name="標準 19 2 2 3 2 2" xfId="1528" xr:uid="{00000000-0005-0000-0000-000003050000}"/>
    <cellStyle name="標準 2" xfId="1" xr:uid="{00000000-0005-0000-0000-000004050000}"/>
    <cellStyle name="標準 2 10" xfId="1124" xr:uid="{00000000-0005-0000-0000-000005050000}"/>
    <cellStyle name="標準 2 11" xfId="1125" xr:uid="{00000000-0005-0000-0000-000006050000}"/>
    <cellStyle name="標準 2 12" xfId="1126" xr:uid="{00000000-0005-0000-0000-000007050000}"/>
    <cellStyle name="標準 2 13" xfId="1127" xr:uid="{00000000-0005-0000-0000-000008050000}"/>
    <cellStyle name="標準 2 14" xfId="1128" xr:uid="{00000000-0005-0000-0000-000009050000}"/>
    <cellStyle name="標準 2 15" xfId="1129" xr:uid="{00000000-0005-0000-0000-00000A050000}"/>
    <cellStyle name="標準 2 16" xfId="1130" xr:uid="{00000000-0005-0000-0000-00000B050000}"/>
    <cellStyle name="標準 2 17" xfId="1131" xr:uid="{00000000-0005-0000-0000-00000C050000}"/>
    <cellStyle name="標準 2 18" xfId="1132" xr:uid="{00000000-0005-0000-0000-00000D050000}"/>
    <cellStyle name="標準 2 19" xfId="1133" xr:uid="{00000000-0005-0000-0000-00000E050000}"/>
    <cellStyle name="標準 2 2" xfId="1134" xr:uid="{00000000-0005-0000-0000-00000F050000}"/>
    <cellStyle name="標準 2 2 10" xfId="1135" xr:uid="{00000000-0005-0000-0000-000010050000}"/>
    <cellStyle name="標準 2 2 11" xfId="1136" xr:uid="{00000000-0005-0000-0000-000011050000}"/>
    <cellStyle name="標準 2 2 12" xfId="1137" xr:uid="{00000000-0005-0000-0000-000012050000}"/>
    <cellStyle name="標準 2 2 13" xfId="1138" xr:uid="{00000000-0005-0000-0000-000013050000}"/>
    <cellStyle name="標準 2 2 14" xfId="1139" xr:uid="{00000000-0005-0000-0000-000014050000}"/>
    <cellStyle name="標準 2 2 15" xfId="1140" xr:uid="{00000000-0005-0000-0000-000015050000}"/>
    <cellStyle name="標準 2 2 16" xfId="1141" xr:uid="{00000000-0005-0000-0000-000016050000}"/>
    <cellStyle name="標準 2 2 17" xfId="1142" xr:uid="{00000000-0005-0000-0000-000017050000}"/>
    <cellStyle name="標準 2 2 18" xfId="1143" xr:uid="{00000000-0005-0000-0000-000018050000}"/>
    <cellStyle name="標準 2 2 19" xfId="1144" xr:uid="{00000000-0005-0000-0000-000019050000}"/>
    <cellStyle name="標準 2 2 2" xfId="1145" xr:uid="{00000000-0005-0000-0000-00001A050000}"/>
    <cellStyle name="標準 2 2 2 2" xfId="1146" xr:uid="{00000000-0005-0000-0000-00001B050000}"/>
    <cellStyle name="標準 2 2 2 2 2" xfId="1147" xr:uid="{00000000-0005-0000-0000-00001C050000}"/>
    <cellStyle name="標準 2 2 2 2_23_CRUDマトリックス(機能レベル)" xfId="1148" xr:uid="{00000000-0005-0000-0000-00001D050000}"/>
    <cellStyle name="標準 2 2 2_23_CRUDマトリックス(機能レベル)" xfId="1149" xr:uid="{00000000-0005-0000-0000-00001E050000}"/>
    <cellStyle name="標準 2 2 20" xfId="1150" xr:uid="{00000000-0005-0000-0000-00001F050000}"/>
    <cellStyle name="標準 2 2 21" xfId="1151" xr:uid="{00000000-0005-0000-0000-000020050000}"/>
    <cellStyle name="標準 2 2 22" xfId="1152" xr:uid="{00000000-0005-0000-0000-000021050000}"/>
    <cellStyle name="標準 2 2 23" xfId="1153" xr:uid="{00000000-0005-0000-0000-000022050000}"/>
    <cellStyle name="標準 2 2 24" xfId="1154" xr:uid="{00000000-0005-0000-0000-000023050000}"/>
    <cellStyle name="標準 2 2 25" xfId="1155" xr:uid="{00000000-0005-0000-0000-000024050000}"/>
    <cellStyle name="標準 2 2 26" xfId="1156" xr:uid="{00000000-0005-0000-0000-000025050000}"/>
    <cellStyle name="標準 2 2 27" xfId="1157" xr:uid="{00000000-0005-0000-0000-000026050000}"/>
    <cellStyle name="標準 2 2 28" xfId="1158" xr:uid="{00000000-0005-0000-0000-000027050000}"/>
    <cellStyle name="標準 2 2 29" xfId="1159" xr:uid="{00000000-0005-0000-0000-000028050000}"/>
    <cellStyle name="標準 2 2 3" xfId="1160" xr:uid="{00000000-0005-0000-0000-000029050000}"/>
    <cellStyle name="標準 2 2 30" xfId="1161" xr:uid="{00000000-0005-0000-0000-00002A050000}"/>
    <cellStyle name="標準 2 2 31" xfId="1162" xr:uid="{00000000-0005-0000-0000-00002B050000}"/>
    <cellStyle name="標準 2 2 4" xfId="1163" xr:uid="{00000000-0005-0000-0000-00002C050000}"/>
    <cellStyle name="標準 2 2 5" xfId="1164" xr:uid="{00000000-0005-0000-0000-00002D050000}"/>
    <cellStyle name="標準 2 2 6" xfId="1165" xr:uid="{00000000-0005-0000-0000-00002E050000}"/>
    <cellStyle name="標準 2 2 7" xfId="1166" xr:uid="{00000000-0005-0000-0000-00002F050000}"/>
    <cellStyle name="標準 2 2 8" xfId="1167" xr:uid="{00000000-0005-0000-0000-000030050000}"/>
    <cellStyle name="標準 2 2 9" xfId="1168" xr:uid="{00000000-0005-0000-0000-000031050000}"/>
    <cellStyle name="標準 2 2_23_CRUDマトリックス(機能レベル)" xfId="1169" xr:uid="{00000000-0005-0000-0000-000032050000}"/>
    <cellStyle name="標準 2 20" xfId="1170" xr:uid="{00000000-0005-0000-0000-000033050000}"/>
    <cellStyle name="標準 2 21" xfId="1171" xr:uid="{00000000-0005-0000-0000-000034050000}"/>
    <cellStyle name="標準 2 22" xfId="1172" xr:uid="{00000000-0005-0000-0000-000035050000}"/>
    <cellStyle name="標準 2 23" xfId="1173" xr:uid="{00000000-0005-0000-0000-000036050000}"/>
    <cellStyle name="標準 2 24" xfId="1174" xr:uid="{00000000-0005-0000-0000-000037050000}"/>
    <cellStyle name="標準 2 25" xfId="1175" xr:uid="{00000000-0005-0000-0000-000038050000}"/>
    <cellStyle name="標準 2 26" xfId="1565" xr:uid="{00000000-0005-0000-0000-000039050000}"/>
    <cellStyle name="標準 2 26 2" xfId="1566" xr:uid="{00000000-0005-0000-0000-00003A050000}"/>
    <cellStyle name="標準 2 27" xfId="1576" xr:uid="{00000000-0005-0000-0000-00003B050000}"/>
    <cellStyle name="標準 2 3" xfId="1176" xr:uid="{00000000-0005-0000-0000-00003C050000}"/>
    <cellStyle name="標準 2 3 10" xfId="1177" xr:uid="{00000000-0005-0000-0000-00003D050000}"/>
    <cellStyle name="標準 2 3 11" xfId="1178" xr:uid="{00000000-0005-0000-0000-00003E050000}"/>
    <cellStyle name="標準 2 3 12" xfId="1179" xr:uid="{00000000-0005-0000-0000-00003F050000}"/>
    <cellStyle name="標準 2 3 13" xfId="1180" xr:uid="{00000000-0005-0000-0000-000040050000}"/>
    <cellStyle name="標準 2 3 14" xfId="1181" xr:uid="{00000000-0005-0000-0000-000041050000}"/>
    <cellStyle name="標準 2 3 15" xfId="1182" xr:uid="{00000000-0005-0000-0000-000042050000}"/>
    <cellStyle name="標準 2 3 16" xfId="1183" xr:uid="{00000000-0005-0000-0000-000043050000}"/>
    <cellStyle name="標準 2 3 17" xfId="1184" xr:uid="{00000000-0005-0000-0000-000044050000}"/>
    <cellStyle name="標準 2 3 18" xfId="1185" xr:uid="{00000000-0005-0000-0000-000045050000}"/>
    <cellStyle name="標準 2 3 19" xfId="1186" xr:uid="{00000000-0005-0000-0000-000046050000}"/>
    <cellStyle name="標準 2 3 2" xfId="1187" xr:uid="{00000000-0005-0000-0000-000047050000}"/>
    <cellStyle name="標準 2 3 2 2" xfId="1188" xr:uid="{00000000-0005-0000-0000-000048050000}"/>
    <cellStyle name="標準 2 3 2 2 2" xfId="1189" xr:uid="{00000000-0005-0000-0000-000049050000}"/>
    <cellStyle name="標準 2 3 2 2_23_CRUDマトリックス(機能レベル)" xfId="1190" xr:uid="{00000000-0005-0000-0000-00004A050000}"/>
    <cellStyle name="標準 2 3 2_23_CRUDマトリックス(機能レベル)" xfId="1191" xr:uid="{00000000-0005-0000-0000-00004B050000}"/>
    <cellStyle name="標準 2 3 20" xfId="1192" xr:uid="{00000000-0005-0000-0000-00004C050000}"/>
    <cellStyle name="標準 2 3 21" xfId="1193" xr:uid="{00000000-0005-0000-0000-00004D050000}"/>
    <cellStyle name="標準 2 3 22" xfId="1194" xr:uid="{00000000-0005-0000-0000-00004E050000}"/>
    <cellStyle name="標準 2 3 23" xfId="1195" xr:uid="{00000000-0005-0000-0000-00004F050000}"/>
    <cellStyle name="標準 2 3 24" xfId="1196" xr:uid="{00000000-0005-0000-0000-000050050000}"/>
    <cellStyle name="標準 2 3 25" xfId="1197" xr:uid="{00000000-0005-0000-0000-000051050000}"/>
    <cellStyle name="標準 2 3 26" xfId="1198" xr:uid="{00000000-0005-0000-0000-000052050000}"/>
    <cellStyle name="標準 2 3 27" xfId="1199" xr:uid="{00000000-0005-0000-0000-000053050000}"/>
    <cellStyle name="標準 2 3 28" xfId="1200" xr:uid="{00000000-0005-0000-0000-000054050000}"/>
    <cellStyle name="標準 2 3 29" xfId="1201" xr:uid="{00000000-0005-0000-0000-000055050000}"/>
    <cellStyle name="標準 2 3 3" xfId="1202" xr:uid="{00000000-0005-0000-0000-000056050000}"/>
    <cellStyle name="標準 2 3 4" xfId="1203" xr:uid="{00000000-0005-0000-0000-000057050000}"/>
    <cellStyle name="標準 2 3 5" xfId="1204" xr:uid="{00000000-0005-0000-0000-000058050000}"/>
    <cellStyle name="標準 2 3 6" xfId="1205" xr:uid="{00000000-0005-0000-0000-000059050000}"/>
    <cellStyle name="標準 2 3 7" xfId="1206" xr:uid="{00000000-0005-0000-0000-00005A050000}"/>
    <cellStyle name="標準 2 3 8" xfId="1207" xr:uid="{00000000-0005-0000-0000-00005B050000}"/>
    <cellStyle name="標準 2 3 9" xfId="1208" xr:uid="{00000000-0005-0000-0000-00005C050000}"/>
    <cellStyle name="標準 2 3_23_CRUDマトリックス(機能レベル)" xfId="1209" xr:uid="{00000000-0005-0000-0000-00005D050000}"/>
    <cellStyle name="標準 2 4" xfId="1210" xr:uid="{00000000-0005-0000-0000-00005E050000}"/>
    <cellStyle name="標準 2 4 10" xfId="1211" xr:uid="{00000000-0005-0000-0000-00005F050000}"/>
    <cellStyle name="標準 2 4 11" xfId="1212" xr:uid="{00000000-0005-0000-0000-000060050000}"/>
    <cellStyle name="標準 2 4 12" xfId="1213" xr:uid="{00000000-0005-0000-0000-000061050000}"/>
    <cellStyle name="標準 2 4 13" xfId="1214" xr:uid="{00000000-0005-0000-0000-000062050000}"/>
    <cellStyle name="標準 2 4 14" xfId="1215" xr:uid="{00000000-0005-0000-0000-000063050000}"/>
    <cellStyle name="標準 2 4 15" xfId="1216" xr:uid="{00000000-0005-0000-0000-000064050000}"/>
    <cellStyle name="標準 2 4 16" xfId="1217" xr:uid="{00000000-0005-0000-0000-000065050000}"/>
    <cellStyle name="標準 2 4 17" xfId="1218" xr:uid="{00000000-0005-0000-0000-000066050000}"/>
    <cellStyle name="標準 2 4 18" xfId="1219" xr:uid="{00000000-0005-0000-0000-000067050000}"/>
    <cellStyle name="標準 2 4 19" xfId="1220" xr:uid="{00000000-0005-0000-0000-000068050000}"/>
    <cellStyle name="標準 2 4 2" xfId="1221" xr:uid="{00000000-0005-0000-0000-000069050000}"/>
    <cellStyle name="標準 2 4 20" xfId="1222" xr:uid="{00000000-0005-0000-0000-00006A050000}"/>
    <cellStyle name="標準 2 4 21" xfId="1223" xr:uid="{00000000-0005-0000-0000-00006B050000}"/>
    <cellStyle name="標準 2 4 22" xfId="1224" xr:uid="{00000000-0005-0000-0000-00006C050000}"/>
    <cellStyle name="標準 2 4 23" xfId="1225" xr:uid="{00000000-0005-0000-0000-00006D050000}"/>
    <cellStyle name="標準 2 4 24" xfId="1226" xr:uid="{00000000-0005-0000-0000-00006E050000}"/>
    <cellStyle name="標準 2 4 3" xfId="1227" xr:uid="{00000000-0005-0000-0000-00006F050000}"/>
    <cellStyle name="標準 2 4 4" xfId="1228" xr:uid="{00000000-0005-0000-0000-000070050000}"/>
    <cellStyle name="標準 2 4 5" xfId="1229" xr:uid="{00000000-0005-0000-0000-000071050000}"/>
    <cellStyle name="標準 2 4 6" xfId="1230" xr:uid="{00000000-0005-0000-0000-000072050000}"/>
    <cellStyle name="標準 2 4 7" xfId="1231" xr:uid="{00000000-0005-0000-0000-000073050000}"/>
    <cellStyle name="標準 2 4 8" xfId="1232" xr:uid="{00000000-0005-0000-0000-000074050000}"/>
    <cellStyle name="標準 2 4 9" xfId="1233" xr:uid="{00000000-0005-0000-0000-000075050000}"/>
    <cellStyle name="標準 2 4_23_CRUDマトリックス(機能レベル)" xfId="1234" xr:uid="{00000000-0005-0000-0000-000076050000}"/>
    <cellStyle name="標準 2 5" xfId="1235" xr:uid="{00000000-0005-0000-0000-000077050000}"/>
    <cellStyle name="標準 2 5 10" xfId="1236" xr:uid="{00000000-0005-0000-0000-000078050000}"/>
    <cellStyle name="標準 2 5 11" xfId="1237" xr:uid="{00000000-0005-0000-0000-000079050000}"/>
    <cellStyle name="標準 2 5 12" xfId="1238" xr:uid="{00000000-0005-0000-0000-00007A050000}"/>
    <cellStyle name="標準 2 5 13" xfId="1239" xr:uid="{00000000-0005-0000-0000-00007B050000}"/>
    <cellStyle name="標準 2 5 14" xfId="1240" xr:uid="{00000000-0005-0000-0000-00007C050000}"/>
    <cellStyle name="標準 2 5 15" xfId="1241" xr:uid="{00000000-0005-0000-0000-00007D050000}"/>
    <cellStyle name="標準 2 5 16" xfId="1242" xr:uid="{00000000-0005-0000-0000-00007E050000}"/>
    <cellStyle name="標準 2 5 17" xfId="1243" xr:uid="{00000000-0005-0000-0000-00007F050000}"/>
    <cellStyle name="標準 2 5 18" xfId="1244" xr:uid="{00000000-0005-0000-0000-000080050000}"/>
    <cellStyle name="標準 2 5 19" xfId="1245" xr:uid="{00000000-0005-0000-0000-000081050000}"/>
    <cellStyle name="標準 2 5 2" xfId="1246" xr:uid="{00000000-0005-0000-0000-000082050000}"/>
    <cellStyle name="標準 2 5 2 2" xfId="1549" xr:uid="{00000000-0005-0000-0000-000083050000}"/>
    <cellStyle name="標準 2 5 20" xfId="1247" xr:uid="{00000000-0005-0000-0000-000084050000}"/>
    <cellStyle name="標準 2 5 21" xfId="1248" xr:uid="{00000000-0005-0000-0000-000085050000}"/>
    <cellStyle name="標準 2 5 22" xfId="1249" xr:uid="{00000000-0005-0000-0000-000086050000}"/>
    <cellStyle name="標準 2 5 23" xfId="1250" xr:uid="{00000000-0005-0000-0000-000087050000}"/>
    <cellStyle name="標準 2 5 3" xfId="1251" xr:uid="{00000000-0005-0000-0000-000088050000}"/>
    <cellStyle name="標準 2 5 3 2" xfId="1529" xr:uid="{00000000-0005-0000-0000-000089050000}"/>
    <cellStyle name="標準 2 5 4" xfId="1252" xr:uid="{00000000-0005-0000-0000-00008A050000}"/>
    <cellStyle name="標準 2 5 5" xfId="1253" xr:uid="{00000000-0005-0000-0000-00008B050000}"/>
    <cellStyle name="標準 2 5 6" xfId="1254" xr:uid="{00000000-0005-0000-0000-00008C050000}"/>
    <cellStyle name="標準 2 5 7" xfId="1255" xr:uid="{00000000-0005-0000-0000-00008D050000}"/>
    <cellStyle name="標準 2 5 8" xfId="1256" xr:uid="{00000000-0005-0000-0000-00008E050000}"/>
    <cellStyle name="標準 2 5 9" xfId="1257" xr:uid="{00000000-0005-0000-0000-00008F050000}"/>
    <cellStyle name="標準 2 5_23_CRUDマトリックス(機能レベル)" xfId="1258" xr:uid="{00000000-0005-0000-0000-000090050000}"/>
    <cellStyle name="標準 2 6" xfId="1259" xr:uid="{00000000-0005-0000-0000-000091050000}"/>
    <cellStyle name="標準 2 6 10" xfId="1260" xr:uid="{00000000-0005-0000-0000-000092050000}"/>
    <cellStyle name="標準 2 6 11" xfId="1261" xr:uid="{00000000-0005-0000-0000-000093050000}"/>
    <cellStyle name="標準 2 6 12" xfId="1262" xr:uid="{00000000-0005-0000-0000-000094050000}"/>
    <cellStyle name="標準 2 6 13" xfId="1263" xr:uid="{00000000-0005-0000-0000-000095050000}"/>
    <cellStyle name="標準 2 6 14" xfId="1264" xr:uid="{00000000-0005-0000-0000-000096050000}"/>
    <cellStyle name="標準 2 6 15" xfId="1265" xr:uid="{00000000-0005-0000-0000-000097050000}"/>
    <cellStyle name="標準 2 6 16" xfId="1266" xr:uid="{00000000-0005-0000-0000-000098050000}"/>
    <cellStyle name="標準 2 6 17" xfId="1267" xr:uid="{00000000-0005-0000-0000-000099050000}"/>
    <cellStyle name="標準 2 6 18" xfId="1268" xr:uid="{00000000-0005-0000-0000-00009A050000}"/>
    <cellStyle name="標準 2 6 19" xfId="1269" xr:uid="{00000000-0005-0000-0000-00009B050000}"/>
    <cellStyle name="標準 2 6 2" xfId="1270" xr:uid="{00000000-0005-0000-0000-00009C050000}"/>
    <cellStyle name="標準 2 6 20" xfId="1271" xr:uid="{00000000-0005-0000-0000-00009D050000}"/>
    <cellStyle name="標準 2 6 21" xfId="1272" xr:uid="{00000000-0005-0000-0000-00009E050000}"/>
    <cellStyle name="標準 2 6 22" xfId="1273" xr:uid="{00000000-0005-0000-0000-00009F050000}"/>
    <cellStyle name="標準 2 6 3" xfId="1274" xr:uid="{00000000-0005-0000-0000-0000A0050000}"/>
    <cellStyle name="標準 2 6 4" xfId="1275" xr:uid="{00000000-0005-0000-0000-0000A1050000}"/>
    <cellStyle name="標準 2 6 5" xfId="1276" xr:uid="{00000000-0005-0000-0000-0000A2050000}"/>
    <cellStyle name="標準 2 6 6" xfId="1277" xr:uid="{00000000-0005-0000-0000-0000A3050000}"/>
    <cellStyle name="標準 2 6 7" xfId="1278" xr:uid="{00000000-0005-0000-0000-0000A4050000}"/>
    <cellStyle name="標準 2 6 8" xfId="1279" xr:uid="{00000000-0005-0000-0000-0000A5050000}"/>
    <cellStyle name="標準 2 6 9" xfId="1280" xr:uid="{00000000-0005-0000-0000-0000A6050000}"/>
    <cellStyle name="標準 2 6_23_CRUDマトリックス(機能レベル)" xfId="1281" xr:uid="{00000000-0005-0000-0000-0000A7050000}"/>
    <cellStyle name="標準 2 7" xfId="1282" xr:uid="{00000000-0005-0000-0000-0000A8050000}"/>
    <cellStyle name="標準 2 7 2" xfId="1530" xr:uid="{00000000-0005-0000-0000-0000A9050000}"/>
    <cellStyle name="標準 2 7 2 2" xfId="1531" xr:uid="{00000000-0005-0000-0000-0000AA050000}"/>
    <cellStyle name="標準 2 7 2 3" xfId="1532" xr:uid="{00000000-0005-0000-0000-0000AB050000}"/>
    <cellStyle name="標準 2 7 2 3 2" xfId="1388" xr:uid="{00000000-0005-0000-0000-0000AC050000}"/>
    <cellStyle name="標準 2 8" xfId="1283" xr:uid="{00000000-0005-0000-0000-0000AD050000}"/>
    <cellStyle name="標準 2 9" xfId="1284" xr:uid="{00000000-0005-0000-0000-0000AE050000}"/>
    <cellStyle name="標準 2 9 2" xfId="1533" xr:uid="{00000000-0005-0000-0000-0000AF050000}"/>
    <cellStyle name="標準 2 9 2 2" xfId="1534" xr:uid="{00000000-0005-0000-0000-0000B0050000}"/>
    <cellStyle name="標準 2 9 2 2 2" xfId="1535" xr:uid="{00000000-0005-0000-0000-0000B1050000}"/>
    <cellStyle name="標準 2 9 2 2 3" xfId="1536" xr:uid="{00000000-0005-0000-0000-0000B2050000}"/>
    <cellStyle name="標準 2 9 2 2 3 2" xfId="1385" xr:uid="{00000000-0005-0000-0000-0000B3050000}"/>
    <cellStyle name="標準 2 9 2 2 3 2 2" xfId="1537" xr:uid="{00000000-0005-0000-0000-0000B4050000}"/>
    <cellStyle name="標準 2 9 2 3" xfId="1538" xr:uid="{00000000-0005-0000-0000-0000B5050000}"/>
    <cellStyle name="標準 2 9 2 4" xfId="1539" xr:uid="{00000000-0005-0000-0000-0000B6050000}"/>
    <cellStyle name="標準 2 9 2 4 2" xfId="1540" xr:uid="{00000000-0005-0000-0000-0000B7050000}"/>
    <cellStyle name="標準 2 9 2 4 2 2" xfId="1541" xr:uid="{00000000-0005-0000-0000-0000B8050000}"/>
    <cellStyle name="標準 2 9 2 4 2 2 2" xfId="1542" xr:uid="{00000000-0005-0000-0000-0000B9050000}"/>
    <cellStyle name="標準 20" xfId="1543" xr:uid="{00000000-0005-0000-0000-0000BA050000}"/>
    <cellStyle name="標準 20 2" xfId="1285" xr:uid="{00000000-0005-0000-0000-0000BB050000}"/>
    <cellStyle name="標準 20 2 2" xfId="1544" xr:uid="{00000000-0005-0000-0000-0000BC050000}"/>
    <cellStyle name="標準 20 3" xfId="1286" xr:uid="{00000000-0005-0000-0000-0000BD050000}"/>
    <cellStyle name="標準 20 4" xfId="1287" xr:uid="{00000000-0005-0000-0000-0000BE050000}"/>
    <cellStyle name="標準 21" xfId="1545" xr:uid="{00000000-0005-0000-0000-0000BF050000}"/>
    <cellStyle name="標準 21 2" xfId="1288" xr:uid="{00000000-0005-0000-0000-0000C0050000}"/>
    <cellStyle name="標準 21 3" xfId="1289" xr:uid="{00000000-0005-0000-0000-0000C1050000}"/>
    <cellStyle name="標準 22" xfId="1546" xr:uid="{00000000-0005-0000-0000-0000C2050000}"/>
    <cellStyle name="標準 22 2" xfId="1290" xr:uid="{00000000-0005-0000-0000-0000C3050000}"/>
    <cellStyle name="標準 22 2 2" xfId="1547" xr:uid="{00000000-0005-0000-0000-0000C4050000}"/>
    <cellStyle name="標準 23 2" xfId="1291" xr:uid="{00000000-0005-0000-0000-0000C5050000}"/>
    <cellStyle name="標準 23 3" xfId="1292" xr:uid="{00000000-0005-0000-0000-0000C6050000}"/>
    <cellStyle name="標準 23 4" xfId="1293" xr:uid="{00000000-0005-0000-0000-0000C7050000}"/>
    <cellStyle name="標準 24 2" xfId="1294" xr:uid="{00000000-0005-0000-0000-0000C8050000}"/>
    <cellStyle name="標準 24 3" xfId="1295" xr:uid="{00000000-0005-0000-0000-0000C9050000}"/>
    <cellStyle name="標準 25 2" xfId="1296" xr:uid="{00000000-0005-0000-0000-0000CA050000}"/>
    <cellStyle name="標準 3" xfId="1297" xr:uid="{00000000-0005-0000-0000-0000CB050000}"/>
    <cellStyle name="標準 3 10" xfId="1298" xr:uid="{00000000-0005-0000-0000-0000CC050000}"/>
    <cellStyle name="標準 3 11" xfId="1299" xr:uid="{00000000-0005-0000-0000-0000CD050000}"/>
    <cellStyle name="標準 3 12" xfId="1300" xr:uid="{00000000-0005-0000-0000-0000CE050000}"/>
    <cellStyle name="標準 3 13" xfId="1301" xr:uid="{00000000-0005-0000-0000-0000CF050000}"/>
    <cellStyle name="標準 3 14" xfId="1302" xr:uid="{00000000-0005-0000-0000-0000D0050000}"/>
    <cellStyle name="標準 3 15" xfId="1303" xr:uid="{00000000-0005-0000-0000-0000D1050000}"/>
    <cellStyle name="標準 3 16" xfId="1304" xr:uid="{00000000-0005-0000-0000-0000D2050000}"/>
    <cellStyle name="標準 3 17" xfId="1305" xr:uid="{00000000-0005-0000-0000-0000D3050000}"/>
    <cellStyle name="標準 3 18" xfId="1306" xr:uid="{00000000-0005-0000-0000-0000D4050000}"/>
    <cellStyle name="標準 3 19" xfId="1307" xr:uid="{00000000-0005-0000-0000-0000D5050000}"/>
    <cellStyle name="標準 3 2" xfId="1308" xr:uid="{00000000-0005-0000-0000-0000D6050000}"/>
    <cellStyle name="標準 3 2 2" xfId="1309" xr:uid="{00000000-0005-0000-0000-0000D7050000}"/>
    <cellStyle name="標準 3 2 3" xfId="1567" xr:uid="{00000000-0005-0000-0000-0000D8050000}"/>
    <cellStyle name="標準 3 2 3 2 2" xfId="1568" xr:uid="{00000000-0005-0000-0000-0000D9050000}"/>
    <cellStyle name="標準 3 2 3 2 2 2" xfId="1569" xr:uid="{00000000-0005-0000-0000-0000DA050000}"/>
    <cellStyle name="標準 3 20" xfId="1310" xr:uid="{00000000-0005-0000-0000-0000DB050000}"/>
    <cellStyle name="標準 3 21" xfId="1311" xr:uid="{00000000-0005-0000-0000-0000DC050000}"/>
    <cellStyle name="標準 3 22" xfId="1312" xr:uid="{00000000-0005-0000-0000-0000DD050000}"/>
    <cellStyle name="標準 3 23" xfId="1313" xr:uid="{00000000-0005-0000-0000-0000DE050000}"/>
    <cellStyle name="標準 3 24" xfId="1314" xr:uid="{00000000-0005-0000-0000-0000DF050000}"/>
    <cellStyle name="標準 3 25" xfId="1315" xr:uid="{00000000-0005-0000-0000-0000E0050000}"/>
    <cellStyle name="標準 3 26" xfId="1316" xr:uid="{00000000-0005-0000-0000-0000E1050000}"/>
    <cellStyle name="標準 3 27" xfId="1317" xr:uid="{00000000-0005-0000-0000-0000E2050000}"/>
    <cellStyle name="標準 3 28" xfId="1318" xr:uid="{00000000-0005-0000-0000-0000E3050000}"/>
    <cellStyle name="標準 3 29" xfId="1319" xr:uid="{00000000-0005-0000-0000-0000E4050000}"/>
    <cellStyle name="標準 3 3" xfId="1320" xr:uid="{00000000-0005-0000-0000-0000E5050000}"/>
    <cellStyle name="標準 3 3 2" xfId="1570" xr:uid="{00000000-0005-0000-0000-0000E6050000}"/>
    <cellStyle name="標準 3 4" xfId="1321" xr:uid="{00000000-0005-0000-0000-0000E7050000}"/>
    <cellStyle name="標準 3 5" xfId="1322" xr:uid="{00000000-0005-0000-0000-0000E8050000}"/>
    <cellStyle name="標準 3 6" xfId="1323" xr:uid="{00000000-0005-0000-0000-0000E9050000}"/>
    <cellStyle name="標準 3 7" xfId="1324" xr:uid="{00000000-0005-0000-0000-0000EA050000}"/>
    <cellStyle name="標準 3 8" xfId="1325" xr:uid="{00000000-0005-0000-0000-0000EB050000}"/>
    <cellStyle name="標準 3 9" xfId="1326" xr:uid="{00000000-0005-0000-0000-0000EC050000}"/>
    <cellStyle name="標準 4" xfId="1327" xr:uid="{00000000-0005-0000-0000-0000ED050000}"/>
    <cellStyle name="標準 4 2" xfId="1328" xr:uid="{00000000-0005-0000-0000-0000EE050000}"/>
    <cellStyle name="標準 4 2 2" xfId="1329" xr:uid="{00000000-0005-0000-0000-0000EF050000}"/>
    <cellStyle name="標準 4 2 2 2" xfId="1573" xr:uid="{00000000-0005-0000-0000-0000F0050000}"/>
    <cellStyle name="標準 4 3" xfId="1330" xr:uid="{00000000-0005-0000-0000-0000F1050000}"/>
    <cellStyle name="標準 4 4" xfId="1331" xr:uid="{00000000-0005-0000-0000-0000F2050000}"/>
    <cellStyle name="標準 4 5" xfId="1332" xr:uid="{00000000-0005-0000-0000-0000F3050000}"/>
    <cellStyle name="標準 5" xfId="1333" xr:uid="{00000000-0005-0000-0000-0000F4050000}"/>
    <cellStyle name="標準 5 2" xfId="1334" xr:uid="{00000000-0005-0000-0000-0000F5050000}"/>
    <cellStyle name="標準 5 2 2" xfId="1574" xr:uid="{00000000-0005-0000-0000-0000F6050000}"/>
    <cellStyle name="標準 5 3" xfId="1575" xr:uid="{00000000-0005-0000-0000-0000F7050000}"/>
    <cellStyle name="標準 6" xfId="1335" xr:uid="{00000000-0005-0000-0000-0000F8050000}"/>
    <cellStyle name="標準 6 2" xfId="1336" xr:uid="{00000000-0005-0000-0000-0000F9050000}"/>
    <cellStyle name="標準 6 2 2" xfId="1337" xr:uid="{00000000-0005-0000-0000-0000FA050000}"/>
    <cellStyle name="標準 6 2 2 2" xfId="1338" xr:uid="{00000000-0005-0000-0000-0000FB050000}"/>
    <cellStyle name="標準 6 3" xfId="1339" xr:uid="{00000000-0005-0000-0000-0000FC050000}"/>
    <cellStyle name="標準 7" xfId="1340" xr:uid="{00000000-0005-0000-0000-0000FD050000}"/>
    <cellStyle name="標準 7 2" xfId="1341" xr:uid="{00000000-0005-0000-0000-0000FE050000}"/>
    <cellStyle name="標準 7 3" xfId="1342" xr:uid="{00000000-0005-0000-0000-0000FF050000}"/>
    <cellStyle name="標準 8" xfId="1343" xr:uid="{00000000-0005-0000-0000-000000060000}"/>
    <cellStyle name="標準 8 2" xfId="1344" xr:uid="{00000000-0005-0000-0000-000001060000}"/>
    <cellStyle name="標準 8 3" xfId="1345" xr:uid="{00000000-0005-0000-0000-000002060000}"/>
    <cellStyle name="標準 8 4" xfId="1346" xr:uid="{00000000-0005-0000-0000-000003060000}"/>
    <cellStyle name="標準 8 5" xfId="1347" xr:uid="{00000000-0005-0000-0000-000004060000}"/>
    <cellStyle name="標準 8 6" xfId="1348" xr:uid="{00000000-0005-0000-0000-000005060000}"/>
    <cellStyle name="標準 8 7" xfId="1349" xr:uid="{00000000-0005-0000-0000-000006060000}"/>
    <cellStyle name="標準 9" xfId="1350" xr:uid="{00000000-0005-0000-0000-000007060000}"/>
    <cellStyle name="標準 9 2" xfId="1351" xr:uid="{00000000-0005-0000-0000-000008060000}"/>
    <cellStyle name="標準 9 3" xfId="1352" xr:uid="{00000000-0005-0000-0000-000009060000}"/>
    <cellStyle name="標準 9 4" xfId="1353" xr:uid="{00000000-0005-0000-0000-00000A060000}"/>
    <cellStyle name="標準 9 5" xfId="1354" xr:uid="{00000000-0005-0000-0000-00000B060000}"/>
    <cellStyle name="標準 9 6" xfId="1355" xr:uid="{00000000-0005-0000-0000-00000C060000}"/>
    <cellStyle name="未定義" xfId="1571" xr:uid="{00000000-0005-0000-0000-00000D060000}"/>
    <cellStyle name="良い 10" xfId="1356" xr:uid="{00000000-0005-0000-0000-00000E060000}"/>
    <cellStyle name="良い 11" xfId="1357" xr:uid="{00000000-0005-0000-0000-00000F060000}"/>
    <cellStyle name="良い 12" xfId="1358" xr:uid="{00000000-0005-0000-0000-000010060000}"/>
    <cellStyle name="良い 13" xfId="1359" xr:uid="{00000000-0005-0000-0000-000011060000}"/>
    <cellStyle name="良い 14" xfId="1360" xr:uid="{00000000-0005-0000-0000-000012060000}"/>
    <cellStyle name="良い 15" xfId="1361" xr:uid="{00000000-0005-0000-0000-000013060000}"/>
    <cellStyle name="良い 16" xfId="1362" xr:uid="{00000000-0005-0000-0000-000014060000}"/>
    <cellStyle name="良い 17" xfId="1363" xr:uid="{00000000-0005-0000-0000-000015060000}"/>
    <cellStyle name="良い 18" xfId="1364" xr:uid="{00000000-0005-0000-0000-000016060000}"/>
    <cellStyle name="良い 19" xfId="1365" xr:uid="{00000000-0005-0000-0000-000017060000}"/>
    <cellStyle name="良い 2" xfId="1366" xr:uid="{00000000-0005-0000-0000-000018060000}"/>
    <cellStyle name="良い 2 2" xfId="1367" xr:uid="{00000000-0005-0000-0000-000019060000}"/>
    <cellStyle name="良い 2 2 2" xfId="1572" xr:uid="{00000000-0005-0000-0000-00001A060000}"/>
    <cellStyle name="良い 20" xfId="1368" xr:uid="{00000000-0005-0000-0000-00001B060000}"/>
    <cellStyle name="良い 21" xfId="1369" xr:uid="{00000000-0005-0000-0000-00001C060000}"/>
    <cellStyle name="良い 22" xfId="1370" xr:uid="{00000000-0005-0000-0000-00001D060000}"/>
    <cellStyle name="良い 23" xfId="1371" xr:uid="{00000000-0005-0000-0000-00001E060000}"/>
    <cellStyle name="良い 24" xfId="1372" xr:uid="{00000000-0005-0000-0000-00001F060000}"/>
    <cellStyle name="良い 25" xfId="1373" xr:uid="{00000000-0005-0000-0000-000020060000}"/>
    <cellStyle name="良い 3" xfId="1374" xr:uid="{00000000-0005-0000-0000-000021060000}"/>
    <cellStyle name="良い 3 2" xfId="1375" xr:uid="{00000000-0005-0000-0000-000022060000}"/>
    <cellStyle name="良い 4" xfId="1376" xr:uid="{00000000-0005-0000-0000-000023060000}"/>
    <cellStyle name="良い 5" xfId="1377" xr:uid="{00000000-0005-0000-0000-000024060000}"/>
    <cellStyle name="良い 6" xfId="1378" xr:uid="{00000000-0005-0000-0000-000025060000}"/>
    <cellStyle name="良い 7" xfId="1379" xr:uid="{00000000-0005-0000-0000-000026060000}"/>
    <cellStyle name="良い 8" xfId="1380" xr:uid="{00000000-0005-0000-0000-000027060000}"/>
    <cellStyle name="良い 9" xfId="1381" xr:uid="{00000000-0005-0000-0000-000028060000}"/>
  </cellStyles>
  <dxfs count="1692"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</dxfs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全体!$B$8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全体!$I$8</c:f>
              <c:numCache>
                <c:formatCode>General</c:formatCode>
                <c:ptCount val="1"/>
                <c:pt idx="0">
                  <c:v>470813</c:v>
                </c:pt>
              </c:numCache>
            </c:numRef>
          </c:xVal>
          <c:yVal>
            <c:numRef>
              <c:f>全体!$D$8</c:f>
              <c:numCache>
                <c:formatCode>General</c:formatCode>
                <c:ptCount val="1"/>
                <c:pt idx="0">
                  <c:v>20710258710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AC-42B9-B87E-2E3DE58C5B71}"/>
            </c:ext>
          </c:extLst>
        </c:ser>
        <c:ser>
          <c:idx val="0"/>
          <c:order val="1"/>
          <c:tx>
            <c:strRef>
              <c:f>全体!$B$9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ln w="28575"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全体!$I$9</c:f>
              <c:numCache>
                <c:formatCode>General</c:formatCode>
                <c:ptCount val="1"/>
                <c:pt idx="0">
                  <c:v>573211</c:v>
                </c:pt>
              </c:numCache>
            </c:numRef>
          </c:xVal>
          <c:yVal>
            <c:numRef>
              <c:f>全体!$D$9</c:f>
              <c:numCache>
                <c:formatCode>General</c:formatCode>
                <c:ptCount val="1"/>
                <c:pt idx="0">
                  <c:v>124075932147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AC-42B9-B87E-2E3DE58C5B71}"/>
            </c:ext>
          </c:extLst>
        </c:ser>
        <c:ser>
          <c:idx val="1"/>
          <c:order val="2"/>
          <c:tx>
            <c:strRef>
              <c:f>全体!$B$10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全体!$I$10</c:f>
              <c:numCache>
                <c:formatCode>General</c:formatCode>
                <c:ptCount val="1"/>
                <c:pt idx="0">
                  <c:v>231629</c:v>
                </c:pt>
              </c:numCache>
            </c:numRef>
          </c:xVal>
          <c:yVal>
            <c:numRef>
              <c:f>全体!$D$10</c:f>
              <c:numCache>
                <c:formatCode>General</c:formatCode>
                <c:ptCount val="1"/>
                <c:pt idx="0">
                  <c:v>12938035874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AC-42B9-B87E-2E3DE58C5B71}"/>
            </c:ext>
          </c:extLst>
        </c:ser>
        <c:ser>
          <c:idx val="2"/>
          <c:order val="3"/>
          <c:tx>
            <c:strRef>
              <c:f>全体!$B$11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1111141325202116E-2"/>
                  <c:y val="-5.5977801906140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全体!$I$11</c:f>
              <c:numCache>
                <c:formatCode>General</c:formatCode>
                <c:ptCount val="1"/>
                <c:pt idx="0">
                  <c:v>907455</c:v>
                </c:pt>
              </c:numCache>
            </c:numRef>
          </c:xVal>
          <c:yVal>
            <c:numRef>
              <c:f>全体!$D$11</c:f>
              <c:numCache>
                <c:formatCode>General</c:formatCode>
                <c:ptCount val="1"/>
                <c:pt idx="0">
                  <c:v>73989268570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AC-42B9-B87E-2E3DE58C5B71}"/>
            </c:ext>
          </c:extLst>
        </c:ser>
        <c:ser>
          <c:idx val="3"/>
          <c:order val="4"/>
          <c:tx>
            <c:strRef>
              <c:f>全体!$B$12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全体!$I$12</c:f>
              <c:numCache>
                <c:formatCode>General</c:formatCode>
                <c:ptCount val="1"/>
                <c:pt idx="0">
                  <c:v>264211</c:v>
                </c:pt>
              </c:numCache>
            </c:numRef>
          </c:xVal>
          <c:yVal>
            <c:numRef>
              <c:f>全体!$D$12</c:f>
              <c:numCache>
                <c:formatCode>General</c:formatCode>
                <c:ptCount val="1"/>
                <c:pt idx="0">
                  <c:v>30268453557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AC-42B9-B87E-2E3DE58C5B71}"/>
            </c:ext>
          </c:extLst>
        </c:ser>
        <c:ser>
          <c:idx val="4"/>
          <c:order val="5"/>
          <c:tx>
            <c:strRef>
              <c:f>全体!$B$13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全体!$I$13</c:f>
              <c:numCache>
                <c:formatCode>General</c:formatCode>
                <c:ptCount val="1"/>
                <c:pt idx="0">
                  <c:v>595635</c:v>
                </c:pt>
              </c:numCache>
            </c:numRef>
          </c:xVal>
          <c:yVal>
            <c:numRef>
              <c:f>全体!$D$13</c:f>
              <c:numCache>
                <c:formatCode>General</c:formatCode>
                <c:ptCount val="1"/>
                <c:pt idx="0">
                  <c:v>68053201682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1AC-42B9-B87E-2E3DE58C5B71}"/>
            </c:ext>
          </c:extLst>
        </c:ser>
        <c:ser>
          <c:idx val="5"/>
          <c:order val="6"/>
          <c:tx>
            <c:strRef>
              <c:f>全体!$B$14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5.6548692726924442E-2"/>
                  <c:y val="-1.01339124140427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全体!$I$14</c:f>
              <c:numCache>
                <c:formatCode>General</c:formatCode>
                <c:ptCount val="1"/>
                <c:pt idx="0">
                  <c:v>601875</c:v>
                </c:pt>
              </c:numCache>
            </c:numRef>
          </c:xVal>
          <c:yVal>
            <c:numRef>
              <c:f>全体!$D$14</c:f>
              <c:numCache>
                <c:formatCode>General</c:formatCode>
                <c:ptCount val="1"/>
                <c:pt idx="0">
                  <c:v>43932251448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1AC-42B9-B87E-2E3DE58C5B71}"/>
            </c:ext>
          </c:extLst>
        </c:ser>
        <c:ser>
          <c:idx val="6"/>
          <c:order val="7"/>
          <c:tx>
            <c:strRef>
              <c:f>全体!$B$15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全体!$I$15</c:f>
              <c:numCache>
                <c:formatCode>General</c:formatCode>
                <c:ptCount val="1"/>
                <c:pt idx="0">
                  <c:v>188275</c:v>
                </c:pt>
              </c:numCache>
            </c:numRef>
          </c:xVal>
          <c:yVal>
            <c:numRef>
              <c:f>全体!$D$15</c:f>
              <c:numCache>
                <c:formatCode>General</c:formatCode>
                <c:ptCount val="1"/>
                <c:pt idx="0">
                  <c:v>3767798875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1AC-42B9-B87E-2E3DE58C5B71}"/>
            </c:ext>
          </c:extLst>
        </c:ser>
        <c:ser>
          <c:idx val="7"/>
          <c:order val="8"/>
          <c:tx>
            <c:strRef>
              <c:f>全体!$B$16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全体!$I$16</c:f>
              <c:numCache>
                <c:formatCode>General</c:formatCode>
                <c:ptCount val="1"/>
                <c:pt idx="0">
                  <c:v>1006692</c:v>
                </c:pt>
              </c:numCache>
            </c:numRef>
          </c:xVal>
          <c:yVal>
            <c:numRef>
              <c:f>全体!$D$16</c:f>
              <c:numCache>
                <c:formatCode>General</c:formatCode>
                <c:ptCount val="1"/>
                <c:pt idx="0">
                  <c:v>213880381666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1AC-42B9-B87E-2E3DE58C5B71}"/>
            </c:ext>
          </c:extLst>
        </c:ser>
        <c:ser>
          <c:idx val="8"/>
          <c:order val="9"/>
          <c:tx>
            <c:strRef>
              <c:f>全体!$B$17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全体!$I$17</c:f>
              <c:numCache>
                <c:formatCode>General</c:formatCode>
                <c:ptCount val="1"/>
                <c:pt idx="0">
                  <c:v>743275</c:v>
                </c:pt>
              </c:numCache>
            </c:numRef>
          </c:xVal>
          <c:yVal>
            <c:numRef>
              <c:f>全体!$D$17</c:f>
              <c:numCache>
                <c:formatCode>General</c:formatCode>
                <c:ptCount val="1"/>
                <c:pt idx="0">
                  <c:v>78243583903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1AC-42B9-B87E-2E3DE58C5B71}"/>
            </c:ext>
          </c:extLst>
        </c:ser>
        <c:ser>
          <c:idx val="9"/>
          <c:order val="10"/>
          <c:tx>
            <c:strRef>
              <c:f>全体!$B$18</c:f>
              <c:strCache>
                <c:ptCount val="1"/>
                <c:pt idx="0">
                  <c:v>ⅩⅠ．消化器系の疾患 ※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2.8153550427620029E-2"/>
                  <c:y val="-1.375302435729735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99448471982774"/>
                      <c:h val="2.87127518397876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全体!$I$18</c:f>
              <c:numCache>
                <c:formatCode>General</c:formatCode>
                <c:ptCount val="1"/>
                <c:pt idx="0">
                  <c:v>930857</c:v>
                </c:pt>
              </c:numCache>
            </c:numRef>
          </c:xVal>
          <c:yVal>
            <c:numRef>
              <c:f>全体!$D$18</c:f>
              <c:numCache>
                <c:formatCode>General</c:formatCode>
                <c:ptCount val="1"/>
                <c:pt idx="0">
                  <c:v>81184982852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1AC-42B9-B87E-2E3DE58C5B71}"/>
            </c:ext>
          </c:extLst>
        </c:ser>
        <c:ser>
          <c:idx val="10"/>
          <c:order val="11"/>
          <c:tx>
            <c:strRef>
              <c:f>全体!$B$19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全体!$I$19</c:f>
              <c:numCache>
                <c:formatCode>General</c:formatCode>
                <c:ptCount val="1"/>
                <c:pt idx="0">
                  <c:v>569545</c:v>
                </c:pt>
              </c:numCache>
            </c:numRef>
          </c:xVal>
          <c:yVal>
            <c:numRef>
              <c:f>全体!$D$19</c:f>
              <c:numCache>
                <c:formatCode>General</c:formatCode>
                <c:ptCount val="1"/>
                <c:pt idx="0">
                  <c:v>18162749723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1AC-42B9-B87E-2E3DE58C5B71}"/>
            </c:ext>
          </c:extLst>
        </c:ser>
        <c:ser>
          <c:idx val="11"/>
          <c:order val="12"/>
          <c:tx>
            <c:strRef>
              <c:f>全体!$B$20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全体!$I$20</c:f>
              <c:numCache>
                <c:formatCode>General</c:formatCode>
                <c:ptCount val="1"/>
                <c:pt idx="0">
                  <c:v>888646</c:v>
                </c:pt>
              </c:numCache>
            </c:numRef>
          </c:xVal>
          <c:yVal>
            <c:numRef>
              <c:f>全体!$D$20</c:f>
              <c:numCache>
                <c:formatCode>General</c:formatCode>
                <c:ptCount val="1"/>
                <c:pt idx="0">
                  <c:v>150642960606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1AC-42B9-B87E-2E3DE58C5B71}"/>
            </c:ext>
          </c:extLst>
        </c:ser>
        <c:ser>
          <c:idx val="12"/>
          <c:order val="13"/>
          <c:tx>
            <c:strRef>
              <c:f>全体!$B$21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全体!$I$21</c:f>
              <c:numCache>
                <c:formatCode>General</c:formatCode>
                <c:ptCount val="1"/>
                <c:pt idx="0">
                  <c:v>496015</c:v>
                </c:pt>
              </c:numCache>
            </c:numRef>
          </c:xVal>
          <c:yVal>
            <c:numRef>
              <c:f>全体!$D$21</c:f>
              <c:numCache>
                <c:formatCode>General</c:formatCode>
                <c:ptCount val="1"/>
                <c:pt idx="0">
                  <c:v>85411797091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1AC-42B9-B87E-2E3DE58C5B71}"/>
            </c:ext>
          </c:extLst>
        </c:ser>
        <c:ser>
          <c:idx val="13"/>
          <c:order val="14"/>
          <c:tx>
            <c:strRef>
              <c:f>全体!$B$22</c:f>
              <c:strCache>
                <c:ptCount val="1"/>
                <c:pt idx="0">
                  <c:v>ⅩⅤ．妊娠，分娩及び産じょく ※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全体!$I$22</c:f>
              <c:numCache>
                <c:formatCode>General</c:formatCode>
                <c:ptCount val="1"/>
                <c:pt idx="0">
                  <c:v>592</c:v>
                </c:pt>
              </c:numCache>
            </c:numRef>
          </c:xVal>
          <c:yVal>
            <c:numRef>
              <c:f>全体!$D$22</c:f>
              <c:numCache>
                <c:formatCode>General</c:formatCode>
                <c:ptCount val="1"/>
                <c:pt idx="0">
                  <c:v>3389742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1AC-42B9-B87E-2E3DE58C5B71}"/>
            </c:ext>
          </c:extLst>
        </c:ser>
        <c:ser>
          <c:idx val="14"/>
          <c:order val="15"/>
          <c:tx>
            <c:strRef>
              <c:f>全体!$B$23</c:f>
              <c:strCache>
                <c:ptCount val="1"/>
                <c:pt idx="0">
                  <c:v>ⅩⅥ．周産期に発生した病態 ※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全体!$I$23</c:f>
              <c:numCache>
                <c:formatCode>General</c:formatCode>
                <c:ptCount val="1"/>
                <c:pt idx="0">
                  <c:v>164</c:v>
                </c:pt>
              </c:numCache>
            </c:numRef>
          </c:xVal>
          <c:yVal>
            <c:numRef>
              <c:f>全体!$D$23</c:f>
              <c:numCache>
                <c:formatCode>General</c:formatCode>
                <c:ptCount val="1"/>
                <c:pt idx="0">
                  <c:v>444823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1AC-42B9-B87E-2E3DE58C5B71}"/>
            </c:ext>
          </c:extLst>
        </c:ser>
        <c:ser>
          <c:idx val="15"/>
          <c:order val="16"/>
          <c:tx>
            <c:strRef>
              <c:f>全体!$B$24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全体!$I$24</c:f>
              <c:numCache>
                <c:formatCode>General</c:formatCode>
                <c:ptCount val="1"/>
                <c:pt idx="0">
                  <c:v>32566</c:v>
                </c:pt>
              </c:numCache>
            </c:numRef>
          </c:xVal>
          <c:yVal>
            <c:numRef>
              <c:f>全体!$D$24</c:f>
              <c:numCache>
                <c:formatCode>General</c:formatCode>
                <c:ptCount val="1"/>
                <c:pt idx="0">
                  <c:v>426722841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1AC-42B9-B87E-2E3DE58C5B71}"/>
            </c:ext>
          </c:extLst>
        </c:ser>
        <c:ser>
          <c:idx val="16"/>
          <c:order val="17"/>
          <c:tx>
            <c:strRef>
              <c:f>全体!$B$25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全体!$I$25</c:f>
              <c:numCache>
                <c:formatCode>General</c:formatCode>
                <c:ptCount val="1"/>
                <c:pt idx="0">
                  <c:v>579494</c:v>
                </c:pt>
              </c:numCache>
            </c:numRef>
          </c:xVal>
          <c:yVal>
            <c:numRef>
              <c:f>全体!$D$25</c:f>
              <c:numCache>
                <c:formatCode>General</c:formatCode>
                <c:ptCount val="1"/>
                <c:pt idx="0">
                  <c:v>20416540149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1AC-42B9-B87E-2E3DE58C5B71}"/>
            </c:ext>
          </c:extLst>
        </c:ser>
        <c:ser>
          <c:idx val="17"/>
          <c:order val="18"/>
          <c:tx>
            <c:strRef>
              <c:f>全体!$B$26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24266000022962711"/>
                  <c:y val="-5.115212932802504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E7-4C16-A316-1CCFBF2EE95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全体!$I$26</c:f>
              <c:numCache>
                <c:formatCode>General</c:formatCode>
                <c:ptCount val="1"/>
                <c:pt idx="0">
                  <c:v>426671</c:v>
                </c:pt>
              </c:numCache>
            </c:numRef>
          </c:xVal>
          <c:yVal>
            <c:numRef>
              <c:f>全体!$D$26</c:f>
              <c:numCache>
                <c:formatCode>General</c:formatCode>
                <c:ptCount val="1"/>
                <c:pt idx="0">
                  <c:v>69891997017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1AC-42B9-B87E-2E3DE58C5B71}"/>
            </c:ext>
          </c:extLst>
        </c:ser>
        <c:ser>
          <c:idx val="18"/>
          <c:order val="19"/>
          <c:tx>
            <c:strRef>
              <c:f>全体!$B$27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全体!$I$27</c:f>
              <c:numCache>
                <c:formatCode>General</c:formatCode>
                <c:ptCount val="1"/>
                <c:pt idx="0">
                  <c:v>331914</c:v>
                </c:pt>
              </c:numCache>
            </c:numRef>
          </c:xVal>
          <c:yVal>
            <c:numRef>
              <c:f>全体!$D$27</c:f>
              <c:numCache>
                <c:formatCode>General</c:formatCode>
                <c:ptCount val="1"/>
                <c:pt idx="0">
                  <c:v>6234615818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1AC-42B9-B87E-2E3DE58C5B71}"/>
            </c:ext>
          </c:extLst>
        </c:ser>
        <c:ser>
          <c:idx val="19"/>
          <c:order val="20"/>
          <c:tx>
            <c:strRef>
              <c:f>全体!$B$28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全体!$I$28</c:f>
              <c:numCache>
                <c:formatCode>General</c:formatCode>
                <c:ptCount val="1"/>
                <c:pt idx="0">
                  <c:v>82</c:v>
                </c:pt>
              </c:numCache>
            </c:numRef>
          </c:xVal>
          <c:yVal>
            <c:numRef>
              <c:f>全体!$D$28</c:f>
              <c:numCache>
                <c:formatCode>General</c:formatCode>
                <c:ptCount val="1"/>
                <c:pt idx="0">
                  <c:v>438800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1AC-42B9-B87E-2E3DE58C5B71}"/>
            </c:ext>
          </c:extLst>
        </c:ser>
        <c:ser>
          <c:idx val="20"/>
          <c:order val="21"/>
          <c:tx>
            <c:strRef>
              <c:f>全体!$B$29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全体!$I$29</c:f>
              <c:numCache>
                <c:formatCode>General</c:formatCode>
                <c:ptCount val="1"/>
                <c:pt idx="0">
                  <c:v>10974</c:v>
                </c:pt>
              </c:numCache>
            </c:numRef>
          </c:xVal>
          <c:yVal>
            <c:numRef>
              <c:f>全体!$D$29</c:f>
              <c:numCache>
                <c:formatCode>General</c:formatCode>
                <c:ptCount val="1"/>
                <c:pt idx="0">
                  <c:v>121878766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1AC-42B9-B87E-2E3DE58C5B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91259264"/>
        <c:axId val="391259840"/>
      </c:scatterChart>
      <c:valAx>
        <c:axId val="39125926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1259840"/>
        <c:crosses val="autoZero"/>
        <c:crossBetween val="midCat"/>
      </c:valAx>
      <c:valAx>
        <c:axId val="39125984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4612939533239442E-2"/>
              <c:y val="2.436848212964476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12592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253019323671497"/>
          <c:y val="5.651300154906206E-2"/>
          <c:w val="0.54844951690821253"/>
          <c:h val="0.93064403289343645"/>
        </c:manualLayout>
      </c:layout>
      <c:barChart>
        <c:barDir val="bar"/>
        <c:grouping val="stack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</c:spPr>
          <c:invertIfNegative val="0"/>
          <c:dLbls>
            <c:delete val="1"/>
          </c:dLbls>
          <c:cat>
            <c:strRef>
              <c:f>全体!$B$8:$B$29</c:f>
              <c:strCache>
                <c:ptCount val="22"/>
                <c:pt idx="0">
                  <c:v>Ⅰ．感染症及び寄生虫症</c:v>
                </c:pt>
                <c:pt idx="1">
                  <c:v>Ⅱ．新生物＜腫瘍＞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 ※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 ※</c:v>
                </c:pt>
                <c:pt idx="15">
                  <c:v>ⅩⅥ．周産期に発生した病態 ※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全体!$K$8:$K$29</c:f>
              <c:numCache>
                <c:formatCode>General</c:formatCode>
                <c:ptCount val="22"/>
                <c:pt idx="0">
                  <c:v>43988.289851809503</c:v>
                </c:pt>
                <c:pt idx="1">
                  <c:v>216457.69559028</c:v>
                </c:pt>
                <c:pt idx="2">
                  <c:v>55856.718606046699</c:v>
                </c:pt>
                <c:pt idx="3">
                  <c:v>81534.917511061198</c:v>
                </c:pt>
                <c:pt idx="4">
                  <c:v>114561.6706231</c:v>
                </c:pt>
                <c:pt idx="5">
                  <c:v>114253.19479547</c:v>
                </c:pt>
                <c:pt idx="6">
                  <c:v>72992.3180859813</c:v>
                </c:pt>
                <c:pt idx="7">
                  <c:v>20012.210197848901</c:v>
                </c:pt>
                <c:pt idx="8">
                  <c:v>212458.60865686799</c:v>
                </c:pt>
                <c:pt idx="9">
                  <c:v>105268.68777101301</c:v>
                </c:pt>
                <c:pt idx="10">
                  <c:v>87215.311107935995</c:v>
                </c:pt>
                <c:pt idx="11">
                  <c:v>31889.929194356901</c:v>
                </c:pt>
                <c:pt idx="12">
                  <c:v>169519.651926639</c:v>
                </c:pt>
                <c:pt idx="13">
                  <c:v>172195.99627229001</c:v>
                </c:pt>
                <c:pt idx="14">
                  <c:v>5725.91554054054</c:v>
                </c:pt>
                <c:pt idx="15">
                  <c:v>2712.3353658536598</c:v>
                </c:pt>
                <c:pt idx="16">
                  <c:v>13103.323742553601</c:v>
                </c:pt>
                <c:pt idx="17">
                  <c:v>35231.667884395698</c:v>
                </c:pt>
                <c:pt idx="18">
                  <c:v>163807.704336597</c:v>
                </c:pt>
                <c:pt idx="19">
                  <c:v>18783.828997872901</c:v>
                </c:pt>
                <c:pt idx="20">
                  <c:v>5351.2195121951199</c:v>
                </c:pt>
                <c:pt idx="21">
                  <c:v>11106.138691452499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7-4E44-B966-219A0648AE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47481600"/>
        <c:axId val="391258112"/>
      </c:barChart>
      <c:catAx>
        <c:axId val="34748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91258112"/>
        <c:crosses val="autoZero"/>
        <c:auto val="1"/>
        <c:lblAlgn val="ctr"/>
        <c:lblOffset val="100"/>
        <c:noMultiLvlLbl val="0"/>
      </c:catAx>
      <c:valAx>
        <c:axId val="39125811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4982741545893734"/>
              <c:y val="1.391710449503794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7481600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42</xdr:row>
      <xdr:rowOff>85725</xdr:rowOff>
    </xdr:from>
    <xdr:to>
      <xdr:col>14</xdr:col>
      <xdr:colOff>574273</xdr:colOff>
      <xdr:row>86</xdr:row>
      <xdr:rowOff>219075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98</xdr:row>
      <xdr:rowOff>0</xdr:rowOff>
    </xdr:from>
    <xdr:to>
      <xdr:col>14</xdr:col>
      <xdr:colOff>545698</xdr:colOff>
      <xdr:row>143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1634080</xdr:colOff>
      <xdr:row>3</xdr:row>
      <xdr:rowOff>234162</xdr:rowOff>
    </xdr:from>
    <xdr:to>
      <xdr:col>2</xdr:col>
      <xdr:colOff>27940</xdr:colOff>
      <xdr:row>4</xdr:row>
      <xdr:rowOff>194462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3C43DC4-CE1C-485F-A7A0-050369231315}"/>
            </a:ext>
          </a:extLst>
        </xdr:cNvPr>
        <xdr:cNvSpPr>
          <a:spLocks/>
        </xdr:cNvSpPr>
      </xdr:nvSpPr>
      <xdr:spPr>
        <a:xfrm>
          <a:off x="1954120" y="942822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1626460</xdr:colOff>
      <xdr:row>4</xdr:row>
      <xdr:rowOff>3657</xdr:rowOff>
    </xdr:from>
    <xdr:to>
      <xdr:col>2</xdr:col>
      <xdr:colOff>20320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/>
        </xdr:cNvSpPr>
      </xdr:nvSpPr>
      <xdr:spPr>
        <a:xfrm>
          <a:off x="194650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3</xdr:row>
      <xdr:rowOff>234162</xdr:rowOff>
    </xdr:from>
    <xdr:to>
      <xdr:col>2</xdr:col>
      <xdr:colOff>27940</xdr:colOff>
      <xdr:row>4</xdr:row>
      <xdr:rowOff>194462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>
        <a:xfrm>
          <a:off x="1954120" y="942822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1641700</xdr:colOff>
      <xdr:row>4</xdr:row>
      <xdr:rowOff>3657</xdr:rowOff>
    </xdr:from>
    <xdr:to>
      <xdr:col>2</xdr:col>
      <xdr:colOff>35560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>
        <a:xfrm>
          <a:off x="196174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A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3658</xdr:rowOff>
    </xdr:from>
    <xdr:to>
      <xdr:col>2</xdr:col>
      <xdr:colOff>27940</xdr:colOff>
      <xdr:row>4</xdr:row>
      <xdr:rowOff>200178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>
        <a:xfrm>
          <a:off x="1954120" y="948538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3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3400-000007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5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1641700</xdr:colOff>
      <xdr:row>4</xdr:row>
      <xdr:rowOff>3657</xdr:rowOff>
    </xdr:from>
    <xdr:to>
      <xdr:col>2</xdr:col>
      <xdr:colOff>35560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800-000006000000}"/>
            </a:ext>
          </a:extLst>
        </xdr:cNvPr>
        <xdr:cNvSpPr>
          <a:spLocks/>
        </xdr:cNvSpPr>
      </xdr:nvSpPr>
      <xdr:spPr>
        <a:xfrm>
          <a:off x="196174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B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C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11277</xdr:rowOff>
    </xdr:from>
    <xdr:to>
      <xdr:col>2</xdr:col>
      <xdr:colOff>27940</xdr:colOff>
      <xdr:row>4</xdr:row>
      <xdr:rowOff>207797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3D00-000007000000}"/>
            </a:ext>
          </a:extLst>
        </xdr:cNvPr>
        <xdr:cNvSpPr>
          <a:spLocks/>
        </xdr:cNvSpPr>
      </xdr:nvSpPr>
      <xdr:spPr>
        <a:xfrm>
          <a:off x="1954120" y="95615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4500-000005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4700-000007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D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E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F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50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51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5200-000006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27940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>
        <a:xfrm>
          <a:off x="1954120" y="948537"/>
          <a:ext cx="80178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3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22" width="9" style="1"/>
    <col min="23" max="24" width="9" style="1" customWidth="1"/>
    <col min="25" max="25" width="7" style="1" customWidth="1"/>
    <col min="26" max="16384" width="9" style="1"/>
  </cols>
  <sheetData>
    <row r="1" spans="2:14" ht="18.75" customHeight="1">
      <c r="B1" s="1" t="s">
        <v>208</v>
      </c>
    </row>
    <row r="2" spans="2:14" ht="18.75" customHeight="1">
      <c r="B2" s="1" t="s">
        <v>293</v>
      </c>
    </row>
    <row r="3" spans="2:14" ht="18.75" customHeight="1">
      <c r="B3" s="87" t="s">
        <v>190</v>
      </c>
      <c r="C3" s="88"/>
      <c r="D3" s="86">
        <v>1252666</v>
      </c>
      <c r="E3" s="86"/>
      <c r="F3" s="86"/>
    </row>
    <row r="4" spans="2:14" ht="18.75" customHeight="1"/>
    <row r="5" spans="2:14" ht="18.75" customHeight="1">
      <c r="B5" s="4" t="s">
        <v>295</v>
      </c>
      <c r="C5" s="4"/>
    </row>
    <row r="6" spans="2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2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2:14" ht="18.75" customHeight="1">
      <c r="B8" s="11" t="s">
        <v>7</v>
      </c>
      <c r="C8" s="12"/>
      <c r="D8" s="13">
        <v>20710258710</v>
      </c>
      <c r="E8" s="14">
        <v>1.8787240292507838E-2</v>
      </c>
      <c r="F8" s="15">
        <v>12</v>
      </c>
      <c r="G8" s="13">
        <v>2465341</v>
      </c>
      <c r="H8" s="15">
        <v>14</v>
      </c>
      <c r="I8" s="13">
        <v>470813</v>
      </c>
      <c r="J8" s="15">
        <v>12</v>
      </c>
      <c r="K8" s="13">
        <v>43988.289851809503</v>
      </c>
      <c r="L8" s="15">
        <v>13</v>
      </c>
      <c r="M8" s="16">
        <f>IFERROR(I8/$D$3,0)</f>
        <v>0.37584878970132501</v>
      </c>
      <c r="N8" s="15">
        <f>RANK(M8,$M$8:$M$29,0)</f>
        <v>12</v>
      </c>
    </row>
    <row r="9" spans="2:14" ht="18.75" customHeight="1">
      <c r="B9" s="17" t="s">
        <v>8</v>
      </c>
      <c r="C9" s="18"/>
      <c r="D9" s="19">
        <v>124075932147</v>
      </c>
      <c r="E9" s="20">
        <v>0.11255505710496201</v>
      </c>
      <c r="F9" s="21">
        <v>3</v>
      </c>
      <c r="G9" s="19">
        <v>3172128</v>
      </c>
      <c r="H9" s="21">
        <v>11</v>
      </c>
      <c r="I9" s="19">
        <v>573211</v>
      </c>
      <c r="J9" s="21">
        <v>9</v>
      </c>
      <c r="K9" s="19">
        <v>216457.69559028</v>
      </c>
      <c r="L9" s="21">
        <v>1</v>
      </c>
      <c r="M9" s="22">
        <f t="shared" ref="M9:M30" si="0">IFERROR(I9/$D$3,0)</f>
        <v>0.45759284597809791</v>
      </c>
      <c r="N9" s="21">
        <f t="shared" ref="N9:N29" si="1">RANK(M9,$M$8:$M$29,0)</f>
        <v>9</v>
      </c>
    </row>
    <row r="10" spans="2:14" ht="18.75" customHeight="1">
      <c r="B10" s="17" t="s">
        <v>9</v>
      </c>
      <c r="C10" s="18"/>
      <c r="D10" s="19">
        <v>12938035874</v>
      </c>
      <c r="E10" s="20">
        <v>1.1736694953045549E-2</v>
      </c>
      <c r="F10" s="21">
        <v>15</v>
      </c>
      <c r="G10" s="19">
        <v>1248714</v>
      </c>
      <c r="H10" s="21">
        <v>16</v>
      </c>
      <c r="I10" s="19">
        <v>231629</v>
      </c>
      <c r="J10" s="21">
        <v>16</v>
      </c>
      <c r="K10" s="19">
        <v>55856.718606046699</v>
      </c>
      <c r="L10" s="23">
        <v>12</v>
      </c>
      <c r="M10" s="22">
        <f t="shared" si="0"/>
        <v>0.18490882645493692</v>
      </c>
      <c r="N10" s="21">
        <f t="shared" si="1"/>
        <v>16</v>
      </c>
    </row>
    <row r="11" spans="2:14" ht="18.75" customHeight="1">
      <c r="B11" s="17" t="s">
        <v>10</v>
      </c>
      <c r="C11" s="18"/>
      <c r="D11" s="19">
        <v>73989268570</v>
      </c>
      <c r="E11" s="20">
        <v>6.7119111699956532E-2</v>
      </c>
      <c r="F11" s="21">
        <v>7</v>
      </c>
      <c r="G11" s="19">
        <v>12480408</v>
      </c>
      <c r="H11" s="21">
        <v>4</v>
      </c>
      <c r="I11" s="19">
        <v>907455</v>
      </c>
      <c r="J11" s="21">
        <v>3</v>
      </c>
      <c r="K11" s="19">
        <v>81534.917511061198</v>
      </c>
      <c r="L11" s="23">
        <v>10</v>
      </c>
      <c r="M11" s="22">
        <f t="shared" si="0"/>
        <v>0.72441895924372501</v>
      </c>
      <c r="N11" s="21">
        <f t="shared" si="1"/>
        <v>3</v>
      </c>
    </row>
    <row r="12" spans="2:14" ht="18.75" customHeight="1">
      <c r="B12" s="17" t="s">
        <v>11</v>
      </c>
      <c r="C12" s="18"/>
      <c r="D12" s="19">
        <v>30268453557</v>
      </c>
      <c r="E12" s="20">
        <v>2.7457924027930819E-2</v>
      </c>
      <c r="F12" s="21">
        <v>11</v>
      </c>
      <c r="G12" s="19">
        <v>2748487</v>
      </c>
      <c r="H12" s="21">
        <v>12</v>
      </c>
      <c r="I12" s="19">
        <v>264211</v>
      </c>
      <c r="J12" s="21">
        <v>15</v>
      </c>
      <c r="K12" s="19">
        <v>114561.6706231</v>
      </c>
      <c r="L12" s="23">
        <v>6</v>
      </c>
      <c r="M12" s="22">
        <f t="shared" si="0"/>
        <v>0.21091895205904845</v>
      </c>
      <c r="N12" s="21">
        <f t="shared" si="1"/>
        <v>15</v>
      </c>
    </row>
    <row r="13" spans="2:14" ht="18.75" customHeight="1">
      <c r="B13" s="17" t="s">
        <v>12</v>
      </c>
      <c r="C13" s="18"/>
      <c r="D13" s="19">
        <v>68053201682</v>
      </c>
      <c r="E13" s="20">
        <v>6.1734228943112632E-2</v>
      </c>
      <c r="F13" s="21">
        <v>9</v>
      </c>
      <c r="G13" s="19">
        <v>8127888</v>
      </c>
      <c r="H13" s="21">
        <v>5</v>
      </c>
      <c r="I13" s="19">
        <v>595635</v>
      </c>
      <c r="J13" s="21">
        <v>7</v>
      </c>
      <c r="K13" s="19">
        <v>114253.19479547</v>
      </c>
      <c r="L13" s="23">
        <v>7</v>
      </c>
      <c r="M13" s="22">
        <f t="shared" si="0"/>
        <v>0.47549386668114246</v>
      </c>
      <c r="N13" s="21">
        <f t="shared" si="1"/>
        <v>7</v>
      </c>
    </row>
    <row r="14" spans="2:14" ht="18.75" customHeight="1">
      <c r="B14" s="17" t="s">
        <v>13</v>
      </c>
      <c r="C14" s="18"/>
      <c r="D14" s="19">
        <v>43932251448</v>
      </c>
      <c r="E14" s="20">
        <v>3.9852991510237454E-2</v>
      </c>
      <c r="F14" s="21">
        <v>10</v>
      </c>
      <c r="G14" s="19">
        <v>4419491</v>
      </c>
      <c r="H14" s="21">
        <v>8</v>
      </c>
      <c r="I14" s="19">
        <v>601875</v>
      </c>
      <c r="J14" s="21">
        <v>6</v>
      </c>
      <c r="K14" s="19">
        <v>72992.3180859813</v>
      </c>
      <c r="L14" s="23">
        <v>11</v>
      </c>
      <c r="M14" s="22">
        <f t="shared" si="0"/>
        <v>0.48047524240300288</v>
      </c>
      <c r="N14" s="21">
        <f t="shared" si="1"/>
        <v>6</v>
      </c>
    </row>
    <row r="15" spans="2:14" ht="18.75" customHeight="1">
      <c r="B15" s="17" t="s">
        <v>14</v>
      </c>
      <c r="C15" s="18"/>
      <c r="D15" s="19">
        <v>3767798875</v>
      </c>
      <c r="E15" s="20">
        <v>3.4179458513613949E-3</v>
      </c>
      <c r="F15" s="21">
        <v>17</v>
      </c>
      <c r="G15" s="19">
        <v>909137</v>
      </c>
      <c r="H15" s="21">
        <v>17</v>
      </c>
      <c r="I15" s="19">
        <v>188275</v>
      </c>
      <c r="J15" s="21">
        <v>17</v>
      </c>
      <c r="K15" s="19">
        <v>20012.210197848901</v>
      </c>
      <c r="L15" s="23">
        <v>16</v>
      </c>
      <c r="M15" s="22">
        <f t="shared" si="0"/>
        <v>0.15029944135148554</v>
      </c>
      <c r="N15" s="21">
        <f t="shared" si="1"/>
        <v>17</v>
      </c>
    </row>
    <row r="16" spans="2:14" ht="18.75" customHeight="1">
      <c r="B16" s="17" t="s">
        <v>15</v>
      </c>
      <c r="C16" s="18"/>
      <c r="D16" s="19">
        <v>213880381666</v>
      </c>
      <c r="E16" s="20">
        <v>0.19402085606358074</v>
      </c>
      <c r="F16" s="21">
        <v>1</v>
      </c>
      <c r="G16" s="19">
        <v>15851522</v>
      </c>
      <c r="H16" s="21">
        <v>1</v>
      </c>
      <c r="I16" s="19">
        <v>1006692</v>
      </c>
      <c r="J16" s="21">
        <v>1</v>
      </c>
      <c r="K16" s="19">
        <v>212458.60865686799</v>
      </c>
      <c r="L16" s="21">
        <v>2</v>
      </c>
      <c r="M16" s="22">
        <f t="shared" si="0"/>
        <v>0.80363959746652336</v>
      </c>
      <c r="N16" s="21">
        <f t="shared" si="1"/>
        <v>1</v>
      </c>
    </row>
    <row r="17" spans="2:14" ht="18.75" customHeight="1">
      <c r="B17" s="17" t="s">
        <v>16</v>
      </c>
      <c r="C17" s="18"/>
      <c r="D17" s="19">
        <v>78243583903</v>
      </c>
      <c r="E17" s="20">
        <v>7.0978399290728092E-2</v>
      </c>
      <c r="F17" s="21">
        <v>6</v>
      </c>
      <c r="G17" s="19">
        <v>5936415</v>
      </c>
      <c r="H17" s="21">
        <v>6</v>
      </c>
      <c r="I17" s="19">
        <v>743275</v>
      </c>
      <c r="J17" s="21">
        <v>5</v>
      </c>
      <c r="K17" s="19">
        <v>105268.68777101301</v>
      </c>
      <c r="L17" s="21">
        <v>8</v>
      </c>
      <c r="M17" s="22">
        <f t="shared" si="0"/>
        <v>0.59335449353618597</v>
      </c>
      <c r="N17" s="21">
        <f t="shared" si="1"/>
        <v>5</v>
      </c>
    </row>
    <row r="18" spans="2:14" ht="18.75" customHeight="1">
      <c r="B18" s="82" t="s">
        <v>207</v>
      </c>
      <c r="C18" s="83"/>
      <c r="D18" s="19">
        <v>81184982852</v>
      </c>
      <c r="E18" s="20">
        <v>7.364667927818716E-2</v>
      </c>
      <c r="F18" s="21">
        <v>5</v>
      </c>
      <c r="G18" s="19">
        <v>12982299</v>
      </c>
      <c r="H18" s="21">
        <v>2</v>
      </c>
      <c r="I18" s="19">
        <v>930857</v>
      </c>
      <c r="J18" s="21">
        <v>2</v>
      </c>
      <c r="K18" s="19">
        <v>87215.311107935995</v>
      </c>
      <c r="L18" s="21">
        <v>9</v>
      </c>
      <c r="M18" s="22">
        <f t="shared" si="0"/>
        <v>0.74310071479548423</v>
      </c>
      <c r="N18" s="21">
        <f t="shared" si="1"/>
        <v>2</v>
      </c>
    </row>
    <row r="19" spans="2:14" ht="18.75" customHeight="1">
      <c r="B19" s="82" t="s">
        <v>17</v>
      </c>
      <c r="C19" s="83"/>
      <c r="D19" s="19">
        <v>18162749723</v>
      </c>
      <c r="E19" s="20">
        <v>1.6476276235695617E-2</v>
      </c>
      <c r="F19" s="21">
        <v>14</v>
      </c>
      <c r="G19" s="19">
        <v>4266263</v>
      </c>
      <c r="H19" s="21">
        <v>10</v>
      </c>
      <c r="I19" s="19">
        <v>569545</v>
      </c>
      <c r="J19" s="21">
        <v>10</v>
      </c>
      <c r="K19" s="19">
        <v>31889.929194356901</v>
      </c>
      <c r="L19" s="21">
        <v>15</v>
      </c>
      <c r="M19" s="22">
        <f t="shared" si="0"/>
        <v>0.45466628774150492</v>
      </c>
      <c r="N19" s="21">
        <f t="shared" si="1"/>
        <v>10</v>
      </c>
    </row>
    <row r="20" spans="2:14" ht="18.75" customHeight="1">
      <c r="B20" s="82" t="s">
        <v>18</v>
      </c>
      <c r="C20" s="83"/>
      <c r="D20" s="19">
        <v>150642960606</v>
      </c>
      <c r="E20" s="20">
        <v>0.13665524602612336</v>
      </c>
      <c r="F20" s="21">
        <v>2</v>
      </c>
      <c r="G20" s="19">
        <v>12658799</v>
      </c>
      <c r="H20" s="21">
        <v>3</v>
      </c>
      <c r="I20" s="19">
        <v>888646</v>
      </c>
      <c r="J20" s="21">
        <v>4</v>
      </c>
      <c r="K20" s="19">
        <v>169519.651926639</v>
      </c>
      <c r="L20" s="21">
        <v>4</v>
      </c>
      <c r="M20" s="22">
        <f t="shared" si="0"/>
        <v>0.70940378361031586</v>
      </c>
      <c r="N20" s="21">
        <f t="shared" si="1"/>
        <v>4</v>
      </c>
    </row>
    <row r="21" spans="2:14" ht="18.75" customHeight="1">
      <c r="B21" s="82" t="s">
        <v>19</v>
      </c>
      <c r="C21" s="83"/>
      <c r="D21" s="19">
        <v>85411797091</v>
      </c>
      <c r="E21" s="20">
        <v>7.7481019345679567E-2</v>
      </c>
      <c r="F21" s="21">
        <v>4</v>
      </c>
      <c r="G21" s="19">
        <v>4712496</v>
      </c>
      <c r="H21" s="21">
        <v>7</v>
      </c>
      <c r="I21" s="19">
        <v>496015</v>
      </c>
      <c r="J21" s="21">
        <v>11</v>
      </c>
      <c r="K21" s="19">
        <v>172195.99627229001</v>
      </c>
      <c r="L21" s="21">
        <v>3</v>
      </c>
      <c r="M21" s="22">
        <f t="shared" si="0"/>
        <v>0.39596748055746706</v>
      </c>
      <c r="N21" s="21">
        <f t="shared" si="1"/>
        <v>11</v>
      </c>
    </row>
    <row r="22" spans="2:14" ht="18.75" customHeight="1">
      <c r="B22" s="82" t="s">
        <v>205</v>
      </c>
      <c r="C22" s="83"/>
      <c r="D22" s="19">
        <v>3389742</v>
      </c>
      <c r="E22" s="20">
        <v>3.0749928513860702E-6</v>
      </c>
      <c r="F22" s="21">
        <v>20</v>
      </c>
      <c r="G22" s="19">
        <v>1397</v>
      </c>
      <c r="H22" s="21">
        <v>20</v>
      </c>
      <c r="I22" s="19">
        <v>592</v>
      </c>
      <c r="J22" s="21">
        <v>20</v>
      </c>
      <c r="K22" s="19">
        <v>5725.91554054054</v>
      </c>
      <c r="L22" s="21">
        <v>20</v>
      </c>
      <c r="M22" s="22">
        <f t="shared" si="0"/>
        <v>4.7259205566368051E-4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19">
        <v>444823</v>
      </c>
      <c r="E23" s="20">
        <v>4.0351966171233855E-7</v>
      </c>
      <c r="F23" s="21">
        <v>21</v>
      </c>
      <c r="G23" s="19">
        <v>337</v>
      </c>
      <c r="H23" s="21">
        <v>21</v>
      </c>
      <c r="I23" s="19">
        <v>164</v>
      </c>
      <c r="J23" s="21">
        <v>21</v>
      </c>
      <c r="K23" s="19">
        <v>2712.3353658536598</v>
      </c>
      <c r="L23" s="21">
        <v>22</v>
      </c>
      <c r="M23" s="22">
        <f t="shared" si="0"/>
        <v>1.3092077217710069E-4</v>
      </c>
      <c r="N23" s="21">
        <f t="shared" si="1"/>
        <v>21</v>
      </c>
    </row>
    <row r="24" spans="2:14" ht="18.75" customHeight="1">
      <c r="B24" s="17" t="s">
        <v>20</v>
      </c>
      <c r="C24" s="18"/>
      <c r="D24" s="19">
        <v>426722841</v>
      </c>
      <c r="E24" s="20">
        <v>3.8710016443674908E-4</v>
      </c>
      <c r="F24" s="21">
        <v>18</v>
      </c>
      <c r="G24" s="19">
        <v>121633</v>
      </c>
      <c r="H24" s="21">
        <v>18</v>
      </c>
      <c r="I24" s="19">
        <v>32566</v>
      </c>
      <c r="J24" s="21">
        <v>18</v>
      </c>
      <c r="K24" s="19">
        <v>13103.323742553601</v>
      </c>
      <c r="L24" s="21">
        <v>18</v>
      </c>
      <c r="M24" s="22">
        <f t="shared" si="0"/>
        <v>2.599735284585037E-2</v>
      </c>
      <c r="N24" s="21">
        <f t="shared" si="1"/>
        <v>18</v>
      </c>
    </row>
    <row r="25" spans="2:14" ht="18.75" customHeight="1">
      <c r="B25" s="17" t="s">
        <v>21</v>
      </c>
      <c r="C25" s="18"/>
      <c r="D25" s="19">
        <v>20416540149</v>
      </c>
      <c r="E25" s="20">
        <v>1.8520794505366985E-2</v>
      </c>
      <c r="F25" s="21">
        <v>13</v>
      </c>
      <c r="G25" s="19">
        <v>4411737</v>
      </c>
      <c r="H25" s="21">
        <v>9</v>
      </c>
      <c r="I25" s="19">
        <v>579494</v>
      </c>
      <c r="J25" s="21">
        <v>8</v>
      </c>
      <c r="K25" s="19">
        <v>35231.667884395698</v>
      </c>
      <c r="L25" s="21">
        <v>14</v>
      </c>
      <c r="M25" s="22">
        <f t="shared" si="0"/>
        <v>0.46260854848778526</v>
      </c>
      <c r="N25" s="21">
        <f t="shared" si="1"/>
        <v>8</v>
      </c>
    </row>
    <row r="26" spans="2:14" ht="18.75" customHeight="1">
      <c r="B26" s="17" t="s">
        <v>22</v>
      </c>
      <c r="C26" s="18"/>
      <c r="D26" s="19">
        <v>69891997017</v>
      </c>
      <c r="E26" s="20">
        <v>6.3402285836612796E-2</v>
      </c>
      <c r="F26" s="21">
        <v>8</v>
      </c>
      <c r="G26" s="19">
        <v>2489453</v>
      </c>
      <c r="H26" s="21">
        <v>13</v>
      </c>
      <c r="I26" s="19">
        <v>426671</v>
      </c>
      <c r="J26" s="21">
        <v>13</v>
      </c>
      <c r="K26" s="19">
        <v>163807.704336597</v>
      </c>
      <c r="L26" s="21">
        <v>5</v>
      </c>
      <c r="M26" s="22">
        <f t="shared" si="0"/>
        <v>0.3406103462535105</v>
      </c>
      <c r="N26" s="21">
        <f t="shared" si="1"/>
        <v>13</v>
      </c>
    </row>
    <row r="27" spans="2:14" ht="18.75" customHeight="1">
      <c r="B27" s="17" t="s">
        <v>23</v>
      </c>
      <c r="C27" s="18"/>
      <c r="D27" s="19">
        <v>6234615818</v>
      </c>
      <c r="E27" s="20">
        <v>5.6557103966875704E-3</v>
      </c>
      <c r="F27" s="21">
        <v>16</v>
      </c>
      <c r="G27" s="19">
        <v>2278341</v>
      </c>
      <c r="H27" s="21">
        <v>15</v>
      </c>
      <c r="I27" s="19">
        <v>331914</v>
      </c>
      <c r="J27" s="21">
        <v>14</v>
      </c>
      <c r="K27" s="19">
        <v>18783.828997872901</v>
      </c>
      <c r="L27" s="21">
        <v>17</v>
      </c>
      <c r="M27" s="22">
        <f t="shared" si="0"/>
        <v>0.26496608034384267</v>
      </c>
      <c r="N27" s="21">
        <f t="shared" si="1"/>
        <v>14</v>
      </c>
    </row>
    <row r="28" spans="2:14" ht="18.75" customHeight="1">
      <c r="B28" s="17" t="s">
        <v>24</v>
      </c>
      <c r="C28" s="18"/>
      <c r="D28" s="19">
        <v>438800</v>
      </c>
      <c r="E28" s="20">
        <v>3.9805591788053714E-7</v>
      </c>
      <c r="F28" s="21">
        <v>22</v>
      </c>
      <c r="G28" s="19">
        <v>102</v>
      </c>
      <c r="H28" s="21">
        <v>22</v>
      </c>
      <c r="I28" s="19">
        <v>82</v>
      </c>
      <c r="J28" s="21">
        <v>22</v>
      </c>
      <c r="K28" s="19">
        <v>5351.2195121951199</v>
      </c>
      <c r="L28" s="21">
        <v>21</v>
      </c>
      <c r="M28" s="22">
        <f t="shared" si="0"/>
        <v>6.5460386088550345E-5</v>
      </c>
      <c r="N28" s="21">
        <f t="shared" si="1"/>
        <v>22</v>
      </c>
    </row>
    <row r="29" spans="2:14" ht="18.75" customHeight="1" thickBot="1">
      <c r="B29" s="24" t="s">
        <v>25</v>
      </c>
      <c r="C29" s="25"/>
      <c r="D29" s="26">
        <v>121878766</v>
      </c>
      <c r="E29" s="27">
        <v>1.1056190535614677E-4</v>
      </c>
      <c r="F29" s="28">
        <v>19</v>
      </c>
      <c r="G29" s="26">
        <v>80633</v>
      </c>
      <c r="H29" s="28">
        <v>19</v>
      </c>
      <c r="I29" s="26">
        <v>10974</v>
      </c>
      <c r="J29" s="28">
        <v>19</v>
      </c>
      <c r="K29" s="26">
        <v>11106.138691452499</v>
      </c>
      <c r="L29" s="28">
        <v>19</v>
      </c>
      <c r="M29" s="29">
        <f t="shared" si="0"/>
        <v>8.7605155723872122E-3</v>
      </c>
      <c r="N29" s="28">
        <f t="shared" si="1"/>
        <v>19</v>
      </c>
    </row>
    <row r="30" spans="2:14" ht="18.75" customHeight="1" thickTop="1">
      <c r="B30" s="2" t="s">
        <v>26</v>
      </c>
      <c r="C30" s="3"/>
      <c r="D30" s="30">
        <v>1102357684660</v>
      </c>
      <c r="E30" s="31"/>
      <c r="F30" s="32"/>
      <c r="G30" s="30">
        <v>32404711</v>
      </c>
      <c r="H30" s="32"/>
      <c r="I30" s="30">
        <v>1189683</v>
      </c>
      <c r="J30" s="32"/>
      <c r="K30" s="30">
        <v>926597.82871571695</v>
      </c>
      <c r="L30" s="32"/>
      <c r="M30" s="33">
        <f t="shared" si="0"/>
        <v>0.94972083540225405</v>
      </c>
      <c r="N30" s="32"/>
    </row>
    <row r="31" spans="2:14" ht="18.75" customHeight="1">
      <c r="B31" s="34" t="s">
        <v>194</v>
      </c>
      <c r="C31" s="35"/>
    </row>
    <row r="32" spans="2:14" ht="18.75" customHeight="1">
      <c r="B32" s="36" t="s">
        <v>199</v>
      </c>
      <c r="C32" s="35"/>
    </row>
    <row r="33" spans="1:3" ht="18.75" customHeight="1">
      <c r="B33" s="37" t="s">
        <v>294</v>
      </c>
      <c r="C33" s="35"/>
    </row>
    <row r="34" spans="1:3" ht="18.75" customHeight="1">
      <c r="B34" s="37" t="s">
        <v>28</v>
      </c>
      <c r="C34" s="35"/>
    </row>
    <row r="35" spans="1:3" ht="18.75" customHeight="1">
      <c r="B35" s="37" t="s">
        <v>292</v>
      </c>
      <c r="C35" s="35"/>
    </row>
    <row r="36" spans="1:3" ht="18.75" customHeight="1">
      <c r="B36" s="37" t="s">
        <v>29</v>
      </c>
      <c r="C36" s="35"/>
    </row>
    <row r="37" spans="1:3" ht="18.75" customHeight="1">
      <c r="B37" s="37" t="s">
        <v>196</v>
      </c>
      <c r="C37" s="35"/>
    </row>
    <row r="38" spans="1:3" ht="18.75" customHeight="1">
      <c r="B38" s="37" t="s">
        <v>202</v>
      </c>
      <c r="C38" s="35"/>
    </row>
    <row r="39" spans="1:3" ht="18.75" customHeight="1">
      <c r="B39" s="37" t="s">
        <v>197</v>
      </c>
      <c r="C39" s="35"/>
    </row>
    <row r="40" spans="1:3" ht="18.75" customHeight="1">
      <c r="B40" s="37" t="s">
        <v>188</v>
      </c>
      <c r="C40" s="35"/>
    </row>
    <row r="41" spans="1:3" ht="18.75" customHeight="1">
      <c r="A41" s="1" t="s">
        <v>30</v>
      </c>
      <c r="C41" s="35"/>
    </row>
    <row r="42" spans="1:3" ht="18.75" customHeight="1">
      <c r="A42" s="1" t="s">
        <v>32</v>
      </c>
      <c r="C42" s="35"/>
    </row>
    <row r="43" spans="1:3" ht="18.75" customHeight="1">
      <c r="C43" s="35"/>
    </row>
    <row r="44" spans="1:3" ht="18.75" customHeight="1">
      <c r="C44" s="35"/>
    </row>
    <row r="45" spans="1:3" ht="18.75" customHeight="1">
      <c r="C45" s="35"/>
    </row>
    <row r="46" spans="1:3" ht="18.75" customHeight="1">
      <c r="C46" s="35"/>
    </row>
    <row r="47" spans="1:3" ht="18.75" customHeight="1">
      <c r="C47" s="35"/>
    </row>
    <row r="48" spans="1:3" ht="18.75" customHeight="1">
      <c r="C48" s="35"/>
    </row>
    <row r="49" spans="3:3" ht="18.75" customHeight="1">
      <c r="C49" s="35"/>
    </row>
    <row r="50" spans="3:3" ht="18.75" customHeight="1">
      <c r="C50" s="35"/>
    </row>
    <row r="51" spans="3:3" ht="18.75" customHeight="1">
      <c r="C51" s="35"/>
    </row>
    <row r="52" spans="3:3" ht="18.75" customHeight="1">
      <c r="C52" s="35"/>
    </row>
    <row r="53" spans="3:3" ht="18.75" customHeight="1">
      <c r="C53" s="35"/>
    </row>
    <row r="54" spans="3:3" ht="18.75" customHeight="1">
      <c r="C54" s="35"/>
    </row>
    <row r="55" spans="3:3" ht="18.75" customHeight="1">
      <c r="C55" s="35"/>
    </row>
    <row r="56" spans="3:3" ht="18.75" customHeight="1">
      <c r="C56" s="35"/>
    </row>
    <row r="57" spans="3:3" ht="18.75" customHeight="1">
      <c r="C57" s="35"/>
    </row>
    <row r="58" spans="3:3" ht="18.75" customHeight="1">
      <c r="C58" s="35"/>
    </row>
    <row r="59" spans="3:3" ht="18.75" customHeight="1">
      <c r="C59" s="35"/>
    </row>
    <row r="60" spans="3:3" ht="18.75" customHeight="1">
      <c r="C60" s="35"/>
    </row>
    <row r="61" spans="3:3" ht="18.75" customHeight="1">
      <c r="C61" s="35"/>
    </row>
    <row r="62" spans="3:3" ht="18.75" customHeight="1">
      <c r="C62" s="35"/>
    </row>
    <row r="63" spans="3:3" ht="18.75" customHeight="1">
      <c r="C63" s="35"/>
    </row>
    <row r="64" spans="3:3" ht="18.75" customHeight="1">
      <c r="C64" s="35"/>
    </row>
    <row r="65" spans="3:3" ht="18.75" customHeight="1">
      <c r="C65" s="35"/>
    </row>
    <row r="66" spans="3:3" ht="18.75" customHeight="1">
      <c r="C66" s="35"/>
    </row>
    <row r="67" spans="3:3" ht="18.75" customHeight="1">
      <c r="C67" s="35"/>
    </row>
    <row r="68" spans="3:3" ht="18.75" customHeight="1">
      <c r="C68" s="35"/>
    </row>
    <row r="69" spans="3:3" ht="18.75" customHeight="1">
      <c r="C69" s="35"/>
    </row>
    <row r="70" spans="3:3" ht="18.75" customHeight="1">
      <c r="C70" s="35"/>
    </row>
    <row r="71" spans="3:3" ht="18.75" customHeight="1">
      <c r="C71" s="35"/>
    </row>
    <row r="72" spans="3:3" ht="18.75" customHeight="1">
      <c r="C72" s="35"/>
    </row>
    <row r="73" spans="3:3" ht="18.75" customHeight="1">
      <c r="C73" s="35"/>
    </row>
    <row r="74" spans="3:3" ht="18.75" customHeight="1">
      <c r="C74" s="35"/>
    </row>
    <row r="75" spans="3:3" ht="18.75" customHeight="1">
      <c r="C75" s="35"/>
    </row>
    <row r="76" spans="3:3" ht="18.75" customHeight="1">
      <c r="C76" s="35"/>
    </row>
    <row r="77" spans="3:3" ht="18.75" customHeight="1">
      <c r="C77" s="35"/>
    </row>
    <row r="78" spans="3:3" ht="18.75" customHeight="1">
      <c r="C78" s="35"/>
    </row>
    <row r="79" spans="3:3" ht="18.75" customHeight="1">
      <c r="C79" s="35"/>
    </row>
    <row r="80" spans="3:3" ht="18.75" customHeight="1">
      <c r="C80" s="35"/>
    </row>
    <row r="81" spans="2:3" ht="18.75" customHeight="1">
      <c r="C81" s="35"/>
    </row>
    <row r="82" spans="2:3" ht="18.75" customHeight="1">
      <c r="C82" s="35"/>
    </row>
    <row r="83" spans="2:3" ht="18.75" customHeight="1">
      <c r="C83" s="35"/>
    </row>
    <row r="84" spans="2:3" ht="18.75" customHeight="1">
      <c r="C84" s="35"/>
    </row>
    <row r="85" spans="2:3" ht="18.75" customHeight="1">
      <c r="C85" s="35"/>
    </row>
    <row r="86" spans="2:3" ht="18.75" customHeight="1">
      <c r="C86" s="35"/>
    </row>
    <row r="87" spans="2:3" ht="18.75" customHeight="1">
      <c r="C87" s="35"/>
    </row>
    <row r="88" spans="2:3" ht="18.75" customHeight="1">
      <c r="B88" s="34" t="s">
        <v>194</v>
      </c>
      <c r="C88" s="35"/>
    </row>
    <row r="89" spans="2:3" ht="18.75" customHeight="1">
      <c r="B89" s="36" t="s">
        <v>199</v>
      </c>
      <c r="C89" s="35"/>
    </row>
    <row r="90" spans="2:3" ht="18.75" customHeight="1">
      <c r="B90" s="37" t="s">
        <v>294</v>
      </c>
      <c r="C90" s="35"/>
    </row>
    <row r="91" spans="2:3" ht="18.75" customHeight="1">
      <c r="B91" s="37" t="s">
        <v>28</v>
      </c>
      <c r="C91" s="35"/>
    </row>
    <row r="92" spans="2:3" ht="18.75" customHeight="1">
      <c r="B92" s="37" t="s">
        <v>195</v>
      </c>
      <c r="C92" s="35"/>
    </row>
    <row r="93" spans="2:3" ht="18.75" customHeight="1">
      <c r="B93" s="37" t="s">
        <v>29</v>
      </c>
      <c r="C93" s="35"/>
    </row>
    <row r="94" spans="2:3" ht="18.75" customHeight="1">
      <c r="B94" s="37" t="s">
        <v>196</v>
      </c>
      <c r="C94" s="35"/>
    </row>
    <row r="95" spans="2:3" ht="18.75" customHeight="1">
      <c r="B95" s="37" t="s">
        <v>27</v>
      </c>
      <c r="C95" s="35"/>
    </row>
    <row r="96" spans="2:3" ht="18.75" customHeight="1">
      <c r="B96" s="37" t="s">
        <v>188</v>
      </c>
      <c r="C96" s="35"/>
    </row>
    <row r="97" spans="1:3" ht="18.75" customHeight="1">
      <c r="A97" s="1" t="s">
        <v>31</v>
      </c>
      <c r="C97" s="38"/>
    </row>
    <row r="98" spans="1:3" ht="18.75" customHeight="1">
      <c r="A98" s="1" t="s">
        <v>33</v>
      </c>
      <c r="C98" s="38"/>
    </row>
    <row r="99" spans="1:3" ht="18.75" customHeight="1">
      <c r="C99" s="38"/>
    </row>
    <row r="100" spans="1:3" ht="18.75" customHeight="1">
      <c r="C100" s="38"/>
    </row>
    <row r="101" spans="1:3" ht="18.75" customHeight="1">
      <c r="C101" s="38"/>
    </row>
    <row r="102" spans="1:3" ht="18.75" customHeight="1"/>
    <row r="103" spans="1:3" ht="18.75" customHeight="1"/>
    <row r="104" spans="1:3" ht="18.75" customHeight="1"/>
    <row r="105" spans="1:3" ht="18.75" customHeight="1">
      <c r="C105" s="38"/>
    </row>
    <row r="106" spans="1:3" ht="18.75" customHeight="1"/>
    <row r="107" spans="1:3" ht="18.75" customHeight="1"/>
    <row r="108" spans="1:3" ht="18.75" customHeight="1"/>
    <row r="109" spans="1:3" ht="18.75" customHeight="1"/>
    <row r="110" spans="1:3" ht="18.75" customHeight="1"/>
    <row r="111" spans="1:3" ht="18.75" customHeight="1"/>
    <row r="112" spans="1:3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spans="2:2" ht="18.75" customHeight="1">
      <c r="B145" s="34" t="s">
        <v>194</v>
      </c>
    </row>
    <row r="146" spans="2:2" ht="18.75" customHeight="1">
      <c r="B146" s="36" t="s">
        <v>199</v>
      </c>
    </row>
    <row r="147" spans="2:2" ht="18.75" customHeight="1">
      <c r="B147" s="37" t="s">
        <v>294</v>
      </c>
    </row>
    <row r="148" spans="2:2" ht="18.75" customHeight="1">
      <c r="B148" s="37" t="s">
        <v>28</v>
      </c>
    </row>
    <row r="149" spans="2:2">
      <c r="B149" s="37" t="s">
        <v>195</v>
      </c>
    </row>
    <row r="150" spans="2:2">
      <c r="B150" s="37" t="s">
        <v>29</v>
      </c>
    </row>
    <row r="151" spans="2:2">
      <c r="B151" s="37" t="s">
        <v>196</v>
      </c>
    </row>
    <row r="152" spans="2:2">
      <c r="B152" s="37" t="s">
        <v>202</v>
      </c>
    </row>
    <row r="153" spans="2:2">
      <c r="B153" s="37" t="s">
        <v>188</v>
      </c>
    </row>
  </sheetData>
  <mergeCells count="8">
    <mergeCell ref="I6:J6"/>
    <mergeCell ref="K6:L6"/>
    <mergeCell ref="M6:N6"/>
    <mergeCell ref="D3:F3"/>
    <mergeCell ref="B3:C3"/>
    <mergeCell ref="B6:C7"/>
    <mergeCell ref="D6:F6"/>
    <mergeCell ref="G6:H6"/>
  </mergeCells>
  <phoneticPr fontId="3"/>
  <conditionalFormatting sqref="E8:F29">
    <cfRule type="expression" dxfId="1691" priority="23" stopIfTrue="1">
      <formula>$F8&lt;=5</formula>
    </cfRule>
  </conditionalFormatting>
  <conditionalFormatting sqref="H8:H29">
    <cfRule type="expression" dxfId="1690" priority="24" stopIfTrue="1">
      <formula>$H8&lt;=5</formula>
    </cfRule>
  </conditionalFormatting>
  <conditionalFormatting sqref="J8:J29">
    <cfRule type="expression" dxfId="1689" priority="25" stopIfTrue="1">
      <formula>$J8&lt;=5</formula>
    </cfRule>
  </conditionalFormatting>
  <conditionalFormatting sqref="L8:L29">
    <cfRule type="expression" dxfId="1688" priority="26" stopIfTrue="1">
      <formula>$L8&lt;=5</formula>
    </cfRule>
  </conditionalFormatting>
  <conditionalFormatting sqref="D9:D29">
    <cfRule type="expression" dxfId="1687" priority="21" stopIfTrue="1">
      <formula>$F9&lt;=5</formula>
    </cfRule>
  </conditionalFormatting>
  <conditionalFormatting sqref="G9:G29">
    <cfRule type="expression" dxfId="1686" priority="19" stopIfTrue="1">
      <formula>$H9&lt;=5</formula>
    </cfRule>
  </conditionalFormatting>
  <conditionalFormatting sqref="I9:I29">
    <cfRule type="expression" dxfId="1685" priority="17" stopIfTrue="1">
      <formula>$J9&lt;=5</formula>
    </cfRule>
  </conditionalFormatting>
  <conditionalFormatting sqref="K9:K29">
    <cfRule type="expression" dxfId="1684" priority="15" stopIfTrue="1">
      <formula>$L9&lt;=5</formula>
    </cfRule>
  </conditionalFormatting>
  <conditionalFormatting sqref="D8">
    <cfRule type="expression" dxfId="1683" priority="13" stopIfTrue="1">
      <formula>$F8&lt;=5</formula>
    </cfRule>
  </conditionalFormatting>
  <conditionalFormatting sqref="G8">
    <cfRule type="expression" dxfId="1682" priority="11" stopIfTrue="1">
      <formula>$H8&lt;=5</formula>
    </cfRule>
  </conditionalFormatting>
  <conditionalFormatting sqref="I8">
    <cfRule type="expression" dxfId="1681" priority="9" stopIfTrue="1">
      <formula>$J8&lt;=5</formula>
    </cfRule>
  </conditionalFormatting>
  <conditionalFormatting sqref="K8">
    <cfRule type="expression" dxfId="1680" priority="7" stopIfTrue="1">
      <formula>$L8&lt;=5</formula>
    </cfRule>
  </conditionalFormatting>
  <conditionalFormatting sqref="N8:N29">
    <cfRule type="expression" dxfId="1679" priority="5" stopIfTrue="1">
      <formula>$N8&lt;=5</formula>
    </cfRule>
  </conditionalFormatting>
  <conditionalFormatting sqref="M9:M29">
    <cfRule type="expression" dxfId="1678" priority="4" stopIfTrue="1">
      <formula>$N9&lt;=5</formula>
    </cfRule>
  </conditionalFormatting>
  <conditionalFormatting sqref="M8">
    <cfRule type="expression" dxfId="1677" priority="2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rowBreaks count="2" manualBreakCount="2">
    <brk id="40" max="13" man="1"/>
    <brk id="96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208</v>
      </c>
    </row>
    <row r="2" spans="1:16" ht="18.75" customHeight="1">
      <c r="A2" s="39"/>
      <c r="B2" s="39" t="s">
        <v>217</v>
      </c>
      <c r="P2" s="39"/>
    </row>
    <row r="3" spans="1:16" ht="18.75" customHeight="1">
      <c r="A3" s="39"/>
      <c r="B3" s="87" t="s">
        <v>190</v>
      </c>
      <c r="C3" s="88"/>
      <c r="D3" s="93">
        <v>358409</v>
      </c>
      <c r="E3" s="93"/>
      <c r="F3" s="93"/>
    </row>
    <row r="4" spans="1:16" ht="18.75" customHeight="1">
      <c r="A4" s="39"/>
    </row>
    <row r="5" spans="1:16" ht="18.75" customHeight="1">
      <c r="B5" s="4" t="s">
        <v>295</v>
      </c>
      <c r="C5" s="4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6540785973</v>
      </c>
      <c r="E8" s="74">
        <f t="shared" ref="E8:E29" si="0">IFERROR(D8/$D$30,0)</f>
        <v>2.0027726395380509E-2</v>
      </c>
      <c r="F8" s="75">
        <f>RANK(D8,$D$8:$D$29,0)</f>
        <v>12</v>
      </c>
      <c r="G8" s="70">
        <v>756633</v>
      </c>
      <c r="H8" s="75">
        <f>RANK(G8,$G$8:$G$29,0)</f>
        <v>14</v>
      </c>
      <c r="I8" s="70">
        <v>138026</v>
      </c>
      <c r="J8" s="15">
        <f>RANK(I8,$I$8:$I$29,0)</f>
        <v>12</v>
      </c>
      <c r="K8" s="13">
        <f>IFERROR(D8/I8,0)</f>
        <v>47388.071616941736</v>
      </c>
      <c r="L8" s="15">
        <f>RANK(K8,$K$8:$K$29,0)</f>
        <v>13</v>
      </c>
      <c r="M8" s="16">
        <f>IFERROR(I8/$D$3,0)</f>
        <v>0.38510751683132954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34939587055</v>
      </c>
      <c r="E9" s="74">
        <f t="shared" si="0"/>
        <v>0.10698415951747864</v>
      </c>
      <c r="F9" s="23">
        <f t="shared" ref="F9:F29" si="1">RANK(D9,$D$8:$D$29,0)</f>
        <v>3</v>
      </c>
      <c r="G9" s="71">
        <v>949300</v>
      </c>
      <c r="H9" s="23">
        <f t="shared" ref="H9:H29" si="2">RANK(G9,$G$8:$G$29,0)</f>
        <v>11</v>
      </c>
      <c r="I9" s="71">
        <v>166590</v>
      </c>
      <c r="J9" s="21">
        <f t="shared" ref="J9:J29" si="3">RANK(I9,$I$8:$I$29,0)</f>
        <v>8</v>
      </c>
      <c r="K9" s="19">
        <f t="shared" ref="K9:K29" si="4">IFERROR(D9/I9,0)</f>
        <v>209733.99996998618</v>
      </c>
      <c r="L9" s="21">
        <f t="shared" ref="L9:L29" si="5">RANK(K9,$K$8:$K$29,0)</f>
        <v>2</v>
      </c>
      <c r="M9" s="22">
        <f t="shared" ref="M9:M30" si="6">IFERROR(I9/$D$3,0)</f>
        <v>0.46480417623441378</v>
      </c>
      <c r="N9" s="21">
        <f t="shared" ref="N9:N29" si="7">RANK(M9,$M$8:$M$29,0)</f>
        <v>8</v>
      </c>
    </row>
    <row r="10" spans="1:16" ht="18.75" customHeight="1">
      <c r="B10" s="17" t="s">
        <v>9</v>
      </c>
      <c r="C10" s="18"/>
      <c r="D10" s="71">
        <v>3883920827</v>
      </c>
      <c r="E10" s="74">
        <f t="shared" si="0"/>
        <v>1.1892470413429319E-2</v>
      </c>
      <c r="F10" s="23">
        <f t="shared" si="1"/>
        <v>15</v>
      </c>
      <c r="G10" s="71">
        <v>377418</v>
      </c>
      <c r="H10" s="23">
        <f t="shared" si="2"/>
        <v>16</v>
      </c>
      <c r="I10" s="71">
        <v>67767</v>
      </c>
      <c r="J10" s="21">
        <f t="shared" si="3"/>
        <v>16</v>
      </c>
      <c r="K10" s="19">
        <f t="shared" si="4"/>
        <v>57312.863591423556</v>
      </c>
      <c r="L10" s="21">
        <f t="shared" si="5"/>
        <v>12</v>
      </c>
      <c r="M10" s="22">
        <f t="shared" si="6"/>
        <v>0.18907728321554426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22450818990</v>
      </c>
      <c r="E11" s="74">
        <f t="shared" si="0"/>
        <v>6.8743857686219545E-2</v>
      </c>
      <c r="F11" s="23">
        <f t="shared" si="1"/>
        <v>7</v>
      </c>
      <c r="G11" s="71">
        <v>3733086</v>
      </c>
      <c r="H11" s="23">
        <f t="shared" si="2"/>
        <v>4</v>
      </c>
      <c r="I11" s="71">
        <v>259364</v>
      </c>
      <c r="J11" s="21">
        <f t="shared" si="3"/>
        <v>3</v>
      </c>
      <c r="K11" s="19">
        <f t="shared" si="4"/>
        <v>86561.04544192717</v>
      </c>
      <c r="L11" s="21">
        <f t="shared" si="5"/>
        <v>10</v>
      </c>
      <c r="M11" s="22">
        <f t="shared" si="6"/>
        <v>0.72365370289250552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7044209173</v>
      </c>
      <c r="E12" s="74">
        <f t="shared" si="0"/>
        <v>2.15691958995512E-2</v>
      </c>
      <c r="F12" s="23">
        <f t="shared" si="1"/>
        <v>11</v>
      </c>
      <c r="G12" s="71">
        <v>806337</v>
      </c>
      <c r="H12" s="23">
        <f t="shared" si="2"/>
        <v>12</v>
      </c>
      <c r="I12" s="71">
        <v>75787</v>
      </c>
      <c r="J12" s="21">
        <f t="shared" si="3"/>
        <v>15</v>
      </c>
      <c r="K12" s="19">
        <f t="shared" si="4"/>
        <v>92947.460290023359</v>
      </c>
      <c r="L12" s="21">
        <f t="shared" si="5"/>
        <v>8</v>
      </c>
      <c r="M12" s="22">
        <f t="shared" si="6"/>
        <v>0.21145395344424944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19095288811</v>
      </c>
      <c r="E13" s="74">
        <f t="shared" si="0"/>
        <v>5.8469306491016539E-2</v>
      </c>
      <c r="F13" s="23">
        <f t="shared" si="1"/>
        <v>9</v>
      </c>
      <c r="G13" s="71">
        <v>2435846</v>
      </c>
      <c r="H13" s="23">
        <f t="shared" si="2"/>
        <v>5</v>
      </c>
      <c r="I13" s="71">
        <v>172696</v>
      </c>
      <c r="J13" s="21">
        <f t="shared" si="3"/>
        <v>6</v>
      </c>
      <c r="K13" s="19">
        <f t="shared" si="4"/>
        <v>110571.69135938297</v>
      </c>
      <c r="L13" s="21">
        <f t="shared" si="5"/>
        <v>7</v>
      </c>
      <c r="M13" s="22">
        <f t="shared" si="6"/>
        <v>0.48184057878010877</v>
      </c>
      <c r="N13" s="21">
        <f t="shared" si="7"/>
        <v>6</v>
      </c>
    </row>
    <row r="14" spans="1:16" ht="18.75" customHeight="1">
      <c r="B14" s="17" t="s">
        <v>13</v>
      </c>
      <c r="C14" s="18"/>
      <c r="D14" s="71">
        <v>12329114401</v>
      </c>
      <c r="E14" s="74">
        <f t="shared" si="0"/>
        <v>3.7751446223720314E-2</v>
      </c>
      <c r="F14" s="23">
        <f t="shared" si="1"/>
        <v>10</v>
      </c>
      <c r="G14" s="71">
        <v>1250665</v>
      </c>
      <c r="H14" s="23">
        <f t="shared" si="2"/>
        <v>10</v>
      </c>
      <c r="I14" s="71">
        <v>165862</v>
      </c>
      <c r="J14" s="21">
        <f t="shared" si="3"/>
        <v>9</v>
      </c>
      <c r="K14" s="19">
        <f t="shared" si="4"/>
        <v>74333.568876535908</v>
      </c>
      <c r="L14" s="21">
        <f t="shared" si="5"/>
        <v>11</v>
      </c>
      <c r="M14" s="22">
        <f t="shared" si="6"/>
        <v>0.4627729772410849</v>
      </c>
      <c r="N14" s="21">
        <f t="shared" si="7"/>
        <v>9</v>
      </c>
    </row>
    <row r="15" spans="1:16" ht="18.75" customHeight="1">
      <c r="B15" s="17" t="s">
        <v>14</v>
      </c>
      <c r="C15" s="18"/>
      <c r="D15" s="71">
        <v>1152538446</v>
      </c>
      <c r="E15" s="74">
        <f t="shared" si="0"/>
        <v>3.5290444836338073E-3</v>
      </c>
      <c r="F15" s="23">
        <f t="shared" si="1"/>
        <v>17</v>
      </c>
      <c r="G15" s="71">
        <v>296885</v>
      </c>
      <c r="H15" s="23">
        <f t="shared" si="2"/>
        <v>17</v>
      </c>
      <c r="I15" s="71">
        <v>56977</v>
      </c>
      <c r="J15" s="21">
        <f t="shared" si="3"/>
        <v>17</v>
      </c>
      <c r="K15" s="19">
        <f t="shared" si="4"/>
        <v>20228.134966740967</v>
      </c>
      <c r="L15" s="21">
        <f t="shared" si="5"/>
        <v>16</v>
      </c>
      <c r="M15" s="22">
        <f t="shared" si="6"/>
        <v>0.15897201242156309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64157503404</v>
      </c>
      <c r="E16" s="74">
        <f t="shared" si="0"/>
        <v>0.19644870351821947</v>
      </c>
      <c r="F16" s="23">
        <f t="shared" si="1"/>
        <v>1</v>
      </c>
      <c r="G16" s="71">
        <v>4652587</v>
      </c>
      <c r="H16" s="23">
        <f t="shared" si="2"/>
        <v>1</v>
      </c>
      <c r="I16" s="71">
        <v>285177</v>
      </c>
      <c r="J16" s="21">
        <f t="shared" si="3"/>
        <v>1</v>
      </c>
      <c r="K16" s="19">
        <f t="shared" si="4"/>
        <v>224974.32613429555</v>
      </c>
      <c r="L16" s="21">
        <f t="shared" si="5"/>
        <v>1</v>
      </c>
      <c r="M16" s="22">
        <f t="shared" si="6"/>
        <v>0.79567477379195273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24114396890</v>
      </c>
      <c r="E17" s="74">
        <f t="shared" si="0"/>
        <v>7.3837692457168355E-2</v>
      </c>
      <c r="F17" s="23">
        <f t="shared" si="1"/>
        <v>6</v>
      </c>
      <c r="G17" s="71">
        <v>1812226</v>
      </c>
      <c r="H17" s="23">
        <f t="shared" si="2"/>
        <v>6</v>
      </c>
      <c r="I17" s="71">
        <v>215543</v>
      </c>
      <c r="J17" s="21">
        <f t="shared" si="3"/>
        <v>5</v>
      </c>
      <c r="K17" s="19">
        <f t="shared" si="4"/>
        <v>111877.42997916888</v>
      </c>
      <c r="L17" s="21">
        <f t="shared" si="5"/>
        <v>6</v>
      </c>
      <c r="M17" s="22">
        <f t="shared" si="6"/>
        <v>0.60138835799324231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24281318547</v>
      </c>
      <c r="E18" s="74">
        <f t="shared" si="0"/>
        <v>7.4348802481202098E-2</v>
      </c>
      <c r="F18" s="23">
        <f t="shared" si="1"/>
        <v>5</v>
      </c>
      <c r="G18" s="71">
        <v>3877049</v>
      </c>
      <c r="H18" s="23">
        <f t="shared" si="2"/>
        <v>3</v>
      </c>
      <c r="I18" s="71">
        <v>265489</v>
      </c>
      <c r="J18" s="21">
        <f t="shared" si="3"/>
        <v>2</v>
      </c>
      <c r="K18" s="19">
        <f t="shared" si="4"/>
        <v>91458.849696220932</v>
      </c>
      <c r="L18" s="21">
        <f t="shared" si="5"/>
        <v>9</v>
      </c>
      <c r="M18" s="22">
        <f t="shared" si="6"/>
        <v>0.74074311749983957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5443234990</v>
      </c>
      <c r="E19" s="74">
        <f t="shared" si="0"/>
        <v>1.6667052176220439E-2</v>
      </c>
      <c r="F19" s="23">
        <f t="shared" si="1"/>
        <v>14</v>
      </c>
      <c r="G19" s="71">
        <v>1315459</v>
      </c>
      <c r="H19" s="23">
        <f t="shared" si="2"/>
        <v>9</v>
      </c>
      <c r="I19" s="71">
        <v>164972</v>
      </c>
      <c r="J19" s="21">
        <f t="shared" si="3"/>
        <v>10</v>
      </c>
      <c r="K19" s="19">
        <f t="shared" si="4"/>
        <v>32994.902104599569</v>
      </c>
      <c r="L19" s="21">
        <f t="shared" si="5"/>
        <v>15</v>
      </c>
      <c r="M19" s="22">
        <f t="shared" si="6"/>
        <v>0.46028978066957021</v>
      </c>
      <c r="N19" s="21">
        <f t="shared" si="7"/>
        <v>10</v>
      </c>
    </row>
    <row r="20" spans="2:14" ht="18.75" customHeight="1">
      <c r="B20" s="82" t="s">
        <v>18</v>
      </c>
      <c r="C20" s="83"/>
      <c r="D20" s="71">
        <v>45815331888</v>
      </c>
      <c r="E20" s="74">
        <f t="shared" si="0"/>
        <v>0.1402854237325793</v>
      </c>
      <c r="F20" s="23">
        <f t="shared" si="1"/>
        <v>2</v>
      </c>
      <c r="G20" s="71">
        <v>3904704</v>
      </c>
      <c r="H20" s="23">
        <f t="shared" si="2"/>
        <v>2</v>
      </c>
      <c r="I20" s="71">
        <v>256757</v>
      </c>
      <c r="J20" s="21">
        <f t="shared" si="3"/>
        <v>4</v>
      </c>
      <c r="K20" s="19">
        <f t="shared" si="4"/>
        <v>178438.49199048127</v>
      </c>
      <c r="L20" s="21">
        <f t="shared" si="5"/>
        <v>4</v>
      </c>
      <c r="M20" s="22">
        <f t="shared" si="6"/>
        <v>0.71637989001392266</v>
      </c>
      <c r="N20" s="21">
        <f t="shared" si="7"/>
        <v>4</v>
      </c>
    </row>
    <row r="21" spans="2:14" ht="18.75" customHeight="1">
      <c r="B21" s="82" t="s">
        <v>19</v>
      </c>
      <c r="C21" s="83"/>
      <c r="D21" s="71">
        <v>26955199542</v>
      </c>
      <c r="E21" s="74">
        <f t="shared" si="0"/>
        <v>8.2536160575890777E-2</v>
      </c>
      <c r="F21" s="23">
        <f t="shared" si="1"/>
        <v>4</v>
      </c>
      <c r="G21" s="71">
        <v>1445039</v>
      </c>
      <c r="H21" s="23">
        <f t="shared" si="2"/>
        <v>7</v>
      </c>
      <c r="I21" s="71">
        <v>144419</v>
      </c>
      <c r="J21" s="21">
        <f t="shared" si="3"/>
        <v>11</v>
      </c>
      <c r="K21" s="19">
        <f t="shared" si="4"/>
        <v>186645.79828138958</v>
      </c>
      <c r="L21" s="21">
        <f t="shared" si="5"/>
        <v>3</v>
      </c>
      <c r="M21" s="22">
        <f t="shared" si="6"/>
        <v>0.40294468051862536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1558123</v>
      </c>
      <c r="E22" s="74">
        <f t="shared" si="0"/>
        <v>4.7709344508694672E-6</v>
      </c>
      <c r="F22" s="23">
        <f t="shared" si="1"/>
        <v>20</v>
      </c>
      <c r="G22" s="71">
        <v>621</v>
      </c>
      <c r="H22" s="23">
        <f t="shared" si="2"/>
        <v>20</v>
      </c>
      <c r="I22" s="71">
        <v>215</v>
      </c>
      <c r="J22" s="21">
        <f t="shared" si="3"/>
        <v>20</v>
      </c>
      <c r="K22" s="19">
        <f t="shared" si="4"/>
        <v>7247.0837209302326</v>
      </c>
      <c r="L22" s="21">
        <f t="shared" si="5"/>
        <v>20</v>
      </c>
      <c r="M22" s="22">
        <f t="shared" si="6"/>
        <v>5.998733290737677E-4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72455</v>
      </c>
      <c r="E23" s="74">
        <f t="shared" si="0"/>
        <v>2.2185543480055631E-7</v>
      </c>
      <c r="F23" s="23">
        <f t="shared" si="1"/>
        <v>22</v>
      </c>
      <c r="G23" s="71">
        <v>84</v>
      </c>
      <c r="H23" s="23">
        <f t="shared" si="2"/>
        <v>21</v>
      </c>
      <c r="I23" s="71">
        <v>45</v>
      </c>
      <c r="J23" s="21">
        <f t="shared" si="3"/>
        <v>21</v>
      </c>
      <c r="K23" s="19">
        <f t="shared" si="4"/>
        <v>1610.1111111111111</v>
      </c>
      <c r="L23" s="21">
        <f t="shared" si="5"/>
        <v>22</v>
      </c>
      <c r="M23" s="22">
        <f t="shared" si="6"/>
        <v>1.2555488282939325E-4</v>
      </c>
      <c r="N23" s="21">
        <f t="shared" si="7"/>
        <v>21</v>
      </c>
    </row>
    <row r="24" spans="2:14" ht="18.75" customHeight="1">
      <c r="B24" s="17" t="s">
        <v>20</v>
      </c>
      <c r="C24" s="18"/>
      <c r="D24" s="71">
        <v>142612095</v>
      </c>
      <c r="E24" s="74">
        <f t="shared" si="0"/>
        <v>4.3667474079143255E-4</v>
      </c>
      <c r="F24" s="23">
        <f t="shared" si="1"/>
        <v>18</v>
      </c>
      <c r="G24" s="71">
        <v>40021</v>
      </c>
      <c r="H24" s="23">
        <f t="shared" si="2"/>
        <v>18</v>
      </c>
      <c r="I24" s="71">
        <v>10448</v>
      </c>
      <c r="J24" s="21">
        <f t="shared" si="3"/>
        <v>18</v>
      </c>
      <c r="K24" s="19">
        <f t="shared" si="4"/>
        <v>13649.702813935681</v>
      </c>
      <c r="L24" s="21">
        <f t="shared" si="5"/>
        <v>18</v>
      </c>
      <c r="M24" s="22">
        <f t="shared" si="6"/>
        <v>2.915105368447779E-2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6193439596</v>
      </c>
      <c r="E25" s="74">
        <f t="shared" si="0"/>
        <v>1.8964160299241764E-2</v>
      </c>
      <c r="F25" s="23">
        <f t="shared" si="1"/>
        <v>13</v>
      </c>
      <c r="G25" s="71">
        <v>1355954</v>
      </c>
      <c r="H25" s="23">
        <f t="shared" si="2"/>
        <v>8</v>
      </c>
      <c r="I25" s="71">
        <v>167883</v>
      </c>
      <c r="J25" s="21">
        <f t="shared" si="3"/>
        <v>7</v>
      </c>
      <c r="K25" s="19">
        <f t="shared" si="4"/>
        <v>36891.404108813877</v>
      </c>
      <c r="L25" s="21">
        <f t="shared" si="5"/>
        <v>14</v>
      </c>
      <c r="M25" s="22">
        <f t="shared" si="6"/>
        <v>0.46841178653437832</v>
      </c>
      <c r="N25" s="21">
        <f t="shared" si="7"/>
        <v>7</v>
      </c>
    </row>
    <row r="26" spans="2:14" ht="18.75" customHeight="1">
      <c r="B26" s="17" t="s">
        <v>22</v>
      </c>
      <c r="C26" s="18"/>
      <c r="D26" s="71">
        <v>20218267972</v>
      </c>
      <c r="E26" s="74">
        <f t="shared" si="0"/>
        <v>6.1907841168204018E-2</v>
      </c>
      <c r="F26" s="23">
        <f t="shared" si="1"/>
        <v>8</v>
      </c>
      <c r="G26" s="71">
        <v>759823</v>
      </c>
      <c r="H26" s="23">
        <f t="shared" si="2"/>
        <v>13</v>
      </c>
      <c r="I26" s="71">
        <v>125402</v>
      </c>
      <c r="J26" s="21">
        <f t="shared" si="3"/>
        <v>13</v>
      </c>
      <c r="K26" s="19">
        <f t="shared" si="4"/>
        <v>161227.63569959012</v>
      </c>
      <c r="L26" s="21">
        <f t="shared" si="5"/>
        <v>5</v>
      </c>
      <c r="M26" s="22">
        <f t="shared" si="6"/>
        <v>0.34988518703492377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1789156451</v>
      </c>
      <c r="E27" s="74">
        <f t="shared" si="0"/>
        <v>5.4783532173462877E-3</v>
      </c>
      <c r="F27" s="23">
        <f t="shared" si="1"/>
        <v>16</v>
      </c>
      <c r="G27" s="71">
        <v>683907</v>
      </c>
      <c r="H27" s="23">
        <f t="shared" si="2"/>
        <v>15</v>
      </c>
      <c r="I27" s="71">
        <v>96928</v>
      </c>
      <c r="J27" s="21">
        <f t="shared" si="3"/>
        <v>14</v>
      </c>
      <c r="K27" s="19">
        <f t="shared" si="4"/>
        <v>18458.613104572465</v>
      </c>
      <c r="L27" s="21">
        <f t="shared" si="5"/>
        <v>17</v>
      </c>
      <c r="M27" s="22">
        <f t="shared" si="6"/>
        <v>0.27043963739749838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150865</v>
      </c>
      <c r="E28" s="74">
        <f t="shared" si="0"/>
        <v>4.6194493369934346E-7</v>
      </c>
      <c r="F28" s="23">
        <f t="shared" si="1"/>
        <v>21</v>
      </c>
      <c r="G28" s="71">
        <v>39</v>
      </c>
      <c r="H28" s="23">
        <f t="shared" si="2"/>
        <v>22</v>
      </c>
      <c r="I28" s="71">
        <v>27</v>
      </c>
      <c r="J28" s="21">
        <f t="shared" si="3"/>
        <v>22</v>
      </c>
      <c r="K28" s="19">
        <f t="shared" si="4"/>
        <v>5587.5925925925922</v>
      </c>
      <c r="L28" s="21">
        <f t="shared" si="5"/>
        <v>21</v>
      </c>
      <c r="M28" s="22">
        <f t="shared" si="6"/>
        <v>7.5332929697635937E-5</v>
      </c>
      <c r="N28" s="21">
        <f t="shared" si="7"/>
        <v>22</v>
      </c>
    </row>
    <row r="29" spans="2:14" ht="18.75" customHeight="1" thickBot="1">
      <c r="B29" s="24" t="s">
        <v>25</v>
      </c>
      <c r="C29" s="25"/>
      <c r="D29" s="72">
        <v>38038772</v>
      </c>
      <c r="E29" s="74">
        <f t="shared" si="0"/>
        <v>1.1647378788681564E-4</v>
      </c>
      <c r="F29" s="76">
        <f t="shared" si="1"/>
        <v>19</v>
      </c>
      <c r="G29" s="72">
        <v>21730</v>
      </c>
      <c r="H29" s="76">
        <f t="shared" si="2"/>
        <v>19</v>
      </c>
      <c r="I29" s="72">
        <v>3008</v>
      </c>
      <c r="J29" s="28">
        <f t="shared" si="3"/>
        <v>19</v>
      </c>
      <c r="K29" s="26">
        <f t="shared" si="4"/>
        <v>12645.868351063829</v>
      </c>
      <c r="L29" s="28">
        <f t="shared" si="5"/>
        <v>19</v>
      </c>
      <c r="M29" s="29">
        <f t="shared" si="6"/>
        <v>8.3926463900181082E-3</v>
      </c>
      <c r="N29" s="28">
        <f t="shared" si="7"/>
        <v>19</v>
      </c>
    </row>
    <row r="30" spans="2:14" ht="18.75" customHeight="1" thickTop="1">
      <c r="B30" s="2" t="s">
        <v>26</v>
      </c>
      <c r="C30" s="3"/>
      <c r="D30" s="73">
        <v>326586545266</v>
      </c>
      <c r="E30" s="77"/>
      <c r="F30" s="78"/>
      <c r="G30" s="73">
        <v>9424986</v>
      </c>
      <c r="H30" s="78"/>
      <c r="I30" s="73">
        <v>330440</v>
      </c>
      <c r="J30" s="32"/>
      <c r="K30" s="30">
        <f>IFERROR(D30/I30,0)</f>
        <v>988338.41322479118</v>
      </c>
      <c r="L30" s="32"/>
      <c r="M30" s="33">
        <f t="shared" si="6"/>
        <v>0.92196345515877109</v>
      </c>
      <c r="N30" s="32"/>
    </row>
    <row r="31" spans="2:14">
      <c r="B31" s="34" t="s">
        <v>194</v>
      </c>
    </row>
    <row r="32" spans="2:14" ht="13.5" customHeight="1">
      <c r="B32" s="36" t="s">
        <v>200</v>
      </c>
    </row>
    <row r="33" spans="2:3" ht="13.5" customHeight="1">
      <c r="B33" s="37" t="s">
        <v>294</v>
      </c>
    </row>
    <row r="34" spans="2:3">
      <c r="B34" s="37" t="s">
        <v>28</v>
      </c>
    </row>
    <row r="35" spans="2:3" ht="13.5" customHeight="1">
      <c r="B35" s="37" t="s">
        <v>195</v>
      </c>
      <c r="C35" s="38"/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9">
    <cfRule type="expression" dxfId="1570" priority="23" stopIfTrue="1">
      <formula>$F8&lt;=5</formula>
    </cfRule>
  </conditionalFormatting>
  <conditionalFormatting sqref="H8:H29">
    <cfRule type="expression" dxfId="1569" priority="24" stopIfTrue="1">
      <formula>$H8&lt;=5</formula>
    </cfRule>
  </conditionalFormatting>
  <conditionalFormatting sqref="J8:J29">
    <cfRule type="expression" dxfId="1568" priority="25" stopIfTrue="1">
      <formula>$J8&lt;=5</formula>
    </cfRule>
  </conditionalFormatting>
  <conditionalFormatting sqref="L8:L29">
    <cfRule type="expression" dxfId="1567" priority="26" stopIfTrue="1">
      <formula>$L8&lt;=5</formula>
    </cfRule>
  </conditionalFormatting>
  <conditionalFormatting sqref="D9:D29">
    <cfRule type="expression" dxfId="1566" priority="21" stopIfTrue="1">
      <formula>$F9&lt;=5</formula>
    </cfRule>
  </conditionalFormatting>
  <conditionalFormatting sqref="G9:G29">
    <cfRule type="expression" dxfId="1565" priority="19" stopIfTrue="1">
      <formula>$H9&lt;=5</formula>
    </cfRule>
  </conditionalFormatting>
  <conditionalFormatting sqref="I9:I29">
    <cfRule type="expression" dxfId="1564" priority="17" stopIfTrue="1">
      <formula>$J9&lt;=5</formula>
    </cfRule>
  </conditionalFormatting>
  <conditionalFormatting sqref="K9:K29">
    <cfRule type="expression" dxfId="1563" priority="15" stopIfTrue="1">
      <formula>$L9&lt;=5</formula>
    </cfRule>
  </conditionalFormatting>
  <conditionalFormatting sqref="D8">
    <cfRule type="expression" dxfId="1562" priority="13" stopIfTrue="1">
      <formula>$F8&lt;=5</formula>
    </cfRule>
  </conditionalFormatting>
  <conditionalFormatting sqref="G8">
    <cfRule type="expression" dxfId="1561" priority="11" stopIfTrue="1">
      <formula>$H8&lt;=5</formula>
    </cfRule>
  </conditionalFormatting>
  <conditionalFormatting sqref="I8">
    <cfRule type="expression" dxfId="1560" priority="9" stopIfTrue="1">
      <formula>$J8&lt;=5</formula>
    </cfRule>
  </conditionalFormatting>
  <conditionalFormatting sqref="K8">
    <cfRule type="expression" dxfId="1559" priority="7" stopIfTrue="1">
      <formula>$L8&lt;=5</formula>
    </cfRule>
  </conditionalFormatting>
  <conditionalFormatting sqref="M8:N29">
    <cfRule type="expression" dxfId="1558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5" width="9" style="40"/>
    <col min="16" max="16" width="8.625" style="40" bestFit="1" customWidth="1"/>
    <col min="17" max="16384" width="9" style="40"/>
  </cols>
  <sheetData>
    <row r="1" spans="1:16" ht="18.75" customHeight="1">
      <c r="B1" s="40" t="s">
        <v>208</v>
      </c>
    </row>
    <row r="2" spans="1:16" ht="18.75" customHeight="1">
      <c r="B2" s="40" t="s">
        <v>218</v>
      </c>
    </row>
    <row r="3" spans="1:16" s="1" customFormat="1" ht="18.75" customHeight="1">
      <c r="A3" s="39"/>
      <c r="B3" s="87" t="s">
        <v>190</v>
      </c>
      <c r="C3" s="88"/>
      <c r="D3" s="93">
        <v>13481</v>
      </c>
      <c r="E3" s="93"/>
      <c r="F3" s="93"/>
    </row>
    <row r="4" spans="1:16" s="1" customFormat="1" ht="18.75" customHeight="1">
      <c r="A4" s="39"/>
    </row>
    <row r="5" spans="1:16" ht="18.75" customHeight="1">
      <c r="B5" s="41" t="s">
        <v>295</v>
      </c>
      <c r="C5" s="41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42" t="s">
        <v>34</v>
      </c>
      <c r="C8" s="43"/>
      <c r="D8" s="66">
        <v>242320033</v>
      </c>
      <c r="E8" s="44">
        <v>2.1259140094377706E-2</v>
      </c>
      <c r="F8" s="45">
        <v>12</v>
      </c>
      <c r="G8" s="66">
        <v>27548</v>
      </c>
      <c r="H8" s="45">
        <v>13</v>
      </c>
      <c r="I8" s="66">
        <v>4745</v>
      </c>
      <c r="J8" s="45">
        <v>12</v>
      </c>
      <c r="K8" s="66">
        <v>51068.5001053741</v>
      </c>
      <c r="L8" s="45">
        <v>13</v>
      </c>
      <c r="M8" s="16">
        <f>IFERROR(I8/$D$3,0)</f>
        <v>0.35197685631629699</v>
      </c>
      <c r="N8" s="15">
        <f>RANK(M8,$M$8:$M$29,0)</f>
        <v>12</v>
      </c>
      <c r="P8" s="65"/>
    </row>
    <row r="9" spans="1:16" ht="18.75" customHeight="1">
      <c r="B9" s="47" t="s">
        <v>35</v>
      </c>
      <c r="C9" s="48"/>
      <c r="D9" s="67">
        <v>1161016937</v>
      </c>
      <c r="E9" s="49">
        <v>0.10185794962989418</v>
      </c>
      <c r="F9" s="50">
        <v>3</v>
      </c>
      <c r="G9" s="67">
        <v>35875</v>
      </c>
      <c r="H9" s="50">
        <v>11</v>
      </c>
      <c r="I9" s="67">
        <v>5756</v>
      </c>
      <c r="J9" s="50">
        <v>8</v>
      </c>
      <c r="K9" s="67">
        <v>201705.51372480899</v>
      </c>
      <c r="L9" s="50">
        <v>3</v>
      </c>
      <c r="M9" s="22">
        <f t="shared" ref="M9:M30" si="0">IFERROR(I9/$D$3,0)</f>
        <v>0.4269712929307915</v>
      </c>
      <c r="N9" s="21">
        <f t="shared" ref="N9:N29" si="1">RANK(M9,$M$8:$M$29,0)</f>
        <v>8</v>
      </c>
      <c r="P9" s="65"/>
    </row>
    <row r="10" spans="1:16" ht="18.75" customHeight="1">
      <c r="B10" s="47" t="s">
        <v>36</v>
      </c>
      <c r="C10" s="48"/>
      <c r="D10" s="67">
        <v>117788503</v>
      </c>
      <c r="E10" s="49">
        <v>1.0333781552365622E-2</v>
      </c>
      <c r="F10" s="50">
        <v>15</v>
      </c>
      <c r="G10" s="67">
        <v>12680</v>
      </c>
      <c r="H10" s="50">
        <v>16</v>
      </c>
      <c r="I10" s="67">
        <v>2225</v>
      </c>
      <c r="J10" s="50">
        <v>16</v>
      </c>
      <c r="K10" s="67">
        <v>52938.653033707902</v>
      </c>
      <c r="L10" s="50">
        <v>12</v>
      </c>
      <c r="M10" s="22">
        <f t="shared" si="0"/>
        <v>0.16504710333061345</v>
      </c>
      <c r="N10" s="21">
        <f t="shared" si="1"/>
        <v>16</v>
      </c>
      <c r="P10" s="65"/>
    </row>
    <row r="11" spans="1:16" ht="18.75" customHeight="1">
      <c r="B11" s="47" t="s">
        <v>37</v>
      </c>
      <c r="C11" s="48"/>
      <c r="D11" s="67">
        <v>790834075</v>
      </c>
      <c r="E11" s="49">
        <v>6.938119058374595E-2</v>
      </c>
      <c r="F11" s="50">
        <v>5</v>
      </c>
      <c r="G11" s="67">
        <v>134163</v>
      </c>
      <c r="H11" s="50">
        <v>3</v>
      </c>
      <c r="I11" s="67">
        <v>9015</v>
      </c>
      <c r="J11" s="50">
        <v>3</v>
      </c>
      <c r="K11" s="67">
        <v>87724.245701608394</v>
      </c>
      <c r="L11" s="50">
        <v>9</v>
      </c>
      <c r="M11" s="22">
        <f t="shared" si="0"/>
        <v>0.66871893776426083</v>
      </c>
      <c r="N11" s="21">
        <f t="shared" si="1"/>
        <v>3</v>
      </c>
      <c r="P11" s="65"/>
    </row>
    <row r="12" spans="1:16" ht="18.75" customHeight="1">
      <c r="B12" s="47" t="s">
        <v>38</v>
      </c>
      <c r="C12" s="48"/>
      <c r="D12" s="67">
        <v>257576177</v>
      </c>
      <c r="E12" s="49">
        <v>2.2597587017567092E-2</v>
      </c>
      <c r="F12" s="50">
        <v>11</v>
      </c>
      <c r="G12" s="67">
        <v>27657</v>
      </c>
      <c r="H12" s="50">
        <v>12</v>
      </c>
      <c r="I12" s="67">
        <v>2574</v>
      </c>
      <c r="J12" s="50">
        <v>15</v>
      </c>
      <c r="K12" s="67">
        <v>100068.444832945</v>
      </c>
      <c r="L12" s="50">
        <v>8</v>
      </c>
      <c r="M12" s="22">
        <f t="shared" si="0"/>
        <v>0.19093539054966249</v>
      </c>
      <c r="N12" s="21">
        <f t="shared" si="1"/>
        <v>15</v>
      </c>
      <c r="P12" s="65"/>
    </row>
    <row r="13" spans="1:16" ht="18.75" customHeight="1">
      <c r="B13" s="47" t="s">
        <v>39</v>
      </c>
      <c r="C13" s="48"/>
      <c r="D13" s="67">
        <v>605346744</v>
      </c>
      <c r="E13" s="49">
        <v>5.3108078094275424E-2</v>
      </c>
      <c r="F13" s="50">
        <v>9</v>
      </c>
      <c r="G13" s="67">
        <v>85038</v>
      </c>
      <c r="H13" s="50">
        <v>5</v>
      </c>
      <c r="I13" s="67">
        <v>5839</v>
      </c>
      <c r="J13" s="50">
        <v>7</v>
      </c>
      <c r="K13" s="67">
        <v>103673.016612434</v>
      </c>
      <c r="L13" s="50">
        <v>6</v>
      </c>
      <c r="M13" s="22">
        <f t="shared" si="0"/>
        <v>0.43312810622357389</v>
      </c>
      <c r="N13" s="21">
        <f t="shared" si="1"/>
        <v>7</v>
      </c>
      <c r="P13" s="65"/>
    </row>
    <row r="14" spans="1:16" ht="18.75" customHeight="1">
      <c r="B14" s="47" t="s">
        <v>40</v>
      </c>
      <c r="C14" s="48"/>
      <c r="D14" s="67">
        <v>505255655</v>
      </c>
      <c r="E14" s="49">
        <v>4.4326920148288235E-2</v>
      </c>
      <c r="F14" s="50">
        <v>10</v>
      </c>
      <c r="G14" s="67">
        <v>44927</v>
      </c>
      <c r="H14" s="50">
        <v>9</v>
      </c>
      <c r="I14" s="67">
        <v>5993</v>
      </c>
      <c r="J14" s="50">
        <v>6</v>
      </c>
      <c r="K14" s="67">
        <v>84307.634740530601</v>
      </c>
      <c r="L14" s="50">
        <v>10</v>
      </c>
      <c r="M14" s="22">
        <f t="shared" si="0"/>
        <v>0.4445515911282546</v>
      </c>
      <c r="N14" s="21">
        <f t="shared" si="1"/>
        <v>6</v>
      </c>
      <c r="P14" s="65"/>
    </row>
    <row r="15" spans="1:16" ht="18.75" customHeight="1">
      <c r="B15" s="47" t="s">
        <v>41</v>
      </c>
      <c r="C15" s="48"/>
      <c r="D15" s="67">
        <v>38877807</v>
      </c>
      <c r="E15" s="49">
        <v>3.4108147615479166E-3</v>
      </c>
      <c r="F15" s="50">
        <v>17</v>
      </c>
      <c r="G15" s="67">
        <v>9487</v>
      </c>
      <c r="H15" s="50">
        <v>17</v>
      </c>
      <c r="I15" s="67">
        <v>2045</v>
      </c>
      <c r="J15" s="50">
        <v>17</v>
      </c>
      <c r="K15" s="67">
        <v>19011.152567237201</v>
      </c>
      <c r="L15" s="50">
        <v>17</v>
      </c>
      <c r="M15" s="22">
        <f t="shared" si="0"/>
        <v>0.15169497811735033</v>
      </c>
      <c r="N15" s="21">
        <f t="shared" si="1"/>
        <v>17</v>
      </c>
      <c r="P15" s="65"/>
    </row>
    <row r="16" spans="1:16" ht="18.75" customHeight="1">
      <c r="B16" s="47" t="s">
        <v>42</v>
      </c>
      <c r="C16" s="48"/>
      <c r="D16" s="67">
        <v>2169957309</v>
      </c>
      <c r="E16" s="49">
        <v>0.19037396891923442</v>
      </c>
      <c r="F16" s="50">
        <v>1</v>
      </c>
      <c r="G16" s="67">
        <v>164253</v>
      </c>
      <c r="H16" s="50">
        <v>1</v>
      </c>
      <c r="I16" s="67">
        <v>9819</v>
      </c>
      <c r="J16" s="50">
        <v>1</v>
      </c>
      <c r="K16" s="67">
        <v>220995.75404827399</v>
      </c>
      <c r="L16" s="50">
        <v>1</v>
      </c>
      <c r="M16" s="22">
        <f t="shared" si="0"/>
        <v>0.72835843038350268</v>
      </c>
      <c r="N16" s="21">
        <f t="shared" si="1"/>
        <v>1</v>
      </c>
      <c r="P16" s="65"/>
    </row>
    <row r="17" spans="2:16" ht="18.75" customHeight="1">
      <c r="B17" s="47" t="s">
        <v>43</v>
      </c>
      <c r="C17" s="48"/>
      <c r="D17" s="67">
        <v>744587413</v>
      </c>
      <c r="E17" s="49">
        <v>6.5323893899755583E-2</v>
      </c>
      <c r="F17" s="50">
        <v>7</v>
      </c>
      <c r="G17" s="67">
        <v>59461</v>
      </c>
      <c r="H17" s="50">
        <v>6</v>
      </c>
      <c r="I17" s="67">
        <v>7412</v>
      </c>
      <c r="J17" s="50">
        <v>5</v>
      </c>
      <c r="K17" s="67">
        <v>100457.01740420899</v>
      </c>
      <c r="L17" s="50">
        <v>7</v>
      </c>
      <c r="M17" s="22">
        <f t="shared" si="0"/>
        <v>0.54981084489281207</v>
      </c>
      <c r="N17" s="21">
        <f t="shared" si="1"/>
        <v>5</v>
      </c>
      <c r="P17" s="65"/>
    </row>
    <row r="18" spans="2:16" ht="18.75" customHeight="1">
      <c r="B18" s="82" t="s">
        <v>207</v>
      </c>
      <c r="C18" s="83"/>
      <c r="D18" s="67">
        <v>770203603</v>
      </c>
      <c r="E18" s="49">
        <v>6.7571244913834552E-2</v>
      </c>
      <c r="F18" s="50">
        <v>6</v>
      </c>
      <c r="G18" s="67">
        <v>134163</v>
      </c>
      <c r="H18" s="50">
        <v>3</v>
      </c>
      <c r="I18" s="67">
        <v>9215</v>
      </c>
      <c r="J18" s="50">
        <v>2</v>
      </c>
      <c r="K18" s="67">
        <v>83581.508735756899</v>
      </c>
      <c r="L18" s="50">
        <v>11</v>
      </c>
      <c r="M18" s="22">
        <f t="shared" si="0"/>
        <v>0.68355463244566428</v>
      </c>
      <c r="N18" s="21">
        <f t="shared" si="1"/>
        <v>2</v>
      </c>
      <c r="P18" s="65"/>
    </row>
    <row r="19" spans="2:16" ht="18.75" customHeight="1">
      <c r="B19" s="82" t="s">
        <v>17</v>
      </c>
      <c r="C19" s="83"/>
      <c r="D19" s="67">
        <v>214900790</v>
      </c>
      <c r="E19" s="49">
        <v>1.8853604237510334E-2</v>
      </c>
      <c r="F19" s="50">
        <v>14</v>
      </c>
      <c r="G19" s="67">
        <v>44595</v>
      </c>
      <c r="H19" s="50">
        <v>10</v>
      </c>
      <c r="I19" s="67">
        <v>5669</v>
      </c>
      <c r="J19" s="50">
        <v>10</v>
      </c>
      <c r="K19" s="67">
        <v>37908.059622508401</v>
      </c>
      <c r="L19" s="50">
        <v>15</v>
      </c>
      <c r="M19" s="22">
        <f t="shared" si="0"/>
        <v>0.42051776574438099</v>
      </c>
      <c r="N19" s="21">
        <f t="shared" si="1"/>
        <v>10</v>
      </c>
      <c r="P19" s="65"/>
    </row>
    <row r="20" spans="2:16" ht="18.75" customHeight="1">
      <c r="B20" s="82" t="s">
        <v>18</v>
      </c>
      <c r="C20" s="83"/>
      <c r="D20" s="67">
        <v>1836359788</v>
      </c>
      <c r="E20" s="49">
        <v>0.16110690277420747</v>
      </c>
      <c r="F20" s="50">
        <v>2</v>
      </c>
      <c r="G20" s="67">
        <v>138413</v>
      </c>
      <c r="H20" s="50">
        <v>2</v>
      </c>
      <c r="I20" s="67">
        <v>8926</v>
      </c>
      <c r="J20" s="50">
        <v>4</v>
      </c>
      <c r="K20" s="67">
        <v>205731.54694151899</v>
      </c>
      <c r="L20" s="50">
        <v>2</v>
      </c>
      <c r="M20" s="22">
        <f t="shared" si="0"/>
        <v>0.66211705363103623</v>
      </c>
      <c r="N20" s="21">
        <f t="shared" si="1"/>
        <v>4</v>
      </c>
      <c r="P20" s="65"/>
    </row>
    <row r="21" spans="2:16" ht="18.75" customHeight="1">
      <c r="B21" s="82" t="s">
        <v>19</v>
      </c>
      <c r="C21" s="83"/>
      <c r="D21" s="67">
        <v>956613770</v>
      </c>
      <c r="E21" s="49">
        <v>8.3925319342626592E-2</v>
      </c>
      <c r="F21" s="50">
        <v>4</v>
      </c>
      <c r="G21" s="67">
        <v>50639</v>
      </c>
      <c r="H21" s="50">
        <v>7</v>
      </c>
      <c r="I21" s="67">
        <v>4890</v>
      </c>
      <c r="J21" s="50">
        <v>11</v>
      </c>
      <c r="K21" s="67">
        <v>195626.53783231101</v>
      </c>
      <c r="L21" s="50">
        <v>4</v>
      </c>
      <c r="M21" s="22">
        <f t="shared" si="0"/>
        <v>0.3627327349603145</v>
      </c>
      <c r="N21" s="21">
        <f t="shared" si="1"/>
        <v>11</v>
      </c>
      <c r="P21" s="65"/>
    </row>
    <row r="22" spans="2:16" ht="18.75" customHeight="1">
      <c r="B22" s="82" t="s">
        <v>205</v>
      </c>
      <c r="C22" s="83"/>
      <c r="D22" s="67">
        <v>23591</v>
      </c>
      <c r="E22" s="49">
        <v>2.0696777222973739E-6</v>
      </c>
      <c r="F22" s="50">
        <v>20</v>
      </c>
      <c r="G22" s="67">
        <v>7</v>
      </c>
      <c r="H22" s="50">
        <v>20</v>
      </c>
      <c r="I22" s="67">
        <v>3</v>
      </c>
      <c r="J22" s="50">
        <v>20</v>
      </c>
      <c r="K22" s="67">
        <v>7863.6666666666697</v>
      </c>
      <c r="L22" s="50">
        <v>19</v>
      </c>
      <c r="M22" s="22">
        <f t="shared" si="0"/>
        <v>2.2253542022105185E-4</v>
      </c>
      <c r="N22" s="21">
        <f t="shared" si="1"/>
        <v>20</v>
      </c>
      <c r="P22" s="65"/>
    </row>
    <row r="23" spans="2:16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  <c r="P23" s="65"/>
    </row>
    <row r="24" spans="2:16" ht="18.75" customHeight="1">
      <c r="B24" s="47" t="s">
        <v>44</v>
      </c>
      <c r="C24" s="48"/>
      <c r="D24" s="67">
        <v>1873523</v>
      </c>
      <c r="E24" s="49">
        <v>1.6436729326063936E-4</v>
      </c>
      <c r="F24" s="50">
        <v>18</v>
      </c>
      <c r="G24" s="67">
        <v>1448</v>
      </c>
      <c r="H24" s="50">
        <v>18</v>
      </c>
      <c r="I24" s="67">
        <v>397</v>
      </c>
      <c r="J24" s="50">
        <v>18</v>
      </c>
      <c r="K24" s="67">
        <v>4719.2015113350099</v>
      </c>
      <c r="L24" s="50">
        <v>20</v>
      </c>
      <c r="M24" s="22">
        <f t="shared" si="0"/>
        <v>2.9448853942585861E-2</v>
      </c>
      <c r="N24" s="21">
        <f t="shared" si="1"/>
        <v>18</v>
      </c>
      <c r="P24" s="65"/>
    </row>
    <row r="25" spans="2:16" ht="18.75" customHeight="1">
      <c r="B25" s="47" t="s">
        <v>45</v>
      </c>
      <c r="C25" s="48"/>
      <c r="D25" s="67">
        <v>217131429</v>
      </c>
      <c r="E25" s="49">
        <v>1.9049301912250179E-2</v>
      </c>
      <c r="F25" s="50">
        <v>13</v>
      </c>
      <c r="G25" s="67">
        <v>47227</v>
      </c>
      <c r="H25" s="50">
        <v>8</v>
      </c>
      <c r="I25" s="67">
        <v>5718</v>
      </c>
      <c r="J25" s="50">
        <v>9</v>
      </c>
      <c r="K25" s="67">
        <v>37973.3174186779</v>
      </c>
      <c r="L25" s="50">
        <v>14</v>
      </c>
      <c r="M25" s="22">
        <f t="shared" si="0"/>
        <v>0.42415251094132483</v>
      </c>
      <c r="N25" s="21">
        <f t="shared" si="1"/>
        <v>9</v>
      </c>
      <c r="P25" s="65"/>
    </row>
    <row r="26" spans="2:16" ht="18.75" customHeight="1">
      <c r="B26" s="47" t="s">
        <v>46</v>
      </c>
      <c r="C26" s="48"/>
      <c r="D26" s="67">
        <v>701820273</v>
      </c>
      <c r="E26" s="49">
        <v>6.1571861476188428E-2</v>
      </c>
      <c r="F26" s="50">
        <v>8</v>
      </c>
      <c r="G26" s="67">
        <v>26021</v>
      </c>
      <c r="H26" s="50">
        <v>14</v>
      </c>
      <c r="I26" s="67">
        <v>4361</v>
      </c>
      <c r="J26" s="50">
        <v>13</v>
      </c>
      <c r="K26" s="67">
        <v>160931.041733547</v>
      </c>
      <c r="L26" s="50">
        <v>5</v>
      </c>
      <c r="M26" s="22">
        <f t="shared" si="0"/>
        <v>0.32349232252800236</v>
      </c>
      <c r="N26" s="21">
        <f t="shared" si="1"/>
        <v>13</v>
      </c>
      <c r="P26" s="65"/>
    </row>
    <row r="27" spans="2:16" ht="18.75" customHeight="1">
      <c r="B27" s="47" t="s">
        <v>47</v>
      </c>
      <c r="C27" s="48"/>
      <c r="D27" s="67">
        <v>64288143</v>
      </c>
      <c r="E27" s="49">
        <v>5.6401058613440667E-3</v>
      </c>
      <c r="F27" s="50">
        <v>16</v>
      </c>
      <c r="G27" s="67">
        <v>25974</v>
      </c>
      <c r="H27" s="50">
        <v>15</v>
      </c>
      <c r="I27" s="67">
        <v>3616</v>
      </c>
      <c r="J27" s="50">
        <v>14</v>
      </c>
      <c r="K27" s="67">
        <v>17778.800608407098</v>
      </c>
      <c r="L27" s="50">
        <v>18</v>
      </c>
      <c r="M27" s="22">
        <f t="shared" si="0"/>
        <v>0.26822935983977447</v>
      </c>
      <c r="N27" s="21">
        <f t="shared" si="1"/>
        <v>14</v>
      </c>
      <c r="P27" s="65"/>
    </row>
    <row r="28" spans="2:16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ref="M28" si="2">IFERROR(I28/$D$3,0)</f>
        <v>0</v>
      </c>
      <c r="N28" s="50" t="s">
        <v>290</v>
      </c>
      <c r="P28" s="65"/>
    </row>
    <row r="29" spans="2:16" ht="18.75" customHeight="1" thickBot="1">
      <c r="B29" s="52" t="s">
        <v>49</v>
      </c>
      <c r="C29" s="53"/>
      <c r="D29" s="68">
        <v>1617407</v>
      </c>
      <c r="E29" s="54">
        <v>1.4189781000329909E-4</v>
      </c>
      <c r="F29" s="55">
        <v>19</v>
      </c>
      <c r="G29" s="68">
        <v>400</v>
      </c>
      <c r="H29" s="55">
        <v>19</v>
      </c>
      <c r="I29" s="68">
        <v>63</v>
      </c>
      <c r="J29" s="55">
        <v>19</v>
      </c>
      <c r="K29" s="68">
        <v>25673.126984127</v>
      </c>
      <c r="L29" s="55">
        <v>16</v>
      </c>
      <c r="M29" s="29">
        <f t="shared" si="0"/>
        <v>4.6732438246420887E-3</v>
      </c>
      <c r="N29" s="28">
        <f t="shared" si="1"/>
        <v>19</v>
      </c>
      <c r="P29" s="65"/>
    </row>
    <row r="30" spans="2:16" ht="18.75" customHeight="1" thickTop="1">
      <c r="B30" s="57" t="s">
        <v>50</v>
      </c>
      <c r="C30" s="58"/>
      <c r="D30" s="69">
        <v>11398392970</v>
      </c>
      <c r="E30" s="59"/>
      <c r="F30" s="60"/>
      <c r="G30" s="69">
        <v>344755</v>
      </c>
      <c r="H30" s="60"/>
      <c r="I30" s="69">
        <v>11765</v>
      </c>
      <c r="J30" s="60"/>
      <c r="K30" s="69">
        <v>968839.18147046305</v>
      </c>
      <c r="L30" s="60"/>
      <c r="M30" s="33">
        <f t="shared" si="0"/>
        <v>0.87270973963355836</v>
      </c>
      <c r="N30" s="32"/>
      <c r="P30" s="65"/>
    </row>
    <row r="31" spans="2:16" ht="13.5" customHeight="1">
      <c r="B31" s="34" t="s">
        <v>194</v>
      </c>
      <c r="C31" s="62"/>
    </row>
    <row r="32" spans="2:16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557" priority="37" stopIfTrue="1">
      <formula>$F8&lt;=5</formula>
    </cfRule>
  </conditionalFormatting>
  <conditionalFormatting sqref="H9:H22 H24:H27 H29">
    <cfRule type="expression" dxfId="1556" priority="38" stopIfTrue="1">
      <formula>$H9&lt;=5</formula>
    </cfRule>
  </conditionalFormatting>
  <conditionalFormatting sqref="J8:J22 J24:J27 J29">
    <cfRule type="expression" dxfId="1555" priority="39" stopIfTrue="1">
      <formula>$J8&lt;=5</formula>
    </cfRule>
  </conditionalFormatting>
  <conditionalFormatting sqref="L8:L22 L24:L27 L29">
    <cfRule type="expression" dxfId="1554" priority="40" stopIfTrue="1">
      <formula>$L8&lt;=5</formula>
    </cfRule>
  </conditionalFormatting>
  <conditionalFormatting sqref="D9:D29">
    <cfRule type="expression" dxfId="1553" priority="35" stopIfTrue="1">
      <formula>$F9&lt;=5</formula>
    </cfRule>
  </conditionalFormatting>
  <conditionalFormatting sqref="G9:G27 G29">
    <cfRule type="expression" dxfId="1552" priority="33" stopIfTrue="1">
      <formula>$H9&lt;=5</formula>
    </cfRule>
  </conditionalFormatting>
  <conditionalFormatting sqref="I9:I27 I29">
    <cfRule type="expression" dxfId="1551" priority="31" stopIfTrue="1">
      <formula>$J9&lt;=5</formula>
    </cfRule>
  </conditionalFormatting>
  <conditionalFormatting sqref="K9:K27 K29">
    <cfRule type="expression" dxfId="1550" priority="29" stopIfTrue="1">
      <formula>$L9&lt;=5</formula>
    </cfRule>
  </conditionalFormatting>
  <conditionalFormatting sqref="D8">
    <cfRule type="expression" dxfId="1549" priority="27" stopIfTrue="1">
      <formula>$F8&lt;=5</formula>
    </cfRule>
  </conditionalFormatting>
  <conditionalFormatting sqref="G8">
    <cfRule type="expression" dxfId="1548" priority="25" stopIfTrue="1">
      <formula>$H8&lt;=5</formula>
    </cfRule>
  </conditionalFormatting>
  <conditionalFormatting sqref="I8">
    <cfRule type="expression" dxfId="1547" priority="23" stopIfTrue="1">
      <formula>$J8&lt;=5</formula>
    </cfRule>
  </conditionalFormatting>
  <conditionalFormatting sqref="K8">
    <cfRule type="expression" dxfId="1546" priority="21" stopIfTrue="1">
      <formula>$L8&lt;=5</formula>
    </cfRule>
  </conditionalFormatting>
  <conditionalFormatting sqref="M8:N22 M24:N27 M23 M29:N29">
    <cfRule type="expression" dxfId="1545" priority="19" stopIfTrue="1">
      <formula>$N8&lt;=5</formula>
    </cfRule>
  </conditionalFormatting>
  <conditionalFormatting sqref="H8">
    <cfRule type="expression" dxfId="1544" priority="14" stopIfTrue="1">
      <formula>$H8&lt;=5</formula>
    </cfRule>
  </conditionalFormatting>
  <conditionalFormatting sqref="H23">
    <cfRule type="expression" dxfId="1543" priority="13" stopIfTrue="1">
      <formula>$F23&lt;=5</formula>
    </cfRule>
  </conditionalFormatting>
  <conditionalFormatting sqref="L23">
    <cfRule type="expression" dxfId="1542" priority="12" stopIfTrue="1">
      <formula>$F23&lt;=5</formula>
    </cfRule>
  </conditionalFormatting>
  <conditionalFormatting sqref="J23">
    <cfRule type="expression" dxfId="1541" priority="11" stopIfTrue="1">
      <formula>$F23&lt;=5</formula>
    </cfRule>
  </conditionalFormatting>
  <conditionalFormatting sqref="N23">
    <cfRule type="expression" dxfId="1540" priority="10" stopIfTrue="1">
      <formula>$F23&lt;=5</formula>
    </cfRule>
  </conditionalFormatting>
  <conditionalFormatting sqref="F28">
    <cfRule type="expression" dxfId="1539" priority="9" stopIfTrue="1">
      <formula>$F28&lt;=5</formula>
    </cfRule>
  </conditionalFormatting>
  <conditionalFormatting sqref="G28">
    <cfRule type="expression" dxfId="1538" priority="8" stopIfTrue="1">
      <formula>$H28&lt;=5</formula>
    </cfRule>
  </conditionalFormatting>
  <conditionalFormatting sqref="I28">
    <cfRule type="expression" dxfId="1537" priority="7" stopIfTrue="1">
      <formula>$J28&lt;=5</formula>
    </cfRule>
  </conditionalFormatting>
  <conditionalFormatting sqref="K28">
    <cfRule type="expression" dxfId="1536" priority="6" stopIfTrue="1">
      <formula>$L28&lt;=5</formula>
    </cfRule>
  </conditionalFormatting>
  <conditionalFormatting sqref="M28">
    <cfRule type="expression" dxfId="1535" priority="5" stopIfTrue="1">
      <formula>$N28&lt;=5</formula>
    </cfRule>
  </conditionalFormatting>
  <conditionalFormatting sqref="H28">
    <cfRule type="expression" dxfId="1534" priority="4" stopIfTrue="1">
      <formula>$F28&lt;=5</formula>
    </cfRule>
  </conditionalFormatting>
  <conditionalFormatting sqref="L28">
    <cfRule type="expression" dxfId="1533" priority="3" stopIfTrue="1">
      <formula>$F28&lt;=5</formula>
    </cfRule>
  </conditionalFormatting>
  <conditionalFormatting sqref="J28">
    <cfRule type="expression" dxfId="1532" priority="2" stopIfTrue="1">
      <formula>$F28&lt;=5</formula>
    </cfRule>
  </conditionalFormatting>
  <conditionalFormatting sqref="N28">
    <cfRule type="expression" dxfId="1531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6" ht="18.75" customHeight="1">
      <c r="B1" s="40" t="s">
        <v>208</v>
      </c>
    </row>
    <row r="2" spans="1:16" ht="18.75" customHeight="1">
      <c r="B2" s="40" t="s">
        <v>219</v>
      </c>
    </row>
    <row r="3" spans="1:16" s="1" customFormat="1" ht="18.75" customHeight="1">
      <c r="A3" s="39"/>
      <c r="B3" s="87" t="s">
        <v>190</v>
      </c>
      <c r="C3" s="88"/>
      <c r="D3" s="93">
        <v>8488</v>
      </c>
      <c r="E3" s="93"/>
      <c r="F3" s="93"/>
    </row>
    <row r="4" spans="1:16" s="1" customFormat="1" ht="18.75" customHeight="1">
      <c r="A4" s="39"/>
    </row>
    <row r="5" spans="1:16" ht="18.75" customHeight="1">
      <c r="B5" s="41" t="s">
        <v>295</v>
      </c>
      <c r="C5" s="41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42" t="s">
        <v>34</v>
      </c>
      <c r="C8" s="43"/>
      <c r="D8" s="66">
        <v>146894501</v>
      </c>
      <c r="E8" s="44">
        <v>1.9309713067507651E-2</v>
      </c>
      <c r="F8" s="45">
        <v>13</v>
      </c>
      <c r="G8" s="66">
        <v>16805</v>
      </c>
      <c r="H8" s="45">
        <v>15</v>
      </c>
      <c r="I8" s="66">
        <v>3077</v>
      </c>
      <c r="J8" s="45">
        <v>12</v>
      </c>
      <c r="K8" s="46">
        <v>47739.519337016602</v>
      </c>
      <c r="L8" s="45">
        <v>14</v>
      </c>
      <c r="M8" s="16">
        <f>IFERROR(I8/$D$3,0)</f>
        <v>0.36251178133836004</v>
      </c>
      <c r="N8" s="15">
        <f>RANK(M8,$M$8:$M$29,0)</f>
        <v>12</v>
      </c>
      <c r="P8" s="65"/>
    </row>
    <row r="9" spans="1:16" ht="18.75" customHeight="1">
      <c r="B9" s="47" t="s">
        <v>35</v>
      </c>
      <c r="C9" s="48"/>
      <c r="D9" s="67">
        <v>804332256</v>
      </c>
      <c r="E9" s="49">
        <v>0.10573183453818404</v>
      </c>
      <c r="F9" s="50">
        <v>3</v>
      </c>
      <c r="G9" s="67">
        <v>22780</v>
      </c>
      <c r="H9" s="50">
        <v>11</v>
      </c>
      <c r="I9" s="67">
        <v>3825</v>
      </c>
      <c r="J9" s="50">
        <v>7</v>
      </c>
      <c r="K9" s="51">
        <v>210282.942745098</v>
      </c>
      <c r="L9" s="50">
        <v>2</v>
      </c>
      <c r="M9" s="22">
        <f t="shared" ref="M9:M30" si="0">IFERROR(I9/$D$3,0)</f>
        <v>0.45063619227144203</v>
      </c>
      <c r="N9" s="21">
        <f t="shared" ref="N9:N29" si="1">RANK(M9,$M$8:$M$29,0)</f>
        <v>7</v>
      </c>
      <c r="P9" s="65"/>
    </row>
    <row r="10" spans="1:16" ht="18.75" customHeight="1">
      <c r="B10" s="47" t="s">
        <v>36</v>
      </c>
      <c r="C10" s="48"/>
      <c r="D10" s="67">
        <v>72036518</v>
      </c>
      <c r="E10" s="49">
        <v>9.4694116082830772E-3</v>
      </c>
      <c r="F10" s="50">
        <v>15</v>
      </c>
      <c r="G10" s="67">
        <v>9069</v>
      </c>
      <c r="H10" s="50">
        <v>16</v>
      </c>
      <c r="I10" s="67">
        <v>1475</v>
      </c>
      <c r="J10" s="50">
        <v>16</v>
      </c>
      <c r="K10" s="51">
        <v>48838.3172881356</v>
      </c>
      <c r="L10" s="50">
        <v>12</v>
      </c>
      <c r="M10" s="22">
        <f t="shared" si="0"/>
        <v>0.17377474081055608</v>
      </c>
      <c r="N10" s="21">
        <f t="shared" si="1"/>
        <v>16</v>
      </c>
      <c r="P10" s="65"/>
    </row>
    <row r="11" spans="1:16" ht="18.75" customHeight="1">
      <c r="B11" s="47" t="s">
        <v>37</v>
      </c>
      <c r="C11" s="48"/>
      <c r="D11" s="67">
        <v>540132553</v>
      </c>
      <c r="E11" s="49">
        <v>7.1002008556129467E-2</v>
      </c>
      <c r="F11" s="50">
        <v>7</v>
      </c>
      <c r="G11" s="67">
        <v>79253</v>
      </c>
      <c r="H11" s="50">
        <v>4</v>
      </c>
      <c r="I11" s="67">
        <v>5966</v>
      </c>
      <c r="J11" s="50">
        <v>3</v>
      </c>
      <c r="K11" s="51">
        <v>90535.124539054596</v>
      </c>
      <c r="L11" s="50">
        <v>10</v>
      </c>
      <c r="M11" s="22">
        <f t="shared" si="0"/>
        <v>0.70287464655984921</v>
      </c>
      <c r="N11" s="21">
        <f t="shared" si="1"/>
        <v>3</v>
      </c>
      <c r="P11" s="65"/>
    </row>
    <row r="12" spans="1:16" ht="18.75" customHeight="1">
      <c r="B12" s="47" t="s">
        <v>38</v>
      </c>
      <c r="C12" s="48"/>
      <c r="D12" s="67">
        <v>154021236</v>
      </c>
      <c r="E12" s="49">
        <v>2.0246543289342601E-2</v>
      </c>
      <c r="F12" s="50">
        <v>12</v>
      </c>
      <c r="G12" s="67">
        <v>18290</v>
      </c>
      <c r="H12" s="50">
        <v>12</v>
      </c>
      <c r="I12" s="67">
        <v>1676</v>
      </c>
      <c r="J12" s="50">
        <v>15</v>
      </c>
      <c r="K12" s="51">
        <v>91898.112171837696</v>
      </c>
      <c r="L12" s="50">
        <v>9</v>
      </c>
      <c r="M12" s="22">
        <f t="shared" si="0"/>
        <v>0.19745523091423187</v>
      </c>
      <c r="N12" s="21">
        <f t="shared" si="1"/>
        <v>15</v>
      </c>
      <c r="P12" s="65"/>
    </row>
    <row r="13" spans="1:16" ht="18.75" customHeight="1">
      <c r="B13" s="47" t="s">
        <v>39</v>
      </c>
      <c r="C13" s="48"/>
      <c r="D13" s="67">
        <v>359100097</v>
      </c>
      <c r="E13" s="49">
        <v>4.7204761161101359E-2</v>
      </c>
      <c r="F13" s="50">
        <v>9</v>
      </c>
      <c r="G13" s="67">
        <v>51250</v>
      </c>
      <c r="H13" s="50">
        <v>5</v>
      </c>
      <c r="I13" s="67">
        <v>3811</v>
      </c>
      <c r="J13" s="50">
        <v>8</v>
      </c>
      <c r="K13" s="51">
        <v>94227.262398320701</v>
      </c>
      <c r="L13" s="50">
        <v>8</v>
      </c>
      <c r="M13" s="22">
        <f t="shared" si="0"/>
        <v>0.44898680490103676</v>
      </c>
      <c r="N13" s="21">
        <f t="shared" si="1"/>
        <v>8</v>
      </c>
      <c r="P13" s="65"/>
    </row>
    <row r="14" spans="1:16" ht="18.75" customHeight="1">
      <c r="B14" s="47" t="s">
        <v>40</v>
      </c>
      <c r="C14" s="48"/>
      <c r="D14" s="67">
        <v>273879788</v>
      </c>
      <c r="E14" s="49">
        <v>3.6002301551572892E-2</v>
      </c>
      <c r="F14" s="50">
        <v>10</v>
      </c>
      <c r="G14" s="67">
        <v>28687</v>
      </c>
      <c r="H14" s="50">
        <v>9</v>
      </c>
      <c r="I14" s="67">
        <v>3937</v>
      </c>
      <c r="J14" s="50">
        <v>6</v>
      </c>
      <c r="K14" s="51">
        <v>69565.605283210607</v>
      </c>
      <c r="L14" s="50">
        <v>11</v>
      </c>
      <c r="M14" s="22">
        <f t="shared" si="0"/>
        <v>0.46383129123468425</v>
      </c>
      <c r="N14" s="21">
        <f t="shared" si="1"/>
        <v>6</v>
      </c>
      <c r="P14" s="65"/>
    </row>
    <row r="15" spans="1:16" ht="18.75" customHeight="1">
      <c r="B15" s="47" t="s">
        <v>51</v>
      </c>
      <c r="C15" s="48"/>
      <c r="D15" s="67">
        <v>26472698</v>
      </c>
      <c r="E15" s="49">
        <v>3.4799138090457426E-3</v>
      </c>
      <c r="F15" s="50">
        <v>17</v>
      </c>
      <c r="G15" s="67">
        <v>5468</v>
      </c>
      <c r="H15" s="50">
        <v>17</v>
      </c>
      <c r="I15" s="67">
        <v>1205</v>
      </c>
      <c r="J15" s="50">
        <v>17</v>
      </c>
      <c r="K15" s="51">
        <v>21969.043983402498</v>
      </c>
      <c r="L15" s="50">
        <v>16</v>
      </c>
      <c r="M15" s="22">
        <f t="shared" si="0"/>
        <v>0.14196512723845428</v>
      </c>
      <c r="N15" s="21">
        <f t="shared" si="1"/>
        <v>17</v>
      </c>
      <c r="P15" s="65"/>
    </row>
    <row r="16" spans="1:16" ht="18.75" customHeight="1">
      <c r="B16" s="47" t="s">
        <v>42</v>
      </c>
      <c r="C16" s="48"/>
      <c r="D16" s="67">
        <v>1525545180</v>
      </c>
      <c r="E16" s="49">
        <v>0.20053738905664897</v>
      </c>
      <c r="F16" s="50">
        <v>1</v>
      </c>
      <c r="G16" s="67">
        <v>97985</v>
      </c>
      <c r="H16" s="50">
        <v>1</v>
      </c>
      <c r="I16" s="67">
        <v>6407</v>
      </c>
      <c r="J16" s="50">
        <v>1</v>
      </c>
      <c r="K16" s="51">
        <v>238106.005931013</v>
      </c>
      <c r="L16" s="50">
        <v>1</v>
      </c>
      <c r="M16" s="22">
        <f t="shared" si="0"/>
        <v>0.75483034872761545</v>
      </c>
      <c r="N16" s="21">
        <f t="shared" si="1"/>
        <v>1</v>
      </c>
      <c r="P16" s="65"/>
    </row>
    <row r="17" spans="2:16" ht="18.75" customHeight="1">
      <c r="B17" s="47" t="s">
        <v>43</v>
      </c>
      <c r="C17" s="48"/>
      <c r="D17" s="67">
        <v>604347093</v>
      </c>
      <c r="E17" s="49">
        <v>7.9443198210751007E-2</v>
      </c>
      <c r="F17" s="50">
        <v>5</v>
      </c>
      <c r="G17" s="67">
        <v>39239</v>
      </c>
      <c r="H17" s="50">
        <v>6</v>
      </c>
      <c r="I17" s="67">
        <v>4793</v>
      </c>
      <c r="J17" s="50">
        <v>5</v>
      </c>
      <c r="K17" s="51">
        <v>126089.524932193</v>
      </c>
      <c r="L17" s="50">
        <v>6</v>
      </c>
      <c r="M17" s="22">
        <f t="shared" si="0"/>
        <v>0.56467954759660699</v>
      </c>
      <c r="N17" s="21">
        <f t="shared" si="1"/>
        <v>5</v>
      </c>
      <c r="P17" s="65"/>
    </row>
    <row r="18" spans="2:16" ht="18.75" customHeight="1">
      <c r="B18" s="82" t="s">
        <v>207</v>
      </c>
      <c r="C18" s="83"/>
      <c r="D18" s="67">
        <v>595038099</v>
      </c>
      <c r="E18" s="49">
        <v>7.8219503641768121E-2</v>
      </c>
      <c r="F18" s="50">
        <v>6</v>
      </c>
      <c r="G18" s="67">
        <v>81610</v>
      </c>
      <c r="H18" s="50">
        <v>3</v>
      </c>
      <c r="I18" s="67">
        <v>6018</v>
      </c>
      <c r="J18" s="50">
        <v>2</v>
      </c>
      <c r="K18" s="51">
        <v>98876.387337986002</v>
      </c>
      <c r="L18" s="50">
        <v>7</v>
      </c>
      <c r="M18" s="22">
        <f t="shared" si="0"/>
        <v>0.7090009425070688</v>
      </c>
      <c r="N18" s="21">
        <f t="shared" si="1"/>
        <v>2</v>
      </c>
      <c r="P18" s="65"/>
    </row>
    <row r="19" spans="2:16" ht="18.75" customHeight="1">
      <c r="B19" s="82" t="s">
        <v>17</v>
      </c>
      <c r="C19" s="83"/>
      <c r="D19" s="67">
        <v>128258806</v>
      </c>
      <c r="E19" s="49">
        <v>1.6859996292448883E-2</v>
      </c>
      <c r="F19" s="50">
        <v>14</v>
      </c>
      <c r="G19" s="67">
        <v>28352</v>
      </c>
      <c r="H19" s="50">
        <v>10</v>
      </c>
      <c r="I19" s="67">
        <v>3713</v>
      </c>
      <c r="J19" s="50">
        <v>10</v>
      </c>
      <c r="K19" s="51">
        <v>34543.174252625897</v>
      </c>
      <c r="L19" s="50">
        <v>15</v>
      </c>
      <c r="M19" s="22">
        <f t="shared" si="0"/>
        <v>0.4374410933081998</v>
      </c>
      <c r="N19" s="21">
        <f t="shared" si="1"/>
        <v>10</v>
      </c>
      <c r="P19" s="65"/>
    </row>
    <row r="20" spans="2:16" ht="18.75" customHeight="1">
      <c r="B20" s="82" t="s">
        <v>18</v>
      </c>
      <c r="C20" s="83"/>
      <c r="D20" s="67">
        <v>1052376106</v>
      </c>
      <c r="E20" s="49">
        <v>0.13833792625062946</v>
      </c>
      <c r="F20" s="50">
        <v>2</v>
      </c>
      <c r="G20" s="67">
        <v>82931</v>
      </c>
      <c r="H20" s="50">
        <v>2</v>
      </c>
      <c r="I20" s="67">
        <v>5732</v>
      </c>
      <c r="J20" s="50">
        <v>4</v>
      </c>
      <c r="K20" s="51">
        <v>183596.66887648299</v>
      </c>
      <c r="L20" s="50">
        <v>4</v>
      </c>
      <c r="M20" s="22">
        <f t="shared" si="0"/>
        <v>0.67530631479736103</v>
      </c>
      <c r="N20" s="21">
        <f t="shared" si="1"/>
        <v>4</v>
      </c>
      <c r="P20" s="65"/>
    </row>
    <row r="21" spans="2:16" ht="18.75" customHeight="1">
      <c r="B21" s="82" t="s">
        <v>19</v>
      </c>
      <c r="C21" s="83"/>
      <c r="D21" s="67">
        <v>624881585</v>
      </c>
      <c r="E21" s="49">
        <v>8.2142517421529573E-2</v>
      </c>
      <c r="F21" s="50">
        <v>4</v>
      </c>
      <c r="G21" s="67">
        <v>30859</v>
      </c>
      <c r="H21" s="50">
        <v>7</v>
      </c>
      <c r="I21" s="67">
        <v>3271</v>
      </c>
      <c r="J21" s="50">
        <v>11</v>
      </c>
      <c r="K21" s="51">
        <v>191036.86487312699</v>
      </c>
      <c r="L21" s="50">
        <v>3</v>
      </c>
      <c r="M21" s="22">
        <f t="shared" si="0"/>
        <v>0.38536757775683317</v>
      </c>
      <c r="N21" s="21">
        <f t="shared" si="1"/>
        <v>11</v>
      </c>
      <c r="P21" s="65"/>
    </row>
    <row r="22" spans="2:16" ht="18.75" customHeight="1">
      <c r="B22" s="82" t="s">
        <v>205</v>
      </c>
      <c r="C22" s="83"/>
      <c r="D22" s="67">
        <v>30875</v>
      </c>
      <c r="E22" s="49">
        <v>4.0586093209799514E-6</v>
      </c>
      <c r="F22" s="50">
        <v>20</v>
      </c>
      <c r="G22" s="67">
        <v>6</v>
      </c>
      <c r="H22" s="50">
        <v>20</v>
      </c>
      <c r="I22" s="67">
        <v>2</v>
      </c>
      <c r="J22" s="50">
        <v>20</v>
      </c>
      <c r="K22" s="51">
        <v>15437.5</v>
      </c>
      <c r="L22" s="50">
        <v>18</v>
      </c>
      <c r="M22" s="22">
        <f t="shared" si="0"/>
        <v>2.35626767200754E-4</v>
      </c>
      <c r="N22" s="21">
        <f t="shared" si="1"/>
        <v>20</v>
      </c>
      <c r="P22" s="65"/>
    </row>
    <row r="23" spans="2:16" ht="18.75" customHeight="1">
      <c r="B23" s="82" t="s">
        <v>206</v>
      </c>
      <c r="C23" s="83"/>
      <c r="D23" s="67">
        <v>3792</v>
      </c>
      <c r="E23" s="49">
        <v>4.9846952372974817E-7</v>
      </c>
      <c r="F23" s="50">
        <v>22</v>
      </c>
      <c r="G23" s="67">
        <v>2</v>
      </c>
      <c r="H23" s="50">
        <v>22</v>
      </c>
      <c r="I23" s="67">
        <v>2</v>
      </c>
      <c r="J23" s="50">
        <v>20</v>
      </c>
      <c r="K23" s="51">
        <v>1896</v>
      </c>
      <c r="L23" s="50">
        <v>22</v>
      </c>
      <c r="M23" s="22">
        <f t="shared" si="0"/>
        <v>2.35626767200754E-4</v>
      </c>
      <c r="N23" s="21">
        <f t="shared" si="1"/>
        <v>20</v>
      </c>
      <c r="P23" s="65"/>
    </row>
    <row r="24" spans="2:16" ht="18.75" customHeight="1">
      <c r="B24" s="47" t="s">
        <v>44</v>
      </c>
      <c r="C24" s="48"/>
      <c r="D24" s="67">
        <v>4095900</v>
      </c>
      <c r="E24" s="49">
        <v>5.3841807021220349E-4</v>
      </c>
      <c r="F24" s="50">
        <v>18</v>
      </c>
      <c r="G24" s="67">
        <v>785</v>
      </c>
      <c r="H24" s="50">
        <v>19</v>
      </c>
      <c r="I24" s="67">
        <v>219</v>
      </c>
      <c r="J24" s="50">
        <v>18</v>
      </c>
      <c r="K24" s="51">
        <v>18702.739726027401</v>
      </c>
      <c r="L24" s="50">
        <v>17</v>
      </c>
      <c r="M24" s="22">
        <f t="shared" si="0"/>
        <v>2.5801131008482563E-2</v>
      </c>
      <c r="N24" s="21">
        <f t="shared" si="1"/>
        <v>18</v>
      </c>
      <c r="P24" s="65"/>
    </row>
    <row r="25" spans="2:16" ht="18.75" customHeight="1">
      <c r="B25" s="47" t="s">
        <v>45</v>
      </c>
      <c r="C25" s="48"/>
      <c r="D25" s="67">
        <v>180381140</v>
      </c>
      <c r="E25" s="49">
        <v>2.3711629996210185E-2</v>
      </c>
      <c r="F25" s="50">
        <v>11</v>
      </c>
      <c r="G25" s="67">
        <v>29396</v>
      </c>
      <c r="H25" s="50">
        <v>8</v>
      </c>
      <c r="I25" s="67">
        <v>3761</v>
      </c>
      <c r="J25" s="50">
        <v>9</v>
      </c>
      <c r="K25" s="51">
        <v>47960.951874501501</v>
      </c>
      <c r="L25" s="50">
        <v>13</v>
      </c>
      <c r="M25" s="22">
        <f t="shared" si="0"/>
        <v>0.44309613572101791</v>
      </c>
      <c r="N25" s="21">
        <f t="shared" si="1"/>
        <v>9</v>
      </c>
      <c r="P25" s="65"/>
    </row>
    <row r="26" spans="2:16" ht="18.75" customHeight="1">
      <c r="B26" s="47" t="s">
        <v>46</v>
      </c>
      <c r="C26" s="48"/>
      <c r="D26" s="67">
        <v>478436698</v>
      </c>
      <c r="E26" s="49">
        <v>6.2891907433252472E-2</v>
      </c>
      <c r="F26" s="50">
        <v>8</v>
      </c>
      <c r="G26" s="67">
        <v>17751</v>
      </c>
      <c r="H26" s="50">
        <v>13</v>
      </c>
      <c r="I26" s="67">
        <v>2893</v>
      </c>
      <c r="J26" s="50">
        <v>13</v>
      </c>
      <c r="K26" s="51">
        <v>165377.358451434</v>
      </c>
      <c r="L26" s="50">
        <v>5</v>
      </c>
      <c r="M26" s="22">
        <f t="shared" si="0"/>
        <v>0.34083411875589065</v>
      </c>
      <c r="N26" s="21">
        <f t="shared" si="1"/>
        <v>13</v>
      </c>
      <c r="P26" s="65"/>
    </row>
    <row r="27" spans="2:16" ht="18.75" customHeight="1">
      <c r="B27" s="47" t="s">
        <v>47</v>
      </c>
      <c r="C27" s="48"/>
      <c r="D27" s="67">
        <v>35871342</v>
      </c>
      <c r="E27" s="49">
        <v>4.7153931335144807E-3</v>
      </c>
      <c r="F27" s="50">
        <v>16</v>
      </c>
      <c r="G27" s="67">
        <v>17188</v>
      </c>
      <c r="H27" s="50">
        <v>14</v>
      </c>
      <c r="I27" s="67">
        <v>2380</v>
      </c>
      <c r="J27" s="50">
        <v>14</v>
      </c>
      <c r="K27" s="51">
        <v>15071.992436974801</v>
      </c>
      <c r="L27" s="50">
        <v>19</v>
      </c>
      <c r="M27" s="22">
        <f t="shared" si="0"/>
        <v>0.28039585296889724</v>
      </c>
      <c r="N27" s="21">
        <f t="shared" si="1"/>
        <v>14</v>
      </c>
      <c r="P27" s="65"/>
    </row>
    <row r="28" spans="2:16" ht="18.75" customHeight="1">
      <c r="B28" s="47" t="s">
        <v>48</v>
      </c>
      <c r="C28" s="48"/>
      <c r="D28" s="67">
        <v>21255</v>
      </c>
      <c r="E28" s="49">
        <v>2.7940321009693558E-6</v>
      </c>
      <c r="F28" s="50">
        <v>21</v>
      </c>
      <c r="G28" s="67">
        <v>3</v>
      </c>
      <c r="H28" s="50">
        <v>21</v>
      </c>
      <c r="I28" s="67">
        <v>2</v>
      </c>
      <c r="J28" s="50">
        <v>20</v>
      </c>
      <c r="K28" s="51">
        <v>10627.5</v>
      </c>
      <c r="L28" s="50">
        <v>20</v>
      </c>
      <c r="M28" s="22">
        <f t="shared" si="0"/>
        <v>2.35626767200754E-4</v>
      </c>
      <c r="N28" s="21">
        <f t="shared" si="1"/>
        <v>20</v>
      </c>
      <c r="P28" s="65"/>
    </row>
    <row r="29" spans="2:16" ht="18.75" customHeight="1" thickBot="1">
      <c r="B29" s="52" t="s">
        <v>49</v>
      </c>
      <c r="C29" s="53"/>
      <c r="D29" s="68">
        <v>1128022</v>
      </c>
      <c r="E29" s="54">
        <v>1.4828180092211972E-4</v>
      </c>
      <c r="F29" s="55">
        <v>19</v>
      </c>
      <c r="G29" s="68">
        <v>1640</v>
      </c>
      <c r="H29" s="55">
        <v>18</v>
      </c>
      <c r="I29" s="68">
        <v>152</v>
      </c>
      <c r="J29" s="55">
        <v>19</v>
      </c>
      <c r="K29" s="56">
        <v>7421.1973684210498</v>
      </c>
      <c r="L29" s="55">
        <v>21</v>
      </c>
      <c r="M29" s="29">
        <f t="shared" si="0"/>
        <v>1.7907634307257305E-2</v>
      </c>
      <c r="N29" s="28">
        <f t="shared" si="1"/>
        <v>19</v>
      </c>
      <c r="P29" s="65"/>
    </row>
    <row r="30" spans="2:16" ht="18.75" customHeight="1" thickTop="1">
      <c r="B30" s="57" t="s">
        <v>50</v>
      </c>
      <c r="C30" s="58"/>
      <c r="D30" s="69">
        <v>7607285540</v>
      </c>
      <c r="E30" s="59"/>
      <c r="F30" s="60"/>
      <c r="G30" s="69">
        <v>207314</v>
      </c>
      <c r="H30" s="60"/>
      <c r="I30" s="69">
        <v>7560</v>
      </c>
      <c r="J30" s="60"/>
      <c r="K30" s="61">
        <v>1006254.7010582</v>
      </c>
      <c r="L30" s="60"/>
      <c r="M30" s="33">
        <f t="shared" si="0"/>
        <v>0.89066918001885009</v>
      </c>
      <c r="N30" s="32"/>
      <c r="P30" s="65"/>
    </row>
    <row r="31" spans="2:16" ht="13.5" customHeight="1">
      <c r="B31" s="34" t="s">
        <v>194</v>
      </c>
      <c r="C31" s="62"/>
    </row>
    <row r="32" spans="2:16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1530" priority="24" stopIfTrue="1">
      <formula>$F8&lt;=5</formula>
    </cfRule>
  </conditionalFormatting>
  <conditionalFormatting sqref="H9:H29">
    <cfRule type="expression" dxfId="1529" priority="25" stopIfTrue="1">
      <formula>$H9&lt;=5</formula>
    </cfRule>
  </conditionalFormatting>
  <conditionalFormatting sqref="J8:J29">
    <cfRule type="expression" dxfId="1528" priority="26" stopIfTrue="1">
      <formula>$J8&lt;=5</formula>
    </cfRule>
  </conditionalFormatting>
  <conditionalFormatting sqref="L8:L29">
    <cfRule type="expression" dxfId="1527" priority="27" stopIfTrue="1">
      <formula>$L8&lt;=5</formula>
    </cfRule>
  </conditionalFormatting>
  <conditionalFormatting sqref="D9:D29">
    <cfRule type="expression" dxfId="1526" priority="22" stopIfTrue="1">
      <formula>$F9&lt;=5</formula>
    </cfRule>
  </conditionalFormatting>
  <conditionalFormatting sqref="G9:G29">
    <cfRule type="expression" dxfId="1525" priority="20" stopIfTrue="1">
      <formula>$H9&lt;=5</formula>
    </cfRule>
  </conditionalFormatting>
  <conditionalFormatting sqref="I9:I29">
    <cfRule type="expression" dxfId="1524" priority="18" stopIfTrue="1">
      <formula>$J9&lt;=5</formula>
    </cfRule>
  </conditionalFormatting>
  <conditionalFormatting sqref="K9:K29">
    <cfRule type="expression" dxfId="1523" priority="16" stopIfTrue="1">
      <formula>$L9&lt;=5</formula>
    </cfRule>
  </conditionalFormatting>
  <conditionalFormatting sqref="D8">
    <cfRule type="expression" dxfId="1522" priority="14" stopIfTrue="1">
      <formula>$F8&lt;=5</formula>
    </cfRule>
  </conditionalFormatting>
  <conditionalFormatting sqref="G8">
    <cfRule type="expression" dxfId="1521" priority="12" stopIfTrue="1">
      <formula>$H8&lt;=5</formula>
    </cfRule>
  </conditionalFormatting>
  <conditionalFormatting sqref="I8">
    <cfRule type="expression" dxfId="1520" priority="10" stopIfTrue="1">
      <formula>$J8&lt;=5</formula>
    </cfRule>
  </conditionalFormatting>
  <conditionalFormatting sqref="K8">
    <cfRule type="expression" dxfId="1519" priority="8" stopIfTrue="1">
      <formula>$L8&lt;=5</formula>
    </cfRule>
  </conditionalFormatting>
  <conditionalFormatting sqref="M8:N29">
    <cfRule type="expression" dxfId="1518" priority="6" stopIfTrue="1">
      <formula>$N8&lt;=5</formula>
    </cfRule>
  </conditionalFormatting>
  <conditionalFormatting sqref="H8">
    <cfRule type="expression" dxfId="1517" priority="1" stopIfTrue="1">
      <formula>$J8&lt;=5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5" width="9" style="40"/>
    <col min="16" max="16" width="10.25" style="40" bestFit="1" customWidth="1"/>
    <col min="17" max="16384" width="9" style="40"/>
  </cols>
  <sheetData>
    <row r="1" spans="1:16" ht="18.75" customHeight="1">
      <c r="B1" s="40" t="s">
        <v>208</v>
      </c>
    </row>
    <row r="2" spans="1:16" ht="18.75" customHeight="1">
      <c r="B2" s="40" t="s">
        <v>220</v>
      </c>
    </row>
    <row r="3" spans="1:16" s="1" customFormat="1" ht="18.75" customHeight="1">
      <c r="A3" s="39"/>
      <c r="B3" s="87" t="s">
        <v>190</v>
      </c>
      <c r="C3" s="88"/>
      <c r="D3" s="93">
        <v>9819</v>
      </c>
      <c r="E3" s="93"/>
      <c r="F3" s="93"/>
    </row>
    <row r="4" spans="1:16" s="1" customFormat="1" ht="18.75" customHeight="1">
      <c r="A4" s="39"/>
    </row>
    <row r="5" spans="1:16" ht="18.75" customHeight="1">
      <c r="B5" s="41" t="s">
        <v>295</v>
      </c>
      <c r="C5" s="41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42" t="s">
        <v>52</v>
      </c>
      <c r="C8" s="43"/>
      <c r="D8" s="66">
        <v>231512125</v>
      </c>
      <c r="E8" s="44">
        <v>2.4530469133546645E-2</v>
      </c>
      <c r="F8" s="45">
        <v>11</v>
      </c>
      <c r="G8" s="66">
        <v>20873</v>
      </c>
      <c r="H8" s="45">
        <v>13</v>
      </c>
      <c r="I8" s="66">
        <v>3638</v>
      </c>
      <c r="J8" s="45">
        <v>12</v>
      </c>
      <c r="K8" s="46">
        <v>63637.1976360638</v>
      </c>
      <c r="L8" s="45">
        <v>11</v>
      </c>
      <c r="M8" s="16">
        <f>IFERROR(I8/$D$3,0)</f>
        <v>0.37050616152357674</v>
      </c>
      <c r="N8" s="15">
        <f>RANK(M8,$M$8:$M$29,0)</f>
        <v>12</v>
      </c>
      <c r="P8" s="64"/>
    </row>
    <row r="9" spans="1:16" ht="18.75" customHeight="1">
      <c r="B9" s="47" t="s">
        <v>53</v>
      </c>
      <c r="C9" s="48"/>
      <c r="D9" s="67">
        <v>1040532930</v>
      </c>
      <c r="E9" s="49">
        <v>0.11025237197319084</v>
      </c>
      <c r="F9" s="50">
        <v>3</v>
      </c>
      <c r="G9" s="67">
        <v>24922</v>
      </c>
      <c r="H9" s="50">
        <v>10</v>
      </c>
      <c r="I9" s="67">
        <v>4687</v>
      </c>
      <c r="J9" s="50">
        <v>6</v>
      </c>
      <c r="K9" s="51">
        <v>222004.038830809</v>
      </c>
      <c r="L9" s="50">
        <v>2</v>
      </c>
      <c r="M9" s="22">
        <f t="shared" ref="M9:M30" si="0">IFERROR(I9/$D$3,0)</f>
        <v>0.47733985130868722</v>
      </c>
      <c r="N9" s="21">
        <f t="shared" ref="N9:N29" si="1">RANK(M9,$M$8:$M$29,0)</f>
        <v>6</v>
      </c>
      <c r="P9" s="64"/>
    </row>
    <row r="10" spans="1:16" ht="18.75" customHeight="1">
      <c r="B10" s="47" t="s">
        <v>54</v>
      </c>
      <c r="C10" s="48"/>
      <c r="D10" s="67">
        <v>95132689</v>
      </c>
      <c r="E10" s="49">
        <v>1.0080031407019362E-2</v>
      </c>
      <c r="F10" s="50">
        <v>15</v>
      </c>
      <c r="G10" s="67">
        <v>9727</v>
      </c>
      <c r="H10" s="50">
        <v>17</v>
      </c>
      <c r="I10" s="67">
        <v>1663</v>
      </c>
      <c r="J10" s="50">
        <v>17</v>
      </c>
      <c r="K10" s="51">
        <v>57205.465423932597</v>
      </c>
      <c r="L10" s="50">
        <v>13</v>
      </c>
      <c r="M10" s="22">
        <f t="shared" si="0"/>
        <v>0.16936551583664325</v>
      </c>
      <c r="N10" s="21">
        <f t="shared" si="1"/>
        <v>17</v>
      </c>
      <c r="P10" s="64"/>
    </row>
    <row r="11" spans="1:16" ht="18.75" customHeight="1">
      <c r="B11" s="47" t="s">
        <v>55</v>
      </c>
      <c r="C11" s="48"/>
      <c r="D11" s="67">
        <v>638707327</v>
      </c>
      <c r="E11" s="49">
        <v>6.767589546484265E-2</v>
      </c>
      <c r="F11" s="50">
        <v>8</v>
      </c>
      <c r="G11" s="67">
        <v>96615</v>
      </c>
      <c r="H11" s="50">
        <v>4</v>
      </c>
      <c r="I11" s="67">
        <v>7040</v>
      </c>
      <c r="J11" s="50">
        <v>3</v>
      </c>
      <c r="K11" s="51">
        <v>90725.472585227297</v>
      </c>
      <c r="L11" s="50">
        <v>10</v>
      </c>
      <c r="M11" s="22">
        <f t="shared" si="0"/>
        <v>0.7169772889296262</v>
      </c>
      <c r="N11" s="21">
        <f t="shared" si="1"/>
        <v>3</v>
      </c>
      <c r="P11" s="64"/>
    </row>
    <row r="12" spans="1:16" ht="18.75" customHeight="1">
      <c r="B12" s="47" t="s">
        <v>56</v>
      </c>
      <c r="C12" s="48"/>
      <c r="D12" s="67">
        <v>216915415</v>
      </c>
      <c r="E12" s="49">
        <v>2.2983836774199021E-2</v>
      </c>
      <c r="F12" s="50">
        <v>12</v>
      </c>
      <c r="G12" s="67">
        <v>22616</v>
      </c>
      <c r="H12" s="50">
        <v>12</v>
      </c>
      <c r="I12" s="67">
        <v>2194</v>
      </c>
      <c r="J12" s="50">
        <v>15</v>
      </c>
      <c r="K12" s="51">
        <v>98867.554694621693</v>
      </c>
      <c r="L12" s="50">
        <v>8</v>
      </c>
      <c r="M12" s="22">
        <f t="shared" si="0"/>
        <v>0.22344434260107954</v>
      </c>
      <c r="N12" s="21">
        <f t="shared" si="1"/>
        <v>15</v>
      </c>
      <c r="P12" s="64"/>
    </row>
    <row r="13" spans="1:16" ht="18.75" customHeight="1">
      <c r="B13" s="47" t="s">
        <v>57</v>
      </c>
      <c r="C13" s="48"/>
      <c r="D13" s="67">
        <v>533456607</v>
      </c>
      <c r="E13" s="49">
        <v>5.6523781776440532E-2</v>
      </c>
      <c r="F13" s="50">
        <v>9</v>
      </c>
      <c r="G13" s="67">
        <v>59884</v>
      </c>
      <c r="H13" s="50">
        <v>5</v>
      </c>
      <c r="I13" s="67">
        <v>4612</v>
      </c>
      <c r="J13" s="50">
        <v>7</v>
      </c>
      <c r="K13" s="51">
        <v>115667.087380746</v>
      </c>
      <c r="L13" s="50">
        <v>7</v>
      </c>
      <c r="M13" s="22">
        <f t="shared" si="0"/>
        <v>0.46970159894082902</v>
      </c>
      <c r="N13" s="21">
        <f t="shared" si="1"/>
        <v>7</v>
      </c>
      <c r="P13" s="64"/>
    </row>
    <row r="14" spans="1:16" ht="18.75" customHeight="1">
      <c r="B14" s="47" t="s">
        <v>58</v>
      </c>
      <c r="C14" s="48"/>
      <c r="D14" s="67">
        <v>266972001</v>
      </c>
      <c r="E14" s="49">
        <v>2.8287712490443789E-2</v>
      </c>
      <c r="F14" s="50">
        <v>10</v>
      </c>
      <c r="G14" s="67">
        <v>24281</v>
      </c>
      <c r="H14" s="50">
        <v>11</v>
      </c>
      <c r="I14" s="67">
        <v>4351</v>
      </c>
      <c r="J14" s="50">
        <v>9</v>
      </c>
      <c r="K14" s="51">
        <v>61358.768329119703</v>
      </c>
      <c r="L14" s="50">
        <v>12</v>
      </c>
      <c r="M14" s="22">
        <f t="shared" si="0"/>
        <v>0.44312048070068233</v>
      </c>
      <c r="N14" s="21">
        <f t="shared" si="1"/>
        <v>9</v>
      </c>
      <c r="P14" s="64"/>
    </row>
    <row r="15" spans="1:16" ht="18.75" customHeight="1">
      <c r="B15" s="47" t="s">
        <v>59</v>
      </c>
      <c r="C15" s="48"/>
      <c r="D15" s="67">
        <v>46557984</v>
      </c>
      <c r="E15" s="49">
        <v>4.9331722450051312E-3</v>
      </c>
      <c r="F15" s="50">
        <v>16</v>
      </c>
      <c r="G15" s="67">
        <v>9886</v>
      </c>
      <c r="H15" s="50">
        <v>16</v>
      </c>
      <c r="I15" s="67">
        <v>1785</v>
      </c>
      <c r="J15" s="50">
        <v>16</v>
      </c>
      <c r="K15" s="51">
        <v>26082.9042016807</v>
      </c>
      <c r="L15" s="50">
        <v>16</v>
      </c>
      <c r="M15" s="22">
        <f t="shared" si="0"/>
        <v>0.18179040635502597</v>
      </c>
      <c r="N15" s="21">
        <f t="shared" si="1"/>
        <v>16</v>
      </c>
      <c r="P15" s="64"/>
    </row>
    <row r="16" spans="1:16" ht="18.75" customHeight="1">
      <c r="B16" s="47" t="s">
        <v>60</v>
      </c>
      <c r="C16" s="48"/>
      <c r="D16" s="67">
        <v>2032050106</v>
      </c>
      <c r="E16" s="49">
        <v>0.21531115229084952</v>
      </c>
      <c r="F16" s="50">
        <v>1</v>
      </c>
      <c r="G16" s="67">
        <v>123416</v>
      </c>
      <c r="H16" s="50">
        <v>1</v>
      </c>
      <c r="I16" s="67">
        <v>7858</v>
      </c>
      <c r="J16" s="50">
        <v>1</v>
      </c>
      <c r="K16" s="51">
        <v>258596.348434716</v>
      </c>
      <c r="L16" s="50">
        <v>1</v>
      </c>
      <c r="M16" s="22">
        <f t="shared" si="0"/>
        <v>0.80028516142173334</v>
      </c>
      <c r="N16" s="21">
        <f t="shared" si="1"/>
        <v>1</v>
      </c>
      <c r="P16" s="64"/>
    </row>
    <row r="17" spans="2:16" ht="18.75" customHeight="1">
      <c r="B17" s="47" t="s">
        <v>61</v>
      </c>
      <c r="C17" s="48"/>
      <c r="D17" s="67">
        <v>799450179</v>
      </c>
      <c r="E17" s="49">
        <v>8.470782227828387E-2</v>
      </c>
      <c r="F17" s="50">
        <v>4</v>
      </c>
      <c r="G17" s="67">
        <v>48057</v>
      </c>
      <c r="H17" s="50">
        <v>6</v>
      </c>
      <c r="I17" s="67">
        <v>5869</v>
      </c>
      <c r="J17" s="50">
        <v>5</v>
      </c>
      <c r="K17" s="51">
        <v>136215.74016016399</v>
      </c>
      <c r="L17" s="50">
        <v>6</v>
      </c>
      <c r="M17" s="22">
        <f t="shared" si="0"/>
        <v>0.59771870862613297</v>
      </c>
      <c r="N17" s="21">
        <f t="shared" si="1"/>
        <v>5</v>
      </c>
      <c r="P17" s="64"/>
    </row>
    <row r="18" spans="2:16" ht="18.75" customHeight="1">
      <c r="B18" s="82" t="s">
        <v>207</v>
      </c>
      <c r="C18" s="83"/>
      <c r="D18" s="67">
        <v>705647390</v>
      </c>
      <c r="E18" s="49">
        <v>7.4768703883490994E-2</v>
      </c>
      <c r="F18" s="50">
        <v>5</v>
      </c>
      <c r="G18" s="67">
        <v>101781</v>
      </c>
      <c r="H18" s="50">
        <v>2</v>
      </c>
      <c r="I18" s="67">
        <v>7290</v>
      </c>
      <c r="J18" s="50">
        <v>2</v>
      </c>
      <c r="K18" s="51">
        <v>96796.624142661196</v>
      </c>
      <c r="L18" s="50">
        <v>9</v>
      </c>
      <c r="M18" s="22">
        <f t="shared" si="0"/>
        <v>0.74243813015582039</v>
      </c>
      <c r="N18" s="21">
        <f t="shared" si="1"/>
        <v>2</v>
      </c>
      <c r="P18" s="64"/>
    </row>
    <row r="19" spans="2:16" ht="18.75" customHeight="1">
      <c r="B19" s="82" t="s">
        <v>17</v>
      </c>
      <c r="C19" s="83"/>
      <c r="D19" s="67">
        <v>150527867</v>
      </c>
      <c r="E19" s="49">
        <v>1.5949571518909061E-2</v>
      </c>
      <c r="F19" s="50">
        <v>13</v>
      </c>
      <c r="G19" s="67">
        <v>35355</v>
      </c>
      <c r="H19" s="50">
        <v>8</v>
      </c>
      <c r="I19" s="67">
        <v>4363</v>
      </c>
      <c r="J19" s="50">
        <v>8</v>
      </c>
      <c r="K19" s="51">
        <v>34501.000916800404</v>
      </c>
      <c r="L19" s="50">
        <v>14</v>
      </c>
      <c r="M19" s="22">
        <f t="shared" si="0"/>
        <v>0.44434260107953966</v>
      </c>
      <c r="N19" s="21">
        <f t="shared" si="1"/>
        <v>8</v>
      </c>
      <c r="P19" s="64"/>
    </row>
    <row r="20" spans="2:16" ht="18.75" customHeight="1">
      <c r="B20" s="82" t="s">
        <v>18</v>
      </c>
      <c r="C20" s="83"/>
      <c r="D20" s="67">
        <v>1148412792</v>
      </c>
      <c r="E20" s="49">
        <v>0.12168306323794541</v>
      </c>
      <c r="F20" s="50">
        <v>2</v>
      </c>
      <c r="G20" s="67">
        <v>99308</v>
      </c>
      <c r="H20" s="50">
        <v>3</v>
      </c>
      <c r="I20" s="67">
        <v>7025</v>
      </c>
      <c r="J20" s="50">
        <v>4</v>
      </c>
      <c r="K20" s="51">
        <v>163475.130533808</v>
      </c>
      <c r="L20" s="50">
        <v>5</v>
      </c>
      <c r="M20" s="22">
        <f t="shared" si="0"/>
        <v>0.71544963845605458</v>
      </c>
      <c r="N20" s="21">
        <f t="shared" si="1"/>
        <v>4</v>
      </c>
      <c r="P20" s="64"/>
    </row>
    <row r="21" spans="2:16" ht="18.75" customHeight="1">
      <c r="B21" s="82" t="s">
        <v>19</v>
      </c>
      <c r="C21" s="83"/>
      <c r="D21" s="67">
        <v>664920048</v>
      </c>
      <c r="E21" s="49">
        <v>7.045333247120579E-2</v>
      </c>
      <c r="F21" s="50">
        <v>7</v>
      </c>
      <c r="G21" s="67">
        <v>36918</v>
      </c>
      <c r="H21" s="50">
        <v>7</v>
      </c>
      <c r="I21" s="67">
        <v>3898</v>
      </c>
      <c r="J21" s="50">
        <v>11</v>
      </c>
      <c r="K21" s="51">
        <v>170579.796818881</v>
      </c>
      <c r="L21" s="50">
        <v>4</v>
      </c>
      <c r="M21" s="22">
        <f t="shared" si="0"/>
        <v>0.39698543639881861</v>
      </c>
      <c r="N21" s="21">
        <f t="shared" si="1"/>
        <v>11</v>
      </c>
      <c r="P21" s="64"/>
    </row>
    <row r="22" spans="2:16" ht="18.75" customHeight="1">
      <c r="B22" s="82" t="s">
        <v>205</v>
      </c>
      <c r="C22" s="83"/>
      <c r="D22" s="67">
        <v>12486</v>
      </c>
      <c r="E22" s="49">
        <v>1.3229865934730779E-6</v>
      </c>
      <c r="F22" s="50">
        <v>20</v>
      </c>
      <c r="G22" s="67">
        <v>7</v>
      </c>
      <c r="H22" s="50">
        <v>20</v>
      </c>
      <c r="I22" s="67">
        <v>7</v>
      </c>
      <c r="J22" s="50">
        <v>20</v>
      </c>
      <c r="K22" s="51">
        <v>1783.7142857142901</v>
      </c>
      <c r="L22" s="50">
        <v>21</v>
      </c>
      <c r="M22" s="22">
        <f t="shared" si="0"/>
        <v>7.1290355433343514E-4</v>
      </c>
      <c r="N22" s="21">
        <f t="shared" si="1"/>
        <v>20</v>
      </c>
      <c r="P22" s="64"/>
    </row>
    <row r="23" spans="2:16" ht="18.75" customHeight="1">
      <c r="B23" s="82" t="s">
        <v>206</v>
      </c>
      <c r="C23" s="83"/>
      <c r="D23" s="67">
        <v>3651</v>
      </c>
      <c r="E23" s="49">
        <v>3.8685119756288706E-7</v>
      </c>
      <c r="F23" s="50">
        <v>22</v>
      </c>
      <c r="G23" s="67">
        <v>3</v>
      </c>
      <c r="H23" s="50">
        <v>21</v>
      </c>
      <c r="I23" s="67">
        <v>3</v>
      </c>
      <c r="J23" s="50">
        <v>21</v>
      </c>
      <c r="K23" s="51">
        <v>1217</v>
      </c>
      <c r="L23" s="50">
        <v>22</v>
      </c>
      <c r="M23" s="22">
        <f t="shared" si="0"/>
        <v>3.0553009471432935E-4</v>
      </c>
      <c r="N23" s="21">
        <f t="shared" si="1"/>
        <v>21</v>
      </c>
      <c r="P23" s="64"/>
    </row>
    <row r="24" spans="2:16" ht="18.75" customHeight="1">
      <c r="B24" s="47" t="s">
        <v>62</v>
      </c>
      <c r="C24" s="48"/>
      <c r="D24" s="67">
        <v>3771799</v>
      </c>
      <c r="E24" s="49">
        <v>3.9965076968405909E-4</v>
      </c>
      <c r="F24" s="50">
        <v>18</v>
      </c>
      <c r="G24" s="67">
        <v>790</v>
      </c>
      <c r="H24" s="50">
        <v>19</v>
      </c>
      <c r="I24" s="67">
        <v>216</v>
      </c>
      <c r="J24" s="50">
        <v>18</v>
      </c>
      <c r="K24" s="51">
        <v>17462.032407407401</v>
      </c>
      <c r="L24" s="50">
        <v>17</v>
      </c>
      <c r="M24" s="22">
        <f t="shared" si="0"/>
        <v>2.1998166819431713E-2</v>
      </c>
      <c r="N24" s="21">
        <f t="shared" si="1"/>
        <v>18</v>
      </c>
      <c r="P24" s="64"/>
    </row>
    <row r="25" spans="2:16" ht="18.75" customHeight="1">
      <c r="B25" s="47" t="s">
        <v>63</v>
      </c>
      <c r="C25" s="48"/>
      <c r="D25" s="67">
        <v>135793934</v>
      </c>
      <c r="E25" s="49">
        <v>1.4388399339818034E-2</v>
      </c>
      <c r="F25" s="50">
        <v>14</v>
      </c>
      <c r="G25" s="67">
        <v>34051</v>
      </c>
      <c r="H25" s="50">
        <v>9</v>
      </c>
      <c r="I25" s="67">
        <v>4346</v>
      </c>
      <c r="J25" s="50">
        <v>10</v>
      </c>
      <c r="K25" s="51">
        <v>31245.728025770801</v>
      </c>
      <c r="L25" s="50">
        <v>15</v>
      </c>
      <c r="M25" s="22">
        <f t="shared" si="0"/>
        <v>0.44261126387615846</v>
      </c>
      <c r="N25" s="21">
        <f t="shared" si="1"/>
        <v>10</v>
      </c>
      <c r="P25" s="64"/>
    </row>
    <row r="26" spans="2:16" ht="18.75" customHeight="1">
      <c r="B26" s="47" t="s">
        <v>64</v>
      </c>
      <c r="C26" s="48"/>
      <c r="D26" s="67">
        <v>686965009</v>
      </c>
      <c r="E26" s="49">
        <v>7.2789163630635298E-2</v>
      </c>
      <c r="F26" s="50">
        <v>6</v>
      </c>
      <c r="G26" s="67">
        <v>18998</v>
      </c>
      <c r="H26" s="50">
        <v>14</v>
      </c>
      <c r="I26" s="67">
        <v>3379</v>
      </c>
      <c r="J26" s="50">
        <v>13</v>
      </c>
      <c r="K26" s="51">
        <v>203304.23468481799</v>
      </c>
      <c r="L26" s="50">
        <v>3</v>
      </c>
      <c r="M26" s="22">
        <f t="shared" si="0"/>
        <v>0.34412873001323963</v>
      </c>
      <c r="N26" s="21">
        <f t="shared" si="1"/>
        <v>13</v>
      </c>
      <c r="P26" s="64"/>
    </row>
    <row r="27" spans="2:16" ht="18.75" customHeight="1">
      <c r="B27" s="47" t="s">
        <v>65</v>
      </c>
      <c r="C27" s="48"/>
      <c r="D27" s="67">
        <v>38809131</v>
      </c>
      <c r="E27" s="49">
        <v>4.1121223784510996E-3</v>
      </c>
      <c r="F27" s="50">
        <v>17</v>
      </c>
      <c r="G27" s="67">
        <v>12728</v>
      </c>
      <c r="H27" s="50">
        <v>15</v>
      </c>
      <c r="I27" s="67">
        <v>2343</v>
      </c>
      <c r="J27" s="50">
        <v>14</v>
      </c>
      <c r="K27" s="51">
        <v>16563.862996158801</v>
      </c>
      <c r="L27" s="50">
        <v>18</v>
      </c>
      <c r="M27" s="22">
        <f t="shared" si="0"/>
        <v>0.23861900397189123</v>
      </c>
      <c r="N27" s="21">
        <f t="shared" si="1"/>
        <v>14</v>
      </c>
      <c r="P27" s="64"/>
    </row>
    <row r="28" spans="2:16" ht="18.75" customHeight="1">
      <c r="B28" s="47" t="s">
        <v>66</v>
      </c>
      <c r="C28" s="48"/>
      <c r="D28" s="67">
        <v>8640</v>
      </c>
      <c r="E28" s="49">
        <v>9.1547366391217309E-7</v>
      </c>
      <c r="F28" s="50">
        <v>21</v>
      </c>
      <c r="G28" s="67">
        <v>3</v>
      </c>
      <c r="H28" s="50">
        <v>21</v>
      </c>
      <c r="I28" s="67">
        <v>3</v>
      </c>
      <c r="J28" s="50">
        <v>21</v>
      </c>
      <c r="K28" s="51">
        <v>2880</v>
      </c>
      <c r="L28" s="50">
        <v>20</v>
      </c>
      <c r="M28" s="22">
        <f t="shared" si="0"/>
        <v>3.0553009471432935E-4</v>
      </c>
      <c r="N28" s="21">
        <f t="shared" si="1"/>
        <v>21</v>
      </c>
      <c r="P28" s="64"/>
    </row>
    <row r="29" spans="2:16" ht="18.75" customHeight="1" thickBot="1">
      <c r="B29" s="52" t="s">
        <v>67</v>
      </c>
      <c r="C29" s="53"/>
      <c r="D29" s="68">
        <v>1577250</v>
      </c>
      <c r="E29" s="54">
        <v>1.6712162458396701E-4</v>
      </c>
      <c r="F29" s="55">
        <v>19</v>
      </c>
      <c r="G29" s="68">
        <v>974</v>
      </c>
      <c r="H29" s="55">
        <v>18</v>
      </c>
      <c r="I29" s="68">
        <v>161</v>
      </c>
      <c r="J29" s="55">
        <v>19</v>
      </c>
      <c r="K29" s="56">
        <v>9796.58385093168</v>
      </c>
      <c r="L29" s="55">
        <v>19</v>
      </c>
      <c r="M29" s="29">
        <f t="shared" si="0"/>
        <v>1.639678174966901E-2</v>
      </c>
      <c r="N29" s="28">
        <f t="shared" si="1"/>
        <v>19</v>
      </c>
      <c r="P29" s="64"/>
    </row>
    <row r="30" spans="2:16" ht="18.75" customHeight="1" thickTop="1">
      <c r="B30" s="57" t="s">
        <v>68</v>
      </c>
      <c r="C30" s="58"/>
      <c r="D30" s="69">
        <v>9437737360</v>
      </c>
      <c r="E30" s="59"/>
      <c r="F30" s="60"/>
      <c r="G30" s="69">
        <v>238812</v>
      </c>
      <c r="H30" s="60"/>
      <c r="I30" s="69">
        <v>8918</v>
      </c>
      <c r="J30" s="60"/>
      <c r="K30" s="61">
        <v>1058279.58735142</v>
      </c>
      <c r="L30" s="60"/>
      <c r="M30" s="33">
        <f t="shared" si="0"/>
        <v>0.90823912822079644</v>
      </c>
      <c r="N30" s="32"/>
      <c r="P30" s="64"/>
    </row>
    <row r="31" spans="2:16" ht="13.5" customHeight="1">
      <c r="B31" s="34" t="s">
        <v>194</v>
      </c>
      <c r="C31" s="62"/>
    </row>
    <row r="32" spans="2:16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1516" priority="23" stopIfTrue="1">
      <formula>$F8&lt;=5</formula>
    </cfRule>
  </conditionalFormatting>
  <conditionalFormatting sqref="H8:H29">
    <cfRule type="expression" dxfId="1515" priority="24" stopIfTrue="1">
      <formula>$H8&lt;=5</formula>
    </cfRule>
  </conditionalFormatting>
  <conditionalFormatting sqref="J8:J29">
    <cfRule type="expression" dxfId="1514" priority="25" stopIfTrue="1">
      <formula>$J8&lt;=5</formula>
    </cfRule>
  </conditionalFormatting>
  <conditionalFormatting sqref="L8:L29">
    <cfRule type="expression" dxfId="1513" priority="26" stopIfTrue="1">
      <formula>$L8&lt;=5</formula>
    </cfRule>
  </conditionalFormatting>
  <conditionalFormatting sqref="D9:D29">
    <cfRule type="expression" dxfId="1512" priority="21" stopIfTrue="1">
      <formula>$F9&lt;=5</formula>
    </cfRule>
  </conditionalFormatting>
  <conditionalFormatting sqref="G9:G29">
    <cfRule type="expression" dxfId="1511" priority="19" stopIfTrue="1">
      <formula>$H9&lt;=5</formula>
    </cfRule>
  </conditionalFormatting>
  <conditionalFormatting sqref="I9:I29">
    <cfRule type="expression" dxfId="1510" priority="17" stopIfTrue="1">
      <formula>$J9&lt;=5</formula>
    </cfRule>
  </conditionalFormatting>
  <conditionalFormatting sqref="K9:K29">
    <cfRule type="expression" dxfId="1509" priority="15" stopIfTrue="1">
      <formula>$L9&lt;=5</formula>
    </cfRule>
  </conditionalFormatting>
  <conditionalFormatting sqref="D8">
    <cfRule type="expression" dxfId="1508" priority="13" stopIfTrue="1">
      <formula>$F8&lt;=5</formula>
    </cfRule>
  </conditionalFormatting>
  <conditionalFormatting sqref="G8">
    <cfRule type="expression" dxfId="1507" priority="11" stopIfTrue="1">
      <formula>$H8&lt;=5</formula>
    </cfRule>
  </conditionalFormatting>
  <conditionalFormatting sqref="I8">
    <cfRule type="expression" dxfId="1506" priority="9" stopIfTrue="1">
      <formula>$J8&lt;=5</formula>
    </cfRule>
  </conditionalFormatting>
  <conditionalFormatting sqref="K8">
    <cfRule type="expression" dxfId="1505" priority="7" stopIfTrue="1">
      <formula>$L8&lt;=5</formula>
    </cfRule>
  </conditionalFormatting>
  <conditionalFormatting sqref="M8:N29">
    <cfRule type="expression" dxfId="1504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6" ht="18.75" customHeight="1">
      <c r="B1" s="40" t="s">
        <v>208</v>
      </c>
    </row>
    <row r="2" spans="1:16" ht="18.75" customHeight="1">
      <c r="B2" s="40" t="s">
        <v>221</v>
      </c>
    </row>
    <row r="3" spans="1:16" s="1" customFormat="1" ht="18.75" customHeight="1">
      <c r="A3" s="39"/>
      <c r="B3" s="87" t="s">
        <v>190</v>
      </c>
      <c r="C3" s="88"/>
      <c r="D3" s="93">
        <v>8365</v>
      </c>
      <c r="E3" s="93"/>
      <c r="F3" s="93"/>
    </row>
    <row r="4" spans="1:16" s="1" customFormat="1" ht="18.75" customHeight="1">
      <c r="A4" s="39"/>
    </row>
    <row r="5" spans="1:16" ht="18.75" customHeight="1">
      <c r="B5" s="41" t="s">
        <v>295</v>
      </c>
      <c r="C5" s="41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42" t="s">
        <v>34</v>
      </c>
      <c r="C8" s="43"/>
      <c r="D8" s="66">
        <v>136559514</v>
      </c>
      <c r="E8" s="44">
        <v>2.0001760295921881E-2</v>
      </c>
      <c r="F8" s="45">
        <v>12</v>
      </c>
      <c r="G8" s="66">
        <v>15661</v>
      </c>
      <c r="H8" s="45">
        <v>14</v>
      </c>
      <c r="I8" s="66">
        <v>2778</v>
      </c>
      <c r="J8" s="45">
        <v>12</v>
      </c>
      <c r="K8" s="46">
        <v>49157.492440604801</v>
      </c>
      <c r="L8" s="45">
        <v>13</v>
      </c>
      <c r="M8" s="16">
        <f>IFERROR(I8/$D$3,0)</f>
        <v>0.33209802749551703</v>
      </c>
      <c r="N8" s="15">
        <f>RANK(M8,$M$8:$M$29,0)</f>
        <v>12</v>
      </c>
      <c r="P8" s="64"/>
    </row>
    <row r="9" spans="1:16" ht="18.75" customHeight="1">
      <c r="B9" s="47" t="s">
        <v>35</v>
      </c>
      <c r="C9" s="48"/>
      <c r="D9" s="67">
        <v>787486977</v>
      </c>
      <c r="E9" s="49">
        <v>0.11534257327625044</v>
      </c>
      <c r="F9" s="50">
        <v>3</v>
      </c>
      <c r="G9" s="67">
        <v>22040</v>
      </c>
      <c r="H9" s="50">
        <v>11</v>
      </c>
      <c r="I9" s="67">
        <v>3581</v>
      </c>
      <c r="J9" s="50">
        <v>8</v>
      </c>
      <c r="K9" s="51">
        <v>219907.002792516</v>
      </c>
      <c r="L9" s="50">
        <v>2</v>
      </c>
      <c r="M9" s="22">
        <f t="shared" ref="M9:M30" si="0">IFERROR(I9/$D$3,0)</f>
        <v>0.42809324566646745</v>
      </c>
      <c r="N9" s="21">
        <f t="shared" ref="N9:N29" si="1">RANK(M9,$M$8:$M$29,0)</f>
        <v>8</v>
      </c>
      <c r="P9" s="64"/>
    </row>
    <row r="10" spans="1:16" ht="18.75" customHeight="1">
      <c r="B10" s="47" t="s">
        <v>36</v>
      </c>
      <c r="C10" s="48"/>
      <c r="D10" s="67">
        <v>134566870</v>
      </c>
      <c r="E10" s="49">
        <v>1.9709899359428604E-2</v>
      </c>
      <c r="F10" s="50">
        <v>13</v>
      </c>
      <c r="G10" s="67">
        <v>8375</v>
      </c>
      <c r="H10" s="50">
        <v>16</v>
      </c>
      <c r="I10" s="67">
        <v>1443</v>
      </c>
      <c r="J10" s="50">
        <v>16</v>
      </c>
      <c r="K10" s="51">
        <v>93254.934164934195</v>
      </c>
      <c r="L10" s="50">
        <v>8</v>
      </c>
      <c r="M10" s="22">
        <f t="shared" si="0"/>
        <v>0.172504482964734</v>
      </c>
      <c r="N10" s="21">
        <f t="shared" si="1"/>
        <v>16</v>
      </c>
      <c r="P10" s="64"/>
    </row>
    <row r="11" spans="1:16" ht="18.75" customHeight="1">
      <c r="B11" s="47" t="s">
        <v>37</v>
      </c>
      <c r="C11" s="48"/>
      <c r="D11" s="67">
        <v>508115092</v>
      </c>
      <c r="E11" s="49">
        <v>7.4423201835093628E-2</v>
      </c>
      <c r="F11" s="50">
        <v>5</v>
      </c>
      <c r="G11" s="67">
        <v>78117</v>
      </c>
      <c r="H11" s="50">
        <v>3</v>
      </c>
      <c r="I11" s="67">
        <v>5705</v>
      </c>
      <c r="J11" s="50">
        <v>3</v>
      </c>
      <c r="K11" s="51">
        <v>89064.871516213898</v>
      </c>
      <c r="L11" s="50">
        <v>9</v>
      </c>
      <c r="M11" s="22">
        <f t="shared" si="0"/>
        <v>0.68200836820083677</v>
      </c>
      <c r="N11" s="21">
        <f t="shared" si="1"/>
        <v>3</v>
      </c>
      <c r="P11" s="64"/>
    </row>
    <row r="12" spans="1:16" ht="18.75" customHeight="1">
      <c r="B12" s="47" t="s">
        <v>38</v>
      </c>
      <c r="C12" s="48"/>
      <c r="D12" s="67">
        <v>138119154</v>
      </c>
      <c r="E12" s="49">
        <v>2.0230199490776746E-2</v>
      </c>
      <c r="F12" s="50">
        <v>11</v>
      </c>
      <c r="G12" s="67">
        <v>16171</v>
      </c>
      <c r="H12" s="50">
        <v>13</v>
      </c>
      <c r="I12" s="67">
        <v>1589</v>
      </c>
      <c r="J12" s="50">
        <v>15</v>
      </c>
      <c r="K12" s="51">
        <v>86922.060415355605</v>
      </c>
      <c r="L12" s="50">
        <v>10</v>
      </c>
      <c r="M12" s="22">
        <f t="shared" si="0"/>
        <v>0.18995815899581589</v>
      </c>
      <c r="N12" s="21">
        <f t="shared" si="1"/>
        <v>15</v>
      </c>
      <c r="P12" s="64"/>
    </row>
    <row r="13" spans="1:16" ht="18.75" customHeight="1">
      <c r="B13" s="47" t="s">
        <v>39</v>
      </c>
      <c r="C13" s="48"/>
      <c r="D13" s="67">
        <v>408900877</v>
      </c>
      <c r="E13" s="49">
        <v>5.9891376931425204E-2</v>
      </c>
      <c r="F13" s="50">
        <v>8</v>
      </c>
      <c r="G13" s="67">
        <v>49547</v>
      </c>
      <c r="H13" s="50">
        <v>5</v>
      </c>
      <c r="I13" s="67">
        <v>3660</v>
      </c>
      <c r="J13" s="50">
        <v>6</v>
      </c>
      <c r="K13" s="51">
        <v>111721.551092896</v>
      </c>
      <c r="L13" s="50">
        <v>6</v>
      </c>
      <c r="M13" s="22">
        <f t="shared" si="0"/>
        <v>0.4375373580394501</v>
      </c>
      <c r="N13" s="21">
        <f t="shared" si="1"/>
        <v>6</v>
      </c>
      <c r="P13" s="64"/>
    </row>
    <row r="14" spans="1:16" ht="18.75" customHeight="1">
      <c r="B14" s="47" t="s">
        <v>40</v>
      </c>
      <c r="C14" s="48"/>
      <c r="D14" s="67">
        <v>285914080</v>
      </c>
      <c r="E14" s="49">
        <v>4.1877601390621765E-2</v>
      </c>
      <c r="F14" s="50">
        <v>10</v>
      </c>
      <c r="G14" s="67">
        <v>26361</v>
      </c>
      <c r="H14" s="50">
        <v>10</v>
      </c>
      <c r="I14" s="67">
        <v>3620</v>
      </c>
      <c r="J14" s="50">
        <v>7</v>
      </c>
      <c r="K14" s="51">
        <v>78981.790055248595</v>
      </c>
      <c r="L14" s="50">
        <v>12</v>
      </c>
      <c r="M14" s="22">
        <f t="shared" si="0"/>
        <v>0.4327555289898386</v>
      </c>
      <c r="N14" s="21">
        <f t="shared" si="1"/>
        <v>7</v>
      </c>
      <c r="P14" s="64"/>
    </row>
    <row r="15" spans="1:16" ht="18.75" customHeight="1">
      <c r="B15" s="47" t="s">
        <v>41</v>
      </c>
      <c r="C15" s="48"/>
      <c r="D15" s="67">
        <v>22916382</v>
      </c>
      <c r="E15" s="49">
        <v>3.3565437235942336E-3</v>
      </c>
      <c r="F15" s="50">
        <v>17</v>
      </c>
      <c r="G15" s="67">
        <v>5899</v>
      </c>
      <c r="H15" s="50">
        <v>17</v>
      </c>
      <c r="I15" s="67">
        <v>1220</v>
      </c>
      <c r="J15" s="50">
        <v>17</v>
      </c>
      <c r="K15" s="51">
        <v>18783.919672131098</v>
      </c>
      <c r="L15" s="50">
        <v>17</v>
      </c>
      <c r="M15" s="22">
        <f t="shared" si="0"/>
        <v>0.14584578601315004</v>
      </c>
      <c r="N15" s="21">
        <f t="shared" si="1"/>
        <v>17</v>
      </c>
      <c r="P15" s="64"/>
    </row>
    <row r="16" spans="1:16" ht="18.75" customHeight="1">
      <c r="B16" s="47" t="s">
        <v>42</v>
      </c>
      <c r="C16" s="48"/>
      <c r="D16" s="67">
        <v>1372075854</v>
      </c>
      <c r="E16" s="49">
        <v>0.20096682783691153</v>
      </c>
      <c r="F16" s="50">
        <v>1</v>
      </c>
      <c r="G16" s="67">
        <v>94389</v>
      </c>
      <c r="H16" s="50">
        <v>1</v>
      </c>
      <c r="I16" s="67">
        <v>6180</v>
      </c>
      <c r="J16" s="50">
        <v>1</v>
      </c>
      <c r="K16" s="51">
        <v>222018.746601942</v>
      </c>
      <c r="L16" s="50">
        <v>1</v>
      </c>
      <c r="M16" s="22">
        <f t="shared" si="0"/>
        <v>0.73879258816497306</v>
      </c>
      <c r="N16" s="21">
        <f t="shared" si="1"/>
        <v>1</v>
      </c>
      <c r="P16" s="64"/>
    </row>
    <row r="17" spans="2:16" ht="18.75" customHeight="1">
      <c r="B17" s="47" t="s">
        <v>43</v>
      </c>
      <c r="C17" s="48"/>
      <c r="D17" s="67">
        <v>492276598</v>
      </c>
      <c r="E17" s="49">
        <v>7.2103350576422656E-2</v>
      </c>
      <c r="F17" s="50">
        <v>6</v>
      </c>
      <c r="G17" s="67">
        <v>37576</v>
      </c>
      <c r="H17" s="50">
        <v>6</v>
      </c>
      <c r="I17" s="67">
        <v>4594</v>
      </c>
      <c r="J17" s="50">
        <v>5</v>
      </c>
      <c r="K17" s="51">
        <v>107156.42098389201</v>
      </c>
      <c r="L17" s="50">
        <v>7</v>
      </c>
      <c r="M17" s="22">
        <f t="shared" si="0"/>
        <v>0.54919306634787801</v>
      </c>
      <c r="N17" s="21">
        <f t="shared" si="1"/>
        <v>5</v>
      </c>
      <c r="P17" s="64"/>
    </row>
    <row r="18" spans="2:16" ht="18.75" customHeight="1">
      <c r="B18" s="82" t="s">
        <v>207</v>
      </c>
      <c r="C18" s="83"/>
      <c r="D18" s="67">
        <v>480925955</v>
      </c>
      <c r="E18" s="49">
        <v>7.0440831182200264E-2</v>
      </c>
      <c r="F18" s="50">
        <v>7</v>
      </c>
      <c r="G18" s="67">
        <v>78167</v>
      </c>
      <c r="H18" s="50">
        <v>2</v>
      </c>
      <c r="I18" s="67">
        <v>5749</v>
      </c>
      <c r="J18" s="50">
        <v>2</v>
      </c>
      <c r="K18" s="51">
        <v>83653.845016524603</v>
      </c>
      <c r="L18" s="50">
        <v>11</v>
      </c>
      <c r="M18" s="22">
        <f t="shared" si="0"/>
        <v>0.68726838015540948</v>
      </c>
      <c r="N18" s="21">
        <f t="shared" si="1"/>
        <v>2</v>
      </c>
      <c r="P18" s="64"/>
    </row>
    <row r="19" spans="2:16" ht="18.75" customHeight="1">
      <c r="B19" s="82" t="s">
        <v>17</v>
      </c>
      <c r="C19" s="83"/>
      <c r="D19" s="67">
        <v>109534297</v>
      </c>
      <c r="E19" s="49">
        <v>1.6043398871325183E-2</v>
      </c>
      <c r="F19" s="50">
        <v>15</v>
      </c>
      <c r="G19" s="67">
        <v>26637</v>
      </c>
      <c r="H19" s="50">
        <v>9</v>
      </c>
      <c r="I19" s="67">
        <v>3511</v>
      </c>
      <c r="J19" s="50">
        <v>10</v>
      </c>
      <c r="K19" s="51">
        <v>31197.464255197901</v>
      </c>
      <c r="L19" s="50">
        <v>16</v>
      </c>
      <c r="M19" s="22">
        <f t="shared" si="0"/>
        <v>0.41972504482964734</v>
      </c>
      <c r="N19" s="21">
        <f t="shared" si="1"/>
        <v>10</v>
      </c>
      <c r="P19" s="64"/>
    </row>
    <row r="20" spans="2:16" ht="18.75" customHeight="1">
      <c r="B20" s="82" t="s">
        <v>18</v>
      </c>
      <c r="C20" s="83"/>
      <c r="D20" s="67">
        <v>833754562</v>
      </c>
      <c r="E20" s="49">
        <v>0.12211934859958083</v>
      </c>
      <c r="F20" s="50">
        <v>2</v>
      </c>
      <c r="G20" s="67">
        <v>78090</v>
      </c>
      <c r="H20" s="50">
        <v>4</v>
      </c>
      <c r="I20" s="67">
        <v>5443</v>
      </c>
      <c r="J20" s="50">
        <v>4</v>
      </c>
      <c r="K20" s="51">
        <v>153179.23240859801</v>
      </c>
      <c r="L20" s="50">
        <v>4</v>
      </c>
      <c r="M20" s="22">
        <f t="shared" si="0"/>
        <v>0.65068738792588166</v>
      </c>
      <c r="N20" s="21">
        <f t="shared" si="1"/>
        <v>4</v>
      </c>
      <c r="P20" s="64"/>
    </row>
    <row r="21" spans="2:16" ht="18.75" customHeight="1">
      <c r="B21" s="82" t="s">
        <v>19</v>
      </c>
      <c r="C21" s="83"/>
      <c r="D21" s="67">
        <v>569180580</v>
      </c>
      <c r="E21" s="49">
        <v>8.3367413904634938E-2</v>
      </c>
      <c r="F21" s="50">
        <v>4</v>
      </c>
      <c r="G21" s="67">
        <v>27940</v>
      </c>
      <c r="H21" s="50">
        <v>7</v>
      </c>
      <c r="I21" s="67">
        <v>3128</v>
      </c>
      <c r="J21" s="50">
        <v>11</v>
      </c>
      <c r="K21" s="51">
        <v>181963.10102301801</v>
      </c>
      <c r="L21" s="50">
        <v>3</v>
      </c>
      <c r="M21" s="22">
        <f t="shared" si="0"/>
        <v>0.37393903167961745</v>
      </c>
      <c r="N21" s="21">
        <f t="shared" si="1"/>
        <v>11</v>
      </c>
      <c r="P21" s="64"/>
    </row>
    <row r="22" spans="2:16" ht="18.75" customHeight="1">
      <c r="B22" s="82" t="s">
        <v>205</v>
      </c>
      <c r="C22" s="83"/>
      <c r="D22" s="67">
        <v>169780</v>
      </c>
      <c r="E22" s="49">
        <v>2.4867537702584509E-5</v>
      </c>
      <c r="F22" s="50">
        <v>20</v>
      </c>
      <c r="G22" s="67">
        <v>23</v>
      </c>
      <c r="H22" s="50">
        <v>20</v>
      </c>
      <c r="I22" s="67">
        <v>4</v>
      </c>
      <c r="J22" s="50">
        <v>20</v>
      </c>
      <c r="K22" s="51">
        <v>42445</v>
      </c>
      <c r="L22" s="50">
        <v>14</v>
      </c>
      <c r="M22" s="22">
        <f t="shared" si="0"/>
        <v>4.7818290496114764E-4</v>
      </c>
      <c r="N22" s="21">
        <f t="shared" si="1"/>
        <v>20</v>
      </c>
      <c r="P22" s="64"/>
    </row>
    <row r="23" spans="2:16" ht="18.75" customHeight="1">
      <c r="B23" s="82" t="s">
        <v>206</v>
      </c>
      <c r="C23" s="83"/>
      <c r="D23" s="67">
        <v>1865</v>
      </c>
      <c r="E23" s="49">
        <v>2.7316502423913366E-7</v>
      </c>
      <c r="F23" s="50">
        <v>21</v>
      </c>
      <c r="G23" s="67">
        <v>1</v>
      </c>
      <c r="H23" s="50">
        <v>21</v>
      </c>
      <c r="I23" s="67">
        <v>1</v>
      </c>
      <c r="J23" s="50">
        <v>21</v>
      </c>
      <c r="K23" s="51">
        <v>1865</v>
      </c>
      <c r="L23" s="50">
        <v>21</v>
      </c>
      <c r="M23" s="22">
        <f t="shared" si="0"/>
        <v>1.1954572624028691E-4</v>
      </c>
      <c r="N23" s="21">
        <f t="shared" si="1"/>
        <v>21</v>
      </c>
      <c r="P23" s="64"/>
    </row>
    <row r="24" spans="2:16" ht="18.75" customHeight="1">
      <c r="B24" s="47" t="s">
        <v>44</v>
      </c>
      <c r="C24" s="48"/>
      <c r="D24" s="67">
        <v>1469199</v>
      </c>
      <c r="E24" s="49">
        <v>2.1519237557485841E-4</v>
      </c>
      <c r="F24" s="50">
        <v>18</v>
      </c>
      <c r="G24" s="67">
        <v>1324</v>
      </c>
      <c r="H24" s="50">
        <v>18</v>
      </c>
      <c r="I24" s="67">
        <v>341</v>
      </c>
      <c r="J24" s="50">
        <v>18</v>
      </c>
      <c r="K24" s="51">
        <v>4308.5014662756603</v>
      </c>
      <c r="L24" s="50">
        <v>20</v>
      </c>
      <c r="M24" s="22">
        <f t="shared" si="0"/>
        <v>4.0765092647937838E-2</v>
      </c>
      <c r="N24" s="21">
        <f t="shared" si="1"/>
        <v>18</v>
      </c>
      <c r="P24" s="64"/>
    </row>
    <row r="25" spans="2:16" ht="18.75" customHeight="1">
      <c r="B25" s="47" t="s">
        <v>45</v>
      </c>
      <c r="C25" s="48"/>
      <c r="D25" s="67">
        <v>115457004</v>
      </c>
      <c r="E25" s="49">
        <v>1.6910892920234719E-2</v>
      </c>
      <c r="F25" s="50">
        <v>14</v>
      </c>
      <c r="G25" s="67">
        <v>26840</v>
      </c>
      <c r="H25" s="50">
        <v>8</v>
      </c>
      <c r="I25" s="67">
        <v>3547</v>
      </c>
      <c r="J25" s="50">
        <v>9</v>
      </c>
      <c r="K25" s="51">
        <v>32550.607273752499</v>
      </c>
      <c r="L25" s="50">
        <v>15</v>
      </c>
      <c r="M25" s="22">
        <f t="shared" si="0"/>
        <v>0.42402869097429768</v>
      </c>
      <c r="N25" s="21">
        <f t="shared" si="1"/>
        <v>9</v>
      </c>
      <c r="P25" s="64"/>
    </row>
    <row r="26" spans="2:16" ht="18.75" customHeight="1">
      <c r="B26" s="47" t="s">
        <v>46</v>
      </c>
      <c r="C26" s="48"/>
      <c r="D26" s="67">
        <v>397146886</v>
      </c>
      <c r="E26" s="49">
        <v>5.8169779485622762E-2</v>
      </c>
      <c r="F26" s="50">
        <v>9</v>
      </c>
      <c r="G26" s="67">
        <v>16671</v>
      </c>
      <c r="H26" s="50">
        <v>12</v>
      </c>
      <c r="I26" s="67">
        <v>2690</v>
      </c>
      <c r="J26" s="50">
        <v>13</v>
      </c>
      <c r="K26" s="51">
        <v>147638.24758364301</v>
      </c>
      <c r="L26" s="50">
        <v>5</v>
      </c>
      <c r="M26" s="22">
        <f t="shared" si="0"/>
        <v>0.32157800358637179</v>
      </c>
      <c r="N26" s="21">
        <f t="shared" si="1"/>
        <v>13</v>
      </c>
      <c r="P26" s="64"/>
    </row>
    <row r="27" spans="2:16" ht="18.75" customHeight="1">
      <c r="B27" s="47" t="s">
        <v>47</v>
      </c>
      <c r="C27" s="48"/>
      <c r="D27" s="67">
        <v>32421019</v>
      </c>
      <c r="E27" s="49">
        <v>4.7486801292184518E-3</v>
      </c>
      <c r="F27" s="50">
        <v>16</v>
      </c>
      <c r="G27" s="67">
        <v>15519</v>
      </c>
      <c r="H27" s="50">
        <v>15</v>
      </c>
      <c r="I27" s="67">
        <v>2177</v>
      </c>
      <c r="J27" s="50">
        <v>14</v>
      </c>
      <c r="K27" s="51">
        <v>14892.521359669299</v>
      </c>
      <c r="L27" s="50">
        <v>18</v>
      </c>
      <c r="M27" s="22">
        <f t="shared" si="0"/>
        <v>0.26025104602510463</v>
      </c>
      <c r="N27" s="21">
        <f t="shared" si="1"/>
        <v>14</v>
      </c>
      <c r="P27" s="64"/>
    </row>
    <row r="28" spans="2:16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  <c r="P28" s="64"/>
    </row>
    <row r="29" spans="2:16" ht="18.75" customHeight="1" thickBot="1">
      <c r="B29" s="52" t="s">
        <v>49</v>
      </c>
      <c r="C29" s="53"/>
      <c r="D29" s="68">
        <v>382245</v>
      </c>
      <c r="E29" s="54">
        <v>5.5987112434470586E-5</v>
      </c>
      <c r="F29" s="55">
        <v>19</v>
      </c>
      <c r="G29" s="68">
        <v>257</v>
      </c>
      <c r="H29" s="55">
        <v>19</v>
      </c>
      <c r="I29" s="68">
        <v>42</v>
      </c>
      <c r="J29" s="55">
        <v>19</v>
      </c>
      <c r="K29" s="56">
        <v>9101.0714285714294</v>
      </c>
      <c r="L29" s="55">
        <v>19</v>
      </c>
      <c r="M29" s="29">
        <f t="shared" si="0"/>
        <v>5.0209205020920501E-3</v>
      </c>
      <c r="N29" s="28">
        <f t="shared" si="1"/>
        <v>19</v>
      </c>
      <c r="P29" s="64"/>
    </row>
    <row r="30" spans="2:16" ht="18.75" customHeight="1" thickTop="1">
      <c r="B30" s="57" t="s">
        <v>50</v>
      </c>
      <c r="C30" s="58"/>
      <c r="D30" s="69">
        <v>6827374790</v>
      </c>
      <c r="E30" s="59"/>
      <c r="F30" s="60"/>
      <c r="G30" s="69">
        <v>192337</v>
      </c>
      <c r="H30" s="60"/>
      <c r="I30" s="69">
        <v>7206</v>
      </c>
      <c r="J30" s="60"/>
      <c r="K30" s="61">
        <v>947456.95115181804</v>
      </c>
      <c r="L30" s="60"/>
      <c r="M30" s="33">
        <f t="shared" si="0"/>
        <v>0.86144650328750749</v>
      </c>
      <c r="N30" s="32"/>
      <c r="P30" s="64"/>
    </row>
    <row r="31" spans="2:16" ht="13.5" customHeight="1">
      <c r="B31" s="34" t="s">
        <v>194</v>
      </c>
      <c r="C31" s="62"/>
    </row>
    <row r="32" spans="2:16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503" priority="32" stopIfTrue="1">
      <formula>$F8&lt;=5</formula>
    </cfRule>
  </conditionalFormatting>
  <conditionalFormatting sqref="H8:H27 H29">
    <cfRule type="expression" dxfId="1502" priority="33" stopIfTrue="1">
      <formula>$H8&lt;=5</formula>
    </cfRule>
  </conditionalFormatting>
  <conditionalFormatting sqref="J8:J27 J29">
    <cfRule type="expression" dxfId="1501" priority="34" stopIfTrue="1">
      <formula>$J8&lt;=5</formula>
    </cfRule>
  </conditionalFormatting>
  <conditionalFormatting sqref="L8:L27 L29">
    <cfRule type="expression" dxfId="1500" priority="35" stopIfTrue="1">
      <formula>$L8&lt;=5</formula>
    </cfRule>
  </conditionalFormatting>
  <conditionalFormatting sqref="D9:D29">
    <cfRule type="expression" dxfId="1499" priority="30" stopIfTrue="1">
      <formula>$F9&lt;=5</formula>
    </cfRule>
  </conditionalFormatting>
  <conditionalFormatting sqref="G9:G27 G29">
    <cfRule type="expression" dxfId="1498" priority="28" stopIfTrue="1">
      <formula>$H9&lt;=5</formula>
    </cfRule>
  </conditionalFormatting>
  <conditionalFormatting sqref="I9:I27 I29">
    <cfRule type="expression" dxfId="1497" priority="26" stopIfTrue="1">
      <formula>$J9&lt;=5</formula>
    </cfRule>
  </conditionalFormatting>
  <conditionalFormatting sqref="K9:K27 K29">
    <cfRule type="expression" dxfId="1496" priority="24" stopIfTrue="1">
      <formula>$L9&lt;=5</formula>
    </cfRule>
  </conditionalFormatting>
  <conditionalFormatting sqref="D8">
    <cfRule type="expression" dxfId="1495" priority="22" stopIfTrue="1">
      <formula>$F8&lt;=5</formula>
    </cfRule>
  </conditionalFormatting>
  <conditionalFormatting sqref="G8">
    <cfRule type="expression" dxfId="1494" priority="20" stopIfTrue="1">
      <formula>$H8&lt;=5</formula>
    </cfRule>
  </conditionalFormatting>
  <conditionalFormatting sqref="I8">
    <cfRule type="expression" dxfId="1493" priority="18" stopIfTrue="1">
      <formula>$J8&lt;=5</formula>
    </cfRule>
  </conditionalFormatting>
  <conditionalFormatting sqref="K8">
    <cfRule type="expression" dxfId="1492" priority="16" stopIfTrue="1">
      <formula>$L8&lt;=5</formula>
    </cfRule>
  </conditionalFormatting>
  <conditionalFormatting sqref="M8:N27 M29:N29">
    <cfRule type="expression" dxfId="1491" priority="14" stopIfTrue="1">
      <formula>$N8&lt;=5</formula>
    </cfRule>
  </conditionalFormatting>
  <conditionalFormatting sqref="F28">
    <cfRule type="expression" dxfId="1490" priority="9" stopIfTrue="1">
      <formula>$F28&lt;=5</formula>
    </cfRule>
  </conditionalFormatting>
  <conditionalFormatting sqref="G28">
    <cfRule type="expression" dxfId="1489" priority="8" stopIfTrue="1">
      <formula>$H28&lt;=5</formula>
    </cfRule>
  </conditionalFormatting>
  <conditionalFormatting sqref="I28">
    <cfRule type="expression" dxfId="1488" priority="7" stopIfTrue="1">
      <formula>$J28&lt;=5</formula>
    </cfRule>
  </conditionalFormatting>
  <conditionalFormatting sqref="K28">
    <cfRule type="expression" dxfId="1487" priority="6" stopIfTrue="1">
      <formula>$L28&lt;=5</formula>
    </cfRule>
  </conditionalFormatting>
  <conditionalFormatting sqref="M28">
    <cfRule type="expression" dxfId="1486" priority="5" stopIfTrue="1">
      <formula>$N28&lt;=5</formula>
    </cfRule>
  </conditionalFormatting>
  <conditionalFormatting sqref="H28">
    <cfRule type="expression" dxfId="1485" priority="4" stopIfTrue="1">
      <formula>$F28&lt;=5</formula>
    </cfRule>
  </conditionalFormatting>
  <conditionalFormatting sqref="L28">
    <cfRule type="expression" dxfId="1484" priority="3" stopIfTrue="1">
      <formula>$F28&lt;=5</formula>
    </cfRule>
  </conditionalFormatting>
  <conditionalFormatting sqref="J28">
    <cfRule type="expression" dxfId="1483" priority="2" stopIfTrue="1">
      <formula>$F28&lt;=5</formula>
    </cfRule>
  </conditionalFormatting>
  <conditionalFormatting sqref="N28">
    <cfRule type="expression" dxfId="1482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222</v>
      </c>
    </row>
    <row r="3" spans="1:14" s="1" customFormat="1" ht="18.75" customHeight="1">
      <c r="A3" s="39"/>
      <c r="B3" s="87" t="s">
        <v>190</v>
      </c>
      <c r="C3" s="88"/>
      <c r="D3" s="93">
        <v>12149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213347205</v>
      </c>
      <c r="E8" s="44">
        <v>1.9836814378796582E-2</v>
      </c>
      <c r="F8" s="45">
        <v>11</v>
      </c>
      <c r="G8" s="66">
        <v>23756</v>
      </c>
      <c r="H8" s="45">
        <v>14</v>
      </c>
      <c r="I8" s="66">
        <v>4306</v>
      </c>
      <c r="J8" s="45">
        <v>12</v>
      </c>
      <c r="K8" s="46">
        <v>49546.494426381803</v>
      </c>
      <c r="L8" s="45">
        <v>13</v>
      </c>
      <c r="M8" s="16">
        <f>IFERROR(I8/$D$3,0)</f>
        <v>0.35443246357724917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1205400735</v>
      </c>
      <c r="E9" s="49">
        <v>0.11207698095815208</v>
      </c>
      <c r="F9" s="50">
        <v>3</v>
      </c>
      <c r="G9" s="67">
        <v>29749</v>
      </c>
      <c r="H9" s="50">
        <v>11</v>
      </c>
      <c r="I9" s="67">
        <v>5314</v>
      </c>
      <c r="J9" s="50">
        <v>9</v>
      </c>
      <c r="K9" s="51">
        <v>226834.91437711701</v>
      </c>
      <c r="L9" s="50">
        <v>1</v>
      </c>
      <c r="M9" s="22">
        <f t="shared" ref="M9:M30" si="0">IFERROR(I9/$D$3,0)</f>
        <v>0.43740225532965676</v>
      </c>
      <c r="N9" s="21">
        <f t="shared" ref="N9:N29" si="1">RANK(M9,$M$8:$M$29,0)</f>
        <v>9</v>
      </c>
    </row>
    <row r="10" spans="1:14" ht="18.75" customHeight="1">
      <c r="B10" s="47" t="s">
        <v>36</v>
      </c>
      <c r="C10" s="48"/>
      <c r="D10" s="67">
        <v>151003615</v>
      </c>
      <c r="E10" s="49">
        <v>1.4040168378499559E-2</v>
      </c>
      <c r="F10" s="50">
        <v>15</v>
      </c>
      <c r="G10" s="67">
        <v>12003</v>
      </c>
      <c r="H10" s="50">
        <v>16</v>
      </c>
      <c r="I10" s="67">
        <v>2248</v>
      </c>
      <c r="J10" s="50">
        <v>16</v>
      </c>
      <c r="K10" s="51">
        <v>67172.426601423504</v>
      </c>
      <c r="L10" s="50">
        <v>12</v>
      </c>
      <c r="M10" s="22">
        <f t="shared" si="0"/>
        <v>0.18503580541608364</v>
      </c>
      <c r="N10" s="21">
        <f t="shared" si="1"/>
        <v>16</v>
      </c>
    </row>
    <row r="11" spans="1:14" ht="18.75" customHeight="1">
      <c r="B11" s="47" t="s">
        <v>69</v>
      </c>
      <c r="C11" s="48"/>
      <c r="D11" s="67">
        <v>746864932</v>
      </c>
      <c r="E11" s="49">
        <v>6.9442770633515116E-2</v>
      </c>
      <c r="F11" s="50">
        <v>7</v>
      </c>
      <c r="G11" s="67">
        <v>126303</v>
      </c>
      <c r="H11" s="50">
        <v>3</v>
      </c>
      <c r="I11" s="67">
        <v>8674</v>
      </c>
      <c r="J11" s="50">
        <v>2</v>
      </c>
      <c r="K11" s="51">
        <v>86103.865805856607</v>
      </c>
      <c r="L11" s="50">
        <v>9</v>
      </c>
      <c r="M11" s="22">
        <f t="shared" si="0"/>
        <v>0.7139682278376821</v>
      </c>
      <c r="N11" s="21">
        <f t="shared" si="1"/>
        <v>2</v>
      </c>
    </row>
    <row r="12" spans="1:14" ht="18.75" customHeight="1">
      <c r="B12" s="47" t="s">
        <v>38</v>
      </c>
      <c r="C12" s="48"/>
      <c r="D12" s="67">
        <v>212565325</v>
      </c>
      <c r="E12" s="49">
        <v>1.9764115941399693E-2</v>
      </c>
      <c r="F12" s="50">
        <v>12</v>
      </c>
      <c r="G12" s="67">
        <v>25644</v>
      </c>
      <c r="H12" s="50">
        <v>12</v>
      </c>
      <c r="I12" s="67">
        <v>2471</v>
      </c>
      <c r="J12" s="50">
        <v>15</v>
      </c>
      <c r="K12" s="51">
        <v>86024.0084985836</v>
      </c>
      <c r="L12" s="50">
        <v>10</v>
      </c>
      <c r="M12" s="22">
        <f t="shared" si="0"/>
        <v>0.20339122561527698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611414914</v>
      </c>
      <c r="E13" s="49">
        <v>5.6848760486203111E-2</v>
      </c>
      <c r="F13" s="50">
        <v>9</v>
      </c>
      <c r="G13" s="67">
        <v>76138</v>
      </c>
      <c r="H13" s="50">
        <v>5</v>
      </c>
      <c r="I13" s="67">
        <v>5568</v>
      </c>
      <c r="J13" s="50">
        <v>7</v>
      </c>
      <c r="K13" s="51">
        <v>109808.71300287401</v>
      </c>
      <c r="L13" s="50">
        <v>7</v>
      </c>
      <c r="M13" s="22">
        <f t="shared" si="0"/>
        <v>0.45830932587044199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365184817</v>
      </c>
      <c r="E14" s="49">
        <v>3.3954526982360976E-2</v>
      </c>
      <c r="F14" s="50">
        <v>10</v>
      </c>
      <c r="G14" s="67">
        <v>35807</v>
      </c>
      <c r="H14" s="50">
        <v>10</v>
      </c>
      <c r="I14" s="67">
        <v>5201</v>
      </c>
      <c r="J14" s="50">
        <v>10</v>
      </c>
      <c r="K14" s="51">
        <v>70214.346664103097</v>
      </c>
      <c r="L14" s="50">
        <v>11</v>
      </c>
      <c r="M14" s="22">
        <f t="shared" si="0"/>
        <v>0.42810107827804755</v>
      </c>
      <c r="N14" s="21">
        <f t="shared" si="1"/>
        <v>10</v>
      </c>
    </row>
    <row r="15" spans="1:14" ht="18.75" customHeight="1">
      <c r="B15" s="47" t="s">
        <v>41</v>
      </c>
      <c r="C15" s="48"/>
      <c r="D15" s="67">
        <v>38480859</v>
      </c>
      <c r="E15" s="49">
        <v>3.577912619570731E-3</v>
      </c>
      <c r="F15" s="50">
        <v>17</v>
      </c>
      <c r="G15" s="67">
        <v>9123</v>
      </c>
      <c r="H15" s="50">
        <v>17</v>
      </c>
      <c r="I15" s="67">
        <v>1832</v>
      </c>
      <c r="J15" s="50">
        <v>17</v>
      </c>
      <c r="K15" s="51">
        <v>21004.83569869</v>
      </c>
      <c r="L15" s="50">
        <v>16</v>
      </c>
      <c r="M15" s="22">
        <f t="shared" si="0"/>
        <v>0.15079430405794716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2029253989</v>
      </c>
      <c r="E16" s="49">
        <v>0.1886780504446989</v>
      </c>
      <c r="F16" s="50">
        <v>1</v>
      </c>
      <c r="G16" s="67">
        <v>152070</v>
      </c>
      <c r="H16" s="50">
        <v>1</v>
      </c>
      <c r="I16" s="67">
        <v>9494</v>
      </c>
      <c r="J16" s="50">
        <v>1</v>
      </c>
      <c r="K16" s="51">
        <v>213740.677164525</v>
      </c>
      <c r="L16" s="50">
        <v>2</v>
      </c>
      <c r="M16" s="22">
        <f t="shared" si="0"/>
        <v>0.78146349493785494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869381175</v>
      </c>
      <c r="E17" s="49">
        <v>8.0834211035926473E-2</v>
      </c>
      <c r="F17" s="50">
        <v>5</v>
      </c>
      <c r="G17" s="67">
        <v>59725</v>
      </c>
      <c r="H17" s="50">
        <v>6</v>
      </c>
      <c r="I17" s="67">
        <v>7035</v>
      </c>
      <c r="J17" s="50">
        <v>5</v>
      </c>
      <c r="K17" s="51">
        <v>123579.41364605501</v>
      </c>
      <c r="L17" s="50">
        <v>6</v>
      </c>
      <c r="M17" s="22">
        <f t="shared" si="0"/>
        <v>0.57906000493867804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791293064</v>
      </c>
      <c r="E18" s="49">
        <v>7.3573654877724798E-2</v>
      </c>
      <c r="F18" s="50">
        <v>6</v>
      </c>
      <c r="G18" s="67">
        <v>125864</v>
      </c>
      <c r="H18" s="50">
        <v>4</v>
      </c>
      <c r="I18" s="67">
        <v>8648</v>
      </c>
      <c r="J18" s="50">
        <v>3</v>
      </c>
      <c r="K18" s="51">
        <v>91500.123034227596</v>
      </c>
      <c r="L18" s="50">
        <v>8</v>
      </c>
      <c r="M18" s="22">
        <f t="shared" si="0"/>
        <v>0.71182813400279854</v>
      </c>
      <c r="N18" s="21">
        <f t="shared" si="1"/>
        <v>3</v>
      </c>
    </row>
    <row r="19" spans="2:14" ht="18.75" customHeight="1">
      <c r="B19" s="82" t="s">
        <v>17</v>
      </c>
      <c r="C19" s="83"/>
      <c r="D19" s="67">
        <v>190495435</v>
      </c>
      <c r="E19" s="49">
        <v>1.7712079162710892E-2</v>
      </c>
      <c r="F19" s="50">
        <v>14</v>
      </c>
      <c r="G19" s="67">
        <v>43096</v>
      </c>
      <c r="H19" s="50">
        <v>9</v>
      </c>
      <c r="I19" s="67">
        <v>5381</v>
      </c>
      <c r="J19" s="50">
        <v>8</v>
      </c>
      <c r="K19" s="51">
        <v>35401.493216874202</v>
      </c>
      <c r="L19" s="50">
        <v>14</v>
      </c>
      <c r="M19" s="22">
        <f t="shared" si="0"/>
        <v>0.44291711251954896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1393330197</v>
      </c>
      <c r="E20" s="49">
        <v>0.12955047846190942</v>
      </c>
      <c r="F20" s="50">
        <v>2</v>
      </c>
      <c r="G20" s="67">
        <v>130839</v>
      </c>
      <c r="H20" s="50">
        <v>2</v>
      </c>
      <c r="I20" s="67">
        <v>8477</v>
      </c>
      <c r="J20" s="50">
        <v>4</v>
      </c>
      <c r="K20" s="51">
        <v>164365.95458298901</v>
      </c>
      <c r="L20" s="50">
        <v>5</v>
      </c>
      <c r="M20" s="22">
        <f t="shared" si="0"/>
        <v>0.69775290147337232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995010283</v>
      </c>
      <c r="E21" s="49">
        <v>9.2515082580364033E-2</v>
      </c>
      <c r="F21" s="50">
        <v>4</v>
      </c>
      <c r="G21" s="67">
        <v>45874</v>
      </c>
      <c r="H21" s="50">
        <v>7</v>
      </c>
      <c r="I21" s="67">
        <v>4828</v>
      </c>
      <c r="J21" s="50">
        <v>11</v>
      </c>
      <c r="K21" s="51">
        <v>206091.607912179</v>
      </c>
      <c r="L21" s="50">
        <v>3</v>
      </c>
      <c r="M21" s="22">
        <f t="shared" si="0"/>
        <v>0.39739896287760307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9080</v>
      </c>
      <c r="E22" s="49">
        <v>8.4424951599189193E-7</v>
      </c>
      <c r="F22" s="50">
        <v>21</v>
      </c>
      <c r="G22" s="67">
        <v>13</v>
      </c>
      <c r="H22" s="50">
        <v>20</v>
      </c>
      <c r="I22" s="67">
        <v>3</v>
      </c>
      <c r="J22" s="50">
        <v>20</v>
      </c>
      <c r="K22" s="51">
        <v>3026.6666666666702</v>
      </c>
      <c r="L22" s="50">
        <v>21</v>
      </c>
      <c r="M22" s="22">
        <f t="shared" si="0"/>
        <v>2.4693390402502261E-4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2555</v>
      </c>
      <c r="E23" s="49">
        <v>2.3756140014970088E-7</v>
      </c>
      <c r="F23" s="50">
        <v>22</v>
      </c>
      <c r="G23" s="67">
        <v>3</v>
      </c>
      <c r="H23" s="50">
        <v>22</v>
      </c>
      <c r="I23" s="67">
        <v>2</v>
      </c>
      <c r="J23" s="50">
        <v>22</v>
      </c>
      <c r="K23" s="51">
        <v>1277.5</v>
      </c>
      <c r="L23" s="50">
        <v>22</v>
      </c>
      <c r="M23" s="22">
        <f t="shared" si="0"/>
        <v>1.6462260268334841E-4</v>
      </c>
      <c r="N23" s="21">
        <f t="shared" si="1"/>
        <v>22</v>
      </c>
    </row>
    <row r="24" spans="2:14" ht="18.75" customHeight="1">
      <c r="B24" s="47" t="s">
        <v>44</v>
      </c>
      <c r="C24" s="48"/>
      <c r="D24" s="67">
        <v>2448663</v>
      </c>
      <c r="E24" s="49">
        <v>2.2767428993141566E-4</v>
      </c>
      <c r="F24" s="50">
        <v>18</v>
      </c>
      <c r="G24" s="67">
        <v>1583</v>
      </c>
      <c r="H24" s="50">
        <v>18</v>
      </c>
      <c r="I24" s="67">
        <v>361</v>
      </c>
      <c r="J24" s="50">
        <v>18</v>
      </c>
      <c r="K24" s="51">
        <v>6783</v>
      </c>
      <c r="L24" s="50">
        <v>20</v>
      </c>
      <c r="M24" s="22">
        <f t="shared" si="0"/>
        <v>2.9714379784344391E-2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193411633</v>
      </c>
      <c r="E25" s="49">
        <v>1.7983224399499058E-2</v>
      </c>
      <c r="F25" s="50">
        <v>13</v>
      </c>
      <c r="G25" s="67">
        <v>45387</v>
      </c>
      <c r="H25" s="50">
        <v>8</v>
      </c>
      <c r="I25" s="67">
        <v>5584</v>
      </c>
      <c r="J25" s="50">
        <v>6</v>
      </c>
      <c r="K25" s="51">
        <v>34636.753760744999</v>
      </c>
      <c r="L25" s="50">
        <v>15</v>
      </c>
      <c r="M25" s="22">
        <f t="shared" si="0"/>
        <v>0.45962630669190879</v>
      </c>
      <c r="N25" s="21">
        <f t="shared" si="1"/>
        <v>6</v>
      </c>
    </row>
    <row r="26" spans="2:14" ht="18.75" customHeight="1">
      <c r="B26" s="47" t="s">
        <v>46</v>
      </c>
      <c r="C26" s="48"/>
      <c r="D26" s="67">
        <v>691235317</v>
      </c>
      <c r="E26" s="49">
        <v>6.4270383459664321E-2</v>
      </c>
      <c r="F26" s="50">
        <v>8</v>
      </c>
      <c r="G26" s="67">
        <v>25264</v>
      </c>
      <c r="H26" s="50">
        <v>13</v>
      </c>
      <c r="I26" s="67">
        <v>4017</v>
      </c>
      <c r="J26" s="50">
        <v>13</v>
      </c>
      <c r="K26" s="51">
        <v>172077.499875529</v>
      </c>
      <c r="L26" s="50">
        <v>4</v>
      </c>
      <c r="M26" s="22">
        <f t="shared" si="0"/>
        <v>0.33064449748950531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54576576</v>
      </c>
      <c r="E27" s="49">
        <v>5.0744766379399453E-3</v>
      </c>
      <c r="F27" s="50">
        <v>16</v>
      </c>
      <c r="G27" s="67">
        <v>21599</v>
      </c>
      <c r="H27" s="50">
        <v>15</v>
      </c>
      <c r="I27" s="67">
        <v>3199</v>
      </c>
      <c r="J27" s="50">
        <v>14</v>
      </c>
      <c r="K27" s="51">
        <v>17060.511409815601</v>
      </c>
      <c r="L27" s="50">
        <v>18</v>
      </c>
      <c r="M27" s="22">
        <f t="shared" si="0"/>
        <v>0.26331385299201582</v>
      </c>
      <c r="N27" s="21">
        <f t="shared" si="1"/>
        <v>14</v>
      </c>
    </row>
    <row r="28" spans="2:14" ht="18.75" customHeight="1">
      <c r="B28" s="47" t="s">
        <v>70</v>
      </c>
      <c r="C28" s="48"/>
      <c r="D28" s="67">
        <v>52968</v>
      </c>
      <c r="E28" s="49">
        <v>4.9249128153148164E-6</v>
      </c>
      <c r="F28" s="50">
        <v>20</v>
      </c>
      <c r="G28" s="67">
        <v>9</v>
      </c>
      <c r="H28" s="50">
        <v>21</v>
      </c>
      <c r="I28" s="67">
        <v>3</v>
      </c>
      <c r="J28" s="50">
        <v>20</v>
      </c>
      <c r="K28" s="51">
        <v>17656</v>
      </c>
      <c r="L28" s="50">
        <v>17</v>
      </c>
      <c r="M28" s="22">
        <f t="shared" si="0"/>
        <v>2.4693390402502261E-4</v>
      </c>
      <c r="N28" s="21">
        <f t="shared" si="1"/>
        <v>20</v>
      </c>
    </row>
    <row r="29" spans="2:14" ht="18.75" customHeight="1" thickBot="1">
      <c r="B29" s="52" t="s">
        <v>49</v>
      </c>
      <c r="C29" s="53"/>
      <c r="D29" s="68">
        <v>350913</v>
      </c>
      <c r="E29" s="54">
        <v>3.2627547401460658E-5</v>
      </c>
      <c r="F29" s="55">
        <v>19</v>
      </c>
      <c r="G29" s="68">
        <v>86</v>
      </c>
      <c r="H29" s="55">
        <v>19</v>
      </c>
      <c r="I29" s="68">
        <v>38</v>
      </c>
      <c r="J29" s="55">
        <v>19</v>
      </c>
      <c r="K29" s="56">
        <v>9234.5526315789502</v>
      </c>
      <c r="L29" s="55">
        <v>19</v>
      </c>
      <c r="M29" s="29">
        <f t="shared" si="0"/>
        <v>3.1278294509836202E-3</v>
      </c>
      <c r="N29" s="28">
        <f t="shared" si="1"/>
        <v>19</v>
      </c>
    </row>
    <row r="30" spans="2:14" ht="18.75" customHeight="1" thickTop="1">
      <c r="B30" s="57" t="s">
        <v>71</v>
      </c>
      <c r="C30" s="58"/>
      <c r="D30" s="69">
        <v>10755114250</v>
      </c>
      <c r="E30" s="59"/>
      <c r="F30" s="60"/>
      <c r="G30" s="69">
        <v>304972</v>
      </c>
      <c r="H30" s="60"/>
      <c r="I30" s="69">
        <v>10998</v>
      </c>
      <c r="J30" s="60"/>
      <c r="K30" s="61">
        <v>977915.46190216404</v>
      </c>
      <c r="L30" s="60"/>
      <c r="M30" s="33">
        <f t="shared" si="0"/>
        <v>0.90525969215573299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1481" priority="23" stopIfTrue="1">
      <formula>$F8&lt;=5</formula>
    </cfRule>
  </conditionalFormatting>
  <conditionalFormatting sqref="H8:H29">
    <cfRule type="expression" dxfId="1480" priority="24" stopIfTrue="1">
      <formula>$H8&lt;=5</formula>
    </cfRule>
  </conditionalFormatting>
  <conditionalFormatting sqref="J8:J29">
    <cfRule type="expression" dxfId="1479" priority="25" stopIfTrue="1">
      <formula>$J8&lt;=5</formula>
    </cfRule>
  </conditionalFormatting>
  <conditionalFormatting sqref="L8:L29">
    <cfRule type="expression" dxfId="1478" priority="26" stopIfTrue="1">
      <formula>$L8&lt;=5</formula>
    </cfRule>
  </conditionalFormatting>
  <conditionalFormatting sqref="D9:D29">
    <cfRule type="expression" dxfId="1477" priority="21" stopIfTrue="1">
      <formula>$F9&lt;=5</formula>
    </cfRule>
  </conditionalFormatting>
  <conditionalFormatting sqref="G9:G29">
    <cfRule type="expression" dxfId="1476" priority="19" stopIfTrue="1">
      <formula>$H9&lt;=5</formula>
    </cfRule>
  </conditionalFormatting>
  <conditionalFormatting sqref="I9:I29">
    <cfRule type="expression" dxfId="1475" priority="17" stopIfTrue="1">
      <formula>$J9&lt;=5</formula>
    </cfRule>
  </conditionalFormatting>
  <conditionalFormatting sqref="K9:K29">
    <cfRule type="expression" dxfId="1474" priority="15" stopIfTrue="1">
      <formula>$L9&lt;=5</formula>
    </cfRule>
  </conditionalFormatting>
  <conditionalFormatting sqref="D8">
    <cfRule type="expression" dxfId="1473" priority="13" stopIfTrue="1">
      <formula>$F8&lt;=5</formula>
    </cfRule>
  </conditionalFormatting>
  <conditionalFormatting sqref="G8">
    <cfRule type="expression" dxfId="1472" priority="11" stopIfTrue="1">
      <formula>$H8&lt;=5</formula>
    </cfRule>
  </conditionalFormatting>
  <conditionalFormatting sqref="I8">
    <cfRule type="expression" dxfId="1471" priority="9" stopIfTrue="1">
      <formula>$J8&lt;=5</formula>
    </cfRule>
  </conditionalFormatting>
  <conditionalFormatting sqref="K8">
    <cfRule type="expression" dxfId="1470" priority="7" stopIfTrue="1">
      <formula>$L8&lt;=5</formula>
    </cfRule>
  </conditionalFormatting>
  <conditionalFormatting sqref="M8:N29">
    <cfRule type="expression" dxfId="1469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223</v>
      </c>
    </row>
    <row r="3" spans="1:14" s="1" customFormat="1" ht="18.75" customHeight="1">
      <c r="A3" s="39"/>
      <c r="B3" s="87" t="s">
        <v>190</v>
      </c>
      <c r="C3" s="88"/>
      <c r="D3" s="93">
        <v>10756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216460338</v>
      </c>
      <c r="E8" s="44">
        <v>2.1245403156492714E-2</v>
      </c>
      <c r="F8" s="45">
        <v>12</v>
      </c>
      <c r="G8" s="66">
        <v>21398</v>
      </c>
      <c r="H8" s="45">
        <v>14</v>
      </c>
      <c r="I8" s="66">
        <v>4180</v>
      </c>
      <c r="J8" s="45">
        <v>12</v>
      </c>
      <c r="K8" s="46">
        <v>51784.769856459301</v>
      </c>
      <c r="L8" s="45">
        <v>13</v>
      </c>
      <c r="M8" s="16">
        <f>IFERROR(I8/$D$3,0)</f>
        <v>0.38862030494607663</v>
      </c>
      <c r="N8" s="15">
        <f>RANK(M8,$M$8:$M$29,0)</f>
        <v>12</v>
      </c>
    </row>
    <row r="9" spans="1:14" ht="18.75" customHeight="1">
      <c r="B9" s="47" t="s">
        <v>53</v>
      </c>
      <c r="C9" s="48"/>
      <c r="D9" s="67">
        <v>1159065052</v>
      </c>
      <c r="E9" s="49">
        <v>0.11376127627750998</v>
      </c>
      <c r="F9" s="50">
        <v>3</v>
      </c>
      <c r="G9" s="67">
        <v>25943</v>
      </c>
      <c r="H9" s="50">
        <v>12</v>
      </c>
      <c r="I9" s="67">
        <v>5114</v>
      </c>
      <c r="J9" s="50">
        <v>7</v>
      </c>
      <c r="K9" s="51">
        <v>226645.49315604201</v>
      </c>
      <c r="L9" s="50">
        <v>2</v>
      </c>
      <c r="M9" s="22">
        <f t="shared" ref="M9:M30" si="0">IFERROR(I9/$D$3,0)</f>
        <v>0.47545555968761621</v>
      </c>
      <c r="N9" s="21">
        <f t="shared" ref="N9:N29" si="1">RANK(M9,$M$8:$M$29,0)</f>
        <v>7</v>
      </c>
    </row>
    <row r="10" spans="1:14" ht="18.75" customHeight="1">
      <c r="B10" s="47" t="s">
        <v>54</v>
      </c>
      <c r="C10" s="48"/>
      <c r="D10" s="67">
        <v>154957776</v>
      </c>
      <c r="E10" s="49">
        <v>1.52089775603764E-2</v>
      </c>
      <c r="F10" s="50">
        <v>14</v>
      </c>
      <c r="G10" s="67">
        <v>11538</v>
      </c>
      <c r="H10" s="50">
        <v>16</v>
      </c>
      <c r="I10" s="67">
        <v>2356</v>
      </c>
      <c r="J10" s="50">
        <v>16</v>
      </c>
      <c r="K10" s="51">
        <v>65771.551782682494</v>
      </c>
      <c r="L10" s="50">
        <v>11</v>
      </c>
      <c r="M10" s="22">
        <f t="shared" si="0"/>
        <v>0.21904053551506136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719255605</v>
      </c>
      <c r="E11" s="49">
        <v>7.0594342788063452E-2</v>
      </c>
      <c r="F11" s="50">
        <v>7</v>
      </c>
      <c r="G11" s="67">
        <v>101125</v>
      </c>
      <c r="H11" s="50">
        <v>4</v>
      </c>
      <c r="I11" s="67">
        <v>7889</v>
      </c>
      <c r="J11" s="50">
        <v>2</v>
      </c>
      <c r="K11" s="51">
        <v>91171.961592090302</v>
      </c>
      <c r="L11" s="50">
        <v>9</v>
      </c>
      <c r="M11" s="22">
        <f t="shared" si="0"/>
        <v>0.73345109706210487</v>
      </c>
      <c r="N11" s="21">
        <f t="shared" si="1"/>
        <v>2</v>
      </c>
    </row>
    <row r="12" spans="1:14" ht="18.75" customHeight="1">
      <c r="B12" s="47" t="s">
        <v>56</v>
      </c>
      <c r="C12" s="48"/>
      <c r="D12" s="67">
        <v>220798670</v>
      </c>
      <c r="E12" s="49">
        <v>2.1671206854381762E-2</v>
      </c>
      <c r="F12" s="50">
        <v>11</v>
      </c>
      <c r="G12" s="67">
        <v>26129</v>
      </c>
      <c r="H12" s="50">
        <v>11</v>
      </c>
      <c r="I12" s="67">
        <v>2509</v>
      </c>
      <c r="J12" s="50">
        <v>15</v>
      </c>
      <c r="K12" s="51">
        <v>88002.658429653296</v>
      </c>
      <c r="L12" s="50">
        <v>10</v>
      </c>
      <c r="M12" s="22">
        <f t="shared" si="0"/>
        <v>0.23326515433246561</v>
      </c>
      <c r="N12" s="21">
        <f t="shared" si="1"/>
        <v>15</v>
      </c>
    </row>
    <row r="13" spans="1:14" ht="18.75" customHeight="1">
      <c r="B13" s="47" t="s">
        <v>72</v>
      </c>
      <c r="C13" s="48"/>
      <c r="D13" s="67">
        <v>535244326</v>
      </c>
      <c r="E13" s="49">
        <v>5.2533787936223285E-2</v>
      </c>
      <c r="F13" s="50">
        <v>9</v>
      </c>
      <c r="G13" s="67">
        <v>68173</v>
      </c>
      <c r="H13" s="50">
        <v>5</v>
      </c>
      <c r="I13" s="67">
        <v>5141</v>
      </c>
      <c r="J13" s="50">
        <v>6</v>
      </c>
      <c r="K13" s="51">
        <v>104112.881929586</v>
      </c>
      <c r="L13" s="50">
        <v>7</v>
      </c>
      <c r="M13" s="22">
        <f t="shared" si="0"/>
        <v>0.47796578653774635</v>
      </c>
      <c r="N13" s="21">
        <f t="shared" si="1"/>
        <v>6</v>
      </c>
    </row>
    <row r="14" spans="1:14" ht="18.75" customHeight="1">
      <c r="B14" s="47" t="s">
        <v>73</v>
      </c>
      <c r="C14" s="48"/>
      <c r="D14" s="67">
        <v>295151703</v>
      </c>
      <c r="E14" s="49">
        <v>2.8968895551481584E-2</v>
      </c>
      <c r="F14" s="50">
        <v>10</v>
      </c>
      <c r="G14" s="67">
        <v>31603</v>
      </c>
      <c r="H14" s="50">
        <v>10</v>
      </c>
      <c r="I14" s="67">
        <v>4961</v>
      </c>
      <c r="J14" s="50">
        <v>8</v>
      </c>
      <c r="K14" s="51">
        <v>59494.396895787097</v>
      </c>
      <c r="L14" s="50">
        <v>12</v>
      </c>
      <c r="M14" s="22">
        <f t="shared" si="0"/>
        <v>0.46123094087021199</v>
      </c>
      <c r="N14" s="21">
        <f t="shared" si="1"/>
        <v>8</v>
      </c>
    </row>
    <row r="15" spans="1:14" ht="18.75" customHeight="1">
      <c r="B15" s="47" t="s">
        <v>74</v>
      </c>
      <c r="C15" s="48"/>
      <c r="D15" s="67">
        <v>36994287</v>
      </c>
      <c r="E15" s="49">
        <v>3.6309586738333438E-3</v>
      </c>
      <c r="F15" s="50">
        <v>17</v>
      </c>
      <c r="G15" s="67">
        <v>8743</v>
      </c>
      <c r="H15" s="50">
        <v>17</v>
      </c>
      <c r="I15" s="67">
        <v>1788</v>
      </c>
      <c r="J15" s="50">
        <v>17</v>
      </c>
      <c r="K15" s="51">
        <v>20690.317114093999</v>
      </c>
      <c r="L15" s="50">
        <v>18</v>
      </c>
      <c r="M15" s="22">
        <f t="shared" si="0"/>
        <v>0.16623280029750837</v>
      </c>
      <c r="N15" s="21">
        <f t="shared" si="1"/>
        <v>17</v>
      </c>
    </row>
    <row r="16" spans="1:14" ht="18.75" customHeight="1">
      <c r="B16" s="47" t="s">
        <v>75</v>
      </c>
      <c r="C16" s="48"/>
      <c r="D16" s="67">
        <v>2090292975</v>
      </c>
      <c r="E16" s="49">
        <v>0.20516052677077287</v>
      </c>
      <c r="F16" s="50">
        <v>1</v>
      </c>
      <c r="G16" s="67">
        <v>128967</v>
      </c>
      <c r="H16" s="50">
        <v>1</v>
      </c>
      <c r="I16" s="67">
        <v>8539</v>
      </c>
      <c r="J16" s="50">
        <v>1</v>
      </c>
      <c r="K16" s="51">
        <v>244793.64972479199</v>
      </c>
      <c r="L16" s="50">
        <v>1</v>
      </c>
      <c r="M16" s="22">
        <f t="shared" si="0"/>
        <v>0.79388248419486795</v>
      </c>
      <c r="N16" s="21">
        <f t="shared" si="1"/>
        <v>1</v>
      </c>
    </row>
    <row r="17" spans="2:14" ht="18.75" customHeight="1">
      <c r="B17" s="47" t="s">
        <v>76</v>
      </c>
      <c r="C17" s="48"/>
      <c r="D17" s="67">
        <v>787885442</v>
      </c>
      <c r="E17" s="49">
        <v>7.7330304530991989E-2</v>
      </c>
      <c r="F17" s="50">
        <v>5</v>
      </c>
      <c r="G17" s="67">
        <v>52148</v>
      </c>
      <c r="H17" s="50">
        <v>6</v>
      </c>
      <c r="I17" s="67">
        <v>6532</v>
      </c>
      <c r="J17" s="50">
        <v>5</v>
      </c>
      <c r="K17" s="51">
        <v>120619.326699326</v>
      </c>
      <c r="L17" s="50">
        <v>6</v>
      </c>
      <c r="M17" s="22">
        <f t="shared" si="0"/>
        <v>0.60728895500185942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750053536</v>
      </c>
      <c r="E18" s="49">
        <v>7.3617134245040863E-2</v>
      </c>
      <c r="F18" s="50">
        <v>6</v>
      </c>
      <c r="G18" s="67">
        <v>104294</v>
      </c>
      <c r="H18" s="50">
        <v>3</v>
      </c>
      <c r="I18" s="67">
        <v>7823</v>
      </c>
      <c r="J18" s="50">
        <v>3</v>
      </c>
      <c r="K18" s="51">
        <v>95877.992585964501</v>
      </c>
      <c r="L18" s="50">
        <v>8</v>
      </c>
      <c r="M18" s="22">
        <f t="shared" si="0"/>
        <v>0.72731498698400887</v>
      </c>
      <c r="N18" s="21">
        <f t="shared" si="1"/>
        <v>3</v>
      </c>
    </row>
    <row r="19" spans="2:14" ht="18.75" customHeight="1">
      <c r="B19" s="82" t="s">
        <v>17</v>
      </c>
      <c r="C19" s="83"/>
      <c r="D19" s="67">
        <v>190373524</v>
      </c>
      <c r="E19" s="49">
        <v>1.8685003936851661E-2</v>
      </c>
      <c r="F19" s="50">
        <v>13</v>
      </c>
      <c r="G19" s="67">
        <v>37327</v>
      </c>
      <c r="H19" s="50">
        <v>8</v>
      </c>
      <c r="I19" s="67">
        <v>4712</v>
      </c>
      <c r="J19" s="50">
        <v>10</v>
      </c>
      <c r="K19" s="51">
        <v>40401.851443123902</v>
      </c>
      <c r="L19" s="50">
        <v>14</v>
      </c>
      <c r="M19" s="22">
        <f t="shared" si="0"/>
        <v>0.43808107103012273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1315225936</v>
      </c>
      <c r="E20" s="49">
        <v>0.12908833789308544</v>
      </c>
      <c r="F20" s="50">
        <v>2</v>
      </c>
      <c r="G20" s="67">
        <v>114530</v>
      </c>
      <c r="H20" s="50">
        <v>2</v>
      </c>
      <c r="I20" s="67">
        <v>7706</v>
      </c>
      <c r="J20" s="50">
        <v>4</v>
      </c>
      <c r="K20" s="51">
        <v>170675.56916688301</v>
      </c>
      <c r="L20" s="50">
        <v>5</v>
      </c>
      <c r="M20" s="22">
        <f t="shared" si="0"/>
        <v>0.71643733730011161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873498362</v>
      </c>
      <c r="E21" s="49">
        <v>8.5733141824928763E-2</v>
      </c>
      <c r="F21" s="50">
        <v>4</v>
      </c>
      <c r="G21" s="67">
        <v>39201</v>
      </c>
      <c r="H21" s="50">
        <v>7</v>
      </c>
      <c r="I21" s="67">
        <v>4367</v>
      </c>
      <c r="J21" s="50">
        <v>11</v>
      </c>
      <c r="K21" s="51">
        <v>200022.523929471</v>
      </c>
      <c r="L21" s="50">
        <v>3</v>
      </c>
      <c r="M21" s="22">
        <f t="shared" si="0"/>
        <v>0.40600595016734847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3103</v>
      </c>
      <c r="E22" s="49">
        <v>3.0455688374004521E-7</v>
      </c>
      <c r="F22" s="50">
        <v>20</v>
      </c>
      <c r="G22" s="67">
        <v>2</v>
      </c>
      <c r="H22" s="50">
        <v>20</v>
      </c>
      <c r="I22" s="67">
        <v>1</v>
      </c>
      <c r="J22" s="50">
        <v>20</v>
      </c>
      <c r="K22" s="51">
        <v>3103</v>
      </c>
      <c r="L22" s="50">
        <v>20</v>
      </c>
      <c r="M22" s="22">
        <f t="shared" si="0"/>
        <v>9.2971364819635548E-5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7803222</v>
      </c>
      <c r="E24" s="49">
        <v>7.6587978583685567E-4</v>
      </c>
      <c r="F24" s="50">
        <v>18</v>
      </c>
      <c r="G24" s="67">
        <v>1202</v>
      </c>
      <c r="H24" s="50">
        <v>18</v>
      </c>
      <c r="I24" s="67">
        <v>313</v>
      </c>
      <c r="J24" s="50">
        <v>18</v>
      </c>
      <c r="K24" s="51">
        <v>24930.421725239601</v>
      </c>
      <c r="L24" s="50">
        <v>16</v>
      </c>
      <c r="M24" s="22">
        <f t="shared" si="0"/>
        <v>2.9100037188545928E-2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146068211</v>
      </c>
      <c r="E25" s="49">
        <v>1.4336474107522847E-2</v>
      </c>
      <c r="F25" s="50">
        <v>15</v>
      </c>
      <c r="G25" s="67">
        <v>34435</v>
      </c>
      <c r="H25" s="50">
        <v>9</v>
      </c>
      <c r="I25" s="67">
        <v>4757</v>
      </c>
      <c r="J25" s="50">
        <v>9</v>
      </c>
      <c r="K25" s="51">
        <v>30705.951439983201</v>
      </c>
      <c r="L25" s="50">
        <v>15</v>
      </c>
      <c r="M25" s="22">
        <f t="shared" si="0"/>
        <v>0.44226478244700634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617255842</v>
      </c>
      <c r="E26" s="49">
        <v>6.0583150406012802E-2</v>
      </c>
      <c r="F26" s="50">
        <v>8</v>
      </c>
      <c r="G26" s="67">
        <v>22270</v>
      </c>
      <c r="H26" s="50">
        <v>13</v>
      </c>
      <c r="I26" s="67">
        <v>3601</v>
      </c>
      <c r="J26" s="50">
        <v>13</v>
      </c>
      <c r="K26" s="51">
        <v>171412.341571786</v>
      </c>
      <c r="L26" s="50">
        <v>4</v>
      </c>
      <c r="M26" s="22">
        <f t="shared" si="0"/>
        <v>0.33478988471550764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71719015</v>
      </c>
      <c r="E27" s="49">
        <v>7.039162008799729E-3</v>
      </c>
      <c r="F27" s="50">
        <v>16</v>
      </c>
      <c r="G27" s="67">
        <v>20127</v>
      </c>
      <c r="H27" s="50">
        <v>15</v>
      </c>
      <c r="I27" s="67">
        <v>3139</v>
      </c>
      <c r="J27" s="50">
        <v>14</v>
      </c>
      <c r="K27" s="51">
        <v>22847.726983115601</v>
      </c>
      <c r="L27" s="50">
        <v>17</v>
      </c>
      <c r="M27" s="22">
        <f t="shared" si="0"/>
        <v>0.29183711416883601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470</v>
      </c>
      <c r="E28" s="49">
        <v>4.6130111298041012E-8</v>
      </c>
      <c r="F28" s="50">
        <v>21</v>
      </c>
      <c r="G28" s="67">
        <v>1</v>
      </c>
      <c r="H28" s="50">
        <v>21</v>
      </c>
      <c r="I28" s="67">
        <v>1</v>
      </c>
      <c r="J28" s="50">
        <v>20</v>
      </c>
      <c r="K28" s="51">
        <v>470</v>
      </c>
      <c r="L28" s="50">
        <v>21</v>
      </c>
      <c r="M28" s="22">
        <f t="shared" si="0"/>
        <v>9.2971364819635548E-5</v>
      </c>
      <c r="N28" s="21">
        <f t="shared" si="1"/>
        <v>20</v>
      </c>
    </row>
    <row r="29" spans="2:14" ht="18.75" customHeight="1" thickBot="1">
      <c r="B29" s="52" t="s">
        <v>49</v>
      </c>
      <c r="C29" s="53"/>
      <c r="D29" s="68">
        <v>465465</v>
      </c>
      <c r="E29" s="54">
        <v>4.5685004798601404E-5</v>
      </c>
      <c r="F29" s="55">
        <v>19</v>
      </c>
      <c r="G29" s="68">
        <v>214</v>
      </c>
      <c r="H29" s="55">
        <v>19</v>
      </c>
      <c r="I29" s="68">
        <v>51</v>
      </c>
      <c r="J29" s="55">
        <v>19</v>
      </c>
      <c r="K29" s="56">
        <v>9126.7647058823495</v>
      </c>
      <c r="L29" s="55">
        <v>19</v>
      </c>
      <c r="M29" s="29">
        <f t="shared" si="0"/>
        <v>4.7415396058014129E-3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10188572860</v>
      </c>
      <c r="E30" s="59"/>
      <c r="F30" s="60"/>
      <c r="G30" s="69">
        <v>259406</v>
      </c>
      <c r="H30" s="60"/>
      <c r="I30" s="69">
        <v>9784</v>
      </c>
      <c r="J30" s="60"/>
      <c r="K30" s="61">
        <v>1041350.45584628</v>
      </c>
      <c r="L30" s="60"/>
      <c r="M30" s="33">
        <f t="shared" si="0"/>
        <v>0.90963183339531428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4:F29 E23">
    <cfRule type="expression" dxfId="1468" priority="32" stopIfTrue="1">
      <formula>$F8&lt;=5</formula>
    </cfRule>
  </conditionalFormatting>
  <conditionalFormatting sqref="H8:H22 H24:H29">
    <cfRule type="expression" dxfId="1467" priority="33" stopIfTrue="1">
      <formula>$H8&lt;=5</formula>
    </cfRule>
  </conditionalFormatting>
  <conditionalFormatting sqref="J8:J22 J24:J29">
    <cfRule type="expression" dxfId="1466" priority="34" stopIfTrue="1">
      <formula>$J8&lt;=5</formula>
    </cfRule>
  </conditionalFormatting>
  <conditionalFormatting sqref="L8:L22 L24:L29">
    <cfRule type="expression" dxfId="1465" priority="35" stopIfTrue="1">
      <formula>$L8&lt;=5</formula>
    </cfRule>
  </conditionalFormatting>
  <conditionalFormatting sqref="D9:D29">
    <cfRule type="expression" dxfId="1464" priority="30" stopIfTrue="1">
      <formula>$F9&lt;=5</formula>
    </cfRule>
  </conditionalFormatting>
  <conditionalFormatting sqref="G9:G22 G24:G29">
    <cfRule type="expression" dxfId="1463" priority="28" stopIfTrue="1">
      <formula>$H9&lt;=5</formula>
    </cfRule>
  </conditionalFormatting>
  <conditionalFormatting sqref="I9:I22 I24:I29">
    <cfRule type="expression" dxfId="1462" priority="26" stopIfTrue="1">
      <formula>$J9&lt;=5</formula>
    </cfRule>
  </conditionalFormatting>
  <conditionalFormatting sqref="K9:K22 K24:K29">
    <cfRule type="expression" dxfId="1461" priority="24" stopIfTrue="1">
      <formula>$L9&lt;=5</formula>
    </cfRule>
  </conditionalFormatting>
  <conditionalFormatting sqref="D8">
    <cfRule type="expression" dxfId="1460" priority="22" stopIfTrue="1">
      <formula>$F8&lt;=5</formula>
    </cfRule>
  </conditionalFormatting>
  <conditionalFormatting sqref="G8">
    <cfRule type="expression" dxfId="1459" priority="20" stopIfTrue="1">
      <formula>$H8&lt;=5</formula>
    </cfRule>
  </conditionalFormatting>
  <conditionalFormatting sqref="I8">
    <cfRule type="expression" dxfId="1458" priority="18" stopIfTrue="1">
      <formula>$J8&lt;=5</formula>
    </cfRule>
  </conditionalFormatting>
  <conditionalFormatting sqref="K8">
    <cfRule type="expression" dxfId="1457" priority="16" stopIfTrue="1">
      <formula>$L8&lt;=5</formula>
    </cfRule>
  </conditionalFormatting>
  <conditionalFormatting sqref="M8:N22 M24:N29">
    <cfRule type="expression" dxfId="1456" priority="14" stopIfTrue="1">
      <formula>$N8&lt;=5</formula>
    </cfRule>
  </conditionalFormatting>
  <conditionalFormatting sqref="F23">
    <cfRule type="expression" dxfId="1455" priority="9" stopIfTrue="1">
      <formula>$F23&lt;=5</formula>
    </cfRule>
  </conditionalFormatting>
  <conditionalFormatting sqref="G23">
    <cfRule type="expression" dxfId="1454" priority="8" stopIfTrue="1">
      <formula>$H23&lt;=5</formula>
    </cfRule>
  </conditionalFormatting>
  <conditionalFormatting sqref="I23">
    <cfRule type="expression" dxfId="1453" priority="7" stopIfTrue="1">
      <formula>$J23&lt;=5</formula>
    </cfRule>
  </conditionalFormatting>
  <conditionalFormatting sqref="K23">
    <cfRule type="expression" dxfId="1452" priority="6" stopIfTrue="1">
      <formula>$L23&lt;=5</formula>
    </cfRule>
  </conditionalFormatting>
  <conditionalFormatting sqref="M23">
    <cfRule type="expression" dxfId="1451" priority="5" stopIfTrue="1">
      <formula>$N23&lt;=5</formula>
    </cfRule>
  </conditionalFormatting>
  <conditionalFormatting sqref="H23">
    <cfRule type="expression" dxfId="1450" priority="4" stopIfTrue="1">
      <formula>$F23&lt;=5</formula>
    </cfRule>
  </conditionalFormatting>
  <conditionalFormatting sqref="L23">
    <cfRule type="expression" dxfId="1449" priority="3" stopIfTrue="1">
      <formula>$F23&lt;=5</formula>
    </cfRule>
  </conditionalFormatting>
  <conditionalFormatting sqref="J23">
    <cfRule type="expression" dxfId="1448" priority="2" stopIfTrue="1">
      <formula>$F23&lt;=5</formula>
    </cfRule>
  </conditionalFormatting>
  <conditionalFormatting sqref="N23">
    <cfRule type="expression" dxfId="1447" priority="1" stopIfTrue="1">
      <formula>$F23&lt;=5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224</v>
      </c>
    </row>
    <row r="3" spans="1:14" s="1" customFormat="1" ht="18.75" customHeight="1">
      <c r="A3" s="39"/>
      <c r="B3" s="87" t="s">
        <v>190</v>
      </c>
      <c r="C3" s="88"/>
      <c r="D3" s="93">
        <v>8668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174752138</v>
      </c>
      <c r="E8" s="44">
        <v>2.3973189711351962E-2</v>
      </c>
      <c r="F8" s="45">
        <v>11</v>
      </c>
      <c r="G8" s="66">
        <v>18701</v>
      </c>
      <c r="H8" s="45">
        <v>13</v>
      </c>
      <c r="I8" s="66">
        <v>3230</v>
      </c>
      <c r="J8" s="45">
        <v>12</v>
      </c>
      <c r="K8" s="46">
        <v>54102.829102167198</v>
      </c>
      <c r="L8" s="45">
        <v>13</v>
      </c>
      <c r="M8" s="16">
        <f>IFERROR(I8/$D$3,0)</f>
        <v>0.37263497923396399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779495863</v>
      </c>
      <c r="E9" s="49">
        <v>0.10693432662273362</v>
      </c>
      <c r="F9" s="50">
        <v>3</v>
      </c>
      <c r="G9" s="67">
        <v>22663</v>
      </c>
      <c r="H9" s="50">
        <v>11</v>
      </c>
      <c r="I9" s="67">
        <v>3729</v>
      </c>
      <c r="J9" s="50">
        <v>10</v>
      </c>
      <c r="K9" s="51">
        <v>209036.16599624601</v>
      </c>
      <c r="L9" s="50">
        <v>2</v>
      </c>
      <c r="M9" s="22">
        <f t="shared" ref="M9:M30" si="0">IFERROR(I9/$D$3,0)</f>
        <v>0.43020304568527917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100962260</v>
      </c>
      <c r="E10" s="49">
        <v>1.3850402291884074E-2</v>
      </c>
      <c r="F10" s="50">
        <v>15</v>
      </c>
      <c r="G10" s="67">
        <v>8002</v>
      </c>
      <c r="H10" s="50">
        <v>17</v>
      </c>
      <c r="I10" s="67">
        <v>1476</v>
      </c>
      <c r="J10" s="50">
        <v>16</v>
      </c>
      <c r="K10" s="51">
        <v>68402.615176151798</v>
      </c>
      <c r="L10" s="50">
        <v>12</v>
      </c>
      <c r="M10" s="22">
        <f t="shared" si="0"/>
        <v>0.17028149515459159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501089939</v>
      </c>
      <c r="E11" s="49">
        <v>6.8741500433584304E-2</v>
      </c>
      <c r="F11" s="50">
        <v>7</v>
      </c>
      <c r="G11" s="67">
        <v>84393</v>
      </c>
      <c r="H11" s="50">
        <v>4</v>
      </c>
      <c r="I11" s="67">
        <v>5653</v>
      </c>
      <c r="J11" s="50">
        <v>4</v>
      </c>
      <c r="K11" s="51">
        <v>88641.418538828904</v>
      </c>
      <c r="L11" s="50">
        <v>9</v>
      </c>
      <c r="M11" s="22">
        <f t="shared" si="0"/>
        <v>0.65216889709275494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136847272</v>
      </c>
      <c r="E12" s="49">
        <v>1.8773250219902796E-2</v>
      </c>
      <c r="F12" s="50">
        <v>13</v>
      </c>
      <c r="G12" s="67">
        <v>19152</v>
      </c>
      <c r="H12" s="50">
        <v>12</v>
      </c>
      <c r="I12" s="67">
        <v>1680</v>
      </c>
      <c r="J12" s="50">
        <v>15</v>
      </c>
      <c r="K12" s="51">
        <v>81456.709523809506</v>
      </c>
      <c r="L12" s="50">
        <v>10</v>
      </c>
      <c r="M12" s="22">
        <f t="shared" si="0"/>
        <v>0.19381633594831565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445291797</v>
      </c>
      <c r="E13" s="49">
        <v>6.1086890544308117E-2</v>
      </c>
      <c r="F13" s="50">
        <v>8</v>
      </c>
      <c r="G13" s="67">
        <v>58624</v>
      </c>
      <c r="H13" s="50">
        <v>5</v>
      </c>
      <c r="I13" s="67">
        <v>4079</v>
      </c>
      <c r="J13" s="50">
        <v>6</v>
      </c>
      <c r="K13" s="51">
        <v>109166.902917382</v>
      </c>
      <c r="L13" s="50">
        <v>7</v>
      </c>
      <c r="M13" s="22">
        <f t="shared" si="0"/>
        <v>0.47058144900784493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278808891</v>
      </c>
      <c r="E14" s="49">
        <v>3.8248106796579799E-2</v>
      </c>
      <c r="F14" s="50">
        <v>10</v>
      </c>
      <c r="G14" s="67">
        <v>27116</v>
      </c>
      <c r="H14" s="50">
        <v>10</v>
      </c>
      <c r="I14" s="67">
        <v>3904</v>
      </c>
      <c r="J14" s="50">
        <v>7</v>
      </c>
      <c r="K14" s="51">
        <v>71416.211834016402</v>
      </c>
      <c r="L14" s="50">
        <v>11</v>
      </c>
      <c r="M14" s="22">
        <f t="shared" si="0"/>
        <v>0.45039224734656208</v>
      </c>
      <c r="N14" s="21">
        <f t="shared" si="1"/>
        <v>7</v>
      </c>
    </row>
    <row r="15" spans="1:14" ht="18.75" customHeight="1">
      <c r="B15" s="47" t="s">
        <v>41</v>
      </c>
      <c r="C15" s="48"/>
      <c r="D15" s="67">
        <v>26647210</v>
      </c>
      <c r="E15" s="49">
        <v>3.65556969957206E-3</v>
      </c>
      <c r="F15" s="50">
        <v>17</v>
      </c>
      <c r="G15" s="67">
        <v>8144</v>
      </c>
      <c r="H15" s="50">
        <v>16</v>
      </c>
      <c r="I15" s="67">
        <v>1419</v>
      </c>
      <c r="J15" s="50">
        <v>17</v>
      </c>
      <c r="K15" s="51">
        <v>18778.865398167702</v>
      </c>
      <c r="L15" s="50">
        <v>16</v>
      </c>
      <c r="M15" s="22">
        <f t="shared" si="0"/>
        <v>0.16370558375634517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1375426383</v>
      </c>
      <c r="E16" s="49">
        <v>0.1886864332020799</v>
      </c>
      <c r="F16" s="50">
        <v>1</v>
      </c>
      <c r="G16" s="67">
        <v>103876</v>
      </c>
      <c r="H16" s="50">
        <v>1</v>
      </c>
      <c r="I16" s="67">
        <v>6271</v>
      </c>
      <c r="J16" s="50">
        <v>1</v>
      </c>
      <c r="K16" s="51">
        <v>219331.268218785</v>
      </c>
      <c r="L16" s="50">
        <v>1</v>
      </c>
      <c r="M16" s="22">
        <f t="shared" si="0"/>
        <v>0.72346562067374254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557617856</v>
      </c>
      <c r="E17" s="49">
        <v>7.6496223744772385E-2</v>
      </c>
      <c r="F17" s="50">
        <v>5</v>
      </c>
      <c r="G17" s="67">
        <v>41405</v>
      </c>
      <c r="H17" s="50">
        <v>6</v>
      </c>
      <c r="I17" s="67">
        <v>4807</v>
      </c>
      <c r="J17" s="50">
        <v>5</v>
      </c>
      <c r="K17" s="51">
        <v>116001.218223424</v>
      </c>
      <c r="L17" s="50">
        <v>6</v>
      </c>
      <c r="M17" s="22">
        <f t="shared" si="0"/>
        <v>0.55456852791878175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536751062</v>
      </c>
      <c r="E18" s="49">
        <v>7.3633634382748669E-2</v>
      </c>
      <c r="F18" s="50">
        <v>6</v>
      </c>
      <c r="G18" s="67">
        <v>88549</v>
      </c>
      <c r="H18" s="50">
        <v>3</v>
      </c>
      <c r="I18" s="67">
        <v>5960</v>
      </c>
      <c r="J18" s="50">
        <v>2</v>
      </c>
      <c r="K18" s="51">
        <v>90058.903020134196</v>
      </c>
      <c r="L18" s="50">
        <v>8</v>
      </c>
      <c r="M18" s="22">
        <f t="shared" si="0"/>
        <v>0.68758652514997698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124804564</v>
      </c>
      <c r="E19" s="49">
        <v>1.7121183888546002E-2</v>
      </c>
      <c r="F19" s="50">
        <v>14</v>
      </c>
      <c r="G19" s="67">
        <v>31929</v>
      </c>
      <c r="H19" s="50">
        <v>7</v>
      </c>
      <c r="I19" s="67">
        <v>3826</v>
      </c>
      <c r="J19" s="50">
        <v>9</v>
      </c>
      <c r="K19" s="51">
        <v>32620.116048092001</v>
      </c>
      <c r="L19" s="50">
        <v>15</v>
      </c>
      <c r="M19" s="22">
        <f t="shared" si="0"/>
        <v>0.44139363174896168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1004568868</v>
      </c>
      <c r="E20" s="49">
        <v>0.13781073196759452</v>
      </c>
      <c r="F20" s="50">
        <v>2</v>
      </c>
      <c r="G20" s="67">
        <v>88607</v>
      </c>
      <c r="H20" s="50">
        <v>2</v>
      </c>
      <c r="I20" s="67">
        <v>5749</v>
      </c>
      <c r="J20" s="50">
        <v>3</v>
      </c>
      <c r="K20" s="51">
        <v>174738.018437989</v>
      </c>
      <c r="L20" s="50">
        <v>4</v>
      </c>
      <c r="M20" s="22">
        <f t="shared" si="0"/>
        <v>0.66324411628980162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594084601</v>
      </c>
      <c r="E21" s="49">
        <v>8.1498876107403251E-2</v>
      </c>
      <c r="F21" s="50">
        <v>4</v>
      </c>
      <c r="G21" s="67">
        <v>31717</v>
      </c>
      <c r="H21" s="50">
        <v>8</v>
      </c>
      <c r="I21" s="67">
        <v>3249</v>
      </c>
      <c r="J21" s="50">
        <v>11</v>
      </c>
      <c r="K21" s="51">
        <v>182851.52385349301</v>
      </c>
      <c r="L21" s="50">
        <v>3</v>
      </c>
      <c r="M21" s="22">
        <f t="shared" si="0"/>
        <v>0.37482694970004615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1676</v>
      </c>
      <c r="E22" s="49">
        <v>2.2992031122518164E-7</v>
      </c>
      <c r="F22" s="50">
        <v>20</v>
      </c>
      <c r="G22" s="67">
        <v>3</v>
      </c>
      <c r="H22" s="50">
        <v>20</v>
      </c>
      <c r="I22" s="67">
        <v>2</v>
      </c>
      <c r="J22" s="50">
        <v>20</v>
      </c>
      <c r="K22" s="51">
        <v>838</v>
      </c>
      <c r="L22" s="50">
        <v>20</v>
      </c>
      <c r="M22" s="22">
        <f t="shared" si="0"/>
        <v>2.3073373327180433E-4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1267496</v>
      </c>
      <c r="E24" s="49">
        <v>1.7388011622713177E-4</v>
      </c>
      <c r="F24" s="50">
        <v>18</v>
      </c>
      <c r="G24" s="67">
        <v>950</v>
      </c>
      <c r="H24" s="50">
        <v>18</v>
      </c>
      <c r="I24" s="67">
        <v>227</v>
      </c>
      <c r="J24" s="50">
        <v>18</v>
      </c>
      <c r="K24" s="51">
        <v>5583.6828193832598</v>
      </c>
      <c r="L24" s="50">
        <v>19</v>
      </c>
      <c r="M24" s="22">
        <f t="shared" si="0"/>
        <v>2.6188278726349792E-2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165990570</v>
      </c>
      <c r="E25" s="49">
        <v>2.2771243147282398E-2</v>
      </c>
      <c r="F25" s="50">
        <v>12</v>
      </c>
      <c r="G25" s="67">
        <v>31517</v>
      </c>
      <c r="H25" s="50">
        <v>9</v>
      </c>
      <c r="I25" s="67">
        <v>3901</v>
      </c>
      <c r="J25" s="50">
        <v>8</v>
      </c>
      <c r="K25" s="51">
        <v>42550.774160471701</v>
      </c>
      <c r="L25" s="50">
        <v>14</v>
      </c>
      <c r="M25" s="22">
        <f t="shared" si="0"/>
        <v>0.45004614674665439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440942697</v>
      </c>
      <c r="E26" s="49">
        <v>6.0490263798753559E-2</v>
      </c>
      <c r="F26" s="50">
        <v>9</v>
      </c>
      <c r="G26" s="67">
        <v>18009</v>
      </c>
      <c r="H26" s="50">
        <v>14</v>
      </c>
      <c r="I26" s="67">
        <v>2863</v>
      </c>
      <c r="J26" s="50">
        <v>13</v>
      </c>
      <c r="K26" s="51">
        <v>154014.21480963999</v>
      </c>
      <c r="L26" s="50">
        <v>5</v>
      </c>
      <c r="M26" s="22">
        <f t="shared" si="0"/>
        <v>0.33029533917858789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43781126</v>
      </c>
      <c r="E27" s="49">
        <v>6.0060680881317968E-3</v>
      </c>
      <c r="F27" s="50">
        <v>16</v>
      </c>
      <c r="G27" s="67">
        <v>15686</v>
      </c>
      <c r="H27" s="50">
        <v>15</v>
      </c>
      <c r="I27" s="67">
        <v>2375</v>
      </c>
      <c r="J27" s="50">
        <v>14</v>
      </c>
      <c r="K27" s="51">
        <v>18434.1583157895</v>
      </c>
      <c r="L27" s="50">
        <v>17</v>
      </c>
      <c r="M27" s="22">
        <f t="shared" si="0"/>
        <v>0.27399630826026766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349861</v>
      </c>
      <c r="E29" s="54">
        <v>4.7995316232430355E-5</v>
      </c>
      <c r="F29" s="55">
        <v>19</v>
      </c>
      <c r="G29" s="68">
        <v>134</v>
      </c>
      <c r="H29" s="55">
        <v>19</v>
      </c>
      <c r="I29" s="68">
        <v>33</v>
      </c>
      <c r="J29" s="55">
        <v>19</v>
      </c>
      <c r="K29" s="56">
        <v>10601.8484848485</v>
      </c>
      <c r="L29" s="55">
        <v>18</v>
      </c>
      <c r="M29" s="29">
        <f t="shared" si="0"/>
        <v>3.8071065989847717E-3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7289482130</v>
      </c>
      <c r="E30" s="59"/>
      <c r="F30" s="60"/>
      <c r="G30" s="69">
        <v>218578</v>
      </c>
      <c r="H30" s="60"/>
      <c r="I30" s="69">
        <v>7361</v>
      </c>
      <c r="J30" s="60"/>
      <c r="K30" s="61">
        <v>990284.21817687806</v>
      </c>
      <c r="L30" s="60"/>
      <c r="M30" s="33">
        <f t="shared" si="0"/>
        <v>0.84921550530687584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4:F27 E23 E29:F29 E28">
    <cfRule type="expression" dxfId="1446" priority="41" stopIfTrue="1">
      <formula>$F8&lt;=5</formula>
    </cfRule>
  </conditionalFormatting>
  <conditionalFormatting sqref="H8:H22 H24:H27 H29">
    <cfRule type="expression" dxfId="1445" priority="42" stopIfTrue="1">
      <formula>$H8&lt;=5</formula>
    </cfRule>
  </conditionalFormatting>
  <conditionalFormatting sqref="J8:J22 J24:J27 J29">
    <cfRule type="expression" dxfId="1444" priority="43" stopIfTrue="1">
      <formula>$J8&lt;=5</formula>
    </cfRule>
  </conditionalFormatting>
  <conditionalFormatting sqref="L8:L22 L24:L27 L29">
    <cfRule type="expression" dxfId="1443" priority="44" stopIfTrue="1">
      <formula>$L8&lt;=5</formula>
    </cfRule>
  </conditionalFormatting>
  <conditionalFormatting sqref="D9:D29">
    <cfRule type="expression" dxfId="1442" priority="39" stopIfTrue="1">
      <formula>$F9&lt;=5</formula>
    </cfRule>
  </conditionalFormatting>
  <conditionalFormatting sqref="G9:G22 G24:G27 G29">
    <cfRule type="expression" dxfId="1441" priority="37" stopIfTrue="1">
      <formula>$H9&lt;=5</formula>
    </cfRule>
  </conditionalFormatting>
  <conditionalFormatting sqref="I9:I22 I24:I27 I29">
    <cfRule type="expression" dxfId="1440" priority="35" stopIfTrue="1">
      <formula>$J9&lt;=5</formula>
    </cfRule>
  </conditionalFormatting>
  <conditionalFormatting sqref="K9:K22 K24:K27 K29">
    <cfRule type="expression" dxfId="1439" priority="33" stopIfTrue="1">
      <formula>$L9&lt;=5</formula>
    </cfRule>
  </conditionalFormatting>
  <conditionalFormatting sqref="D8">
    <cfRule type="expression" dxfId="1438" priority="31" stopIfTrue="1">
      <formula>$F8&lt;=5</formula>
    </cfRule>
  </conditionalFormatting>
  <conditionalFormatting sqref="G8">
    <cfRule type="expression" dxfId="1437" priority="29" stopIfTrue="1">
      <formula>$H8&lt;=5</formula>
    </cfRule>
  </conditionalFormatting>
  <conditionalFormatting sqref="I8">
    <cfRule type="expression" dxfId="1436" priority="27" stopIfTrue="1">
      <formula>$J8&lt;=5</formula>
    </cfRule>
  </conditionalFormatting>
  <conditionalFormatting sqref="K8">
    <cfRule type="expression" dxfId="1435" priority="25" stopIfTrue="1">
      <formula>$L8&lt;=5</formula>
    </cfRule>
  </conditionalFormatting>
  <conditionalFormatting sqref="M8:N22 M24:N27 M29:N29">
    <cfRule type="expression" dxfId="1434" priority="23" stopIfTrue="1">
      <formula>$N8&lt;=5</formula>
    </cfRule>
  </conditionalFormatting>
  <conditionalFormatting sqref="F23">
    <cfRule type="expression" dxfId="1433" priority="18" stopIfTrue="1">
      <formula>$F23&lt;=5</formula>
    </cfRule>
  </conditionalFormatting>
  <conditionalFormatting sqref="G23">
    <cfRule type="expression" dxfId="1432" priority="17" stopIfTrue="1">
      <formula>$H23&lt;=5</formula>
    </cfRule>
  </conditionalFormatting>
  <conditionalFormatting sqref="I23">
    <cfRule type="expression" dxfId="1431" priority="16" stopIfTrue="1">
      <formula>$J23&lt;=5</formula>
    </cfRule>
  </conditionalFormatting>
  <conditionalFormatting sqref="K23">
    <cfRule type="expression" dxfId="1430" priority="15" stopIfTrue="1">
      <formula>$L23&lt;=5</formula>
    </cfRule>
  </conditionalFormatting>
  <conditionalFormatting sqref="M23">
    <cfRule type="expression" dxfId="1429" priority="14" stopIfTrue="1">
      <formula>$N23&lt;=5</formula>
    </cfRule>
  </conditionalFormatting>
  <conditionalFormatting sqref="H23">
    <cfRule type="expression" dxfId="1428" priority="13" stopIfTrue="1">
      <formula>$F23&lt;=5</formula>
    </cfRule>
  </conditionalFormatting>
  <conditionalFormatting sqref="L23">
    <cfRule type="expression" dxfId="1427" priority="12" stopIfTrue="1">
      <formula>$F23&lt;=5</formula>
    </cfRule>
  </conditionalFormatting>
  <conditionalFormatting sqref="J23">
    <cfRule type="expression" dxfId="1426" priority="11" stopIfTrue="1">
      <formula>$F23&lt;=5</formula>
    </cfRule>
  </conditionalFormatting>
  <conditionalFormatting sqref="N23">
    <cfRule type="expression" dxfId="1425" priority="10" stopIfTrue="1">
      <formula>$F23&lt;=5</formula>
    </cfRule>
  </conditionalFormatting>
  <conditionalFormatting sqref="F28">
    <cfRule type="expression" dxfId="1424" priority="9" stopIfTrue="1">
      <formula>$F28&lt;=5</formula>
    </cfRule>
  </conditionalFormatting>
  <conditionalFormatting sqref="G28">
    <cfRule type="expression" dxfId="1423" priority="8" stopIfTrue="1">
      <formula>$H28&lt;=5</formula>
    </cfRule>
  </conditionalFormatting>
  <conditionalFormatting sqref="I28">
    <cfRule type="expression" dxfId="1422" priority="7" stopIfTrue="1">
      <formula>$J28&lt;=5</formula>
    </cfRule>
  </conditionalFormatting>
  <conditionalFormatting sqref="K28">
    <cfRule type="expression" dxfId="1421" priority="6" stopIfTrue="1">
      <formula>$L28&lt;=5</formula>
    </cfRule>
  </conditionalFormatting>
  <conditionalFormatting sqref="M28">
    <cfRule type="expression" dxfId="1420" priority="5" stopIfTrue="1">
      <formula>$N28&lt;=5</formula>
    </cfRule>
  </conditionalFormatting>
  <conditionalFormatting sqref="H28">
    <cfRule type="expression" dxfId="1419" priority="4" stopIfTrue="1">
      <formula>$F28&lt;=5</formula>
    </cfRule>
  </conditionalFormatting>
  <conditionalFormatting sqref="L28">
    <cfRule type="expression" dxfId="1418" priority="3" stopIfTrue="1">
      <formula>$F28&lt;=5</formula>
    </cfRule>
  </conditionalFormatting>
  <conditionalFormatting sqref="J28">
    <cfRule type="expression" dxfId="1417" priority="2" stopIfTrue="1">
      <formula>$F28&lt;=5</formula>
    </cfRule>
  </conditionalFormatting>
  <conditionalFormatting sqref="N28">
    <cfRule type="expression" dxfId="1416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225</v>
      </c>
    </row>
    <row r="3" spans="1:14" s="1" customFormat="1" ht="18.75" customHeight="1">
      <c r="A3" s="39"/>
      <c r="B3" s="87" t="s">
        <v>190</v>
      </c>
      <c r="C3" s="88"/>
      <c r="D3" s="93">
        <v>5575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101831724</v>
      </c>
      <c r="E8" s="44">
        <v>2.1392399944882783E-2</v>
      </c>
      <c r="F8" s="45">
        <v>12</v>
      </c>
      <c r="G8" s="66">
        <v>11787</v>
      </c>
      <c r="H8" s="45">
        <v>14</v>
      </c>
      <c r="I8" s="66">
        <v>2001</v>
      </c>
      <c r="J8" s="45">
        <v>11</v>
      </c>
      <c r="K8" s="46">
        <v>50890.416791604199</v>
      </c>
      <c r="L8" s="45">
        <v>13</v>
      </c>
      <c r="M8" s="16">
        <f>IFERROR(I8/$D$3,0)</f>
        <v>0.35892376681614352</v>
      </c>
      <c r="N8" s="15">
        <f>RANK(M8,$M$8:$M$29,0)</f>
        <v>11</v>
      </c>
    </row>
    <row r="9" spans="1:14" ht="18.75" customHeight="1">
      <c r="B9" s="47" t="s">
        <v>35</v>
      </c>
      <c r="C9" s="48"/>
      <c r="D9" s="67">
        <v>504063797</v>
      </c>
      <c r="E9" s="49">
        <v>0.1058916997532145</v>
      </c>
      <c r="F9" s="50">
        <v>3</v>
      </c>
      <c r="G9" s="67">
        <v>12457</v>
      </c>
      <c r="H9" s="50">
        <v>12</v>
      </c>
      <c r="I9" s="67">
        <v>2210</v>
      </c>
      <c r="J9" s="50">
        <v>9</v>
      </c>
      <c r="K9" s="51">
        <v>228083.16606334801</v>
      </c>
      <c r="L9" s="50">
        <v>2</v>
      </c>
      <c r="M9" s="22">
        <f t="shared" ref="M9:M30" si="0">IFERROR(I9/$D$3,0)</f>
        <v>0.39641255605381165</v>
      </c>
      <c r="N9" s="21">
        <f t="shared" ref="N9:N29" si="1">RANK(M9,$M$8:$M$29,0)</f>
        <v>9</v>
      </c>
    </row>
    <row r="10" spans="1:14" ht="18.75" customHeight="1">
      <c r="B10" s="47" t="s">
        <v>36</v>
      </c>
      <c r="C10" s="48"/>
      <c r="D10" s="67">
        <v>63884258</v>
      </c>
      <c r="E10" s="49">
        <v>1.3420548564198692E-2</v>
      </c>
      <c r="F10" s="50">
        <v>15</v>
      </c>
      <c r="G10" s="67">
        <v>5377</v>
      </c>
      <c r="H10" s="50">
        <v>16</v>
      </c>
      <c r="I10" s="67">
        <v>948</v>
      </c>
      <c r="J10" s="50">
        <v>16</v>
      </c>
      <c r="K10" s="51">
        <v>67388.457805907194</v>
      </c>
      <c r="L10" s="50">
        <v>12</v>
      </c>
      <c r="M10" s="22">
        <f t="shared" si="0"/>
        <v>0.17004484304932735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320808420</v>
      </c>
      <c r="E11" s="49">
        <v>6.7394145525081481E-2</v>
      </c>
      <c r="F11" s="50">
        <v>8</v>
      </c>
      <c r="G11" s="67">
        <v>51410</v>
      </c>
      <c r="H11" s="50">
        <v>4</v>
      </c>
      <c r="I11" s="67">
        <v>3642</v>
      </c>
      <c r="J11" s="50">
        <v>3</v>
      </c>
      <c r="K11" s="51">
        <v>88085.782537067498</v>
      </c>
      <c r="L11" s="50">
        <v>10</v>
      </c>
      <c r="M11" s="22">
        <f t="shared" si="0"/>
        <v>0.65327354260089687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103781852</v>
      </c>
      <c r="E12" s="49">
        <v>2.1802075009597532E-2</v>
      </c>
      <c r="F12" s="50">
        <v>11</v>
      </c>
      <c r="G12" s="67">
        <v>13256</v>
      </c>
      <c r="H12" s="50">
        <v>11</v>
      </c>
      <c r="I12" s="67">
        <v>1162</v>
      </c>
      <c r="J12" s="50">
        <v>15</v>
      </c>
      <c r="K12" s="51">
        <v>89313.125645438893</v>
      </c>
      <c r="L12" s="50">
        <v>9</v>
      </c>
      <c r="M12" s="22">
        <f t="shared" si="0"/>
        <v>0.2084304932735426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262676630</v>
      </c>
      <c r="E13" s="49">
        <v>5.5182052354666951E-2</v>
      </c>
      <c r="F13" s="50">
        <v>9</v>
      </c>
      <c r="G13" s="67">
        <v>38212</v>
      </c>
      <c r="H13" s="50">
        <v>5</v>
      </c>
      <c r="I13" s="67">
        <v>2574</v>
      </c>
      <c r="J13" s="50">
        <v>6</v>
      </c>
      <c r="K13" s="51">
        <v>102049.972804973</v>
      </c>
      <c r="L13" s="50">
        <v>7</v>
      </c>
      <c r="M13" s="22">
        <f t="shared" si="0"/>
        <v>0.46170403587443948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160742756</v>
      </c>
      <c r="E14" s="49">
        <v>3.3768193147694393E-2</v>
      </c>
      <c r="F14" s="50">
        <v>10</v>
      </c>
      <c r="G14" s="67">
        <v>16985</v>
      </c>
      <c r="H14" s="50">
        <v>10</v>
      </c>
      <c r="I14" s="67">
        <v>2164</v>
      </c>
      <c r="J14" s="50">
        <v>10</v>
      </c>
      <c r="K14" s="51">
        <v>74280.386321626604</v>
      </c>
      <c r="L14" s="50">
        <v>11</v>
      </c>
      <c r="M14" s="22">
        <f t="shared" si="0"/>
        <v>0.38816143497757849</v>
      </c>
      <c r="N14" s="21">
        <f t="shared" si="1"/>
        <v>10</v>
      </c>
    </row>
    <row r="15" spans="1:14" ht="18.75" customHeight="1">
      <c r="B15" s="47" t="s">
        <v>41</v>
      </c>
      <c r="C15" s="48"/>
      <c r="D15" s="67">
        <v>23491424</v>
      </c>
      <c r="E15" s="49">
        <v>4.9349840869120322E-3</v>
      </c>
      <c r="F15" s="50">
        <v>16</v>
      </c>
      <c r="G15" s="67">
        <v>4483</v>
      </c>
      <c r="H15" s="50">
        <v>17</v>
      </c>
      <c r="I15" s="67">
        <v>772</v>
      </c>
      <c r="J15" s="50">
        <v>17</v>
      </c>
      <c r="K15" s="51">
        <v>30429.305699481902</v>
      </c>
      <c r="L15" s="50">
        <v>16</v>
      </c>
      <c r="M15" s="22">
        <f t="shared" si="0"/>
        <v>0.13847533632286996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984412763</v>
      </c>
      <c r="E16" s="49">
        <v>0.20680148297345047</v>
      </c>
      <c r="F16" s="50">
        <v>1</v>
      </c>
      <c r="G16" s="67">
        <v>68088</v>
      </c>
      <c r="H16" s="50">
        <v>1</v>
      </c>
      <c r="I16" s="67">
        <v>4084</v>
      </c>
      <c r="J16" s="50">
        <v>1</v>
      </c>
      <c r="K16" s="51">
        <v>241041.32296767901</v>
      </c>
      <c r="L16" s="50">
        <v>1</v>
      </c>
      <c r="M16" s="22">
        <f t="shared" si="0"/>
        <v>0.73255605381165922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355567643</v>
      </c>
      <c r="E17" s="49">
        <v>7.4696223610191473E-2</v>
      </c>
      <c r="F17" s="50">
        <v>6</v>
      </c>
      <c r="G17" s="67">
        <v>27391</v>
      </c>
      <c r="H17" s="50">
        <v>6</v>
      </c>
      <c r="I17" s="67">
        <v>3047</v>
      </c>
      <c r="J17" s="50">
        <v>5</v>
      </c>
      <c r="K17" s="51">
        <v>116694.336396456</v>
      </c>
      <c r="L17" s="50">
        <v>6</v>
      </c>
      <c r="M17" s="22">
        <f t="shared" si="0"/>
        <v>0.54654708520179374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358389749</v>
      </c>
      <c r="E18" s="49">
        <v>7.5289080314049822E-2</v>
      </c>
      <c r="F18" s="50">
        <v>5</v>
      </c>
      <c r="G18" s="67">
        <v>56893</v>
      </c>
      <c r="H18" s="50">
        <v>2</v>
      </c>
      <c r="I18" s="67">
        <v>3799</v>
      </c>
      <c r="J18" s="50">
        <v>2</v>
      </c>
      <c r="K18" s="51">
        <v>94337.917609897297</v>
      </c>
      <c r="L18" s="50">
        <v>8</v>
      </c>
      <c r="M18" s="22">
        <f t="shared" si="0"/>
        <v>0.68143497757847538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78664097</v>
      </c>
      <c r="E19" s="49">
        <v>1.6525437832389578E-2</v>
      </c>
      <c r="F19" s="50">
        <v>14</v>
      </c>
      <c r="G19" s="67">
        <v>20445</v>
      </c>
      <c r="H19" s="50">
        <v>8</v>
      </c>
      <c r="I19" s="67">
        <v>2343</v>
      </c>
      <c r="J19" s="50">
        <v>8</v>
      </c>
      <c r="K19" s="51">
        <v>33574.091762697397</v>
      </c>
      <c r="L19" s="50">
        <v>15</v>
      </c>
      <c r="M19" s="22">
        <f t="shared" si="0"/>
        <v>0.42026905829596412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573069984</v>
      </c>
      <c r="E20" s="49">
        <v>0.12038824260832094</v>
      </c>
      <c r="F20" s="50">
        <v>2</v>
      </c>
      <c r="G20" s="67">
        <v>56171</v>
      </c>
      <c r="H20" s="50">
        <v>3</v>
      </c>
      <c r="I20" s="67">
        <v>3589</v>
      </c>
      <c r="J20" s="50">
        <v>4</v>
      </c>
      <c r="K20" s="51">
        <v>159673.999442742</v>
      </c>
      <c r="L20" s="50">
        <v>5</v>
      </c>
      <c r="M20" s="22">
        <f t="shared" si="0"/>
        <v>0.64376681614349773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423314896</v>
      </c>
      <c r="E21" s="49">
        <v>8.8928294662461591E-2</v>
      </c>
      <c r="F21" s="50">
        <v>4</v>
      </c>
      <c r="G21" s="67">
        <v>19779</v>
      </c>
      <c r="H21" s="50">
        <v>9</v>
      </c>
      <c r="I21" s="67">
        <v>1980</v>
      </c>
      <c r="J21" s="50">
        <v>12</v>
      </c>
      <c r="K21" s="51">
        <v>213795.40202020199</v>
      </c>
      <c r="L21" s="50">
        <v>3</v>
      </c>
      <c r="M21" s="22">
        <f t="shared" si="0"/>
        <v>0.35515695067264574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0</v>
      </c>
      <c r="E22" s="49"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67">
        <v>0</v>
      </c>
      <c r="L22" s="50" t="s">
        <v>290</v>
      </c>
      <c r="M22" s="22">
        <f t="shared" si="0"/>
        <v>0</v>
      </c>
      <c r="N22" s="50" t="s">
        <v>290</v>
      </c>
    </row>
    <row r="23" spans="2:14" ht="18.75" customHeight="1">
      <c r="B23" s="82" t="s">
        <v>206</v>
      </c>
      <c r="C23" s="83"/>
      <c r="D23" s="67">
        <v>426</v>
      </c>
      <c r="E23" s="49">
        <v>8.9492370535925181E-8</v>
      </c>
      <c r="F23" s="50">
        <v>20</v>
      </c>
      <c r="G23" s="67">
        <v>1</v>
      </c>
      <c r="H23" s="50">
        <v>20</v>
      </c>
      <c r="I23" s="67">
        <v>1</v>
      </c>
      <c r="J23" s="50">
        <v>20</v>
      </c>
      <c r="K23" s="51">
        <v>426</v>
      </c>
      <c r="L23" s="50">
        <v>20</v>
      </c>
      <c r="M23" s="22">
        <f t="shared" si="0"/>
        <v>1.7937219730941703E-4</v>
      </c>
      <c r="N23" s="21">
        <f t="shared" si="1"/>
        <v>20</v>
      </c>
    </row>
    <row r="24" spans="2:14" ht="18.75" customHeight="1">
      <c r="B24" s="47" t="s">
        <v>44</v>
      </c>
      <c r="C24" s="48"/>
      <c r="D24" s="67">
        <v>1531501</v>
      </c>
      <c r="E24" s="49">
        <v>3.2173158443225342E-4</v>
      </c>
      <c r="F24" s="50">
        <v>18</v>
      </c>
      <c r="G24" s="67">
        <v>634</v>
      </c>
      <c r="H24" s="50">
        <v>18</v>
      </c>
      <c r="I24" s="67">
        <v>146</v>
      </c>
      <c r="J24" s="50">
        <v>18</v>
      </c>
      <c r="K24" s="51">
        <v>10489.7328767123</v>
      </c>
      <c r="L24" s="50">
        <v>19</v>
      </c>
      <c r="M24" s="22">
        <f t="shared" si="0"/>
        <v>2.6188340807174887E-2</v>
      </c>
      <c r="N24" s="21">
        <f t="shared" si="1"/>
        <v>18</v>
      </c>
    </row>
    <row r="25" spans="2:14" ht="18.75" customHeight="1">
      <c r="B25" s="47" t="s">
        <v>77</v>
      </c>
      <c r="C25" s="48"/>
      <c r="D25" s="67">
        <v>86549038</v>
      </c>
      <c r="E25" s="49">
        <v>1.8181874596769645E-2</v>
      </c>
      <c r="F25" s="50">
        <v>13</v>
      </c>
      <c r="G25" s="67">
        <v>21008</v>
      </c>
      <c r="H25" s="50">
        <v>7</v>
      </c>
      <c r="I25" s="67">
        <v>2480</v>
      </c>
      <c r="J25" s="50">
        <v>7</v>
      </c>
      <c r="K25" s="51">
        <v>34898.805645161301</v>
      </c>
      <c r="L25" s="50">
        <v>14</v>
      </c>
      <c r="M25" s="22">
        <f t="shared" si="0"/>
        <v>0.44484304932735425</v>
      </c>
      <c r="N25" s="21">
        <f t="shared" si="1"/>
        <v>7</v>
      </c>
    </row>
    <row r="26" spans="2:14" ht="18.75" customHeight="1">
      <c r="B26" s="47" t="s">
        <v>78</v>
      </c>
      <c r="C26" s="48"/>
      <c r="D26" s="67">
        <v>336287356</v>
      </c>
      <c r="E26" s="49">
        <v>7.0645898285677425E-2</v>
      </c>
      <c r="F26" s="50">
        <v>7</v>
      </c>
      <c r="G26" s="67">
        <v>12193</v>
      </c>
      <c r="H26" s="50">
        <v>13</v>
      </c>
      <c r="I26" s="67">
        <v>1875</v>
      </c>
      <c r="J26" s="50">
        <v>13</v>
      </c>
      <c r="K26" s="51">
        <v>179353.25653333301</v>
      </c>
      <c r="L26" s="50">
        <v>4</v>
      </c>
      <c r="M26" s="22">
        <f t="shared" si="0"/>
        <v>0.33632286995515698</v>
      </c>
      <c r="N26" s="21">
        <f t="shared" si="1"/>
        <v>13</v>
      </c>
    </row>
    <row r="27" spans="2:14" ht="18.75" customHeight="1">
      <c r="B27" s="47" t="s">
        <v>79</v>
      </c>
      <c r="C27" s="48"/>
      <c r="D27" s="67">
        <v>20783424</v>
      </c>
      <c r="E27" s="49">
        <v>4.3660983136461044E-3</v>
      </c>
      <c r="F27" s="50">
        <v>17</v>
      </c>
      <c r="G27" s="67">
        <v>11123</v>
      </c>
      <c r="H27" s="50">
        <v>15</v>
      </c>
      <c r="I27" s="67">
        <v>1505</v>
      </c>
      <c r="J27" s="50">
        <v>14</v>
      </c>
      <c r="K27" s="51">
        <v>13809.584053156101</v>
      </c>
      <c r="L27" s="50">
        <v>17</v>
      </c>
      <c r="M27" s="22">
        <f t="shared" si="0"/>
        <v>0.26995515695067263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80</v>
      </c>
      <c r="C29" s="53"/>
      <c r="D29" s="68">
        <v>330582</v>
      </c>
      <c r="E29" s="54">
        <v>6.944733999180099E-5</v>
      </c>
      <c r="F29" s="55">
        <v>19</v>
      </c>
      <c r="G29" s="68">
        <v>88</v>
      </c>
      <c r="H29" s="55">
        <v>19</v>
      </c>
      <c r="I29" s="68">
        <v>30</v>
      </c>
      <c r="J29" s="55">
        <v>19</v>
      </c>
      <c r="K29" s="56">
        <v>11019.4</v>
      </c>
      <c r="L29" s="55">
        <v>18</v>
      </c>
      <c r="M29" s="29">
        <f t="shared" si="0"/>
        <v>5.3811659192825115E-3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4760182320</v>
      </c>
      <c r="E30" s="59"/>
      <c r="F30" s="60"/>
      <c r="G30" s="69">
        <v>132378</v>
      </c>
      <c r="H30" s="60"/>
      <c r="I30" s="69">
        <v>4657</v>
      </c>
      <c r="J30" s="60"/>
      <c r="K30" s="61">
        <v>1022156.39252738</v>
      </c>
      <c r="L30" s="60"/>
      <c r="M30" s="33">
        <f t="shared" si="0"/>
        <v>0.83533632286995518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1 E23:F27 E22 E29:F29 E28">
    <cfRule type="expression" dxfId="1415" priority="41" stopIfTrue="1">
      <formula>$F8&lt;=5</formula>
    </cfRule>
  </conditionalFormatting>
  <conditionalFormatting sqref="H8:H21 H23:H27 H29">
    <cfRule type="expression" dxfId="1414" priority="42" stopIfTrue="1">
      <formula>$H8&lt;=5</formula>
    </cfRule>
  </conditionalFormatting>
  <conditionalFormatting sqref="J8:J21 J23:J27 J29">
    <cfRule type="expression" dxfId="1413" priority="43" stopIfTrue="1">
      <formula>$J8&lt;=5</formula>
    </cfRule>
  </conditionalFormatting>
  <conditionalFormatting sqref="L8:L21 L23:L27 L29">
    <cfRule type="expression" dxfId="1412" priority="44" stopIfTrue="1">
      <formula>$L8&lt;=5</formula>
    </cfRule>
  </conditionalFormatting>
  <conditionalFormatting sqref="D9:D29">
    <cfRule type="expression" dxfId="1411" priority="39" stopIfTrue="1">
      <formula>$F9&lt;=5</formula>
    </cfRule>
  </conditionalFormatting>
  <conditionalFormatting sqref="G9:G21 G23:G27 G29">
    <cfRule type="expression" dxfId="1410" priority="37" stopIfTrue="1">
      <formula>$H9&lt;=5</formula>
    </cfRule>
  </conditionalFormatting>
  <conditionalFormatting sqref="I9:I21 I23:I27 I29">
    <cfRule type="expression" dxfId="1409" priority="35" stopIfTrue="1">
      <formula>$J9&lt;=5</formula>
    </cfRule>
  </conditionalFormatting>
  <conditionalFormatting sqref="K9:K21 K23:K27 K29">
    <cfRule type="expression" dxfId="1408" priority="33" stopIfTrue="1">
      <formula>$L9&lt;=5</formula>
    </cfRule>
  </conditionalFormatting>
  <conditionalFormatting sqref="D8">
    <cfRule type="expression" dxfId="1407" priority="31" stopIfTrue="1">
      <formula>$F8&lt;=5</formula>
    </cfRule>
  </conditionalFormatting>
  <conditionalFormatting sqref="G8">
    <cfRule type="expression" dxfId="1406" priority="29" stopIfTrue="1">
      <formula>$H8&lt;=5</formula>
    </cfRule>
  </conditionalFormatting>
  <conditionalFormatting sqref="I8">
    <cfRule type="expression" dxfId="1405" priority="27" stopIfTrue="1">
      <formula>$J8&lt;=5</formula>
    </cfRule>
  </conditionalFormatting>
  <conditionalFormatting sqref="K8">
    <cfRule type="expression" dxfId="1404" priority="25" stopIfTrue="1">
      <formula>$L8&lt;=5</formula>
    </cfRule>
  </conditionalFormatting>
  <conditionalFormatting sqref="M8:N21 M23:N27 M29:N29">
    <cfRule type="expression" dxfId="1403" priority="23" stopIfTrue="1">
      <formula>$N8&lt;=5</formula>
    </cfRule>
  </conditionalFormatting>
  <conditionalFormatting sqref="F22">
    <cfRule type="expression" dxfId="1402" priority="18" stopIfTrue="1">
      <formula>$F22&lt;=5</formula>
    </cfRule>
  </conditionalFormatting>
  <conditionalFormatting sqref="G22">
    <cfRule type="expression" dxfId="1401" priority="17" stopIfTrue="1">
      <formula>$H22&lt;=5</formula>
    </cfRule>
  </conditionalFormatting>
  <conditionalFormatting sqref="I22">
    <cfRule type="expression" dxfId="1400" priority="16" stopIfTrue="1">
      <formula>$J22&lt;=5</formula>
    </cfRule>
  </conditionalFormatting>
  <conditionalFormatting sqref="K22">
    <cfRule type="expression" dxfId="1399" priority="15" stopIfTrue="1">
      <formula>$L22&lt;=5</formula>
    </cfRule>
  </conditionalFormatting>
  <conditionalFormatting sqref="M22">
    <cfRule type="expression" dxfId="1398" priority="14" stopIfTrue="1">
      <formula>$N22&lt;=5</formula>
    </cfRule>
  </conditionalFormatting>
  <conditionalFormatting sqref="H22">
    <cfRule type="expression" dxfId="1397" priority="13" stopIfTrue="1">
      <formula>$F22&lt;=5</formula>
    </cfRule>
  </conditionalFormatting>
  <conditionalFormatting sqref="L22">
    <cfRule type="expression" dxfId="1396" priority="12" stopIfTrue="1">
      <formula>$F22&lt;=5</formula>
    </cfRule>
  </conditionalFormatting>
  <conditionalFormatting sqref="J22">
    <cfRule type="expression" dxfId="1395" priority="11" stopIfTrue="1">
      <formula>$F22&lt;=5</formula>
    </cfRule>
  </conditionalFormatting>
  <conditionalFormatting sqref="N22">
    <cfRule type="expression" dxfId="1394" priority="10" stopIfTrue="1">
      <formula>$F22&lt;=5</formula>
    </cfRule>
  </conditionalFormatting>
  <conditionalFormatting sqref="F28">
    <cfRule type="expression" dxfId="1393" priority="9" stopIfTrue="1">
      <formula>$F28&lt;=5</formula>
    </cfRule>
  </conditionalFormatting>
  <conditionalFormatting sqref="G28">
    <cfRule type="expression" dxfId="1392" priority="8" stopIfTrue="1">
      <formula>$H28&lt;=5</formula>
    </cfRule>
  </conditionalFormatting>
  <conditionalFormatting sqref="I28">
    <cfRule type="expression" dxfId="1391" priority="7" stopIfTrue="1">
      <formula>$J28&lt;=5</formula>
    </cfRule>
  </conditionalFormatting>
  <conditionalFormatting sqref="K28">
    <cfRule type="expression" dxfId="1390" priority="6" stopIfTrue="1">
      <formula>$L28&lt;=5</formula>
    </cfRule>
  </conditionalFormatting>
  <conditionalFormatting sqref="M28">
    <cfRule type="expression" dxfId="1389" priority="5" stopIfTrue="1">
      <formula>$N28&lt;=5</formula>
    </cfRule>
  </conditionalFormatting>
  <conditionalFormatting sqref="H28">
    <cfRule type="expression" dxfId="1388" priority="4" stopIfTrue="1">
      <formula>$F28&lt;=5</formula>
    </cfRule>
  </conditionalFormatting>
  <conditionalFormatting sqref="L28">
    <cfRule type="expression" dxfId="1387" priority="3" stopIfTrue="1">
      <formula>$F28&lt;=5</formula>
    </cfRule>
  </conditionalFormatting>
  <conditionalFormatting sqref="J28">
    <cfRule type="expression" dxfId="1386" priority="2" stopIfTrue="1">
      <formula>$F28&lt;=5</formula>
    </cfRule>
  </conditionalFormatting>
  <conditionalFormatting sqref="N28">
    <cfRule type="expression" dxfId="1385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226</v>
      </c>
    </row>
    <row r="3" spans="1:14" s="1" customFormat="1" ht="18.75" customHeight="1">
      <c r="A3" s="39"/>
      <c r="B3" s="87" t="s">
        <v>190</v>
      </c>
      <c r="C3" s="88"/>
      <c r="D3" s="93">
        <v>12988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223867570</v>
      </c>
      <c r="E8" s="44">
        <v>1.9150500644020525E-2</v>
      </c>
      <c r="F8" s="45">
        <v>13</v>
      </c>
      <c r="G8" s="66">
        <v>26812</v>
      </c>
      <c r="H8" s="45">
        <v>13</v>
      </c>
      <c r="I8" s="66">
        <v>4988</v>
      </c>
      <c r="J8" s="45">
        <v>12</v>
      </c>
      <c r="K8" s="46">
        <v>44881.228949478696</v>
      </c>
      <c r="L8" s="45">
        <v>13</v>
      </c>
      <c r="M8" s="16">
        <f>IFERROR(I8/$D$3,0)</f>
        <v>0.38404681244225441</v>
      </c>
      <c r="N8" s="15">
        <f>RANK(M8,$M$8:$M$29,0)</f>
        <v>12</v>
      </c>
    </row>
    <row r="9" spans="1:14" ht="18.75" customHeight="1">
      <c r="B9" s="47" t="s">
        <v>53</v>
      </c>
      <c r="C9" s="48"/>
      <c r="D9" s="67">
        <v>1356353296</v>
      </c>
      <c r="E9" s="49">
        <v>0.11602772419679797</v>
      </c>
      <c r="F9" s="50">
        <v>3</v>
      </c>
      <c r="G9" s="67">
        <v>34197</v>
      </c>
      <c r="H9" s="50">
        <v>11</v>
      </c>
      <c r="I9" s="67">
        <v>5963</v>
      </c>
      <c r="J9" s="50">
        <v>8</v>
      </c>
      <c r="K9" s="51">
        <v>227461.562300855</v>
      </c>
      <c r="L9" s="50">
        <v>1</v>
      </c>
      <c r="M9" s="22">
        <f t="shared" ref="M9:M30" si="0">IFERROR(I9/$D$3,0)</f>
        <v>0.45911610717585466</v>
      </c>
      <c r="N9" s="21">
        <f t="shared" ref="N9:N29" si="1">RANK(M9,$M$8:$M$29,0)</f>
        <v>8</v>
      </c>
    </row>
    <row r="10" spans="1:14" ht="18.75" customHeight="1">
      <c r="B10" s="47" t="s">
        <v>54</v>
      </c>
      <c r="C10" s="48"/>
      <c r="D10" s="67">
        <v>128527853</v>
      </c>
      <c r="E10" s="49">
        <v>1.0994771291130178E-2</v>
      </c>
      <c r="F10" s="50">
        <v>15</v>
      </c>
      <c r="G10" s="67">
        <v>15700</v>
      </c>
      <c r="H10" s="50">
        <v>16</v>
      </c>
      <c r="I10" s="67">
        <v>2665</v>
      </c>
      <c r="J10" s="50">
        <v>16</v>
      </c>
      <c r="K10" s="51">
        <v>48228.087429643499</v>
      </c>
      <c r="L10" s="50">
        <v>12</v>
      </c>
      <c r="M10" s="22">
        <f t="shared" si="0"/>
        <v>0.20518940560517401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811648798</v>
      </c>
      <c r="E11" s="49">
        <v>6.9431587740991188E-2</v>
      </c>
      <c r="F11" s="50">
        <v>6</v>
      </c>
      <c r="G11" s="67">
        <v>132672</v>
      </c>
      <c r="H11" s="50">
        <v>4</v>
      </c>
      <c r="I11" s="67">
        <v>9282</v>
      </c>
      <c r="J11" s="50">
        <v>3</v>
      </c>
      <c r="K11" s="51">
        <v>87443.309416074102</v>
      </c>
      <c r="L11" s="50">
        <v>10</v>
      </c>
      <c r="M11" s="22">
        <f t="shared" si="0"/>
        <v>0.71465968586387429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254940951</v>
      </c>
      <c r="E12" s="49">
        <v>2.1808638233365849E-2</v>
      </c>
      <c r="F12" s="50">
        <v>11</v>
      </c>
      <c r="G12" s="67">
        <v>27118</v>
      </c>
      <c r="H12" s="50">
        <v>12</v>
      </c>
      <c r="I12" s="67">
        <v>2775</v>
      </c>
      <c r="J12" s="50">
        <v>15</v>
      </c>
      <c r="K12" s="51">
        <v>91870.612972973002</v>
      </c>
      <c r="L12" s="50">
        <v>9</v>
      </c>
      <c r="M12" s="22">
        <f t="shared" si="0"/>
        <v>0.213658761934093</v>
      </c>
      <c r="N12" s="21">
        <f t="shared" si="1"/>
        <v>15</v>
      </c>
    </row>
    <row r="13" spans="1:14" ht="18.75" customHeight="1">
      <c r="B13" s="47" t="s">
        <v>57</v>
      </c>
      <c r="C13" s="48"/>
      <c r="D13" s="67">
        <v>625019779</v>
      </c>
      <c r="E13" s="49">
        <v>5.3466617251730866E-2</v>
      </c>
      <c r="F13" s="50">
        <v>9</v>
      </c>
      <c r="G13" s="67">
        <v>85929</v>
      </c>
      <c r="H13" s="50">
        <v>5</v>
      </c>
      <c r="I13" s="67">
        <v>6101</v>
      </c>
      <c r="J13" s="50">
        <v>7</v>
      </c>
      <c r="K13" s="51">
        <v>102445.46451401401</v>
      </c>
      <c r="L13" s="50">
        <v>6</v>
      </c>
      <c r="M13" s="22">
        <f t="shared" si="0"/>
        <v>0.46974129966122574</v>
      </c>
      <c r="N13" s="21">
        <f t="shared" si="1"/>
        <v>7</v>
      </c>
    </row>
    <row r="14" spans="1:14" ht="18.75" customHeight="1">
      <c r="B14" s="47" t="s">
        <v>58</v>
      </c>
      <c r="C14" s="48"/>
      <c r="D14" s="67">
        <v>478992054</v>
      </c>
      <c r="E14" s="49">
        <v>4.0974839002396436E-2</v>
      </c>
      <c r="F14" s="50">
        <v>10</v>
      </c>
      <c r="G14" s="67">
        <v>48902</v>
      </c>
      <c r="H14" s="50">
        <v>9</v>
      </c>
      <c r="I14" s="67">
        <v>5868</v>
      </c>
      <c r="J14" s="50">
        <v>9</v>
      </c>
      <c r="K14" s="51">
        <v>81627.821063394702</v>
      </c>
      <c r="L14" s="50">
        <v>11</v>
      </c>
      <c r="M14" s="22">
        <f t="shared" si="0"/>
        <v>0.45180166307360642</v>
      </c>
      <c r="N14" s="21">
        <f t="shared" si="1"/>
        <v>9</v>
      </c>
    </row>
    <row r="15" spans="1:14" ht="18.75" customHeight="1">
      <c r="B15" s="47" t="s">
        <v>59</v>
      </c>
      <c r="C15" s="48"/>
      <c r="D15" s="67">
        <v>33953385</v>
      </c>
      <c r="E15" s="49">
        <v>2.9045043072079483E-3</v>
      </c>
      <c r="F15" s="50">
        <v>17</v>
      </c>
      <c r="G15" s="67">
        <v>9413</v>
      </c>
      <c r="H15" s="50">
        <v>17</v>
      </c>
      <c r="I15" s="67">
        <v>1811</v>
      </c>
      <c r="J15" s="50">
        <v>17</v>
      </c>
      <c r="K15" s="51">
        <v>18748.418001104401</v>
      </c>
      <c r="L15" s="50">
        <v>17</v>
      </c>
      <c r="M15" s="22">
        <f t="shared" si="0"/>
        <v>0.13943640283338465</v>
      </c>
      <c r="N15" s="21">
        <f t="shared" si="1"/>
        <v>17</v>
      </c>
    </row>
    <row r="16" spans="1:14" ht="18.75" customHeight="1">
      <c r="B16" s="47" t="s">
        <v>60</v>
      </c>
      <c r="C16" s="48"/>
      <c r="D16" s="67">
        <v>2148544172</v>
      </c>
      <c r="E16" s="49">
        <v>0.18379480578447582</v>
      </c>
      <c r="F16" s="50">
        <v>1</v>
      </c>
      <c r="G16" s="67">
        <v>166307</v>
      </c>
      <c r="H16" s="50">
        <v>1</v>
      </c>
      <c r="I16" s="67">
        <v>10314</v>
      </c>
      <c r="J16" s="50">
        <v>1</v>
      </c>
      <c r="K16" s="51">
        <v>208313.377157262</v>
      </c>
      <c r="L16" s="50">
        <v>2</v>
      </c>
      <c r="M16" s="22">
        <f t="shared" si="0"/>
        <v>0.79411764705882348</v>
      </c>
      <c r="N16" s="21">
        <f t="shared" si="1"/>
        <v>1</v>
      </c>
    </row>
    <row r="17" spans="2:14" ht="18.75" customHeight="1">
      <c r="B17" s="47" t="s">
        <v>61</v>
      </c>
      <c r="C17" s="48"/>
      <c r="D17" s="67">
        <v>776967602</v>
      </c>
      <c r="E17" s="49">
        <v>6.6464823656611285E-2</v>
      </c>
      <c r="F17" s="50">
        <v>7</v>
      </c>
      <c r="G17" s="67">
        <v>66405</v>
      </c>
      <c r="H17" s="50">
        <v>6</v>
      </c>
      <c r="I17" s="67">
        <v>7810</v>
      </c>
      <c r="J17" s="50">
        <v>5</v>
      </c>
      <c r="K17" s="51">
        <v>99483.687836107594</v>
      </c>
      <c r="L17" s="50">
        <v>7</v>
      </c>
      <c r="M17" s="22">
        <f t="shared" si="0"/>
        <v>0.60132429935324916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911068791</v>
      </c>
      <c r="E18" s="49">
        <v>7.7936359736215932E-2</v>
      </c>
      <c r="F18" s="50">
        <v>5</v>
      </c>
      <c r="G18" s="67">
        <v>139786</v>
      </c>
      <c r="H18" s="50">
        <v>2</v>
      </c>
      <c r="I18" s="67">
        <v>9563</v>
      </c>
      <c r="J18" s="50">
        <v>2</v>
      </c>
      <c r="K18" s="51">
        <v>95270.186238627997</v>
      </c>
      <c r="L18" s="50">
        <v>8</v>
      </c>
      <c r="M18" s="22">
        <f t="shared" si="0"/>
        <v>0.73629504157684011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197345449</v>
      </c>
      <c r="E19" s="49">
        <v>1.6881695495998012E-2</v>
      </c>
      <c r="F19" s="50">
        <v>14</v>
      </c>
      <c r="G19" s="67">
        <v>45582</v>
      </c>
      <c r="H19" s="50">
        <v>10</v>
      </c>
      <c r="I19" s="67">
        <v>5785</v>
      </c>
      <c r="J19" s="50">
        <v>10</v>
      </c>
      <c r="K19" s="51">
        <v>34113.301469317201</v>
      </c>
      <c r="L19" s="50">
        <v>15</v>
      </c>
      <c r="M19" s="22">
        <f t="shared" si="0"/>
        <v>0.44541114875269477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1737317911</v>
      </c>
      <c r="E20" s="49">
        <v>0.14861691567686153</v>
      </c>
      <c r="F20" s="50">
        <v>2</v>
      </c>
      <c r="G20" s="67">
        <v>135251</v>
      </c>
      <c r="H20" s="50">
        <v>3</v>
      </c>
      <c r="I20" s="67">
        <v>9212</v>
      </c>
      <c r="J20" s="50">
        <v>4</v>
      </c>
      <c r="K20" s="51">
        <v>188592.91261398199</v>
      </c>
      <c r="L20" s="50">
        <v>3</v>
      </c>
      <c r="M20" s="22">
        <f t="shared" si="0"/>
        <v>0.70927009547274411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956010297</v>
      </c>
      <c r="E21" s="49">
        <v>8.1780830552584075E-2</v>
      </c>
      <c r="F21" s="50">
        <v>4</v>
      </c>
      <c r="G21" s="67">
        <v>57054</v>
      </c>
      <c r="H21" s="50">
        <v>7</v>
      </c>
      <c r="I21" s="67">
        <v>5434</v>
      </c>
      <c r="J21" s="50">
        <v>11</v>
      </c>
      <c r="K21" s="51">
        <v>175931.228744939</v>
      </c>
      <c r="L21" s="50">
        <v>4</v>
      </c>
      <c r="M21" s="22">
        <f t="shared" si="0"/>
        <v>0.41838620264859872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105038</v>
      </c>
      <c r="E22" s="49">
        <v>8.9853581143826589E-6</v>
      </c>
      <c r="F22" s="50">
        <v>20</v>
      </c>
      <c r="G22" s="67">
        <v>12</v>
      </c>
      <c r="H22" s="50">
        <v>20</v>
      </c>
      <c r="I22" s="67">
        <v>5</v>
      </c>
      <c r="J22" s="50">
        <v>20</v>
      </c>
      <c r="K22" s="51">
        <v>21007.599999999999</v>
      </c>
      <c r="L22" s="50">
        <v>16</v>
      </c>
      <c r="M22" s="22">
        <f t="shared" si="0"/>
        <v>3.8497074222359101E-4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3427</v>
      </c>
      <c r="E23" s="49">
        <v>2.9315887829156469E-7</v>
      </c>
      <c r="F23" s="50">
        <v>21</v>
      </c>
      <c r="G23" s="67">
        <v>2</v>
      </c>
      <c r="H23" s="50">
        <v>21</v>
      </c>
      <c r="I23" s="67">
        <v>2</v>
      </c>
      <c r="J23" s="50">
        <v>21</v>
      </c>
      <c r="K23" s="51">
        <v>1713.5</v>
      </c>
      <c r="L23" s="50">
        <v>21</v>
      </c>
      <c r="M23" s="22">
        <f t="shared" si="0"/>
        <v>1.5398829688943641E-4</v>
      </c>
      <c r="N23" s="21">
        <f t="shared" si="1"/>
        <v>21</v>
      </c>
    </row>
    <row r="24" spans="2:14" ht="18.75" customHeight="1">
      <c r="B24" s="47" t="s">
        <v>62</v>
      </c>
      <c r="C24" s="48"/>
      <c r="D24" s="67">
        <v>4435727</v>
      </c>
      <c r="E24" s="49">
        <v>3.7944930018313613E-4</v>
      </c>
      <c r="F24" s="50">
        <v>18</v>
      </c>
      <c r="G24" s="67">
        <v>1586</v>
      </c>
      <c r="H24" s="50">
        <v>18</v>
      </c>
      <c r="I24" s="67">
        <v>344</v>
      </c>
      <c r="J24" s="50">
        <v>18</v>
      </c>
      <c r="K24" s="51">
        <v>12894.555232558099</v>
      </c>
      <c r="L24" s="50">
        <v>19</v>
      </c>
      <c r="M24" s="22">
        <f t="shared" si="0"/>
        <v>2.648598706498306E-2</v>
      </c>
      <c r="N24" s="21">
        <f t="shared" si="1"/>
        <v>18</v>
      </c>
    </row>
    <row r="25" spans="2:14" ht="18.75" customHeight="1">
      <c r="B25" s="47" t="s">
        <v>63</v>
      </c>
      <c r="C25" s="48"/>
      <c r="D25" s="67">
        <v>248168911</v>
      </c>
      <c r="E25" s="49">
        <v>2.1229331653224149E-2</v>
      </c>
      <c r="F25" s="50">
        <v>12</v>
      </c>
      <c r="G25" s="67">
        <v>56258</v>
      </c>
      <c r="H25" s="50">
        <v>8</v>
      </c>
      <c r="I25" s="67">
        <v>6396</v>
      </c>
      <c r="J25" s="50">
        <v>6</v>
      </c>
      <c r="K25" s="51">
        <v>38800.642745465899</v>
      </c>
      <c r="L25" s="50">
        <v>14</v>
      </c>
      <c r="M25" s="22">
        <f t="shared" si="0"/>
        <v>0.49245457345241761</v>
      </c>
      <c r="N25" s="21">
        <f t="shared" si="1"/>
        <v>6</v>
      </c>
    </row>
    <row r="26" spans="2:14" ht="18.75" customHeight="1">
      <c r="B26" s="47" t="s">
        <v>64</v>
      </c>
      <c r="C26" s="48"/>
      <c r="D26" s="67">
        <v>738190216</v>
      </c>
      <c r="E26" s="49">
        <v>6.3147655584583559E-2</v>
      </c>
      <c r="F26" s="50">
        <v>8</v>
      </c>
      <c r="G26" s="67">
        <v>24945</v>
      </c>
      <c r="H26" s="50">
        <v>15</v>
      </c>
      <c r="I26" s="67">
        <v>4301</v>
      </c>
      <c r="J26" s="50">
        <v>13</v>
      </c>
      <c r="K26" s="51">
        <v>171632.22878400399</v>
      </c>
      <c r="L26" s="50">
        <v>5</v>
      </c>
      <c r="M26" s="22">
        <f t="shared" si="0"/>
        <v>0.33115183246073299</v>
      </c>
      <c r="N26" s="21">
        <f t="shared" si="1"/>
        <v>13</v>
      </c>
    </row>
    <row r="27" spans="2:14" ht="18.75" customHeight="1">
      <c r="B27" s="47" t="s">
        <v>65</v>
      </c>
      <c r="C27" s="48"/>
      <c r="D27" s="67">
        <v>57559319</v>
      </c>
      <c r="E27" s="49">
        <v>4.923847503141625E-3</v>
      </c>
      <c r="F27" s="50">
        <v>16</v>
      </c>
      <c r="G27" s="67">
        <v>26531</v>
      </c>
      <c r="H27" s="50">
        <v>14</v>
      </c>
      <c r="I27" s="67">
        <v>3330</v>
      </c>
      <c r="J27" s="50">
        <v>14</v>
      </c>
      <c r="K27" s="51">
        <v>17285.080780780801</v>
      </c>
      <c r="L27" s="50">
        <v>18</v>
      </c>
      <c r="M27" s="22">
        <f t="shared" si="0"/>
        <v>0.25639051432091159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67</v>
      </c>
      <c r="C29" s="53"/>
      <c r="D29" s="68">
        <v>886374</v>
      </c>
      <c r="E29" s="54">
        <v>7.582387148725047E-5</v>
      </c>
      <c r="F29" s="55">
        <v>19</v>
      </c>
      <c r="G29" s="68">
        <v>659</v>
      </c>
      <c r="H29" s="55">
        <v>19</v>
      </c>
      <c r="I29" s="68">
        <v>80</v>
      </c>
      <c r="J29" s="55">
        <v>19</v>
      </c>
      <c r="K29" s="56">
        <v>11079.674999999999</v>
      </c>
      <c r="L29" s="55">
        <v>20</v>
      </c>
      <c r="M29" s="29">
        <f t="shared" si="0"/>
        <v>6.1595318755774562E-3</v>
      </c>
      <c r="N29" s="28">
        <f t="shared" si="1"/>
        <v>19</v>
      </c>
    </row>
    <row r="30" spans="2:14" ht="18.75" customHeight="1" thickTop="1">
      <c r="B30" s="57" t="s">
        <v>68</v>
      </c>
      <c r="C30" s="58"/>
      <c r="D30" s="69">
        <v>11689906920</v>
      </c>
      <c r="E30" s="59"/>
      <c r="F30" s="60"/>
      <c r="G30" s="69">
        <v>327630</v>
      </c>
      <c r="H30" s="60"/>
      <c r="I30" s="69">
        <v>11890</v>
      </c>
      <c r="J30" s="60"/>
      <c r="K30" s="61">
        <v>983171.31370899896</v>
      </c>
      <c r="L30" s="60"/>
      <c r="M30" s="33">
        <f t="shared" si="0"/>
        <v>0.91546042500769942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384" priority="32" stopIfTrue="1">
      <formula>$F8&lt;=5</formula>
    </cfRule>
  </conditionalFormatting>
  <conditionalFormatting sqref="H8:H27 H29">
    <cfRule type="expression" dxfId="1383" priority="33" stopIfTrue="1">
      <formula>$H8&lt;=5</formula>
    </cfRule>
  </conditionalFormatting>
  <conditionalFormatting sqref="J8:J27 J29">
    <cfRule type="expression" dxfId="1382" priority="34" stopIfTrue="1">
      <formula>$J8&lt;=5</formula>
    </cfRule>
  </conditionalFormatting>
  <conditionalFormatting sqref="L8:L27 L29">
    <cfRule type="expression" dxfId="1381" priority="35" stopIfTrue="1">
      <formula>$L8&lt;=5</formula>
    </cfRule>
  </conditionalFormatting>
  <conditionalFormatting sqref="D9:D29">
    <cfRule type="expression" dxfId="1380" priority="30" stopIfTrue="1">
      <formula>$F9&lt;=5</formula>
    </cfRule>
  </conditionalFormatting>
  <conditionalFormatting sqref="G9:G27 G29">
    <cfRule type="expression" dxfId="1379" priority="28" stopIfTrue="1">
      <formula>$H9&lt;=5</formula>
    </cfRule>
  </conditionalFormatting>
  <conditionalFormatting sqref="I9:I27 I29">
    <cfRule type="expression" dxfId="1378" priority="26" stopIfTrue="1">
      <formula>$J9&lt;=5</formula>
    </cfRule>
  </conditionalFormatting>
  <conditionalFormatting sqref="K9:K27 K29">
    <cfRule type="expression" dxfId="1377" priority="24" stopIfTrue="1">
      <formula>$L9&lt;=5</formula>
    </cfRule>
  </conditionalFormatting>
  <conditionalFormatting sqref="D8">
    <cfRule type="expression" dxfId="1376" priority="22" stopIfTrue="1">
      <formula>$F8&lt;=5</formula>
    </cfRule>
  </conditionalFormatting>
  <conditionalFormatting sqref="G8">
    <cfRule type="expression" dxfId="1375" priority="20" stopIfTrue="1">
      <formula>$H8&lt;=5</formula>
    </cfRule>
  </conditionalFormatting>
  <conditionalFormatting sqref="I8">
    <cfRule type="expression" dxfId="1374" priority="18" stopIfTrue="1">
      <formula>$J8&lt;=5</formula>
    </cfRule>
  </conditionalFormatting>
  <conditionalFormatting sqref="K8">
    <cfRule type="expression" dxfId="1373" priority="16" stopIfTrue="1">
      <formula>$L8&lt;=5</formula>
    </cfRule>
  </conditionalFormatting>
  <conditionalFormatting sqref="M8:N27 M29:N29">
    <cfRule type="expression" dxfId="1372" priority="14" stopIfTrue="1">
      <formula>$N8&lt;=5</formula>
    </cfRule>
  </conditionalFormatting>
  <conditionalFormatting sqref="F28">
    <cfRule type="expression" dxfId="1371" priority="9" stopIfTrue="1">
      <formula>$F28&lt;=5</formula>
    </cfRule>
  </conditionalFormatting>
  <conditionalFormatting sqref="G28">
    <cfRule type="expression" dxfId="1370" priority="8" stopIfTrue="1">
      <formula>$H28&lt;=5</formula>
    </cfRule>
  </conditionalFormatting>
  <conditionalFormatting sqref="I28">
    <cfRule type="expression" dxfId="1369" priority="7" stopIfTrue="1">
      <formula>$J28&lt;=5</formula>
    </cfRule>
  </conditionalFormatting>
  <conditionalFormatting sqref="K28">
    <cfRule type="expression" dxfId="1368" priority="6" stopIfTrue="1">
      <formula>$L28&lt;=5</formula>
    </cfRule>
  </conditionalFormatting>
  <conditionalFormatting sqref="M28">
    <cfRule type="expression" dxfId="1367" priority="5" stopIfTrue="1">
      <formula>$N28&lt;=5</formula>
    </cfRule>
  </conditionalFormatting>
  <conditionalFormatting sqref="H28">
    <cfRule type="expression" dxfId="1366" priority="4" stopIfTrue="1">
      <formula>$F28&lt;=5</formula>
    </cfRule>
  </conditionalFormatting>
  <conditionalFormatting sqref="L28">
    <cfRule type="expression" dxfId="1365" priority="3" stopIfTrue="1">
      <formula>$F28&lt;=5</formula>
    </cfRule>
  </conditionalFormatting>
  <conditionalFormatting sqref="J28">
    <cfRule type="expression" dxfId="1364" priority="2" stopIfTrue="1">
      <formula>$F28&lt;=5</formula>
    </cfRule>
  </conditionalFormatting>
  <conditionalFormatting sqref="N28">
    <cfRule type="expression" dxfId="1363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22" width="9" style="1"/>
    <col min="23" max="24" width="9" style="1" customWidth="1"/>
    <col min="25" max="16384" width="9" style="1"/>
  </cols>
  <sheetData>
    <row r="1" spans="1:16" ht="18.600000000000001" customHeight="1">
      <c r="B1" s="1" t="s">
        <v>208</v>
      </c>
    </row>
    <row r="2" spans="1:16" ht="18.75" customHeight="1">
      <c r="A2" s="39"/>
      <c r="B2" s="39" t="s">
        <v>209</v>
      </c>
      <c r="P2" s="39"/>
    </row>
    <row r="3" spans="1:16" ht="18.75" customHeight="1">
      <c r="A3" s="39"/>
      <c r="B3" s="87" t="s">
        <v>190</v>
      </c>
      <c r="C3" s="88"/>
      <c r="D3" s="93">
        <v>146860</v>
      </c>
      <c r="E3" s="93"/>
      <c r="F3" s="93"/>
    </row>
    <row r="4" spans="1:16" ht="18.75" customHeight="1">
      <c r="A4" s="39"/>
    </row>
    <row r="5" spans="1:16" ht="18.75" customHeight="1">
      <c r="B5" s="4" t="s">
        <v>295</v>
      </c>
      <c r="C5" s="4"/>
      <c r="D5" s="81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2238235380</v>
      </c>
      <c r="E8" s="74">
        <f>IFERROR(D8/$D$30,0)</f>
        <v>1.8315187275979902E-2</v>
      </c>
      <c r="F8" s="75">
        <f>RANK(D8,$D$8:$D$29,0)</f>
        <v>12</v>
      </c>
      <c r="G8" s="70">
        <v>279804</v>
      </c>
      <c r="H8" s="75">
        <f>RANK(G8,$G$8:$G$29,0)</f>
        <v>13</v>
      </c>
      <c r="I8" s="70">
        <v>53841</v>
      </c>
      <c r="J8" s="15">
        <f>RANK(I8,$I$8:$I$29,0)</f>
        <v>12</v>
      </c>
      <c r="K8" s="13">
        <f>IFERROR(D8/I8,"0")</f>
        <v>41571.20744414108</v>
      </c>
      <c r="L8" s="15">
        <f>RANK(K8,$K$8:$K$29,0)</f>
        <v>13</v>
      </c>
      <c r="M8" s="16">
        <f>IFERROR(I8/$D$3,0)</f>
        <v>0.3666144627536429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14570923017</v>
      </c>
      <c r="E9" s="79">
        <f t="shared" ref="E9:E29" si="0">IFERROR(D9/$D$30,0)</f>
        <v>0.11923195666768573</v>
      </c>
      <c r="F9" s="23">
        <f t="shared" ref="F9:F29" si="1">RANK(D9,$D$8:$D$29,0)</f>
        <v>3</v>
      </c>
      <c r="G9" s="71">
        <v>369967</v>
      </c>
      <c r="H9" s="23">
        <f t="shared" ref="H9:H29" si="2">RANK(G9,$G$8:$G$29,0)</f>
        <v>11</v>
      </c>
      <c r="I9" s="71">
        <v>64450</v>
      </c>
      <c r="J9" s="15">
        <f t="shared" ref="J9:J29" si="3">RANK(I9,$I$8:$I$29,0)</f>
        <v>10</v>
      </c>
      <c r="K9" s="19">
        <f t="shared" ref="K9:K30" si="4">IFERROR(D9/I9,"0")</f>
        <v>226081.03982932505</v>
      </c>
      <c r="L9" s="21">
        <f t="shared" ref="L9:L29" si="5">RANK(K9,$K$8:$K$29,0)</f>
        <v>1</v>
      </c>
      <c r="M9" s="22">
        <f t="shared" ref="M9:M30" si="6">IFERROR(I9/$D$3,0)</f>
        <v>0.43885332970175678</v>
      </c>
      <c r="N9" s="21">
        <f>RANK(M9,$M$8:$M$29,0)</f>
        <v>10</v>
      </c>
    </row>
    <row r="10" spans="1:16" ht="18.75" customHeight="1">
      <c r="B10" s="17" t="s">
        <v>9</v>
      </c>
      <c r="C10" s="18"/>
      <c r="D10" s="71">
        <v>1337985620</v>
      </c>
      <c r="E10" s="79">
        <f t="shared" si="0"/>
        <v>1.0948561273688776E-2</v>
      </c>
      <c r="F10" s="23">
        <f t="shared" si="1"/>
        <v>15</v>
      </c>
      <c r="G10" s="71">
        <v>146628</v>
      </c>
      <c r="H10" s="23">
        <f t="shared" si="2"/>
        <v>16</v>
      </c>
      <c r="I10" s="71">
        <v>27299</v>
      </c>
      <c r="J10" s="15">
        <f t="shared" si="3"/>
        <v>16</v>
      </c>
      <c r="K10" s="19">
        <f t="shared" si="4"/>
        <v>49012.25759185318</v>
      </c>
      <c r="L10" s="21">
        <f t="shared" si="5"/>
        <v>12</v>
      </c>
      <c r="M10" s="22">
        <f t="shared" si="6"/>
        <v>0.1858845158654501</v>
      </c>
      <c r="N10" s="21">
        <f t="shared" ref="N10:N27" si="7">RANK(M10,$M$8:$M$29,0)</f>
        <v>16</v>
      </c>
    </row>
    <row r="11" spans="1:16" ht="18.75" customHeight="1">
      <c r="B11" s="17" t="s">
        <v>10</v>
      </c>
      <c r="C11" s="18"/>
      <c r="D11" s="71">
        <v>8598119693</v>
      </c>
      <c r="E11" s="79">
        <f t="shared" si="0"/>
        <v>7.0357288516539232E-2</v>
      </c>
      <c r="F11" s="23">
        <f t="shared" si="1"/>
        <v>6</v>
      </c>
      <c r="G11" s="71">
        <v>1451851</v>
      </c>
      <c r="H11" s="23">
        <f t="shared" si="2"/>
        <v>3</v>
      </c>
      <c r="I11" s="71">
        <v>103016</v>
      </c>
      <c r="J11" s="15">
        <f t="shared" si="3"/>
        <v>3</v>
      </c>
      <c r="K11" s="19">
        <f t="shared" si="4"/>
        <v>83463.924953405294</v>
      </c>
      <c r="L11" s="21">
        <f t="shared" si="5"/>
        <v>10</v>
      </c>
      <c r="M11" s="22">
        <f t="shared" si="6"/>
        <v>0.70145717009396702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3386968220</v>
      </c>
      <c r="E12" s="79">
        <f t="shared" si="0"/>
        <v>2.7715117811734483E-2</v>
      </c>
      <c r="F12" s="23">
        <f t="shared" si="1"/>
        <v>11</v>
      </c>
      <c r="G12" s="71">
        <v>325650</v>
      </c>
      <c r="H12" s="23">
        <f t="shared" si="2"/>
        <v>12</v>
      </c>
      <c r="I12" s="71">
        <v>32058</v>
      </c>
      <c r="J12" s="15">
        <f t="shared" si="3"/>
        <v>15</v>
      </c>
      <c r="K12" s="19">
        <f t="shared" si="4"/>
        <v>105651.26395907417</v>
      </c>
      <c r="L12" s="21">
        <f t="shared" si="5"/>
        <v>7</v>
      </c>
      <c r="M12" s="22">
        <f t="shared" si="6"/>
        <v>0.21828952744110036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7525067087</v>
      </c>
      <c r="E13" s="79">
        <f t="shared" si="0"/>
        <v>6.1576639434015895E-2</v>
      </c>
      <c r="F13" s="23">
        <f t="shared" si="1"/>
        <v>9</v>
      </c>
      <c r="G13" s="71">
        <v>922095</v>
      </c>
      <c r="H13" s="23">
        <f t="shared" si="2"/>
        <v>5</v>
      </c>
      <c r="I13" s="71">
        <v>67061</v>
      </c>
      <c r="J13" s="15">
        <f t="shared" si="3"/>
        <v>7</v>
      </c>
      <c r="K13" s="19">
        <f t="shared" si="4"/>
        <v>112212.2707236695</v>
      </c>
      <c r="L13" s="21">
        <f t="shared" si="5"/>
        <v>6</v>
      </c>
      <c r="M13" s="22">
        <f t="shared" si="6"/>
        <v>0.45663216668936402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4894774312</v>
      </c>
      <c r="E14" s="79">
        <f t="shared" si="0"/>
        <v>4.0053297789411087E-2</v>
      </c>
      <c r="F14" s="23">
        <f t="shared" si="1"/>
        <v>10</v>
      </c>
      <c r="G14" s="71">
        <v>466988</v>
      </c>
      <c r="H14" s="23">
        <f t="shared" si="2"/>
        <v>10</v>
      </c>
      <c r="I14" s="71">
        <v>68370</v>
      </c>
      <c r="J14" s="15">
        <f t="shared" si="3"/>
        <v>6</v>
      </c>
      <c r="K14" s="19">
        <f t="shared" si="4"/>
        <v>71592.428140997508</v>
      </c>
      <c r="L14" s="21">
        <f t="shared" si="5"/>
        <v>11</v>
      </c>
      <c r="M14" s="22">
        <f t="shared" si="6"/>
        <v>0.46554541740433064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402393939</v>
      </c>
      <c r="E15" s="79">
        <f t="shared" si="0"/>
        <v>3.2927369557996322E-3</v>
      </c>
      <c r="F15" s="23">
        <f t="shared" si="1"/>
        <v>17</v>
      </c>
      <c r="G15" s="71">
        <v>94739</v>
      </c>
      <c r="H15" s="23">
        <f t="shared" si="2"/>
        <v>17</v>
      </c>
      <c r="I15" s="71">
        <v>21383</v>
      </c>
      <c r="J15" s="15">
        <f t="shared" si="3"/>
        <v>17</v>
      </c>
      <c r="K15" s="19">
        <f t="shared" si="4"/>
        <v>18818.404293130057</v>
      </c>
      <c r="L15" s="21">
        <f t="shared" si="5"/>
        <v>16</v>
      </c>
      <c r="M15" s="22">
        <f t="shared" si="6"/>
        <v>0.14560125289391257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24280578073</v>
      </c>
      <c r="E16" s="79">
        <f t="shared" si="0"/>
        <v>0.19868479363240438</v>
      </c>
      <c r="F16" s="23">
        <f t="shared" si="1"/>
        <v>1</v>
      </c>
      <c r="G16" s="71">
        <v>1832186</v>
      </c>
      <c r="H16" s="23">
        <f t="shared" si="2"/>
        <v>1</v>
      </c>
      <c r="I16" s="71">
        <v>114352</v>
      </c>
      <c r="J16" s="15">
        <f t="shared" si="3"/>
        <v>1</v>
      </c>
      <c r="K16" s="19">
        <f t="shared" si="4"/>
        <v>212331.90563348259</v>
      </c>
      <c r="L16" s="21">
        <f t="shared" si="5"/>
        <v>2</v>
      </c>
      <c r="M16" s="22">
        <f t="shared" si="6"/>
        <v>0.77864632983794091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8659136082</v>
      </c>
      <c r="E17" s="79">
        <f t="shared" si="0"/>
        <v>7.0856577644673305E-2</v>
      </c>
      <c r="F17" s="23">
        <f t="shared" si="1"/>
        <v>5</v>
      </c>
      <c r="G17" s="71">
        <v>662887</v>
      </c>
      <c r="H17" s="23">
        <f t="shared" si="2"/>
        <v>6</v>
      </c>
      <c r="I17" s="71">
        <v>83734</v>
      </c>
      <c r="J17" s="15">
        <f t="shared" si="3"/>
        <v>5</v>
      </c>
      <c r="K17" s="19">
        <f t="shared" si="4"/>
        <v>103412.42603960159</v>
      </c>
      <c r="L17" s="21">
        <f t="shared" si="5"/>
        <v>8</v>
      </c>
      <c r="M17" s="22">
        <f t="shared" si="6"/>
        <v>0.57016205910390849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8991514526</v>
      </c>
      <c r="E18" s="79">
        <f t="shared" si="0"/>
        <v>7.3576386965335014E-2</v>
      </c>
      <c r="F18" s="23">
        <f t="shared" si="1"/>
        <v>4</v>
      </c>
      <c r="G18" s="71">
        <v>1489567</v>
      </c>
      <c r="H18" s="23">
        <f t="shared" si="2"/>
        <v>2</v>
      </c>
      <c r="I18" s="71">
        <v>105426</v>
      </c>
      <c r="J18" s="15">
        <f t="shared" si="3"/>
        <v>2</v>
      </c>
      <c r="K18" s="19">
        <f t="shared" si="4"/>
        <v>85287.448314457535</v>
      </c>
      <c r="L18" s="21">
        <f t="shared" si="5"/>
        <v>9</v>
      </c>
      <c r="M18" s="22">
        <f t="shared" si="6"/>
        <v>0.71786735666621271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2054696726</v>
      </c>
      <c r="E19" s="79">
        <f t="shared" si="0"/>
        <v>1.6813314483498498E-2</v>
      </c>
      <c r="F19" s="23">
        <f t="shared" si="1"/>
        <v>14</v>
      </c>
      <c r="G19" s="71">
        <v>477779</v>
      </c>
      <c r="H19" s="23">
        <f t="shared" si="2"/>
        <v>9</v>
      </c>
      <c r="I19" s="71">
        <v>65181</v>
      </c>
      <c r="J19" s="15">
        <f t="shared" si="3"/>
        <v>9</v>
      </c>
      <c r="K19" s="19">
        <f t="shared" si="4"/>
        <v>31522.939598962887</v>
      </c>
      <c r="L19" s="21">
        <f t="shared" si="5"/>
        <v>15</v>
      </c>
      <c r="M19" s="22">
        <f t="shared" si="6"/>
        <v>0.44383085932180305</v>
      </c>
      <c r="N19" s="21">
        <f t="shared" si="7"/>
        <v>9</v>
      </c>
    </row>
    <row r="20" spans="2:14" ht="18.75" customHeight="1">
      <c r="B20" s="82" t="s">
        <v>18</v>
      </c>
      <c r="C20" s="83"/>
      <c r="D20" s="71">
        <v>15948215634</v>
      </c>
      <c r="E20" s="79">
        <f t="shared" si="0"/>
        <v>0.13050216195511152</v>
      </c>
      <c r="F20" s="23">
        <f t="shared" si="1"/>
        <v>2</v>
      </c>
      <c r="G20" s="71">
        <v>1408091</v>
      </c>
      <c r="H20" s="23">
        <f t="shared" si="2"/>
        <v>4</v>
      </c>
      <c r="I20" s="71">
        <v>99785</v>
      </c>
      <c r="J20" s="15">
        <f t="shared" si="3"/>
        <v>4</v>
      </c>
      <c r="K20" s="19">
        <f t="shared" si="4"/>
        <v>159825.78177080723</v>
      </c>
      <c r="L20" s="21">
        <f t="shared" si="5"/>
        <v>4</v>
      </c>
      <c r="M20" s="22">
        <f t="shared" si="6"/>
        <v>0.6794566253574833</v>
      </c>
      <c r="N20" s="21">
        <f t="shared" si="7"/>
        <v>4</v>
      </c>
    </row>
    <row r="21" spans="2:14" ht="18.75" customHeight="1">
      <c r="B21" s="82" t="s">
        <v>19</v>
      </c>
      <c r="C21" s="83"/>
      <c r="D21" s="71">
        <v>8480676237</v>
      </c>
      <c r="E21" s="79">
        <f t="shared" si="0"/>
        <v>6.9396264081755116E-2</v>
      </c>
      <c r="F21" s="23">
        <f t="shared" si="1"/>
        <v>7</v>
      </c>
      <c r="G21" s="71">
        <v>517569</v>
      </c>
      <c r="H21" s="23">
        <f t="shared" si="2"/>
        <v>7</v>
      </c>
      <c r="I21" s="71">
        <v>54440</v>
      </c>
      <c r="J21" s="15">
        <f t="shared" si="3"/>
        <v>11</v>
      </c>
      <c r="K21" s="19">
        <f t="shared" si="4"/>
        <v>155780.239474651</v>
      </c>
      <c r="L21" s="21">
        <f t="shared" si="5"/>
        <v>5</v>
      </c>
      <c r="M21" s="22">
        <f t="shared" si="6"/>
        <v>0.37069317717554134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263870</v>
      </c>
      <c r="E22" s="79">
        <f t="shared" si="0"/>
        <v>2.1592136866824154E-6</v>
      </c>
      <c r="F22" s="23">
        <f t="shared" si="1"/>
        <v>20</v>
      </c>
      <c r="G22" s="71">
        <v>139</v>
      </c>
      <c r="H22" s="23">
        <f t="shared" si="2"/>
        <v>20</v>
      </c>
      <c r="I22" s="71">
        <v>73</v>
      </c>
      <c r="J22" s="15">
        <f t="shared" si="3"/>
        <v>20</v>
      </c>
      <c r="K22" s="19">
        <f t="shared" si="4"/>
        <v>3614.6575342465753</v>
      </c>
      <c r="L22" s="21">
        <f t="shared" si="5"/>
        <v>20</v>
      </c>
      <c r="M22" s="22">
        <f t="shared" si="6"/>
        <v>4.9707204139997274E-4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58684</v>
      </c>
      <c r="E23" s="79">
        <f t="shared" si="0"/>
        <v>4.8020349410418341E-7</v>
      </c>
      <c r="F23" s="23">
        <f t="shared" si="1"/>
        <v>21</v>
      </c>
      <c r="G23" s="71">
        <v>30</v>
      </c>
      <c r="H23" s="23">
        <f t="shared" si="2"/>
        <v>21</v>
      </c>
      <c r="I23" s="71">
        <v>21</v>
      </c>
      <c r="J23" s="15">
        <f t="shared" si="3"/>
        <v>22</v>
      </c>
      <c r="K23" s="19">
        <f t="shared" si="4"/>
        <v>2794.4761904761904</v>
      </c>
      <c r="L23" s="21">
        <f t="shared" si="5"/>
        <v>21</v>
      </c>
      <c r="M23" s="22">
        <f t="shared" si="6"/>
        <v>1.4299332697807437E-4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47719025</v>
      </c>
      <c r="E24" s="79">
        <f t="shared" si="0"/>
        <v>3.9047853827695587E-4</v>
      </c>
      <c r="F24" s="23">
        <f t="shared" si="1"/>
        <v>18</v>
      </c>
      <c r="G24" s="71">
        <v>14337</v>
      </c>
      <c r="H24" s="23">
        <f t="shared" si="2"/>
        <v>18</v>
      </c>
      <c r="I24" s="71">
        <v>4056</v>
      </c>
      <c r="J24" s="15">
        <f t="shared" si="3"/>
        <v>18</v>
      </c>
      <c r="K24" s="19">
        <f t="shared" si="4"/>
        <v>11765.045611439842</v>
      </c>
      <c r="L24" s="21">
        <f t="shared" si="5"/>
        <v>18</v>
      </c>
      <c r="M24" s="22">
        <f t="shared" si="6"/>
        <v>2.7618139724908074E-2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2217693169</v>
      </c>
      <c r="E25" s="79">
        <f t="shared" si="0"/>
        <v>1.8147093050998216E-2</v>
      </c>
      <c r="F25" s="23">
        <f t="shared" si="1"/>
        <v>13</v>
      </c>
      <c r="G25" s="71">
        <v>501618</v>
      </c>
      <c r="H25" s="23">
        <f t="shared" si="2"/>
        <v>8</v>
      </c>
      <c r="I25" s="71">
        <v>66891</v>
      </c>
      <c r="J25" s="15">
        <f t="shared" si="3"/>
        <v>8</v>
      </c>
      <c r="K25" s="19">
        <f t="shared" si="4"/>
        <v>33153.834880626688</v>
      </c>
      <c r="L25" s="21">
        <f t="shared" si="5"/>
        <v>14</v>
      </c>
      <c r="M25" s="22">
        <f t="shared" si="6"/>
        <v>0.45547460166144627</v>
      </c>
      <c r="N25" s="21">
        <f t="shared" si="7"/>
        <v>8</v>
      </c>
    </row>
    <row r="26" spans="2:14" ht="18.75" customHeight="1">
      <c r="B26" s="17" t="s">
        <v>22</v>
      </c>
      <c r="C26" s="18"/>
      <c r="D26" s="71">
        <v>7881274661</v>
      </c>
      <c r="E26" s="79">
        <f t="shared" si="0"/>
        <v>6.4491439407793658E-2</v>
      </c>
      <c r="F26" s="23">
        <f t="shared" si="1"/>
        <v>8</v>
      </c>
      <c r="G26" s="71">
        <v>271040</v>
      </c>
      <c r="H26" s="23">
        <f t="shared" si="2"/>
        <v>14</v>
      </c>
      <c r="I26" s="71">
        <v>47387</v>
      </c>
      <c r="J26" s="15">
        <f t="shared" si="3"/>
        <v>13</v>
      </c>
      <c r="K26" s="19">
        <f t="shared" si="4"/>
        <v>166317.2317513242</v>
      </c>
      <c r="L26" s="21">
        <f t="shared" si="5"/>
        <v>3</v>
      </c>
      <c r="M26" s="22">
        <f t="shared" si="6"/>
        <v>0.3226678469290481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680665492</v>
      </c>
      <c r="E27" s="79">
        <f t="shared" si="0"/>
        <v>5.5697966664600756E-3</v>
      </c>
      <c r="F27" s="23">
        <f t="shared" si="1"/>
        <v>16</v>
      </c>
      <c r="G27" s="71">
        <v>237764</v>
      </c>
      <c r="H27" s="23">
        <f t="shared" si="2"/>
        <v>15</v>
      </c>
      <c r="I27" s="71">
        <v>37027</v>
      </c>
      <c r="J27" s="15">
        <f t="shared" si="3"/>
        <v>14</v>
      </c>
      <c r="K27" s="19">
        <f t="shared" si="4"/>
        <v>18382.9500634672</v>
      </c>
      <c r="L27" s="21">
        <f t="shared" si="5"/>
        <v>17</v>
      </c>
      <c r="M27" s="22">
        <f t="shared" si="6"/>
        <v>0.2521244722865314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25013</v>
      </c>
      <c r="E28" s="79">
        <f t="shared" si="0"/>
        <v>2.0467810643493862E-7</v>
      </c>
      <c r="F28" s="23">
        <f t="shared" si="1"/>
        <v>22</v>
      </c>
      <c r="G28" s="71">
        <v>25</v>
      </c>
      <c r="H28" s="23">
        <f t="shared" si="2"/>
        <v>22</v>
      </c>
      <c r="I28" s="71">
        <v>23</v>
      </c>
      <c r="J28" s="15">
        <f t="shared" si="3"/>
        <v>21</v>
      </c>
      <c r="K28" s="19">
        <f t="shared" si="4"/>
        <v>1087.5217391304348</v>
      </c>
      <c r="L28" s="21">
        <f t="shared" si="5"/>
        <v>22</v>
      </c>
      <c r="M28" s="22">
        <f t="shared" si="6"/>
        <v>1.566117390712243E-4</v>
      </c>
      <c r="N28" s="21">
        <f>RANK(M28,$M$8:$M$29,0)</f>
        <v>21</v>
      </c>
    </row>
    <row r="29" spans="2:14" ht="18.75" customHeight="1" thickBot="1">
      <c r="B29" s="24" t="s">
        <v>25</v>
      </c>
      <c r="C29" s="25"/>
      <c r="D29" s="72">
        <v>9539900</v>
      </c>
      <c r="E29" s="80">
        <f t="shared" si="0"/>
        <v>7.8063753551300163E-5</v>
      </c>
      <c r="F29" s="76">
        <f t="shared" si="1"/>
        <v>19</v>
      </c>
      <c r="G29" s="72">
        <v>5417</v>
      </c>
      <c r="H29" s="76">
        <f t="shared" si="2"/>
        <v>19</v>
      </c>
      <c r="I29" s="72">
        <v>891</v>
      </c>
      <c r="J29" s="15">
        <f t="shared" si="3"/>
        <v>19</v>
      </c>
      <c r="K29" s="26">
        <f t="shared" si="4"/>
        <v>10706.95847362514</v>
      </c>
      <c r="L29" s="28">
        <f t="shared" si="5"/>
        <v>19</v>
      </c>
      <c r="M29" s="29">
        <f t="shared" si="6"/>
        <v>6.0670025874982976E-3</v>
      </c>
      <c r="N29" s="28">
        <f>RANK(M29,$M$8:$M$29,0)</f>
        <v>19</v>
      </c>
    </row>
    <row r="30" spans="2:14" ht="18.75" customHeight="1" thickTop="1">
      <c r="B30" s="2" t="s">
        <v>26</v>
      </c>
      <c r="C30" s="3"/>
      <c r="D30" s="73">
        <f>SUM(D8:D29)</f>
        <v>122206524360</v>
      </c>
      <c r="E30" s="77"/>
      <c r="F30" s="78"/>
      <c r="G30" s="73">
        <v>3925937</v>
      </c>
      <c r="H30" s="78"/>
      <c r="I30" s="73">
        <v>138245</v>
      </c>
      <c r="J30" s="32"/>
      <c r="K30" s="30">
        <f t="shared" si="4"/>
        <v>883985.13045679766</v>
      </c>
      <c r="L30" s="32"/>
      <c r="M30" s="33">
        <f t="shared" si="6"/>
        <v>0.94133868990875669</v>
      </c>
      <c r="N30" s="32"/>
    </row>
    <row r="31" spans="2:14">
      <c r="B31" s="34" t="s">
        <v>194</v>
      </c>
    </row>
    <row r="32" spans="2:14">
      <c r="B32" s="36" t="s">
        <v>199</v>
      </c>
    </row>
    <row r="33" spans="2:3" ht="13.5" customHeight="1">
      <c r="B33" s="37" t="s">
        <v>294</v>
      </c>
      <c r="C33" s="38"/>
    </row>
    <row r="34" spans="2:3">
      <c r="B34" s="37" t="s">
        <v>28</v>
      </c>
    </row>
    <row r="35" spans="2:3">
      <c r="B35" s="37" t="s">
        <v>195</v>
      </c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9">
    <cfRule type="expression" dxfId="1676" priority="24" stopIfTrue="1">
      <formula>$F8&lt;=5</formula>
    </cfRule>
  </conditionalFormatting>
  <conditionalFormatting sqref="H8:H29">
    <cfRule type="expression" dxfId="1675" priority="25" stopIfTrue="1">
      <formula>$H8&lt;=5</formula>
    </cfRule>
  </conditionalFormatting>
  <conditionalFormatting sqref="L8:L29">
    <cfRule type="expression" dxfId="1674" priority="27" stopIfTrue="1">
      <formula>$L8&lt;=5</formula>
    </cfRule>
  </conditionalFormatting>
  <conditionalFormatting sqref="D9:D29">
    <cfRule type="expression" dxfId="1673" priority="22" stopIfTrue="1">
      <formula>$F9&lt;=5</formula>
    </cfRule>
  </conditionalFormatting>
  <conditionalFormatting sqref="G9:G29">
    <cfRule type="expression" dxfId="1672" priority="20" stopIfTrue="1">
      <formula>$H9&lt;=5</formula>
    </cfRule>
  </conditionalFormatting>
  <conditionalFormatting sqref="I9:I29">
    <cfRule type="expression" dxfId="1671" priority="18" stopIfTrue="1">
      <formula>$J9&lt;=5</formula>
    </cfRule>
  </conditionalFormatting>
  <conditionalFormatting sqref="K9:K29">
    <cfRule type="expression" dxfId="1670" priority="16" stopIfTrue="1">
      <formula>$L9&lt;=5</formula>
    </cfRule>
  </conditionalFormatting>
  <conditionalFormatting sqref="D8">
    <cfRule type="expression" dxfId="1669" priority="14" stopIfTrue="1">
      <formula>$F8&lt;=5</formula>
    </cfRule>
  </conditionalFormatting>
  <conditionalFormatting sqref="G8">
    <cfRule type="expression" dxfId="1668" priority="12" stopIfTrue="1">
      <formula>$H8&lt;=5</formula>
    </cfRule>
  </conditionalFormatting>
  <conditionalFormatting sqref="I8">
    <cfRule type="expression" dxfId="1667" priority="10" stopIfTrue="1">
      <formula>$J8&lt;=5</formula>
    </cfRule>
  </conditionalFormatting>
  <conditionalFormatting sqref="K8">
    <cfRule type="expression" dxfId="1666" priority="8" stopIfTrue="1">
      <formula>$L8&lt;=5</formula>
    </cfRule>
  </conditionalFormatting>
  <conditionalFormatting sqref="J8:J29">
    <cfRule type="expression" dxfId="1665" priority="6" stopIfTrue="1">
      <formula>$J8&lt;=5</formula>
    </cfRule>
  </conditionalFormatting>
  <conditionalFormatting sqref="M8:N29">
    <cfRule type="expression" dxfId="1664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227</v>
      </c>
    </row>
    <row r="3" spans="1:14" s="1" customFormat="1" ht="18.75" customHeight="1">
      <c r="A3" s="39"/>
      <c r="B3" s="87" t="s">
        <v>190</v>
      </c>
      <c r="C3" s="88"/>
      <c r="D3" s="93">
        <v>22549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399436935</v>
      </c>
      <c r="E8" s="44">
        <v>2.0829069066180209E-2</v>
      </c>
      <c r="F8" s="45">
        <v>11</v>
      </c>
      <c r="G8" s="66">
        <v>44743</v>
      </c>
      <c r="H8" s="45">
        <v>13</v>
      </c>
      <c r="I8" s="66">
        <v>8126</v>
      </c>
      <c r="J8" s="45">
        <v>12</v>
      </c>
      <c r="K8" s="46">
        <v>49155.419025350697</v>
      </c>
      <c r="L8" s="45">
        <v>12</v>
      </c>
      <c r="M8" s="16">
        <f>IFERROR(I8/$D$3,0)</f>
        <v>0.36037074814847664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2096794290</v>
      </c>
      <c r="E9" s="49">
        <v>0.1093395959589523</v>
      </c>
      <c r="F9" s="50">
        <v>3</v>
      </c>
      <c r="G9" s="67">
        <v>54209</v>
      </c>
      <c r="H9" s="50">
        <v>11</v>
      </c>
      <c r="I9" s="67">
        <v>9420</v>
      </c>
      <c r="J9" s="50">
        <v>10</v>
      </c>
      <c r="K9" s="51">
        <v>222589.62738853501</v>
      </c>
      <c r="L9" s="50">
        <v>1</v>
      </c>
      <c r="M9" s="22">
        <f t="shared" ref="M9:M30" si="0">IFERROR(I9/$D$3,0)</f>
        <v>0.41775688500598696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167078595</v>
      </c>
      <c r="E10" s="49">
        <v>8.7124932368493942E-3</v>
      </c>
      <c r="F10" s="50">
        <v>15</v>
      </c>
      <c r="G10" s="67">
        <v>21054</v>
      </c>
      <c r="H10" s="50">
        <v>16</v>
      </c>
      <c r="I10" s="67">
        <v>4099</v>
      </c>
      <c r="J10" s="50">
        <v>16</v>
      </c>
      <c r="K10" s="51">
        <v>40760.8184923152</v>
      </c>
      <c r="L10" s="50">
        <v>13</v>
      </c>
      <c r="M10" s="22">
        <f t="shared" si="0"/>
        <v>0.18178189720164975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1322843905</v>
      </c>
      <c r="E11" s="49">
        <v>6.8981119788085021E-2</v>
      </c>
      <c r="F11" s="50">
        <v>7</v>
      </c>
      <c r="G11" s="67">
        <v>238324</v>
      </c>
      <c r="H11" s="50">
        <v>3</v>
      </c>
      <c r="I11" s="67">
        <v>15927</v>
      </c>
      <c r="J11" s="50">
        <v>3</v>
      </c>
      <c r="K11" s="51">
        <v>83056.690211590394</v>
      </c>
      <c r="L11" s="50">
        <v>9</v>
      </c>
      <c r="M11" s="22">
        <f t="shared" si="0"/>
        <v>0.70632844028560027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367467686</v>
      </c>
      <c r="E12" s="49">
        <v>1.9161998154435624E-2</v>
      </c>
      <c r="F12" s="50">
        <v>12</v>
      </c>
      <c r="G12" s="67">
        <v>49882</v>
      </c>
      <c r="H12" s="50">
        <v>12</v>
      </c>
      <c r="I12" s="67">
        <v>4601</v>
      </c>
      <c r="J12" s="50">
        <v>15</v>
      </c>
      <c r="K12" s="51">
        <v>79866.917191914807</v>
      </c>
      <c r="L12" s="50">
        <v>10</v>
      </c>
      <c r="M12" s="22">
        <f t="shared" si="0"/>
        <v>0.20404452525610892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1134371087</v>
      </c>
      <c r="E13" s="49">
        <v>5.9153001756837825E-2</v>
      </c>
      <c r="F13" s="50">
        <v>9</v>
      </c>
      <c r="G13" s="67">
        <v>151939</v>
      </c>
      <c r="H13" s="50">
        <v>5</v>
      </c>
      <c r="I13" s="67">
        <v>10491</v>
      </c>
      <c r="J13" s="50">
        <v>6</v>
      </c>
      <c r="K13" s="51">
        <v>108128.022781432</v>
      </c>
      <c r="L13" s="50">
        <v>7</v>
      </c>
      <c r="M13" s="22">
        <f t="shared" si="0"/>
        <v>0.46525344804647656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645864742</v>
      </c>
      <c r="E14" s="49">
        <v>3.3679312401414911E-2</v>
      </c>
      <c r="F14" s="50">
        <v>10</v>
      </c>
      <c r="G14" s="67">
        <v>74650</v>
      </c>
      <c r="H14" s="50">
        <v>10</v>
      </c>
      <c r="I14" s="67">
        <v>10083</v>
      </c>
      <c r="J14" s="50">
        <v>8</v>
      </c>
      <c r="K14" s="51">
        <v>64054.819200634702</v>
      </c>
      <c r="L14" s="50">
        <v>11</v>
      </c>
      <c r="M14" s="22">
        <f t="shared" si="0"/>
        <v>0.44715951926914721</v>
      </c>
      <c r="N14" s="21">
        <f t="shared" si="1"/>
        <v>8</v>
      </c>
    </row>
    <row r="15" spans="1:14" ht="18.75" customHeight="1">
      <c r="B15" s="47" t="s">
        <v>41</v>
      </c>
      <c r="C15" s="48"/>
      <c r="D15" s="67">
        <v>67495468</v>
      </c>
      <c r="E15" s="49">
        <v>3.5196238540788826E-3</v>
      </c>
      <c r="F15" s="50">
        <v>17</v>
      </c>
      <c r="G15" s="67">
        <v>17685</v>
      </c>
      <c r="H15" s="50">
        <v>17</v>
      </c>
      <c r="I15" s="67">
        <v>3270</v>
      </c>
      <c r="J15" s="50">
        <v>17</v>
      </c>
      <c r="K15" s="51">
        <v>20640.815902140701</v>
      </c>
      <c r="L15" s="50">
        <v>16</v>
      </c>
      <c r="M15" s="22">
        <f t="shared" si="0"/>
        <v>0.14501751740653687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3628473072</v>
      </c>
      <c r="E16" s="49">
        <v>0.18921063526952778</v>
      </c>
      <c r="F16" s="50">
        <v>1</v>
      </c>
      <c r="G16" s="67">
        <v>297329</v>
      </c>
      <c r="H16" s="50">
        <v>1</v>
      </c>
      <c r="I16" s="67">
        <v>17497</v>
      </c>
      <c r="J16" s="50">
        <v>1</v>
      </c>
      <c r="K16" s="51">
        <v>207376.86872035201</v>
      </c>
      <c r="L16" s="50">
        <v>2</v>
      </c>
      <c r="M16" s="22">
        <f t="shared" si="0"/>
        <v>0.77595458778659809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1651042371</v>
      </c>
      <c r="E17" s="49">
        <v>8.6095382182794208E-2</v>
      </c>
      <c r="F17" s="50">
        <v>5</v>
      </c>
      <c r="G17" s="67">
        <v>110955</v>
      </c>
      <c r="H17" s="50">
        <v>6</v>
      </c>
      <c r="I17" s="67">
        <v>12972</v>
      </c>
      <c r="J17" s="50">
        <v>5</v>
      </c>
      <c r="K17" s="51">
        <v>127277.395235893</v>
      </c>
      <c r="L17" s="50">
        <v>6</v>
      </c>
      <c r="M17" s="22">
        <f t="shared" si="0"/>
        <v>0.57528050024391331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1421625083</v>
      </c>
      <c r="E18" s="49">
        <v>7.4132170676758202E-2</v>
      </c>
      <c r="F18" s="50">
        <v>6</v>
      </c>
      <c r="G18" s="67">
        <v>233582</v>
      </c>
      <c r="H18" s="50">
        <v>4</v>
      </c>
      <c r="I18" s="67">
        <v>15976</v>
      </c>
      <c r="J18" s="50">
        <v>2</v>
      </c>
      <c r="K18" s="51">
        <v>88985.045255383098</v>
      </c>
      <c r="L18" s="50">
        <v>8</v>
      </c>
      <c r="M18" s="22">
        <f t="shared" si="0"/>
        <v>0.70850148565346582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352896042</v>
      </c>
      <c r="E19" s="49">
        <v>1.8402144088151565E-2</v>
      </c>
      <c r="F19" s="50">
        <v>13</v>
      </c>
      <c r="G19" s="67">
        <v>80903</v>
      </c>
      <c r="H19" s="50">
        <v>9</v>
      </c>
      <c r="I19" s="67">
        <v>10010</v>
      </c>
      <c r="J19" s="50">
        <v>9</v>
      </c>
      <c r="K19" s="51">
        <v>35254.349850149803</v>
      </c>
      <c r="L19" s="50">
        <v>14</v>
      </c>
      <c r="M19" s="22">
        <f t="shared" si="0"/>
        <v>0.44392212514967405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2708509825</v>
      </c>
      <c r="E20" s="49">
        <v>0.14123816119145985</v>
      </c>
      <c r="F20" s="50">
        <v>2</v>
      </c>
      <c r="G20" s="67">
        <v>238501</v>
      </c>
      <c r="H20" s="50">
        <v>2</v>
      </c>
      <c r="I20" s="67">
        <v>15698</v>
      </c>
      <c r="J20" s="50">
        <v>4</v>
      </c>
      <c r="K20" s="51">
        <v>172538.52879347699</v>
      </c>
      <c r="L20" s="50">
        <v>4</v>
      </c>
      <c r="M20" s="22">
        <f t="shared" si="0"/>
        <v>0.69617277928067767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1654154648</v>
      </c>
      <c r="E21" s="49">
        <v>8.6257675218079199E-2</v>
      </c>
      <c r="F21" s="50">
        <v>4</v>
      </c>
      <c r="G21" s="67">
        <v>98044</v>
      </c>
      <c r="H21" s="50">
        <v>7</v>
      </c>
      <c r="I21" s="67">
        <v>8833</v>
      </c>
      <c r="J21" s="50">
        <v>11</v>
      </c>
      <c r="K21" s="51">
        <v>187269.85712668399</v>
      </c>
      <c r="L21" s="50">
        <v>3</v>
      </c>
      <c r="M21" s="22">
        <f t="shared" si="0"/>
        <v>0.39172468845625086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15027</v>
      </c>
      <c r="E22" s="49">
        <v>7.8359909520507907E-7</v>
      </c>
      <c r="F22" s="50">
        <v>20</v>
      </c>
      <c r="G22" s="67">
        <v>15</v>
      </c>
      <c r="H22" s="50">
        <v>20</v>
      </c>
      <c r="I22" s="67">
        <v>7</v>
      </c>
      <c r="J22" s="50">
        <v>20</v>
      </c>
      <c r="K22" s="51">
        <v>2146.7142857142899</v>
      </c>
      <c r="L22" s="50">
        <v>20</v>
      </c>
      <c r="M22" s="22">
        <f t="shared" si="0"/>
        <v>3.1043505255221959E-4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6421</v>
      </c>
      <c r="E23" s="49">
        <v>3.3482995876168315E-7</v>
      </c>
      <c r="F23" s="50">
        <v>21</v>
      </c>
      <c r="G23" s="67">
        <v>7</v>
      </c>
      <c r="H23" s="50">
        <v>21</v>
      </c>
      <c r="I23" s="67">
        <v>4</v>
      </c>
      <c r="J23" s="50">
        <v>21</v>
      </c>
      <c r="K23" s="51">
        <v>1605.25</v>
      </c>
      <c r="L23" s="50">
        <v>21</v>
      </c>
      <c r="M23" s="22">
        <f t="shared" si="0"/>
        <v>1.7739145860126834E-4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8997291</v>
      </c>
      <c r="E24" s="49">
        <v>4.6917342695792911E-4</v>
      </c>
      <c r="F24" s="50">
        <v>18</v>
      </c>
      <c r="G24" s="67">
        <v>3106</v>
      </c>
      <c r="H24" s="50">
        <v>18</v>
      </c>
      <c r="I24" s="67">
        <v>904</v>
      </c>
      <c r="J24" s="50">
        <v>18</v>
      </c>
      <c r="K24" s="51">
        <v>9952.7555309734507</v>
      </c>
      <c r="L24" s="50">
        <v>18</v>
      </c>
      <c r="M24" s="22">
        <f t="shared" si="0"/>
        <v>4.0090469643886649E-2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314275943</v>
      </c>
      <c r="E25" s="49">
        <v>1.6388257441906102E-2</v>
      </c>
      <c r="F25" s="50">
        <v>14</v>
      </c>
      <c r="G25" s="67">
        <v>86954</v>
      </c>
      <c r="H25" s="50">
        <v>8</v>
      </c>
      <c r="I25" s="67">
        <v>10187</v>
      </c>
      <c r="J25" s="50">
        <v>7</v>
      </c>
      <c r="K25" s="51">
        <v>30850.6864631393</v>
      </c>
      <c r="L25" s="50">
        <v>15</v>
      </c>
      <c r="M25" s="22">
        <f t="shared" si="0"/>
        <v>0.45177169719278015</v>
      </c>
      <c r="N25" s="21">
        <f t="shared" si="1"/>
        <v>7</v>
      </c>
    </row>
    <row r="26" spans="2:14" ht="18.75" customHeight="1">
      <c r="B26" s="47" t="s">
        <v>46</v>
      </c>
      <c r="C26" s="48"/>
      <c r="D26" s="67">
        <v>1155658695</v>
      </c>
      <c r="E26" s="49">
        <v>6.0263066997263755E-2</v>
      </c>
      <c r="F26" s="50">
        <v>8</v>
      </c>
      <c r="G26" s="67">
        <v>44277</v>
      </c>
      <c r="H26" s="50">
        <v>14</v>
      </c>
      <c r="I26" s="67">
        <v>7481</v>
      </c>
      <c r="J26" s="50">
        <v>13</v>
      </c>
      <c r="K26" s="51">
        <v>154479.173238872</v>
      </c>
      <c r="L26" s="50">
        <v>5</v>
      </c>
      <c r="M26" s="22">
        <f t="shared" si="0"/>
        <v>0.33176637544902216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78769116</v>
      </c>
      <c r="E27" s="49">
        <v>4.107500367851462E-3</v>
      </c>
      <c r="F27" s="50">
        <v>16</v>
      </c>
      <c r="G27" s="67">
        <v>37365</v>
      </c>
      <c r="H27" s="50">
        <v>15</v>
      </c>
      <c r="I27" s="67">
        <v>5448</v>
      </c>
      <c r="J27" s="50">
        <v>14</v>
      </c>
      <c r="K27" s="51">
        <v>14458.354625550701</v>
      </c>
      <c r="L27" s="50">
        <v>17</v>
      </c>
      <c r="M27" s="22">
        <f t="shared" si="0"/>
        <v>0.24160716661492748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1111</v>
      </c>
      <c r="E28" s="49">
        <v>5.7934291260587136E-8</v>
      </c>
      <c r="F28" s="50">
        <v>22</v>
      </c>
      <c r="G28" s="67">
        <v>2</v>
      </c>
      <c r="H28" s="50">
        <v>22</v>
      </c>
      <c r="I28" s="67">
        <v>2</v>
      </c>
      <c r="J28" s="50">
        <v>22</v>
      </c>
      <c r="K28" s="51">
        <v>555.5</v>
      </c>
      <c r="L28" s="50">
        <v>22</v>
      </c>
      <c r="M28" s="22">
        <f t="shared" si="0"/>
        <v>8.869572930063417E-5</v>
      </c>
      <c r="N28" s="21">
        <f t="shared" si="1"/>
        <v>22</v>
      </c>
    </row>
    <row r="29" spans="2:14" ht="18.75" customHeight="1" thickBot="1">
      <c r="B29" s="52" t="s">
        <v>49</v>
      </c>
      <c r="C29" s="53"/>
      <c r="D29" s="68">
        <v>1120747</v>
      </c>
      <c r="E29" s="54">
        <v>5.8442559070593382E-5</v>
      </c>
      <c r="F29" s="55">
        <v>19</v>
      </c>
      <c r="G29" s="68">
        <v>1035</v>
      </c>
      <c r="H29" s="55">
        <v>19</v>
      </c>
      <c r="I29" s="68">
        <v>167</v>
      </c>
      <c r="J29" s="55">
        <v>19</v>
      </c>
      <c r="K29" s="56">
        <v>6711.0598802395198</v>
      </c>
      <c r="L29" s="55">
        <v>19</v>
      </c>
      <c r="M29" s="29">
        <f t="shared" si="0"/>
        <v>7.4060933966029535E-3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19176898100</v>
      </c>
      <c r="E30" s="59"/>
      <c r="F30" s="60"/>
      <c r="G30" s="69">
        <v>579686</v>
      </c>
      <c r="H30" s="60"/>
      <c r="I30" s="69">
        <v>20171</v>
      </c>
      <c r="J30" s="60"/>
      <c r="K30" s="61">
        <v>950716.280799167</v>
      </c>
      <c r="L30" s="60"/>
      <c r="M30" s="33">
        <f t="shared" si="0"/>
        <v>0.89454077786154595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1362" priority="23" stopIfTrue="1">
      <formula>$F8&lt;=5</formula>
    </cfRule>
  </conditionalFormatting>
  <conditionalFormatting sqref="H8:H29">
    <cfRule type="expression" dxfId="1361" priority="24" stopIfTrue="1">
      <formula>$H8&lt;=5</formula>
    </cfRule>
  </conditionalFormatting>
  <conditionalFormatting sqref="J8:J29">
    <cfRule type="expression" dxfId="1360" priority="25" stopIfTrue="1">
      <formula>$J8&lt;=5</formula>
    </cfRule>
  </conditionalFormatting>
  <conditionalFormatting sqref="L8:L29">
    <cfRule type="expression" dxfId="1359" priority="26" stopIfTrue="1">
      <formula>$L8&lt;=5</formula>
    </cfRule>
  </conditionalFormatting>
  <conditionalFormatting sqref="D9:D29">
    <cfRule type="expression" dxfId="1358" priority="21" stopIfTrue="1">
      <formula>$F9&lt;=5</formula>
    </cfRule>
  </conditionalFormatting>
  <conditionalFormatting sqref="G9:G29">
    <cfRule type="expression" dxfId="1357" priority="19" stopIfTrue="1">
      <formula>$H9&lt;=5</formula>
    </cfRule>
  </conditionalFormatting>
  <conditionalFormatting sqref="I9:I29">
    <cfRule type="expression" dxfId="1356" priority="17" stopIfTrue="1">
      <formula>$J9&lt;=5</formula>
    </cfRule>
  </conditionalFormatting>
  <conditionalFormatting sqref="K9:K29">
    <cfRule type="expression" dxfId="1355" priority="15" stopIfTrue="1">
      <formula>$L9&lt;=5</formula>
    </cfRule>
  </conditionalFormatting>
  <conditionalFormatting sqref="D8">
    <cfRule type="expression" dxfId="1354" priority="13" stopIfTrue="1">
      <formula>$F8&lt;=5</formula>
    </cfRule>
  </conditionalFormatting>
  <conditionalFormatting sqref="G8">
    <cfRule type="expression" dxfId="1353" priority="11" stopIfTrue="1">
      <formula>$H8&lt;=5</formula>
    </cfRule>
  </conditionalFormatting>
  <conditionalFormatting sqref="I8">
    <cfRule type="expression" dxfId="1352" priority="9" stopIfTrue="1">
      <formula>$J8&lt;=5</formula>
    </cfRule>
  </conditionalFormatting>
  <conditionalFormatting sqref="K8">
    <cfRule type="expression" dxfId="1351" priority="7" stopIfTrue="1">
      <formula>$L8&lt;=5</formula>
    </cfRule>
  </conditionalFormatting>
  <conditionalFormatting sqref="M8:N29">
    <cfRule type="expression" dxfId="135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291</v>
      </c>
    </row>
    <row r="3" spans="1:14" s="1" customFormat="1" ht="18.75" customHeight="1">
      <c r="A3" s="39"/>
      <c r="B3" s="87" t="s">
        <v>190</v>
      </c>
      <c r="C3" s="88"/>
      <c r="D3" s="93">
        <v>11762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214503771</v>
      </c>
      <c r="E8" s="44">
        <v>2.1028731807008604E-2</v>
      </c>
      <c r="F8" s="45">
        <v>11</v>
      </c>
      <c r="G8" s="66">
        <v>25035</v>
      </c>
      <c r="H8" s="45">
        <v>14</v>
      </c>
      <c r="I8" s="66">
        <v>4300</v>
      </c>
      <c r="J8" s="45">
        <v>12</v>
      </c>
      <c r="K8" s="46">
        <v>49884.597906976698</v>
      </c>
      <c r="L8" s="45">
        <v>13</v>
      </c>
      <c r="M8" s="16">
        <f>IFERROR(I8/$D$3,0)</f>
        <v>0.36558408433939804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1139556411</v>
      </c>
      <c r="E9" s="49">
        <v>0.11171564040184763</v>
      </c>
      <c r="F9" s="50">
        <v>3</v>
      </c>
      <c r="G9" s="67">
        <v>34216</v>
      </c>
      <c r="H9" s="50">
        <v>11</v>
      </c>
      <c r="I9" s="67">
        <v>5592</v>
      </c>
      <c r="J9" s="50">
        <v>6</v>
      </c>
      <c r="K9" s="51">
        <v>203783.335300429</v>
      </c>
      <c r="L9" s="50">
        <v>2</v>
      </c>
      <c r="M9" s="22">
        <f>IFERROR(I9/$D$3,0)</f>
        <v>0.47542934875021253</v>
      </c>
      <c r="N9" s="21">
        <f>RANK(M9,$M$8:$M$29,0)</f>
        <v>6</v>
      </c>
    </row>
    <row r="10" spans="1:14" ht="18.75" customHeight="1">
      <c r="B10" s="47" t="s">
        <v>36</v>
      </c>
      <c r="C10" s="48"/>
      <c r="D10" s="67">
        <v>117814780</v>
      </c>
      <c r="E10" s="49">
        <v>1.1549892106660079E-2</v>
      </c>
      <c r="F10" s="50">
        <v>15</v>
      </c>
      <c r="G10" s="67">
        <v>11339</v>
      </c>
      <c r="H10" s="50">
        <v>16</v>
      </c>
      <c r="I10" s="67">
        <v>1983</v>
      </c>
      <c r="J10" s="50">
        <v>16</v>
      </c>
      <c r="K10" s="51">
        <v>59412.395360564798</v>
      </c>
      <c r="L10" s="50">
        <v>12</v>
      </c>
      <c r="M10" s="22">
        <f t="shared" ref="M10:M30" si="0">IFERROR(I10/$D$3,0)</f>
        <v>0.16859377656861077</v>
      </c>
      <c r="N10" s="21">
        <f t="shared" ref="N10:N29" si="1">RANK(M10,$M$8:$M$29,0)</f>
        <v>16</v>
      </c>
    </row>
    <row r="11" spans="1:14" ht="18.75" customHeight="1">
      <c r="B11" s="47" t="s">
        <v>37</v>
      </c>
      <c r="C11" s="48"/>
      <c r="D11" s="67">
        <v>687036924</v>
      </c>
      <c r="E11" s="49">
        <v>6.7353199195309965E-2</v>
      </c>
      <c r="F11" s="50">
        <v>8</v>
      </c>
      <c r="G11" s="67">
        <v>119543</v>
      </c>
      <c r="H11" s="50">
        <v>4</v>
      </c>
      <c r="I11" s="67">
        <v>8030</v>
      </c>
      <c r="J11" s="50">
        <v>4</v>
      </c>
      <c r="K11" s="51">
        <v>85558.770112079699</v>
      </c>
      <c r="L11" s="50">
        <v>10</v>
      </c>
      <c r="M11" s="22">
        <f t="shared" si="0"/>
        <v>0.68270702261520144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207260792</v>
      </c>
      <c r="E12" s="49">
        <v>2.0318671269775462E-2</v>
      </c>
      <c r="F12" s="50">
        <v>12</v>
      </c>
      <c r="G12" s="67">
        <v>27626</v>
      </c>
      <c r="H12" s="50">
        <v>12</v>
      </c>
      <c r="I12" s="67">
        <v>2364</v>
      </c>
      <c r="J12" s="50">
        <v>15</v>
      </c>
      <c r="K12" s="51">
        <v>87673.769881556698</v>
      </c>
      <c r="L12" s="50">
        <v>9</v>
      </c>
      <c r="M12" s="22">
        <f t="shared" si="0"/>
        <v>0.20098622683217141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615631918</v>
      </c>
      <c r="E13" s="49">
        <v>6.0353057827856618E-2</v>
      </c>
      <c r="F13" s="50">
        <v>9</v>
      </c>
      <c r="G13" s="67">
        <v>82587</v>
      </c>
      <c r="H13" s="50">
        <v>5</v>
      </c>
      <c r="I13" s="67">
        <v>5545</v>
      </c>
      <c r="J13" s="50">
        <v>7</v>
      </c>
      <c r="K13" s="51">
        <v>111024.69215509501</v>
      </c>
      <c r="L13" s="50">
        <v>7</v>
      </c>
      <c r="M13" s="22">
        <f t="shared" si="0"/>
        <v>0.47143342968882845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367086638</v>
      </c>
      <c r="E14" s="49">
        <v>3.5987089758149071E-2</v>
      </c>
      <c r="F14" s="50">
        <v>10</v>
      </c>
      <c r="G14" s="67">
        <v>38967</v>
      </c>
      <c r="H14" s="50">
        <v>10</v>
      </c>
      <c r="I14" s="67">
        <v>5157</v>
      </c>
      <c r="J14" s="50">
        <v>9</v>
      </c>
      <c r="K14" s="51">
        <v>71182.206321504797</v>
      </c>
      <c r="L14" s="50">
        <v>11</v>
      </c>
      <c r="M14" s="22">
        <f t="shared" si="0"/>
        <v>0.43844584254378505</v>
      </c>
      <c r="N14" s="21">
        <f t="shared" si="1"/>
        <v>9</v>
      </c>
    </row>
    <row r="15" spans="1:14" ht="18.75" customHeight="1">
      <c r="B15" s="47" t="s">
        <v>41</v>
      </c>
      <c r="C15" s="48"/>
      <c r="D15" s="67">
        <v>33310020</v>
      </c>
      <c r="E15" s="49">
        <v>3.2655252343609976E-3</v>
      </c>
      <c r="F15" s="50">
        <v>17</v>
      </c>
      <c r="G15" s="67">
        <v>9525</v>
      </c>
      <c r="H15" s="50">
        <v>17</v>
      </c>
      <c r="I15" s="67">
        <v>1647</v>
      </c>
      <c r="J15" s="50">
        <v>17</v>
      </c>
      <c r="K15" s="51">
        <v>20224.663023679401</v>
      </c>
      <c r="L15" s="50">
        <v>17</v>
      </c>
      <c r="M15" s="22">
        <f t="shared" si="0"/>
        <v>0.14002720625743922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1969640635</v>
      </c>
      <c r="E16" s="49">
        <v>0.19309238470031898</v>
      </c>
      <c r="F16" s="50">
        <v>1</v>
      </c>
      <c r="G16" s="67">
        <v>151267</v>
      </c>
      <c r="H16" s="50">
        <v>1</v>
      </c>
      <c r="I16" s="67">
        <v>9026</v>
      </c>
      <c r="J16" s="50">
        <v>1</v>
      </c>
      <c r="K16" s="51">
        <v>218218.550299136</v>
      </c>
      <c r="L16" s="50">
        <v>1</v>
      </c>
      <c r="M16" s="22">
        <f t="shared" si="0"/>
        <v>0.76738649889474575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753989498</v>
      </c>
      <c r="E17" s="49">
        <v>7.3916849409342331E-2</v>
      </c>
      <c r="F17" s="50">
        <v>6</v>
      </c>
      <c r="G17" s="67">
        <v>60400</v>
      </c>
      <c r="H17" s="50">
        <v>6</v>
      </c>
      <c r="I17" s="67">
        <v>6734</v>
      </c>
      <c r="J17" s="50">
        <v>5</v>
      </c>
      <c r="K17" s="51">
        <v>111967.55242055201</v>
      </c>
      <c r="L17" s="50">
        <v>6</v>
      </c>
      <c r="M17" s="22">
        <f t="shared" si="0"/>
        <v>0.57252167998639691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784230125</v>
      </c>
      <c r="E18" s="49">
        <v>7.6881468781273013E-2</v>
      </c>
      <c r="F18" s="50">
        <v>5</v>
      </c>
      <c r="G18" s="67">
        <v>129323</v>
      </c>
      <c r="H18" s="50">
        <v>2</v>
      </c>
      <c r="I18" s="67">
        <v>8409</v>
      </c>
      <c r="J18" s="50">
        <v>2</v>
      </c>
      <c r="K18" s="51">
        <v>93260.806873587804</v>
      </c>
      <c r="L18" s="50">
        <v>8</v>
      </c>
      <c r="M18" s="22">
        <f t="shared" si="0"/>
        <v>0.71492943376976703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156093281</v>
      </c>
      <c r="E19" s="49">
        <v>1.5302499008397535E-2</v>
      </c>
      <c r="F19" s="50">
        <v>14</v>
      </c>
      <c r="G19" s="67">
        <v>43391</v>
      </c>
      <c r="H19" s="50">
        <v>8</v>
      </c>
      <c r="I19" s="67">
        <v>5225</v>
      </c>
      <c r="J19" s="50">
        <v>8</v>
      </c>
      <c r="K19" s="51">
        <v>29874.312153110001</v>
      </c>
      <c r="L19" s="50">
        <v>15</v>
      </c>
      <c r="M19" s="22">
        <f t="shared" si="0"/>
        <v>0.44422717224961739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1378593439</v>
      </c>
      <c r="E20" s="49">
        <v>0.13514947343108796</v>
      </c>
      <c r="F20" s="50">
        <v>2</v>
      </c>
      <c r="G20" s="67">
        <v>129133</v>
      </c>
      <c r="H20" s="50">
        <v>3</v>
      </c>
      <c r="I20" s="67">
        <v>8110</v>
      </c>
      <c r="J20" s="50">
        <v>3</v>
      </c>
      <c r="K20" s="51">
        <v>169986.86054254</v>
      </c>
      <c r="L20" s="50">
        <v>5</v>
      </c>
      <c r="M20" s="22">
        <f t="shared" si="0"/>
        <v>0.68950858697500428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804181435</v>
      </c>
      <c r="E21" s="49">
        <v>7.8837381934839385E-2</v>
      </c>
      <c r="F21" s="50">
        <v>4</v>
      </c>
      <c r="G21" s="67">
        <v>45275</v>
      </c>
      <c r="H21" s="50">
        <v>7</v>
      </c>
      <c r="I21" s="67">
        <v>4429</v>
      </c>
      <c r="J21" s="50">
        <v>11</v>
      </c>
      <c r="K21" s="51">
        <v>181571.784827275</v>
      </c>
      <c r="L21" s="50">
        <v>3</v>
      </c>
      <c r="M21" s="22">
        <f t="shared" si="0"/>
        <v>0.37655160686958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9273</v>
      </c>
      <c r="E22" s="49">
        <v>9.0907227009258875E-7</v>
      </c>
      <c r="F22" s="50">
        <v>20</v>
      </c>
      <c r="G22" s="67">
        <v>6</v>
      </c>
      <c r="H22" s="50">
        <v>20</v>
      </c>
      <c r="I22" s="67">
        <v>4</v>
      </c>
      <c r="J22" s="50">
        <v>20</v>
      </c>
      <c r="K22" s="51">
        <v>2318.25</v>
      </c>
      <c r="L22" s="50">
        <v>20</v>
      </c>
      <c r="M22" s="22">
        <f t="shared" si="0"/>
        <v>3.4007821799013772E-4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5413</v>
      </c>
      <c r="E23" s="49">
        <v>5.3065978626239438E-7</v>
      </c>
      <c r="F23" s="50">
        <v>21</v>
      </c>
      <c r="G23" s="67">
        <v>5</v>
      </c>
      <c r="H23" s="50">
        <v>21</v>
      </c>
      <c r="I23" s="67">
        <v>4</v>
      </c>
      <c r="J23" s="50">
        <v>20</v>
      </c>
      <c r="K23" s="51">
        <v>1353.25</v>
      </c>
      <c r="L23" s="50">
        <v>21</v>
      </c>
      <c r="M23" s="22">
        <f t="shared" si="0"/>
        <v>3.4007821799013772E-4</v>
      </c>
      <c r="N23" s="21">
        <f t="shared" si="1"/>
        <v>20</v>
      </c>
    </row>
    <row r="24" spans="2:14" ht="18.75" customHeight="1">
      <c r="B24" s="47" t="s">
        <v>44</v>
      </c>
      <c r="C24" s="48"/>
      <c r="D24" s="67">
        <v>2061860</v>
      </c>
      <c r="E24" s="49">
        <v>2.0213304764511001E-4</v>
      </c>
      <c r="F24" s="50">
        <v>19</v>
      </c>
      <c r="G24" s="67">
        <v>1442</v>
      </c>
      <c r="H24" s="50">
        <v>18</v>
      </c>
      <c r="I24" s="67">
        <v>362</v>
      </c>
      <c r="J24" s="50">
        <v>18</v>
      </c>
      <c r="K24" s="51">
        <v>5695.7458563535902</v>
      </c>
      <c r="L24" s="50">
        <v>19</v>
      </c>
      <c r="M24" s="22">
        <f t="shared" si="0"/>
        <v>3.0777078728107466E-2</v>
      </c>
      <c r="N24" s="21">
        <f t="shared" si="1"/>
        <v>18</v>
      </c>
    </row>
    <row r="25" spans="2:14" ht="18.75" customHeight="1">
      <c r="B25" s="47" t="s">
        <v>81</v>
      </c>
      <c r="C25" s="48"/>
      <c r="D25" s="67">
        <v>198141125</v>
      </c>
      <c r="E25" s="49">
        <v>1.9424630896414254E-2</v>
      </c>
      <c r="F25" s="50">
        <v>13</v>
      </c>
      <c r="G25" s="67">
        <v>41229</v>
      </c>
      <c r="H25" s="50">
        <v>9</v>
      </c>
      <c r="I25" s="67">
        <v>5124</v>
      </c>
      <c r="J25" s="50">
        <v>10</v>
      </c>
      <c r="K25" s="51">
        <v>38669.228142076499</v>
      </c>
      <c r="L25" s="50">
        <v>14</v>
      </c>
      <c r="M25" s="22">
        <f t="shared" si="0"/>
        <v>0.43564019724536646</v>
      </c>
      <c r="N25" s="21">
        <f t="shared" si="1"/>
        <v>10</v>
      </c>
    </row>
    <row r="26" spans="2:14" ht="18.75" customHeight="1">
      <c r="B26" s="47" t="s">
        <v>46</v>
      </c>
      <c r="C26" s="48"/>
      <c r="D26" s="67">
        <v>718915077</v>
      </c>
      <c r="E26" s="49">
        <v>7.0478352318794152E-2</v>
      </c>
      <c r="F26" s="50">
        <v>7</v>
      </c>
      <c r="G26" s="67">
        <v>25580</v>
      </c>
      <c r="H26" s="50">
        <v>13</v>
      </c>
      <c r="I26" s="67">
        <v>4159</v>
      </c>
      <c r="J26" s="50">
        <v>13</v>
      </c>
      <c r="K26" s="51">
        <v>172857.67660495301</v>
      </c>
      <c r="L26" s="50">
        <v>4</v>
      </c>
      <c r="M26" s="22">
        <f t="shared" si="0"/>
        <v>0.35359632715524569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50014906</v>
      </c>
      <c r="E27" s="49">
        <v>4.9031774113973293E-3</v>
      </c>
      <c r="F27" s="50">
        <v>16</v>
      </c>
      <c r="G27" s="67">
        <v>24255</v>
      </c>
      <c r="H27" s="50">
        <v>15</v>
      </c>
      <c r="I27" s="67">
        <v>3309</v>
      </c>
      <c r="J27" s="50">
        <v>14</v>
      </c>
      <c r="K27" s="51">
        <v>15114.809912360201</v>
      </c>
      <c r="L27" s="50">
        <v>18</v>
      </c>
      <c r="M27" s="22">
        <f t="shared" si="0"/>
        <v>0.28132970583234146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67</v>
      </c>
      <c r="C29" s="53"/>
      <c r="D29" s="68">
        <v>2431819</v>
      </c>
      <c r="E29" s="54">
        <v>2.3840172746514494E-4</v>
      </c>
      <c r="F29" s="55">
        <v>18</v>
      </c>
      <c r="G29" s="68">
        <v>342</v>
      </c>
      <c r="H29" s="55">
        <v>19</v>
      </c>
      <c r="I29" s="68">
        <v>90</v>
      </c>
      <c r="J29" s="55">
        <v>19</v>
      </c>
      <c r="K29" s="56">
        <v>27020.211111111101</v>
      </c>
      <c r="L29" s="55">
        <v>16</v>
      </c>
      <c r="M29" s="29">
        <f t="shared" si="0"/>
        <v>7.651759904778099E-3</v>
      </c>
      <c r="N29" s="28">
        <f t="shared" si="1"/>
        <v>19</v>
      </c>
    </row>
    <row r="30" spans="2:14" ht="18.75" customHeight="1" thickTop="1">
      <c r="B30" s="57" t="s">
        <v>82</v>
      </c>
      <c r="C30" s="58"/>
      <c r="D30" s="69">
        <v>10200509140</v>
      </c>
      <c r="E30" s="59"/>
      <c r="F30" s="60"/>
      <c r="G30" s="69">
        <v>297074</v>
      </c>
      <c r="H30" s="60"/>
      <c r="I30" s="69">
        <v>10331</v>
      </c>
      <c r="J30" s="60"/>
      <c r="K30" s="61">
        <v>987369.00009679596</v>
      </c>
      <c r="L30" s="60"/>
      <c r="M30" s="33">
        <f t="shared" si="0"/>
        <v>0.87833701751402826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349" priority="32" stopIfTrue="1">
      <formula>$F8&lt;=5</formula>
    </cfRule>
  </conditionalFormatting>
  <conditionalFormatting sqref="H8:H27 H29">
    <cfRule type="expression" dxfId="1348" priority="33" stopIfTrue="1">
      <formula>$H8&lt;=5</formula>
    </cfRule>
  </conditionalFormatting>
  <conditionalFormatting sqref="J8:J27 J29">
    <cfRule type="expression" dxfId="1347" priority="34" stopIfTrue="1">
      <formula>$J8&lt;=5</formula>
    </cfRule>
  </conditionalFormatting>
  <conditionalFormatting sqref="L8:L27 L29">
    <cfRule type="expression" dxfId="1346" priority="35" stopIfTrue="1">
      <formula>$L8&lt;=5</formula>
    </cfRule>
  </conditionalFormatting>
  <conditionalFormatting sqref="D9:D29">
    <cfRule type="expression" dxfId="1345" priority="30" stopIfTrue="1">
      <formula>$F9&lt;=5</formula>
    </cfRule>
  </conditionalFormatting>
  <conditionalFormatting sqref="G9:G27 G29">
    <cfRule type="expression" dxfId="1344" priority="28" stopIfTrue="1">
      <formula>$H9&lt;=5</formula>
    </cfRule>
  </conditionalFormatting>
  <conditionalFormatting sqref="I9:I27 I29">
    <cfRule type="expression" dxfId="1343" priority="26" stopIfTrue="1">
      <formula>$J9&lt;=5</formula>
    </cfRule>
  </conditionalFormatting>
  <conditionalFormatting sqref="K9:K27 K29">
    <cfRule type="expression" dxfId="1342" priority="24" stopIfTrue="1">
      <formula>$L9&lt;=5</formula>
    </cfRule>
  </conditionalFormatting>
  <conditionalFormatting sqref="D8">
    <cfRule type="expression" dxfId="1341" priority="22" stopIfTrue="1">
      <formula>$F8&lt;=5</formula>
    </cfRule>
  </conditionalFormatting>
  <conditionalFormatting sqref="G8">
    <cfRule type="expression" dxfId="1340" priority="20" stopIfTrue="1">
      <formula>$H8&lt;=5</formula>
    </cfRule>
  </conditionalFormatting>
  <conditionalFormatting sqref="I8">
    <cfRule type="expression" dxfId="1339" priority="18" stopIfTrue="1">
      <formula>$J8&lt;=5</formula>
    </cfRule>
  </conditionalFormatting>
  <conditionalFormatting sqref="K8">
    <cfRule type="expression" dxfId="1338" priority="16" stopIfTrue="1">
      <formula>$L8&lt;=5</formula>
    </cfRule>
  </conditionalFormatting>
  <conditionalFormatting sqref="M8:N27 M29:N29">
    <cfRule type="expression" dxfId="1337" priority="14" stopIfTrue="1">
      <formula>$N8&lt;=5</formula>
    </cfRule>
  </conditionalFormatting>
  <conditionalFormatting sqref="F28">
    <cfRule type="expression" dxfId="1336" priority="9" stopIfTrue="1">
      <formula>$F28&lt;=5</formula>
    </cfRule>
  </conditionalFormatting>
  <conditionalFormatting sqref="G28">
    <cfRule type="expression" dxfId="1335" priority="8" stopIfTrue="1">
      <formula>$H28&lt;=5</formula>
    </cfRule>
  </conditionalFormatting>
  <conditionalFormatting sqref="I28">
    <cfRule type="expression" dxfId="1334" priority="7" stopIfTrue="1">
      <formula>$J28&lt;=5</formula>
    </cfRule>
  </conditionalFormatting>
  <conditionalFormatting sqref="K28">
    <cfRule type="expression" dxfId="1333" priority="6" stopIfTrue="1">
      <formula>$L28&lt;=5</formula>
    </cfRule>
  </conditionalFormatting>
  <conditionalFormatting sqref="M28">
    <cfRule type="expression" dxfId="1332" priority="5" stopIfTrue="1">
      <formula>$N28&lt;=5</formula>
    </cfRule>
  </conditionalFormatting>
  <conditionalFormatting sqref="H28">
    <cfRule type="expression" dxfId="1331" priority="4" stopIfTrue="1">
      <formula>$F28&lt;=5</formula>
    </cfRule>
  </conditionalFormatting>
  <conditionalFormatting sqref="L28">
    <cfRule type="expression" dxfId="1330" priority="3" stopIfTrue="1">
      <formula>$F28&lt;=5</formula>
    </cfRule>
  </conditionalFormatting>
  <conditionalFormatting sqref="J28">
    <cfRule type="expression" dxfId="1329" priority="2" stopIfTrue="1">
      <formula>$F28&lt;=5</formula>
    </cfRule>
  </conditionalFormatting>
  <conditionalFormatting sqref="N28">
    <cfRule type="expression" dxfId="1328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228</v>
      </c>
    </row>
    <row r="3" spans="1:14" s="1" customFormat="1" ht="18.75" customHeight="1">
      <c r="A3" s="39"/>
      <c r="B3" s="87" t="s">
        <v>190</v>
      </c>
      <c r="C3" s="88"/>
      <c r="D3" s="93">
        <v>20420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338539995</v>
      </c>
      <c r="E8" s="44">
        <v>1.8074010527590754E-2</v>
      </c>
      <c r="F8" s="45">
        <v>13</v>
      </c>
      <c r="G8" s="66">
        <v>42820</v>
      </c>
      <c r="H8" s="45">
        <v>14</v>
      </c>
      <c r="I8" s="66">
        <v>7788</v>
      </c>
      <c r="J8" s="45">
        <v>12</v>
      </c>
      <c r="K8" s="46">
        <v>43469.439522342102</v>
      </c>
      <c r="L8" s="45">
        <v>14</v>
      </c>
      <c r="M8" s="16">
        <f>IFERROR(I8/$D$3,0)</f>
        <v>0.38139079333986287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1777368705</v>
      </c>
      <c r="E9" s="49">
        <v>9.4890356117540389E-2</v>
      </c>
      <c r="F9" s="50">
        <v>3</v>
      </c>
      <c r="G9" s="67">
        <v>49760</v>
      </c>
      <c r="H9" s="50">
        <v>11</v>
      </c>
      <c r="I9" s="67">
        <v>9610</v>
      </c>
      <c r="J9" s="50">
        <v>7</v>
      </c>
      <c r="K9" s="51">
        <v>184949.917273673</v>
      </c>
      <c r="L9" s="50">
        <v>3</v>
      </c>
      <c r="M9" s="22">
        <f t="shared" ref="M9:M30" si="0">IFERROR(I9/$D$3,0)</f>
        <v>0.47061704211557298</v>
      </c>
      <c r="N9" s="21">
        <f t="shared" ref="N9:N29" si="1">RANK(M9,$M$8:$M$29,0)</f>
        <v>7</v>
      </c>
    </row>
    <row r="10" spans="1:14" ht="18.75" customHeight="1">
      <c r="B10" s="47" t="s">
        <v>36</v>
      </c>
      <c r="C10" s="48"/>
      <c r="D10" s="67">
        <v>249632493</v>
      </c>
      <c r="E10" s="49">
        <v>1.3327407021763337E-2</v>
      </c>
      <c r="F10" s="50">
        <v>15</v>
      </c>
      <c r="G10" s="67">
        <v>19395</v>
      </c>
      <c r="H10" s="50">
        <v>16</v>
      </c>
      <c r="I10" s="67">
        <v>3454</v>
      </c>
      <c r="J10" s="50">
        <v>16</v>
      </c>
      <c r="K10" s="51">
        <v>72273.449044585999</v>
      </c>
      <c r="L10" s="50">
        <v>12</v>
      </c>
      <c r="M10" s="22">
        <f t="shared" si="0"/>
        <v>0.16914789422135162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1203922138</v>
      </c>
      <c r="E11" s="49">
        <v>6.4275127659913764E-2</v>
      </c>
      <c r="F11" s="50">
        <v>8</v>
      </c>
      <c r="G11" s="67">
        <v>200253</v>
      </c>
      <c r="H11" s="50">
        <v>4</v>
      </c>
      <c r="I11" s="67">
        <v>14191</v>
      </c>
      <c r="J11" s="50">
        <v>4</v>
      </c>
      <c r="K11" s="51">
        <v>84837.0190966105</v>
      </c>
      <c r="L11" s="50">
        <v>10</v>
      </c>
      <c r="M11" s="22">
        <f t="shared" si="0"/>
        <v>0.69495592556317332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394015035</v>
      </c>
      <c r="E12" s="49">
        <v>2.1035718071121964E-2</v>
      </c>
      <c r="F12" s="50">
        <v>12</v>
      </c>
      <c r="G12" s="67">
        <v>48258</v>
      </c>
      <c r="H12" s="50">
        <v>12</v>
      </c>
      <c r="I12" s="67">
        <v>4521</v>
      </c>
      <c r="J12" s="50">
        <v>15</v>
      </c>
      <c r="K12" s="51">
        <v>87152.186463171907</v>
      </c>
      <c r="L12" s="50">
        <v>9</v>
      </c>
      <c r="M12" s="22">
        <f t="shared" si="0"/>
        <v>0.22140058765915768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1223639363</v>
      </c>
      <c r="E13" s="49">
        <v>6.5327793039154633E-2</v>
      </c>
      <c r="F13" s="50">
        <v>7</v>
      </c>
      <c r="G13" s="67">
        <v>141673</v>
      </c>
      <c r="H13" s="50">
        <v>5</v>
      </c>
      <c r="I13" s="67">
        <v>9928</v>
      </c>
      <c r="J13" s="50">
        <v>6</v>
      </c>
      <c r="K13" s="51">
        <v>123251.345991136</v>
      </c>
      <c r="L13" s="50">
        <v>6</v>
      </c>
      <c r="M13" s="22">
        <f t="shared" si="0"/>
        <v>0.48619000979431931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770049720</v>
      </c>
      <c r="E14" s="49">
        <v>4.1111499236739554E-2</v>
      </c>
      <c r="F14" s="50">
        <v>10</v>
      </c>
      <c r="G14" s="67">
        <v>67995</v>
      </c>
      <c r="H14" s="50">
        <v>10</v>
      </c>
      <c r="I14" s="67">
        <v>9121</v>
      </c>
      <c r="J14" s="50">
        <v>10</v>
      </c>
      <c r="K14" s="51">
        <v>84426.019076855606</v>
      </c>
      <c r="L14" s="50">
        <v>11</v>
      </c>
      <c r="M14" s="22">
        <f t="shared" si="0"/>
        <v>0.44666993143976491</v>
      </c>
      <c r="N14" s="21">
        <f t="shared" si="1"/>
        <v>10</v>
      </c>
    </row>
    <row r="15" spans="1:14" ht="18.75" customHeight="1">
      <c r="B15" s="47" t="s">
        <v>41</v>
      </c>
      <c r="C15" s="48"/>
      <c r="D15" s="67">
        <v>66620144</v>
      </c>
      <c r="E15" s="49">
        <v>3.5567235830012106E-3</v>
      </c>
      <c r="F15" s="50">
        <v>17</v>
      </c>
      <c r="G15" s="67">
        <v>16747</v>
      </c>
      <c r="H15" s="50">
        <v>17</v>
      </c>
      <c r="I15" s="67">
        <v>3319</v>
      </c>
      <c r="J15" s="50">
        <v>17</v>
      </c>
      <c r="K15" s="51">
        <v>20072.3543235914</v>
      </c>
      <c r="L15" s="50">
        <v>17</v>
      </c>
      <c r="M15" s="22">
        <f t="shared" si="0"/>
        <v>0.16253672869735553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3800759728</v>
      </c>
      <c r="E16" s="49">
        <v>0.20291537883645025</v>
      </c>
      <c r="F16" s="50">
        <v>1</v>
      </c>
      <c r="G16" s="67">
        <v>255710</v>
      </c>
      <c r="H16" s="50">
        <v>1</v>
      </c>
      <c r="I16" s="67">
        <v>16035</v>
      </c>
      <c r="J16" s="50">
        <v>1</v>
      </c>
      <c r="K16" s="51">
        <v>237028.982101653</v>
      </c>
      <c r="L16" s="50">
        <v>1</v>
      </c>
      <c r="M16" s="22">
        <f t="shared" si="0"/>
        <v>0.78525954946131249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1457437479</v>
      </c>
      <c r="E17" s="49">
        <v>7.7809832598217318E-2</v>
      </c>
      <c r="F17" s="50">
        <v>5</v>
      </c>
      <c r="G17" s="67">
        <v>101511</v>
      </c>
      <c r="H17" s="50">
        <v>6</v>
      </c>
      <c r="I17" s="67">
        <v>12152</v>
      </c>
      <c r="J17" s="50">
        <v>5</v>
      </c>
      <c r="K17" s="51">
        <v>119933.95975970999</v>
      </c>
      <c r="L17" s="50">
        <v>7</v>
      </c>
      <c r="M17" s="22">
        <f t="shared" si="0"/>
        <v>0.59510284035259553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1381294890</v>
      </c>
      <c r="E18" s="49">
        <v>7.3744723673098991E-2</v>
      </c>
      <c r="F18" s="50">
        <v>6</v>
      </c>
      <c r="G18" s="67">
        <v>214766</v>
      </c>
      <c r="H18" s="50">
        <v>3</v>
      </c>
      <c r="I18" s="67">
        <v>14877</v>
      </c>
      <c r="J18" s="50">
        <v>2</v>
      </c>
      <c r="K18" s="51">
        <v>92847.676950998197</v>
      </c>
      <c r="L18" s="50">
        <v>8</v>
      </c>
      <c r="M18" s="22">
        <f t="shared" si="0"/>
        <v>0.72855044074436826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299739597</v>
      </c>
      <c r="E19" s="49">
        <v>1.6002530607096541E-2</v>
      </c>
      <c r="F19" s="50">
        <v>14</v>
      </c>
      <c r="G19" s="67">
        <v>75706</v>
      </c>
      <c r="H19" s="50">
        <v>8</v>
      </c>
      <c r="I19" s="67">
        <v>9319</v>
      </c>
      <c r="J19" s="50">
        <v>9</v>
      </c>
      <c r="K19" s="51">
        <v>32164.352076403</v>
      </c>
      <c r="L19" s="50">
        <v>15</v>
      </c>
      <c r="M19" s="22">
        <f t="shared" si="0"/>
        <v>0.45636630754162588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2519808052</v>
      </c>
      <c r="E20" s="49">
        <v>0.13452778972054971</v>
      </c>
      <c r="F20" s="50">
        <v>2</v>
      </c>
      <c r="G20" s="67">
        <v>226812</v>
      </c>
      <c r="H20" s="50">
        <v>2</v>
      </c>
      <c r="I20" s="67">
        <v>14638</v>
      </c>
      <c r="J20" s="50">
        <v>3</v>
      </c>
      <c r="K20" s="51">
        <v>172141.55294439101</v>
      </c>
      <c r="L20" s="50">
        <v>4</v>
      </c>
      <c r="M20" s="22">
        <f t="shared" si="0"/>
        <v>0.71684622918707153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1559300867</v>
      </c>
      <c r="E21" s="49">
        <v>8.3248126372304665E-2</v>
      </c>
      <c r="F21" s="50">
        <v>4</v>
      </c>
      <c r="G21" s="67">
        <v>76936</v>
      </c>
      <c r="H21" s="50">
        <v>7</v>
      </c>
      <c r="I21" s="67">
        <v>7992</v>
      </c>
      <c r="J21" s="50">
        <v>11</v>
      </c>
      <c r="K21" s="51">
        <v>195107.71609109099</v>
      </c>
      <c r="L21" s="50">
        <v>2</v>
      </c>
      <c r="M21" s="22">
        <f t="shared" si="0"/>
        <v>0.39138099902056805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126779</v>
      </c>
      <c r="E22" s="49">
        <v>6.7684912108462348E-6</v>
      </c>
      <c r="F22" s="50">
        <v>20</v>
      </c>
      <c r="G22" s="67">
        <v>11</v>
      </c>
      <c r="H22" s="50">
        <v>20</v>
      </c>
      <c r="I22" s="67">
        <v>5</v>
      </c>
      <c r="J22" s="50">
        <v>20</v>
      </c>
      <c r="K22" s="51">
        <v>25355.8</v>
      </c>
      <c r="L22" s="50">
        <v>16</v>
      </c>
      <c r="M22" s="22">
        <f t="shared" si="0"/>
        <v>2.4485798237022528E-4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968</v>
      </c>
      <c r="E23" s="49">
        <v>5.1679690580452241E-8</v>
      </c>
      <c r="F23" s="50">
        <v>21</v>
      </c>
      <c r="G23" s="67">
        <v>2</v>
      </c>
      <c r="H23" s="50">
        <v>21</v>
      </c>
      <c r="I23" s="67">
        <v>1</v>
      </c>
      <c r="J23" s="50">
        <v>21</v>
      </c>
      <c r="K23" s="51">
        <v>968</v>
      </c>
      <c r="L23" s="50">
        <v>21</v>
      </c>
      <c r="M23" s="22">
        <f t="shared" si="0"/>
        <v>4.8971596474045051E-5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5570404</v>
      </c>
      <c r="E24" s="49">
        <v>2.9739334207449743E-4</v>
      </c>
      <c r="F24" s="50">
        <v>18</v>
      </c>
      <c r="G24" s="67">
        <v>1918</v>
      </c>
      <c r="H24" s="50">
        <v>18</v>
      </c>
      <c r="I24" s="67">
        <v>487</v>
      </c>
      <c r="J24" s="50">
        <v>18</v>
      </c>
      <c r="K24" s="51">
        <v>11438.201232032899</v>
      </c>
      <c r="L24" s="50">
        <v>19</v>
      </c>
      <c r="M24" s="22">
        <f t="shared" si="0"/>
        <v>2.3849167482859941E-2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448944265</v>
      </c>
      <c r="E25" s="49">
        <v>2.3968285850277434E-2</v>
      </c>
      <c r="F25" s="50">
        <v>11</v>
      </c>
      <c r="G25" s="67">
        <v>74764</v>
      </c>
      <c r="H25" s="50">
        <v>9</v>
      </c>
      <c r="I25" s="67">
        <v>9369</v>
      </c>
      <c r="J25" s="50">
        <v>8</v>
      </c>
      <c r="K25" s="51">
        <v>47918.055822392998</v>
      </c>
      <c r="L25" s="50">
        <v>13</v>
      </c>
      <c r="M25" s="22">
        <f t="shared" si="0"/>
        <v>0.45881488736532811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1134086464</v>
      </c>
      <c r="E26" s="49">
        <v>6.0546733007230569E-2</v>
      </c>
      <c r="F26" s="50">
        <v>9</v>
      </c>
      <c r="G26" s="67">
        <v>44045</v>
      </c>
      <c r="H26" s="50">
        <v>13</v>
      </c>
      <c r="I26" s="67">
        <v>7166</v>
      </c>
      <c r="J26" s="50">
        <v>13</v>
      </c>
      <c r="K26" s="51">
        <v>158259.34468322599</v>
      </c>
      <c r="L26" s="50">
        <v>5</v>
      </c>
      <c r="M26" s="22">
        <f t="shared" si="0"/>
        <v>0.35093046033300684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98484664</v>
      </c>
      <c r="E27" s="49">
        <v>5.257910085165087E-3</v>
      </c>
      <c r="F27" s="50">
        <v>16</v>
      </c>
      <c r="G27" s="67">
        <v>36961</v>
      </c>
      <c r="H27" s="50">
        <v>15</v>
      </c>
      <c r="I27" s="67">
        <v>5357</v>
      </c>
      <c r="J27" s="50">
        <v>14</v>
      </c>
      <c r="K27" s="51">
        <v>18384.294194511898</v>
      </c>
      <c r="L27" s="50">
        <v>18</v>
      </c>
      <c r="M27" s="22">
        <f t="shared" si="0"/>
        <v>0.26234084231145938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1420550</v>
      </c>
      <c r="E29" s="54">
        <v>7.5840479807914705E-5</v>
      </c>
      <c r="F29" s="55">
        <v>19</v>
      </c>
      <c r="G29" s="68">
        <v>930</v>
      </c>
      <c r="H29" s="55">
        <v>19</v>
      </c>
      <c r="I29" s="68">
        <v>137</v>
      </c>
      <c r="J29" s="55">
        <v>19</v>
      </c>
      <c r="K29" s="56">
        <v>10368.9781021898</v>
      </c>
      <c r="L29" s="55">
        <v>20</v>
      </c>
      <c r="M29" s="29">
        <f t="shared" si="0"/>
        <v>6.7091087169441725E-3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18730762300</v>
      </c>
      <c r="E30" s="59"/>
      <c r="F30" s="60"/>
      <c r="G30" s="69">
        <v>518594</v>
      </c>
      <c r="H30" s="60"/>
      <c r="I30" s="69">
        <v>18322</v>
      </c>
      <c r="J30" s="60"/>
      <c r="K30" s="61">
        <v>1022309.91703962</v>
      </c>
      <c r="L30" s="60"/>
      <c r="M30" s="33">
        <f t="shared" si="0"/>
        <v>0.89725759059745347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327" priority="32" stopIfTrue="1">
      <formula>$F8&lt;=5</formula>
    </cfRule>
  </conditionalFormatting>
  <conditionalFormatting sqref="H8:H27 H29">
    <cfRule type="expression" dxfId="1326" priority="33" stopIfTrue="1">
      <formula>$H8&lt;=5</formula>
    </cfRule>
  </conditionalFormatting>
  <conditionalFormatting sqref="J8:J27 J29">
    <cfRule type="expression" dxfId="1325" priority="34" stopIfTrue="1">
      <formula>$J8&lt;=5</formula>
    </cfRule>
  </conditionalFormatting>
  <conditionalFormatting sqref="L8:L27 L29">
    <cfRule type="expression" dxfId="1324" priority="35" stopIfTrue="1">
      <formula>$L8&lt;=5</formula>
    </cfRule>
  </conditionalFormatting>
  <conditionalFormatting sqref="D9:D29">
    <cfRule type="expression" dxfId="1323" priority="30" stopIfTrue="1">
      <formula>$F9&lt;=5</formula>
    </cfRule>
  </conditionalFormatting>
  <conditionalFormatting sqref="G9:G27 G29">
    <cfRule type="expression" dxfId="1322" priority="28" stopIfTrue="1">
      <formula>$H9&lt;=5</formula>
    </cfRule>
  </conditionalFormatting>
  <conditionalFormatting sqref="I9:I27 I29">
    <cfRule type="expression" dxfId="1321" priority="26" stopIfTrue="1">
      <formula>$J9&lt;=5</formula>
    </cfRule>
  </conditionalFormatting>
  <conditionalFormatting sqref="K9:K27 K29">
    <cfRule type="expression" dxfId="1320" priority="24" stopIfTrue="1">
      <formula>$L9&lt;=5</formula>
    </cfRule>
  </conditionalFormatting>
  <conditionalFormatting sqref="D8">
    <cfRule type="expression" dxfId="1319" priority="22" stopIfTrue="1">
      <formula>$F8&lt;=5</formula>
    </cfRule>
  </conditionalFormatting>
  <conditionalFormatting sqref="G8">
    <cfRule type="expression" dxfId="1318" priority="20" stopIfTrue="1">
      <formula>$H8&lt;=5</formula>
    </cfRule>
  </conditionalFormatting>
  <conditionalFormatting sqref="I8">
    <cfRule type="expression" dxfId="1317" priority="18" stopIfTrue="1">
      <formula>$J8&lt;=5</formula>
    </cfRule>
  </conditionalFormatting>
  <conditionalFormatting sqref="K8">
    <cfRule type="expression" dxfId="1316" priority="16" stopIfTrue="1">
      <formula>$L8&lt;=5</formula>
    </cfRule>
  </conditionalFormatting>
  <conditionalFormatting sqref="M8:N27 M29:N29">
    <cfRule type="expression" dxfId="1315" priority="14" stopIfTrue="1">
      <formula>$N8&lt;=5</formula>
    </cfRule>
  </conditionalFormatting>
  <conditionalFormatting sqref="F28">
    <cfRule type="expression" dxfId="1314" priority="9" stopIfTrue="1">
      <formula>$F28&lt;=5</formula>
    </cfRule>
  </conditionalFormatting>
  <conditionalFormatting sqref="G28">
    <cfRule type="expression" dxfId="1313" priority="8" stopIfTrue="1">
      <formula>$H28&lt;=5</formula>
    </cfRule>
  </conditionalFormatting>
  <conditionalFormatting sqref="I28">
    <cfRule type="expression" dxfId="1312" priority="7" stopIfTrue="1">
      <formula>$J28&lt;=5</formula>
    </cfRule>
  </conditionalFormatting>
  <conditionalFormatting sqref="K28">
    <cfRule type="expression" dxfId="1311" priority="6" stopIfTrue="1">
      <formula>$L28&lt;=5</formula>
    </cfRule>
  </conditionalFormatting>
  <conditionalFormatting sqref="M28">
    <cfRule type="expression" dxfId="1310" priority="5" stopIfTrue="1">
      <formula>$N28&lt;=5</formula>
    </cfRule>
  </conditionalFormatting>
  <conditionalFormatting sqref="H28">
    <cfRule type="expression" dxfId="1309" priority="4" stopIfTrue="1">
      <formula>$F28&lt;=5</formula>
    </cfRule>
  </conditionalFormatting>
  <conditionalFormatting sqref="L28">
    <cfRule type="expression" dxfId="1308" priority="3" stopIfTrue="1">
      <formula>$F28&lt;=5</formula>
    </cfRule>
  </conditionalFormatting>
  <conditionalFormatting sqref="J28">
    <cfRule type="expression" dxfId="1307" priority="2" stopIfTrue="1">
      <formula>$F28&lt;=5</formula>
    </cfRule>
  </conditionalFormatting>
  <conditionalFormatting sqref="N28">
    <cfRule type="expression" dxfId="1306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229</v>
      </c>
    </row>
    <row r="3" spans="1:14" s="1" customFormat="1" ht="18.75" customHeight="1">
      <c r="A3" s="39"/>
      <c r="B3" s="87" t="s">
        <v>190</v>
      </c>
      <c r="C3" s="88"/>
      <c r="D3" s="93">
        <v>15367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223229274</v>
      </c>
      <c r="E8" s="44">
        <v>1.683653138880626E-2</v>
      </c>
      <c r="F8" s="45">
        <v>14</v>
      </c>
      <c r="G8" s="66">
        <v>27955</v>
      </c>
      <c r="H8" s="45">
        <v>14</v>
      </c>
      <c r="I8" s="66">
        <v>5667</v>
      </c>
      <c r="J8" s="45">
        <v>12</v>
      </c>
      <c r="K8" s="46">
        <v>39391.084171519302</v>
      </c>
      <c r="L8" s="45">
        <v>14</v>
      </c>
      <c r="M8" s="16">
        <f>IFERROR(I8/$D$3,0)</f>
        <v>0.3687772499511941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1411084210</v>
      </c>
      <c r="E9" s="49">
        <v>0.10642763454901477</v>
      </c>
      <c r="F9" s="50">
        <v>3</v>
      </c>
      <c r="G9" s="67">
        <v>37475</v>
      </c>
      <c r="H9" s="50">
        <v>11</v>
      </c>
      <c r="I9" s="67">
        <v>6871</v>
      </c>
      <c r="J9" s="50">
        <v>10</v>
      </c>
      <c r="K9" s="51">
        <v>205368.09925775</v>
      </c>
      <c r="L9" s="50">
        <v>2</v>
      </c>
      <c r="M9" s="22">
        <f t="shared" ref="M9:M30" si="0">IFERROR(I9/$D$3,0)</f>
        <v>0.44712696036962324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131158392</v>
      </c>
      <c r="E10" s="49">
        <v>9.8923064356396025E-3</v>
      </c>
      <c r="F10" s="50">
        <v>15</v>
      </c>
      <c r="G10" s="67">
        <v>14576</v>
      </c>
      <c r="H10" s="50">
        <v>16</v>
      </c>
      <c r="I10" s="67">
        <v>2869</v>
      </c>
      <c r="J10" s="50">
        <v>16</v>
      </c>
      <c r="K10" s="51">
        <v>45715.716974555602</v>
      </c>
      <c r="L10" s="50">
        <v>12</v>
      </c>
      <c r="M10" s="22">
        <f t="shared" si="0"/>
        <v>0.18669877009175506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944102393</v>
      </c>
      <c r="E11" s="49">
        <v>7.1206653541289591E-2</v>
      </c>
      <c r="F11" s="50">
        <v>5</v>
      </c>
      <c r="G11" s="67">
        <v>141628</v>
      </c>
      <c r="H11" s="50">
        <v>4</v>
      </c>
      <c r="I11" s="67">
        <v>10845</v>
      </c>
      <c r="J11" s="50">
        <v>3</v>
      </c>
      <c r="K11" s="51">
        <v>87054.1625633933</v>
      </c>
      <c r="L11" s="50">
        <v>9</v>
      </c>
      <c r="M11" s="22">
        <f t="shared" si="0"/>
        <v>0.70573306435869065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305538162</v>
      </c>
      <c r="E12" s="49">
        <v>2.3044481410584045E-2</v>
      </c>
      <c r="F12" s="50">
        <v>12</v>
      </c>
      <c r="G12" s="67">
        <v>33283</v>
      </c>
      <c r="H12" s="50">
        <v>12</v>
      </c>
      <c r="I12" s="67">
        <v>3240</v>
      </c>
      <c r="J12" s="50">
        <v>15</v>
      </c>
      <c r="K12" s="51">
        <v>94301.901851851901</v>
      </c>
      <c r="L12" s="50">
        <v>8</v>
      </c>
      <c r="M12" s="22">
        <f t="shared" si="0"/>
        <v>0.21084141341836402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778393269</v>
      </c>
      <c r="E13" s="49">
        <v>5.8708441198236462E-2</v>
      </c>
      <c r="F13" s="50">
        <v>9</v>
      </c>
      <c r="G13" s="67">
        <v>93854</v>
      </c>
      <c r="H13" s="50">
        <v>5</v>
      </c>
      <c r="I13" s="67">
        <v>7089</v>
      </c>
      <c r="J13" s="50">
        <v>6</v>
      </c>
      <c r="K13" s="51">
        <v>109802.972069403</v>
      </c>
      <c r="L13" s="50">
        <v>6</v>
      </c>
      <c r="M13" s="22">
        <f t="shared" si="0"/>
        <v>0.46131320361814276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521127391</v>
      </c>
      <c r="E14" s="49">
        <v>3.9304780770546312E-2</v>
      </c>
      <c r="F14" s="50">
        <v>10</v>
      </c>
      <c r="G14" s="67">
        <v>52182</v>
      </c>
      <c r="H14" s="50">
        <v>9</v>
      </c>
      <c r="I14" s="67">
        <v>6958</v>
      </c>
      <c r="J14" s="50">
        <v>9</v>
      </c>
      <c r="K14" s="51">
        <v>74896.147025007202</v>
      </c>
      <c r="L14" s="50">
        <v>11</v>
      </c>
      <c r="M14" s="22">
        <f t="shared" si="0"/>
        <v>0.45278844276696817</v>
      </c>
      <c r="N14" s="21">
        <f t="shared" si="1"/>
        <v>9</v>
      </c>
    </row>
    <row r="15" spans="1:14" ht="18.75" customHeight="1">
      <c r="B15" s="47" t="s">
        <v>41</v>
      </c>
      <c r="C15" s="48"/>
      <c r="D15" s="67">
        <v>43867357</v>
      </c>
      <c r="E15" s="49">
        <v>3.3085899525636142E-3</v>
      </c>
      <c r="F15" s="50">
        <v>17</v>
      </c>
      <c r="G15" s="67">
        <v>10191</v>
      </c>
      <c r="H15" s="50">
        <v>17</v>
      </c>
      <c r="I15" s="67">
        <v>2358</v>
      </c>
      <c r="J15" s="50">
        <v>17</v>
      </c>
      <c r="K15" s="51">
        <v>18603.6289228159</v>
      </c>
      <c r="L15" s="50">
        <v>17</v>
      </c>
      <c r="M15" s="22">
        <f t="shared" si="0"/>
        <v>0.15344569532114272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2599177107</v>
      </c>
      <c r="E16" s="49">
        <v>0.19603668534563326</v>
      </c>
      <c r="F16" s="50">
        <v>1</v>
      </c>
      <c r="G16" s="67">
        <v>176635</v>
      </c>
      <c r="H16" s="50">
        <v>1</v>
      </c>
      <c r="I16" s="67">
        <v>11778</v>
      </c>
      <c r="J16" s="50">
        <v>1</v>
      </c>
      <c r="K16" s="51">
        <v>220680.68492103901</v>
      </c>
      <c r="L16" s="50">
        <v>1</v>
      </c>
      <c r="M16" s="22">
        <f t="shared" si="0"/>
        <v>0.76644758248194178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934409152</v>
      </c>
      <c r="E17" s="49">
        <v>7.0475564139655986E-2</v>
      </c>
      <c r="F17" s="50">
        <v>7</v>
      </c>
      <c r="G17" s="67">
        <v>67049</v>
      </c>
      <c r="H17" s="50">
        <v>6</v>
      </c>
      <c r="I17" s="67">
        <v>8886</v>
      </c>
      <c r="J17" s="50">
        <v>5</v>
      </c>
      <c r="K17" s="51">
        <v>105155.205041639</v>
      </c>
      <c r="L17" s="50">
        <v>7</v>
      </c>
      <c r="M17" s="22">
        <f t="shared" si="0"/>
        <v>0.57825209865295768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935364627</v>
      </c>
      <c r="E18" s="49">
        <v>7.0547628544742572E-2</v>
      </c>
      <c r="F18" s="50">
        <v>6</v>
      </c>
      <c r="G18" s="67">
        <v>148334</v>
      </c>
      <c r="H18" s="50">
        <v>3</v>
      </c>
      <c r="I18" s="67">
        <v>10964</v>
      </c>
      <c r="J18" s="50">
        <v>2</v>
      </c>
      <c r="K18" s="51">
        <v>85312.351970083895</v>
      </c>
      <c r="L18" s="50">
        <v>10</v>
      </c>
      <c r="M18" s="22">
        <f t="shared" si="0"/>
        <v>0.71347693108609356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228715143</v>
      </c>
      <c r="E19" s="49">
        <v>1.7250289871098234E-2</v>
      </c>
      <c r="F19" s="50">
        <v>13</v>
      </c>
      <c r="G19" s="67">
        <v>51523</v>
      </c>
      <c r="H19" s="50">
        <v>10</v>
      </c>
      <c r="I19" s="67">
        <v>7058</v>
      </c>
      <c r="J19" s="50">
        <v>7</v>
      </c>
      <c r="K19" s="51">
        <v>32405.0925191272</v>
      </c>
      <c r="L19" s="50">
        <v>15</v>
      </c>
      <c r="M19" s="22">
        <f t="shared" si="0"/>
        <v>0.45929589379839919</v>
      </c>
      <c r="N19" s="21">
        <f t="shared" si="1"/>
        <v>7</v>
      </c>
    </row>
    <row r="20" spans="2:14" ht="18.75" customHeight="1">
      <c r="B20" s="82" t="s">
        <v>18</v>
      </c>
      <c r="C20" s="83"/>
      <c r="D20" s="67">
        <v>1942050171</v>
      </c>
      <c r="E20" s="49">
        <v>0.14647446581167517</v>
      </c>
      <c r="F20" s="50">
        <v>2</v>
      </c>
      <c r="G20" s="67">
        <v>148564</v>
      </c>
      <c r="H20" s="50">
        <v>2</v>
      </c>
      <c r="I20" s="67">
        <v>10581</v>
      </c>
      <c r="J20" s="50">
        <v>4</v>
      </c>
      <c r="K20" s="51">
        <v>183541.26935072301</v>
      </c>
      <c r="L20" s="50">
        <v>3</v>
      </c>
      <c r="M20" s="22">
        <f t="shared" si="0"/>
        <v>0.68855339363571288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1079786838</v>
      </c>
      <c r="E21" s="49">
        <v>8.1440326644644567E-2</v>
      </c>
      <c r="F21" s="50">
        <v>4</v>
      </c>
      <c r="G21" s="67">
        <v>54939</v>
      </c>
      <c r="H21" s="50">
        <v>7</v>
      </c>
      <c r="I21" s="67">
        <v>6050</v>
      </c>
      <c r="J21" s="50">
        <v>11</v>
      </c>
      <c r="K21" s="51">
        <v>178477.16330578501</v>
      </c>
      <c r="L21" s="50">
        <v>4</v>
      </c>
      <c r="M21" s="22">
        <f t="shared" si="0"/>
        <v>0.39370078740157483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5137</v>
      </c>
      <c r="E22" s="49">
        <v>3.8744587658470707E-7</v>
      </c>
      <c r="F22" s="50">
        <v>20</v>
      </c>
      <c r="G22" s="67">
        <v>4</v>
      </c>
      <c r="H22" s="50">
        <v>20</v>
      </c>
      <c r="I22" s="67">
        <v>2</v>
      </c>
      <c r="J22" s="50">
        <v>20</v>
      </c>
      <c r="K22" s="51">
        <v>2568.5</v>
      </c>
      <c r="L22" s="50">
        <v>20</v>
      </c>
      <c r="M22" s="22">
        <f t="shared" si="0"/>
        <v>1.3014902062861977E-4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5091303</v>
      </c>
      <c r="E24" s="49">
        <v>3.8399929020699802E-4</v>
      </c>
      <c r="F24" s="50">
        <v>18</v>
      </c>
      <c r="G24" s="67">
        <v>1303</v>
      </c>
      <c r="H24" s="50">
        <v>18</v>
      </c>
      <c r="I24" s="67">
        <v>372</v>
      </c>
      <c r="J24" s="50">
        <v>18</v>
      </c>
      <c r="K24" s="51">
        <v>13686.2983870968</v>
      </c>
      <c r="L24" s="50">
        <v>18</v>
      </c>
      <c r="M24" s="22">
        <f t="shared" si="0"/>
        <v>2.4207717836923277E-2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310633250</v>
      </c>
      <c r="E25" s="49">
        <v>2.342876617531759E-2</v>
      </c>
      <c r="F25" s="50">
        <v>11</v>
      </c>
      <c r="G25" s="67">
        <v>52194</v>
      </c>
      <c r="H25" s="50">
        <v>8</v>
      </c>
      <c r="I25" s="67">
        <v>6981</v>
      </c>
      <c r="J25" s="50">
        <v>8</v>
      </c>
      <c r="K25" s="51">
        <v>44496.956023492297</v>
      </c>
      <c r="L25" s="50">
        <v>13</v>
      </c>
      <c r="M25" s="22">
        <f t="shared" si="0"/>
        <v>0.45428515650419732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784981588</v>
      </c>
      <c r="E26" s="49">
        <v>5.9205349321688805E-2</v>
      </c>
      <c r="F26" s="50">
        <v>8</v>
      </c>
      <c r="G26" s="67">
        <v>28276</v>
      </c>
      <c r="H26" s="50">
        <v>13</v>
      </c>
      <c r="I26" s="67">
        <v>5198</v>
      </c>
      <c r="J26" s="50">
        <v>13</v>
      </c>
      <c r="K26" s="51">
        <v>151016.080800308</v>
      </c>
      <c r="L26" s="50">
        <v>5</v>
      </c>
      <c r="M26" s="22">
        <f t="shared" si="0"/>
        <v>0.33825730461378278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79299930</v>
      </c>
      <c r="E27" s="49">
        <v>5.9810065976164907E-3</v>
      </c>
      <c r="F27" s="50">
        <v>16</v>
      </c>
      <c r="G27" s="67">
        <v>26893</v>
      </c>
      <c r="H27" s="50">
        <v>15</v>
      </c>
      <c r="I27" s="67">
        <v>4054</v>
      </c>
      <c r="J27" s="50">
        <v>14</v>
      </c>
      <c r="K27" s="51">
        <v>19560.910212136201</v>
      </c>
      <c r="L27" s="50">
        <v>16</v>
      </c>
      <c r="M27" s="22">
        <f t="shared" si="0"/>
        <v>0.26381206481421227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161</v>
      </c>
      <c r="E28" s="49">
        <v>1.2143037985232206E-8</v>
      </c>
      <c r="F28" s="50">
        <v>21</v>
      </c>
      <c r="G28" s="67">
        <v>1</v>
      </c>
      <c r="H28" s="50">
        <v>21</v>
      </c>
      <c r="I28" s="67">
        <v>1</v>
      </c>
      <c r="J28" s="50">
        <v>21</v>
      </c>
      <c r="K28" s="51">
        <v>161</v>
      </c>
      <c r="L28" s="50">
        <v>21</v>
      </c>
      <c r="M28" s="22">
        <f t="shared" si="0"/>
        <v>6.5074510314309887E-5</v>
      </c>
      <c r="N28" s="21">
        <f t="shared" si="1"/>
        <v>21</v>
      </c>
    </row>
    <row r="29" spans="2:14" ht="18.75" customHeight="1" thickBot="1">
      <c r="B29" s="52" t="s">
        <v>49</v>
      </c>
      <c r="C29" s="53"/>
      <c r="D29" s="68">
        <v>611215</v>
      </c>
      <c r="E29" s="54">
        <v>4.6099422125116166E-5</v>
      </c>
      <c r="F29" s="55">
        <v>19</v>
      </c>
      <c r="G29" s="68">
        <v>316</v>
      </c>
      <c r="H29" s="55">
        <v>19</v>
      </c>
      <c r="I29" s="68">
        <v>78</v>
      </c>
      <c r="J29" s="55">
        <v>19</v>
      </c>
      <c r="K29" s="56">
        <v>7836.0897435897396</v>
      </c>
      <c r="L29" s="55">
        <v>19</v>
      </c>
      <c r="M29" s="29">
        <f t="shared" si="0"/>
        <v>5.0758118045161711E-3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13258626070</v>
      </c>
      <c r="E30" s="59"/>
      <c r="F30" s="60"/>
      <c r="G30" s="69">
        <v>370827</v>
      </c>
      <c r="H30" s="60"/>
      <c r="I30" s="69">
        <v>13772</v>
      </c>
      <c r="J30" s="60"/>
      <c r="K30" s="61">
        <v>962723.35681092099</v>
      </c>
      <c r="L30" s="60"/>
      <c r="M30" s="33">
        <f t="shared" si="0"/>
        <v>0.89620615604867571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4:F29 E23">
    <cfRule type="expression" dxfId="1305" priority="32" stopIfTrue="1">
      <formula>$F8&lt;=5</formula>
    </cfRule>
  </conditionalFormatting>
  <conditionalFormatting sqref="H8:H22 H24:H29">
    <cfRule type="expression" dxfId="1304" priority="33" stopIfTrue="1">
      <formula>$H8&lt;=5</formula>
    </cfRule>
  </conditionalFormatting>
  <conditionalFormatting sqref="J8:J22 J24:J29">
    <cfRule type="expression" dxfId="1303" priority="34" stopIfTrue="1">
      <formula>$J8&lt;=5</formula>
    </cfRule>
  </conditionalFormatting>
  <conditionalFormatting sqref="L8:L22 L24:L29">
    <cfRule type="expression" dxfId="1302" priority="35" stopIfTrue="1">
      <formula>$L8&lt;=5</formula>
    </cfRule>
  </conditionalFormatting>
  <conditionalFormatting sqref="D9:D29">
    <cfRule type="expression" dxfId="1301" priority="30" stopIfTrue="1">
      <formula>$F9&lt;=5</formula>
    </cfRule>
  </conditionalFormatting>
  <conditionalFormatting sqref="G9:G22 G24:G29">
    <cfRule type="expression" dxfId="1300" priority="28" stopIfTrue="1">
      <formula>$H9&lt;=5</formula>
    </cfRule>
  </conditionalFormatting>
  <conditionalFormatting sqref="I9:I22 I24:I29">
    <cfRule type="expression" dxfId="1299" priority="26" stopIfTrue="1">
      <formula>$J9&lt;=5</formula>
    </cfRule>
  </conditionalFormatting>
  <conditionalFormatting sqref="K9:K22 K24:K29">
    <cfRule type="expression" dxfId="1298" priority="24" stopIfTrue="1">
      <formula>$L9&lt;=5</formula>
    </cfRule>
  </conditionalFormatting>
  <conditionalFormatting sqref="D8">
    <cfRule type="expression" dxfId="1297" priority="22" stopIfTrue="1">
      <formula>$F8&lt;=5</formula>
    </cfRule>
  </conditionalFormatting>
  <conditionalFormatting sqref="G8">
    <cfRule type="expression" dxfId="1296" priority="20" stopIfTrue="1">
      <formula>$H8&lt;=5</formula>
    </cfRule>
  </conditionalFormatting>
  <conditionalFormatting sqref="I8">
    <cfRule type="expression" dxfId="1295" priority="18" stopIfTrue="1">
      <formula>$J8&lt;=5</formula>
    </cfRule>
  </conditionalFormatting>
  <conditionalFormatting sqref="K8">
    <cfRule type="expression" dxfId="1294" priority="16" stopIfTrue="1">
      <formula>$L8&lt;=5</formula>
    </cfRule>
  </conditionalFormatting>
  <conditionalFormatting sqref="M8:N22 M24:N29">
    <cfRule type="expression" dxfId="1293" priority="14" stopIfTrue="1">
      <formula>$N8&lt;=5</formula>
    </cfRule>
  </conditionalFormatting>
  <conditionalFormatting sqref="F23">
    <cfRule type="expression" dxfId="1292" priority="9" stopIfTrue="1">
      <formula>$F23&lt;=5</formula>
    </cfRule>
  </conditionalFormatting>
  <conditionalFormatting sqref="G23">
    <cfRule type="expression" dxfId="1291" priority="8" stopIfTrue="1">
      <formula>$H23&lt;=5</formula>
    </cfRule>
  </conditionalFormatting>
  <conditionalFormatting sqref="I23">
    <cfRule type="expression" dxfId="1290" priority="7" stopIfTrue="1">
      <formula>$J23&lt;=5</formula>
    </cfRule>
  </conditionalFormatting>
  <conditionalFormatting sqref="K23">
    <cfRule type="expression" dxfId="1289" priority="6" stopIfTrue="1">
      <formula>$L23&lt;=5</formula>
    </cfRule>
  </conditionalFormatting>
  <conditionalFormatting sqref="M23">
    <cfRule type="expression" dxfId="1288" priority="5" stopIfTrue="1">
      <formula>$N23&lt;=5</formula>
    </cfRule>
  </conditionalFormatting>
  <conditionalFormatting sqref="H23">
    <cfRule type="expression" dxfId="1287" priority="4" stopIfTrue="1">
      <formula>$F23&lt;=5</formula>
    </cfRule>
  </conditionalFormatting>
  <conditionalFormatting sqref="L23">
    <cfRule type="expression" dxfId="1286" priority="3" stopIfTrue="1">
      <formula>$F23&lt;=5</formula>
    </cfRule>
  </conditionalFormatting>
  <conditionalFormatting sqref="J23">
    <cfRule type="expression" dxfId="1285" priority="2" stopIfTrue="1">
      <formula>$F23&lt;=5</formula>
    </cfRule>
  </conditionalFormatting>
  <conditionalFormatting sqref="N23">
    <cfRule type="expression" dxfId="1284" priority="1" stopIfTrue="1">
      <formula>$F23&lt;=5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230</v>
      </c>
    </row>
    <row r="3" spans="1:14" s="1" customFormat="1" ht="18.75" customHeight="1">
      <c r="A3" s="39"/>
      <c r="B3" s="87" t="s">
        <v>190</v>
      </c>
      <c r="C3" s="88"/>
      <c r="D3" s="93">
        <v>24419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355402239</v>
      </c>
      <c r="E8" s="44">
        <v>1.6834912246547734E-2</v>
      </c>
      <c r="F8" s="45">
        <v>13</v>
      </c>
      <c r="G8" s="66">
        <v>43107</v>
      </c>
      <c r="H8" s="45">
        <v>15</v>
      </c>
      <c r="I8" s="66">
        <v>8724</v>
      </c>
      <c r="J8" s="45">
        <v>12</v>
      </c>
      <c r="K8" s="46">
        <v>40738.450137551597</v>
      </c>
      <c r="L8" s="45">
        <v>13</v>
      </c>
      <c r="M8" s="16">
        <f>IFERROR(I8/$D$3,0)</f>
        <v>0.35726278717392196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2562059865</v>
      </c>
      <c r="E9" s="49">
        <v>0.121361230359826</v>
      </c>
      <c r="F9" s="50">
        <v>3</v>
      </c>
      <c r="G9" s="67">
        <v>61380</v>
      </c>
      <c r="H9" s="50">
        <v>11</v>
      </c>
      <c r="I9" s="67">
        <v>10974</v>
      </c>
      <c r="J9" s="50">
        <v>7</v>
      </c>
      <c r="K9" s="51">
        <v>233466.36276653901</v>
      </c>
      <c r="L9" s="50">
        <v>1</v>
      </c>
      <c r="M9" s="22">
        <f t="shared" ref="M9:M30" si="0">IFERROR(I9/$D$3,0)</f>
        <v>0.44940415250419757</v>
      </c>
      <c r="N9" s="21">
        <f t="shared" ref="N9:N29" si="1">RANK(M9,$M$8:$M$29,0)</f>
        <v>7</v>
      </c>
    </row>
    <row r="10" spans="1:14" ht="18.75" customHeight="1">
      <c r="B10" s="47" t="s">
        <v>36</v>
      </c>
      <c r="C10" s="48"/>
      <c r="D10" s="67">
        <v>275547130</v>
      </c>
      <c r="E10" s="49">
        <v>1.3052286238799077E-2</v>
      </c>
      <c r="F10" s="50">
        <v>15</v>
      </c>
      <c r="G10" s="67">
        <v>24259</v>
      </c>
      <c r="H10" s="50">
        <v>16</v>
      </c>
      <c r="I10" s="67">
        <v>4628</v>
      </c>
      <c r="J10" s="50">
        <v>16</v>
      </c>
      <c r="K10" s="51">
        <v>59539.1378565255</v>
      </c>
      <c r="L10" s="50">
        <v>12</v>
      </c>
      <c r="M10" s="22">
        <f t="shared" si="0"/>
        <v>0.18952455055489578</v>
      </c>
      <c r="N10" s="21">
        <f t="shared" si="1"/>
        <v>16</v>
      </c>
    </row>
    <row r="11" spans="1:14" ht="18.75" customHeight="1">
      <c r="B11" s="47" t="s">
        <v>83</v>
      </c>
      <c r="C11" s="48"/>
      <c r="D11" s="67">
        <v>1485249061</v>
      </c>
      <c r="E11" s="49">
        <v>7.0354192693204795E-2</v>
      </c>
      <c r="F11" s="50">
        <v>6</v>
      </c>
      <c r="G11" s="67">
        <v>246939</v>
      </c>
      <c r="H11" s="50">
        <v>2</v>
      </c>
      <c r="I11" s="67">
        <v>17328</v>
      </c>
      <c r="J11" s="50">
        <v>3</v>
      </c>
      <c r="K11" s="51">
        <v>85713.819309787606</v>
      </c>
      <c r="L11" s="50">
        <v>10</v>
      </c>
      <c r="M11" s="22">
        <f t="shared" si="0"/>
        <v>0.70961136819689585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462269933</v>
      </c>
      <c r="E12" s="49">
        <v>2.189708702502716E-2</v>
      </c>
      <c r="F12" s="50">
        <v>11</v>
      </c>
      <c r="G12" s="67">
        <v>49827</v>
      </c>
      <c r="H12" s="50">
        <v>12</v>
      </c>
      <c r="I12" s="67">
        <v>4795</v>
      </c>
      <c r="J12" s="50">
        <v>15</v>
      </c>
      <c r="K12" s="51">
        <v>96406.659645463995</v>
      </c>
      <c r="L12" s="50">
        <v>8</v>
      </c>
      <c r="M12" s="22">
        <f t="shared" si="0"/>
        <v>0.19636348744829846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1164939134</v>
      </c>
      <c r="E13" s="49">
        <v>5.5181554704440999E-2</v>
      </c>
      <c r="F13" s="50">
        <v>9</v>
      </c>
      <c r="G13" s="67">
        <v>147441</v>
      </c>
      <c r="H13" s="50">
        <v>5</v>
      </c>
      <c r="I13" s="67">
        <v>10682</v>
      </c>
      <c r="J13" s="50">
        <v>9</v>
      </c>
      <c r="K13" s="51">
        <v>109056.27541658899</v>
      </c>
      <c r="L13" s="50">
        <v>6</v>
      </c>
      <c r="M13" s="22">
        <f t="shared" si="0"/>
        <v>0.43744625087022398</v>
      </c>
      <c r="N13" s="21">
        <f t="shared" si="1"/>
        <v>9</v>
      </c>
    </row>
    <row r="14" spans="1:14" ht="18.75" customHeight="1">
      <c r="B14" s="47" t="s">
        <v>40</v>
      </c>
      <c r="C14" s="48"/>
      <c r="D14" s="67">
        <v>844536203</v>
      </c>
      <c r="E14" s="49">
        <v>4.0004511244898559E-2</v>
      </c>
      <c r="F14" s="50">
        <v>10</v>
      </c>
      <c r="G14" s="67">
        <v>82192</v>
      </c>
      <c r="H14" s="50">
        <v>8</v>
      </c>
      <c r="I14" s="67">
        <v>11504</v>
      </c>
      <c r="J14" s="50">
        <v>6</v>
      </c>
      <c r="K14" s="51">
        <v>73412.395949235099</v>
      </c>
      <c r="L14" s="50">
        <v>11</v>
      </c>
      <c r="M14" s="22">
        <f t="shared" si="0"/>
        <v>0.47110856300421805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69874849</v>
      </c>
      <c r="E15" s="49">
        <v>3.3098749024925919E-3</v>
      </c>
      <c r="F15" s="50">
        <v>17</v>
      </c>
      <c r="G15" s="67">
        <v>17051</v>
      </c>
      <c r="H15" s="50">
        <v>17</v>
      </c>
      <c r="I15" s="67">
        <v>3638</v>
      </c>
      <c r="J15" s="50">
        <v>17</v>
      </c>
      <c r="K15" s="51">
        <v>19206.940351841698</v>
      </c>
      <c r="L15" s="50">
        <v>17</v>
      </c>
      <c r="M15" s="22">
        <f t="shared" si="0"/>
        <v>0.1489823498095745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4091553496</v>
      </c>
      <c r="E16" s="49">
        <v>0.19381122710714155</v>
      </c>
      <c r="F16" s="50">
        <v>1</v>
      </c>
      <c r="G16" s="67">
        <v>301776</v>
      </c>
      <c r="H16" s="50">
        <v>1</v>
      </c>
      <c r="I16" s="67">
        <v>18842</v>
      </c>
      <c r="J16" s="50">
        <v>1</v>
      </c>
      <c r="K16" s="51">
        <v>217150.700350281</v>
      </c>
      <c r="L16" s="50">
        <v>2</v>
      </c>
      <c r="M16" s="22">
        <f t="shared" si="0"/>
        <v>0.77161226913469017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1456008188</v>
      </c>
      <c r="E17" s="49">
        <v>6.8969093003477047E-2</v>
      </c>
      <c r="F17" s="50">
        <v>7</v>
      </c>
      <c r="G17" s="67">
        <v>110536</v>
      </c>
      <c r="H17" s="50">
        <v>6</v>
      </c>
      <c r="I17" s="67">
        <v>14064</v>
      </c>
      <c r="J17" s="50">
        <v>5</v>
      </c>
      <c r="K17" s="51">
        <v>103527.31712172899</v>
      </c>
      <c r="L17" s="50">
        <v>7</v>
      </c>
      <c r="M17" s="22">
        <f t="shared" si="0"/>
        <v>0.57594496089110936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1521501421</v>
      </c>
      <c r="E18" s="49">
        <v>7.2071416819444067E-2</v>
      </c>
      <c r="F18" s="50">
        <v>5</v>
      </c>
      <c r="G18" s="67">
        <v>242627</v>
      </c>
      <c r="H18" s="50">
        <v>3</v>
      </c>
      <c r="I18" s="67">
        <v>17452</v>
      </c>
      <c r="J18" s="50">
        <v>2</v>
      </c>
      <c r="K18" s="51">
        <v>87182.066296126504</v>
      </c>
      <c r="L18" s="50">
        <v>9</v>
      </c>
      <c r="M18" s="22">
        <f t="shared" si="0"/>
        <v>0.71468938121954217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345803735</v>
      </c>
      <c r="E19" s="49">
        <v>1.6380244394727766E-2</v>
      </c>
      <c r="F19" s="50">
        <v>14</v>
      </c>
      <c r="G19" s="67">
        <v>77315</v>
      </c>
      <c r="H19" s="50">
        <v>10</v>
      </c>
      <c r="I19" s="67">
        <v>10640</v>
      </c>
      <c r="J19" s="50">
        <v>10</v>
      </c>
      <c r="K19" s="51">
        <v>32500.351033834599</v>
      </c>
      <c r="L19" s="50">
        <v>15</v>
      </c>
      <c r="M19" s="22">
        <f t="shared" si="0"/>
        <v>0.43572627871739217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3004149355</v>
      </c>
      <c r="E20" s="49">
        <v>0.14230239772616621</v>
      </c>
      <c r="F20" s="50">
        <v>2</v>
      </c>
      <c r="G20" s="67">
        <v>239687</v>
      </c>
      <c r="H20" s="50">
        <v>4</v>
      </c>
      <c r="I20" s="67">
        <v>16885</v>
      </c>
      <c r="J20" s="50">
        <v>4</v>
      </c>
      <c r="K20" s="51">
        <v>177918.23245484199</v>
      </c>
      <c r="L20" s="50">
        <v>3</v>
      </c>
      <c r="M20" s="22">
        <f t="shared" si="0"/>
        <v>0.69146975715631276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1625347140</v>
      </c>
      <c r="E21" s="49">
        <v>7.6990444824061269E-2</v>
      </c>
      <c r="F21" s="50">
        <v>4</v>
      </c>
      <c r="G21" s="67">
        <v>91509</v>
      </c>
      <c r="H21" s="50">
        <v>7</v>
      </c>
      <c r="I21" s="67">
        <v>9141</v>
      </c>
      <c r="J21" s="50">
        <v>11</v>
      </c>
      <c r="K21" s="51">
        <v>177808.46078109599</v>
      </c>
      <c r="L21" s="50">
        <v>4</v>
      </c>
      <c r="M21" s="22">
        <f t="shared" si="0"/>
        <v>0.37433965354846638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11229</v>
      </c>
      <c r="E22" s="49">
        <v>5.3190219101710419E-7</v>
      </c>
      <c r="F22" s="50">
        <v>20</v>
      </c>
      <c r="G22" s="67">
        <v>11</v>
      </c>
      <c r="H22" s="50">
        <v>20</v>
      </c>
      <c r="I22" s="67">
        <v>4</v>
      </c>
      <c r="J22" s="50">
        <v>21</v>
      </c>
      <c r="K22" s="51">
        <v>2807.25</v>
      </c>
      <c r="L22" s="50">
        <v>20</v>
      </c>
      <c r="M22" s="22">
        <f t="shared" si="0"/>
        <v>1.6380687169826775E-4</v>
      </c>
      <c r="N22" s="21">
        <f t="shared" si="1"/>
        <v>21</v>
      </c>
    </row>
    <row r="23" spans="2:14" ht="18.75" customHeight="1">
      <c r="B23" s="82" t="s">
        <v>206</v>
      </c>
      <c r="C23" s="83"/>
      <c r="D23" s="67">
        <v>6237</v>
      </c>
      <c r="E23" s="49">
        <v>2.95438059076826E-7</v>
      </c>
      <c r="F23" s="50">
        <v>21</v>
      </c>
      <c r="G23" s="67">
        <v>6</v>
      </c>
      <c r="H23" s="50">
        <v>21</v>
      </c>
      <c r="I23" s="67">
        <v>6</v>
      </c>
      <c r="J23" s="50">
        <v>20</v>
      </c>
      <c r="K23" s="51">
        <v>1039.5</v>
      </c>
      <c r="L23" s="50">
        <v>21</v>
      </c>
      <c r="M23" s="22">
        <f t="shared" si="0"/>
        <v>2.4571030754740161E-4</v>
      </c>
      <c r="N23" s="21">
        <f t="shared" si="1"/>
        <v>20</v>
      </c>
    </row>
    <row r="24" spans="2:14" ht="18.75" customHeight="1">
      <c r="B24" s="47" t="s">
        <v>44</v>
      </c>
      <c r="C24" s="48"/>
      <c r="D24" s="67">
        <v>12040723</v>
      </c>
      <c r="E24" s="49">
        <v>5.7035238624365836E-4</v>
      </c>
      <c r="F24" s="50">
        <v>18</v>
      </c>
      <c r="G24" s="67">
        <v>2418</v>
      </c>
      <c r="H24" s="50">
        <v>18</v>
      </c>
      <c r="I24" s="67">
        <v>681</v>
      </c>
      <c r="J24" s="50">
        <v>18</v>
      </c>
      <c r="K24" s="51">
        <v>17680.9441997063</v>
      </c>
      <c r="L24" s="50">
        <v>19</v>
      </c>
      <c r="M24" s="22">
        <f t="shared" si="0"/>
        <v>2.7888119906630083E-2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403350948</v>
      </c>
      <c r="E25" s="49">
        <v>1.9106176239204388E-2</v>
      </c>
      <c r="F25" s="50">
        <v>12</v>
      </c>
      <c r="G25" s="67">
        <v>80391</v>
      </c>
      <c r="H25" s="50">
        <v>9</v>
      </c>
      <c r="I25" s="67">
        <v>10685</v>
      </c>
      <c r="J25" s="50">
        <v>8</v>
      </c>
      <c r="K25" s="51">
        <v>37749.269817501197</v>
      </c>
      <c r="L25" s="50">
        <v>14</v>
      </c>
      <c r="M25" s="22">
        <f t="shared" si="0"/>
        <v>0.43756910602399773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1303374728</v>
      </c>
      <c r="E26" s="49">
        <v>6.1739057221437549E-2</v>
      </c>
      <c r="F26" s="50">
        <v>8</v>
      </c>
      <c r="G26" s="67">
        <v>43806</v>
      </c>
      <c r="H26" s="50">
        <v>14</v>
      </c>
      <c r="I26" s="67">
        <v>7914</v>
      </c>
      <c r="J26" s="50">
        <v>13</v>
      </c>
      <c r="K26" s="51">
        <v>164692.28304270899</v>
      </c>
      <c r="L26" s="50">
        <v>5</v>
      </c>
      <c r="M26" s="22">
        <f t="shared" si="0"/>
        <v>0.32409189565502272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122281595</v>
      </c>
      <c r="E27" s="49">
        <v>5.7923099386914395E-3</v>
      </c>
      <c r="F27" s="50">
        <v>16</v>
      </c>
      <c r="G27" s="67">
        <v>45795</v>
      </c>
      <c r="H27" s="50">
        <v>13</v>
      </c>
      <c r="I27" s="67">
        <v>6870</v>
      </c>
      <c r="J27" s="50">
        <v>14</v>
      </c>
      <c r="K27" s="51">
        <v>17799.3588064047</v>
      </c>
      <c r="L27" s="50">
        <v>18</v>
      </c>
      <c r="M27" s="22">
        <f t="shared" si="0"/>
        <v>0.28133830214177485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67</v>
      </c>
      <c r="C29" s="53"/>
      <c r="D29" s="68">
        <v>5716941</v>
      </c>
      <c r="E29" s="54">
        <v>2.7080358391802609E-4</v>
      </c>
      <c r="F29" s="55">
        <v>19</v>
      </c>
      <c r="G29" s="68">
        <v>1251</v>
      </c>
      <c r="H29" s="55">
        <v>19</v>
      </c>
      <c r="I29" s="68">
        <v>227</v>
      </c>
      <c r="J29" s="55">
        <v>19</v>
      </c>
      <c r="K29" s="56">
        <v>25184.7621145374</v>
      </c>
      <c r="L29" s="55">
        <v>16</v>
      </c>
      <c r="M29" s="29">
        <f t="shared" si="0"/>
        <v>9.2960399688766949E-3</v>
      </c>
      <c r="N29" s="28">
        <f t="shared" si="1"/>
        <v>19</v>
      </c>
    </row>
    <row r="30" spans="2:14" ht="18.75" customHeight="1" thickTop="1">
      <c r="B30" s="57" t="s">
        <v>82</v>
      </c>
      <c r="C30" s="58"/>
      <c r="D30" s="69">
        <v>21111024150</v>
      </c>
      <c r="E30" s="59"/>
      <c r="F30" s="60"/>
      <c r="G30" s="69">
        <v>606424</v>
      </c>
      <c r="H30" s="60"/>
      <c r="I30" s="69">
        <v>21921</v>
      </c>
      <c r="J30" s="60"/>
      <c r="K30" s="61">
        <v>963050.23265361995</v>
      </c>
      <c r="L30" s="60"/>
      <c r="M30" s="33">
        <f t="shared" si="0"/>
        <v>0.89770260862443174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283" priority="32" stopIfTrue="1">
      <formula>$F8&lt;=5</formula>
    </cfRule>
  </conditionalFormatting>
  <conditionalFormatting sqref="H8:H27 H29">
    <cfRule type="expression" dxfId="1282" priority="33" stopIfTrue="1">
      <formula>$H8&lt;=5</formula>
    </cfRule>
  </conditionalFormatting>
  <conditionalFormatting sqref="J8:J27 J29">
    <cfRule type="expression" dxfId="1281" priority="34" stopIfTrue="1">
      <formula>$J8&lt;=5</formula>
    </cfRule>
  </conditionalFormatting>
  <conditionalFormatting sqref="L8:L27 L29">
    <cfRule type="expression" dxfId="1280" priority="35" stopIfTrue="1">
      <formula>$L8&lt;=5</formula>
    </cfRule>
  </conditionalFormatting>
  <conditionalFormatting sqref="D9:D29">
    <cfRule type="expression" dxfId="1279" priority="30" stopIfTrue="1">
      <formula>$F9&lt;=5</formula>
    </cfRule>
  </conditionalFormatting>
  <conditionalFormatting sqref="G9:G27 G29">
    <cfRule type="expression" dxfId="1278" priority="28" stopIfTrue="1">
      <formula>$H9&lt;=5</formula>
    </cfRule>
  </conditionalFormatting>
  <conditionalFormatting sqref="I9:I27 I29">
    <cfRule type="expression" dxfId="1277" priority="26" stopIfTrue="1">
      <formula>$J9&lt;=5</formula>
    </cfRule>
  </conditionalFormatting>
  <conditionalFormatting sqref="K9:K27 K29">
    <cfRule type="expression" dxfId="1276" priority="24" stopIfTrue="1">
      <formula>$L9&lt;=5</formula>
    </cfRule>
  </conditionalFormatting>
  <conditionalFormatting sqref="D8">
    <cfRule type="expression" dxfId="1275" priority="22" stopIfTrue="1">
      <formula>$F8&lt;=5</formula>
    </cfRule>
  </conditionalFormatting>
  <conditionalFormatting sqref="G8">
    <cfRule type="expression" dxfId="1274" priority="20" stopIfTrue="1">
      <formula>$H8&lt;=5</formula>
    </cfRule>
  </conditionalFormatting>
  <conditionalFormatting sqref="I8">
    <cfRule type="expression" dxfId="1273" priority="18" stopIfTrue="1">
      <formula>$J8&lt;=5</formula>
    </cfRule>
  </conditionalFormatting>
  <conditionalFormatting sqref="K8">
    <cfRule type="expression" dxfId="1272" priority="16" stopIfTrue="1">
      <formula>$L8&lt;=5</formula>
    </cfRule>
  </conditionalFormatting>
  <conditionalFormatting sqref="M8:N27 M29:N29">
    <cfRule type="expression" dxfId="1271" priority="14" stopIfTrue="1">
      <formula>$N8&lt;=5</formula>
    </cfRule>
  </conditionalFormatting>
  <conditionalFormatting sqref="F28">
    <cfRule type="expression" dxfId="1270" priority="9" stopIfTrue="1">
      <formula>$F28&lt;=5</formula>
    </cfRule>
  </conditionalFormatting>
  <conditionalFormatting sqref="G28">
    <cfRule type="expression" dxfId="1269" priority="8" stopIfTrue="1">
      <formula>$H28&lt;=5</formula>
    </cfRule>
  </conditionalFormatting>
  <conditionalFormatting sqref="I28">
    <cfRule type="expression" dxfId="1268" priority="7" stopIfTrue="1">
      <formula>$J28&lt;=5</formula>
    </cfRule>
  </conditionalFormatting>
  <conditionalFormatting sqref="K28">
    <cfRule type="expression" dxfId="1267" priority="6" stopIfTrue="1">
      <formula>$L28&lt;=5</formula>
    </cfRule>
  </conditionalFormatting>
  <conditionalFormatting sqref="M28">
    <cfRule type="expression" dxfId="1266" priority="5" stopIfTrue="1">
      <formula>$N28&lt;=5</formula>
    </cfRule>
  </conditionalFormatting>
  <conditionalFormatting sqref="H28">
    <cfRule type="expression" dxfId="1265" priority="4" stopIfTrue="1">
      <formula>$F28&lt;=5</formula>
    </cfRule>
  </conditionalFormatting>
  <conditionalFormatting sqref="L28">
    <cfRule type="expression" dxfId="1264" priority="3" stopIfTrue="1">
      <formula>$F28&lt;=5</formula>
    </cfRule>
  </conditionalFormatting>
  <conditionalFormatting sqref="J28">
    <cfRule type="expression" dxfId="1263" priority="2" stopIfTrue="1">
      <formula>$F28&lt;=5</formula>
    </cfRule>
  </conditionalFormatting>
  <conditionalFormatting sqref="N28">
    <cfRule type="expression" dxfId="1262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231</v>
      </c>
    </row>
    <row r="3" spans="1:14" s="1" customFormat="1" ht="18.75" customHeight="1">
      <c r="A3" s="39"/>
      <c r="B3" s="87" t="s">
        <v>190</v>
      </c>
      <c r="C3" s="88"/>
      <c r="D3" s="93">
        <v>16481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284077966</v>
      </c>
      <c r="E8" s="44">
        <v>2.0277287829235661E-2</v>
      </c>
      <c r="F8" s="45">
        <v>11</v>
      </c>
      <c r="G8" s="66">
        <v>36249</v>
      </c>
      <c r="H8" s="45">
        <v>13</v>
      </c>
      <c r="I8" s="66">
        <v>6309</v>
      </c>
      <c r="J8" s="45">
        <v>11</v>
      </c>
      <c r="K8" s="46">
        <v>45027.415755270202</v>
      </c>
      <c r="L8" s="45">
        <v>13</v>
      </c>
      <c r="M8" s="16">
        <f>IFERROR(I8/$D$3,0)</f>
        <v>0.38280444147806564</v>
      </c>
      <c r="N8" s="15">
        <f>RANK(M8,$M$8:$M$29,0)</f>
        <v>11</v>
      </c>
    </row>
    <row r="9" spans="1:14" ht="18.75" customHeight="1">
      <c r="B9" s="47" t="s">
        <v>84</v>
      </c>
      <c r="C9" s="48"/>
      <c r="D9" s="67">
        <v>1467575881</v>
      </c>
      <c r="E9" s="49">
        <v>0.1047545466806148</v>
      </c>
      <c r="F9" s="50">
        <v>3</v>
      </c>
      <c r="G9" s="67">
        <v>45334</v>
      </c>
      <c r="H9" s="50">
        <v>11</v>
      </c>
      <c r="I9" s="67">
        <v>7574</v>
      </c>
      <c r="J9" s="50">
        <v>8</v>
      </c>
      <c r="K9" s="51">
        <v>193764.969764985</v>
      </c>
      <c r="L9" s="50">
        <v>2</v>
      </c>
      <c r="M9" s="22">
        <f t="shared" ref="M9:M30" si="0">IFERROR(I9/$D$3,0)</f>
        <v>0.45955949274922636</v>
      </c>
      <c r="N9" s="21">
        <f t="shared" ref="N9:N29" si="1">RANK(M9,$M$8:$M$29,0)</f>
        <v>8</v>
      </c>
    </row>
    <row r="10" spans="1:14" ht="18.75" customHeight="1">
      <c r="B10" s="47" t="s">
        <v>54</v>
      </c>
      <c r="C10" s="48"/>
      <c r="D10" s="67">
        <v>201723530</v>
      </c>
      <c r="E10" s="49">
        <v>1.4398885409294486E-2</v>
      </c>
      <c r="F10" s="50">
        <v>15</v>
      </c>
      <c r="G10" s="67">
        <v>15736</v>
      </c>
      <c r="H10" s="50">
        <v>16</v>
      </c>
      <c r="I10" s="67">
        <v>2791</v>
      </c>
      <c r="J10" s="50">
        <v>16</v>
      </c>
      <c r="K10" s="51">
        <v>72276.434969544993</v>
      </c>
      <c r="L10" s="50">
        <v>12</v>
      </c>
      <c r="M10" s="22">
        <f t="shared" si="0"/>
        <v>0.1693465202354226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953501215</v>
      </c>
      <c r="E11" s="49">
        <v>6.8060254212327462E-2</v>
      </c>
      <c r="F11" s="50">
        <v>7</v>
      </c>
      <c r="G11" s="67">
        <v>165348</v>
      </c>
      <c r="H11" s="50">
        <v>4</v>
      </c>
      <c r="I11" s="67">
        <v>11275</v>
      </c>
      <c r="J11" s="50">
        <v>4</v>
      </c>
      <c r="K11" s="51">
        <v>84567.735254988904</v>
      </c>
      <c r="L11" s="50">
        <v>10</v>
      </c>
      <c r="M11" s="22">
        <f t="shared" si="0"/>
        <v>0.68412110915599778</v>
      </c>
      <c r="N11" s="21">
        <f t="shared" si="1"/>
        <v>4</v>
      </c>
    </row>
    <row r="12" spans="1:14" ht="18.75" customHeight="1">
      <c r="B12" s="47" t="s">
        <v>56</v>
      </c>
      <c r="C12" s="48"/>
      <c r="D12" s="67">
        <v>279048550</v>
      </c>
      <c r="E12" s="49">
        <v>1.9918291609708511E-2</v>
      </c>
      <c r="F12" s="50">
        <v>12</v>
      </c>
      <c r="G12" s="67">
        <v>32120</v>
      </c>
      <c r="H12" s="50">
        <v>15</v>
      </c>
      <c r="I12" s="67">
        <v>3125</v>
      </c>
      <c r="J12" s="50">
        <v>15</v>
      </c>
      <c r="K12" s="51">
        <v>89295.535999999993</v>
      </c>
      <c r="L12" s="50">
        <v>9</v>
      </c>
      <c r="M12" s="22">
        <f t="shared" si="0"/>
        <v>0.18961228080820339</v>
      </c>
      <c r="N12" s="21">
        <f t="shared" si="1"/>
        <v>15</v>
      </c>
    </row>
    <row r="13" spans="1:14" ht="18.75" customHeight="1">
      <c r="B13" s="47" t="s">
        <v>72</v>
      </c>
      <c r="C13" s="48"/>
      <c r="D13" s="67">
        <v>771901321</v>
      </c>
      <c r="E13" s="49">
        <v>5.5097779958352106E-2</v>
      </c>
      <c r="F13" s="50">
        <v>9</v>
      </c>
      <c r="G13" s="67">
        <v>106512</v>
      </c>
      <c r="H13" s="50">
        <v>5</v>
      </c>
      <c r="I13" s="67">
        <v>7561</v>
      </c>
      <c r="J13" s="50">
        <v>9</v>
      </c>
      <c r="K13" s="51">
        <v>102089.84539082101</v>
      </c>
      <c r="L13" s="50">
        <v>7</v>
      </c>
      <c r="M13" s="22">
        <f t="shared" si="0"/>
        <v>0.45877070566106426</v>
      </c>
      <c r="N13" s="21">
        <f t="shared" si="1"/>
        <v>9</v>
      </c>
    </row>
    <row r="14" spans="1:14" ht="18.75" customHeight="1">
      <c r="B14" s="47" t="s">
        <v>85</v>
      </c>
      <c r="C14" s="48"/>
      <c r="D14" s="67">
        <v>615478542</v>
      </c>
      <c r="E14" s="49">
        <v>4.393243067944351E-2</v>
      </c>
      <c r="F14" s="50">
        <v>10</v>
      </c>
      <c r="G14" s="67">
        <v>62892</v>
      </c>
      <c r="H14" s="50">
        <v>10</v>
      </c>
      <c r="I14" s="67">
        <v>7631</v>
      </c>
      <c r="J14" s="50">
        <v>7</v>
      </c>
      <c r="K14" s="51">
        <v>80655.031057528497</v>
      </c>
      <c r="L14" s="50">
        <v>11</v>
      </c>
      <c r="M14" s="22">
        <f t="shared" si="0"/>
        <v>0.46301802075116799</v>
      </c>
      <c r="N14" s="21">
        <f t="shared" si="1"/>
        <v>7</v>
      </c>
    </row>
    <row r="15" spans="1:14" ht="18.75" customHeight="1">
      <c r="B15" s="47" t="s">
        <v>74</v>
      </c>
      <c r="C15" s="48"/>
      <c r="D15" s="67">
        <v>47511173</v>
      </c>
      <c r="E15" s="49">
        <v>3.3913145168943163E-3</v>
      </c>
      <c r="F15" s="50">
        <v>17</v>
      </c>
      <c r="G15" s="67">
        <v>12567</v>
      </c>
      <c r="H15" s="50">
        <v>17</v>
      </c>
      <c r="I15" s="67">
        <v>2389</v>
      </c>
      <c r="J15" s="50">
        <v>17</v>
      </c>
      <c r="K15" s="51">
        <v>19887.473001255799</v>
      </c>
      <c r="L15" s="50">
        <v>18</v>
      </c>
      <c r="M15" s="22">
        <f t="shared" si="0"/>
        <v>0.14495479643225531</v>
      </c>
      <c r="N15" s="21">
        <f t="shared" si="1"/>
        <v>17</v>
      </c>
    </row>
    <row r="16" spans="1:14" ht="18.75" customHeight="1">
      <c r="B16" s="47" t="s">
        <v>75</v>
      </c>
      <c r="C16" s="48"/>
      <c r="D16" s="67">
        <v>2777213306</v>
      </c>
      <c r="E16" s="49">
        <v>0.19823555611118793</v>
      </c>
      <c r="F16" s="50">
        <v>1</v>
      </c>
      <c r="G16" s="67">
        <v>207802</v>
      </c>
      <c r="H16" s="50">
        <v>1</v>
      </c>
      <c r="I16" s="67">
        <v>12353</v>
      </c>
      <c r="J16" s="50">
        <v>1</v>
      </c>
      <c r="K16" s="51">
        <v>224820.95895733801</v>
      </c>
      <c r="L16" s="50">
        <v>1</v>
      </c>
      <c r="M16" s="22">
        <f t="shared" si="0"/>
        <v>0.74952976154359563</v>
      </c>
      <c r="N16" s="21">
        <f t="shared" si="1"/>
        <v>1</v>
      </c>
    </row>
    <row r="17" spans="2:14" ht="18.75" customHeight="1">
      <c r="B17" s="47" t="s">
        <v>76</v>
      </c>
      <c r="C17" s="48"/>
      <c r="D17" s="67">
        <v>973001254</v>
      </c>
      <c r="E17" s="49">
        <v>6.945215344707599E-2</v>
      </c>
      <c r="F17" s="50">
        <v>6</v>
      </c>
      <c r="G17" s="67">
        <v>79211</v>
      </c>
      <c r="H17" s="50">
        <v>6</v>
      </c>
      <c r="I17" s="67">
        <v>9470</v>
      </c>
      <c r="J17" s="50">
        <v>5</v>
      </c>
      <c r="K17" s="51">
        <v>102745.644561774</v>
      </c>
      <c r="L17" s="50">
        <v>6</v>
      </c>
      <c r="M17" s="22">
        <f t="shared" si="0"/>
        <v>0.57460105576117959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1054116694</v>
      </c>
      <c r="E18" s="49">
        <v>7.5242117193419819E-2</v>
      </c>
      <c r="F18" s="50">
        <v>5</v>
      </c>
      <c r="G18" s="67">
        <v>176672</v>
      </c>
      <c r="H18" s="50">
        <v>3</v>
      </c>
      <c r="I18" s="67">
        <v>11716</v>
      </c>
      <c r="J18" s="50">
        <v>2</v>
      </c>
      <c r="K18" s="51">
        <v>89972.404745647</v>
      </c>
      <c r="L18" s="50">
        <v>8</v>
      </c>
      <c r="M18" s="22">
        <f t="shared" si="0"/>
        <v>0.71087919422365142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233659775</v>
      </c>
      <c r="E19" s="49">
        <v>1.6678472387363696E-2</v>
      </c>
      <c r="F19" s="50">
        <v>14</v>
      </c>
      <c r="G19" s="67">
        <v>63726</v>
      </c>
      <c r="H19" s="50">
        <v>9</v>
      </c>
      <c r="I19" s="67">
        <v>7550</v>
      </c>
      <c r="J19" s="50">
        <v>10</v>
      </c>
      <c r="K19" s="51">
        <v>30948.3145695364</v>
      </c>
      <c r="L19" s="50">
        <v>15</v>
      </c>
      <c r="M19" s="22">
        <f t="shared" si="0"/>
        <v>0.45810327043261939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1996075063</v>
      </c>
      <c r="E20" s="49">
        <v>0.14247845107849971</v>
      </c>
      <c r="F20" s="50">
        <v>2</v>
      </c>
      <c r="G20" s="67">
        <v>177959</v>
      </c>
      <c r="H20" s="50">
        <v>2</v>
      </c>
      <c r="I20" s="67">
        <v>11278</v>
      </c>
      <c r="J20" s="50">
        <v>3</v>
      </c>
      <c r="K20" s="51">
        <v>176988.390051428</v>
      </c>
      <c r="L20" s="50">
        <v>3</v>
      </c>
      <c r="M20" s="22">
        <f t="shared" si="0"/>
        <v>0.68430313694557365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1111608368</v>
      </c>
      <c r="E21" s="49">
        <v>7.934583293701461E-2</v>
      </c>
      <c r="F21" s="50">
        <v>4</v>
      </c>
      <c r="G21" s="67">
        <v>65053</v>
      </c>
      <c r="H21" s="50">
        <v>7</v>
      </c>
      <c r="I21" s="67">
        <v>6292</v>
      </c>
      <c r="J21" s="50">
        <v>12</v>
      </c>
      <c r="K21" s="51">
        <v>176670.115702479</v>
      </c>
      <c r="L21" s="50">
        <v>4</v>
      </c>
      <c r="M21" s="22">
        <f t="shared" si="0"/>
        <v>0.38177295067046901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430205</v>
      </c>
      <c r="E22" s="49">
        <v>3.0707733983762497E-5</v>
      </c>
      <c r="F22" s="50">
        <v>20</v>
      </c>
      <c r="G22" s="67">
        <v>62</v>
      </c>
      <c r="H22" s="50">
        <v>20</v>
      </c>
      <c r="I22" s="67">
        <v>21</v>
      </c>
      <c r="J22" s="50">
        <v>20</v>
      </c>
      <c r="K22" s="51">
        <v>20485.9523809524</v>
      </c>
      <c r="L22" s="50">
        <v>17</v>
      </c>
      <c r="M22" s="22">
        <f t="shared" si="0"/>
        <v>1.2741945270311268E-3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1766</v>
      </c>
      <c r="E23" s="49">
        <v>1.2605585294295643E-7</v>
      </c>
      <c r="F23" s="50">
        <v>21</v>
      </c>
      <c r="G23" s="67">
        <v>2</v>
      </c>
      <c r="H23" s="50">
        <v>21</v>
      </c>
      <c r="I23" s="67">
        <v>1</v>
      </c>
      <c r="J23" s="50">
        <v>21</v>
      </c>
      <c r="K23" s="51">
        <v>1766</v>
      </c>
      <c r="L23" s="50">
        <v>21</v>
      </c>
      <c r="M23" s="22">
        <f t="shared" si="0"/>
        <v>6.0675929858625087E-5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3525512</v>
      </c>
      <c r="E24" s="49">
        <v>2.5164859695392313E-4</v>
      </c>
      <c r="F24" s="50">
        <v>18</v>
      </c>
      <c r="G24" s="67">
        <v>1966</v>
      </c>
      <c r="H24" s="50">
        <v>18</v>
      </c>
      <c r="I24" s="67">
        <v>446</v>
      </c>
      <c r="J24" s="50">
        <v>18</v>
      </c>
      <c r="K24" s="51">
        <v>7904.7354260089696</v>
      </c>
      <c r="L24" s="50">
        <v>20</v>
      </c>
      <c r="M24" s="22">
        <f t="shared" si="0"/>
        <v>2.7061464716946787E-2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276899897</v>
      </c>
      <c r="E25" s="49">
        <v>1.9764922251501577E-2</v>
      </c>
      <c r="F25" s="50">
        <v>13</v>
      </c>
      <c r="G25" s="67">
        <v>63737</v>
      </c>
      <c r="H25" s="50">
        <v>8</v>
      </c>
      <c r="I25" s="67">
        <v>7783</v>
      </c>
      <c r="J25" s="50">
        <v>6</v>
      </c>
      <c r="K25" s="51">
        <v>35577.527560066803</v>
      </c>
      <c r="L25" s="50">
        <v>14</v>
      </c>
      <c r="M25" s="22">
        <f t="shared" si="0"/>
        <v>0.47224076208967902</v>
      </c>
      <c r="N25" s="21">
        <f t="shared" si="1"/>
        <v>6</v>
      </c>
    </row>
    <row r="26" spans="2:14" ht="18.75" customHeight="1">
      <c r="B26" s="47" t="s">
        <v>46</v>
      </c>
      <c r="C26" s="48"/>
      <c r="D26" s="67">
        <v>860725215</v>
      </c>
      <c r="E26" s="49">
        <v>6.1437967795206432E-2</v>
      </c>
      <c r="F26" s="50">
        <v>8</v>
      </c>
      <c r="G26" s="67">
        <v>33897</v>
      </c>
      <c r="H26" s="50">
        <v>14</v>
      </c>
      <c r="I26" s="67">
        <v>5567</v>
      </c>
      <c r="J26" s="50">
        <v>13</v>
      </c>
      <c r="K26" s="51">
        <v>154612.03790192201</v>
      </c>
      <c r="L26" s="50">
        <v>5</v>
      </c>
      <c r="M26" s="22">
        <f t="shared" si="0"/>
        <v>0.33778290152296586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100915889</v>
      </c>
      <c r="E27" s="49">
        <v>7.2033060381606539E-3</v>
      </c>
      <c r="F27" s="50">
        <v>16</v>
      </c>
      <c r="G27" s="67">
        <v>37928</v>
      </c>
      <c r="H27" s="50">
        <v>12</v>
      </c>
      <c r="I27" s="67">
        <v>4861</v>
      </c>
      <c r="J27" s="50">
        <v>14</v>
      </c>
      <c r="K27" s="51">
        <v>20760.314544332399</v>
      </c>
      <c r="L27" s="50">
        <v>16</v>
      </c>
      <c r="M27" s="22">
        <f t="shared" si="0"/>
        <v>0.29494569504277651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671728</v>
      </c>
      <c r="E29" s="54">
        <v>4.7947477908078278E-5</v>
      </c>
      <c r="F29" s="55">
        <v>19</v>
      </c>
      <c r="G29" s="68">
        <v>522</v>
      </c>
      <c r="H29" s="55">
        <v>19</v>
      </c>
      <c r="I29" s="68">
        <v>70</v>
      </c>
      <c r="J29" s="55">
        <v>19</v>
      </c>
      <c r="K29" s="56">
        <v>9596.1142857142895</v>
      </c>
      <c r="L29" s="55">
        <v>19</v>
      </c>
      <c r="M29" s="29">
        <f t="shared" si="0"/>
        <v>4.2473150901037558E-3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14009662850</v>
      </c>
      <c r="E30" s="59"/>
      <c r="F30" s="60"/>
      <c r="G30" s="69">
        <v>447417</v>
      </c>
      <c r="H30" s="60"/>
      <c r="I30" s="69">
        <v>14459</v>
      </c>
      <c r="J30" s="60"/>
      <c r="K30" s="61">
        <v>968923.35915346805</v>
      </c>
      <c r="L30" s="60"/>
      <c r="M30" s="33">
        <f t="shared" si="0"/>
        <v>0.87731326982586011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261" priority="32" stopIfTrue="1">
      <formula>$F8&lt;=5</formula>
    </cfRule>
  </conditionalFormatting>
  <conditionalFormatting sqref="H8:H27 H29">
    <cfRule type="expression" dxfId="1260" priority="33" stopIfTrue="1">
      <formula>$H8&lt;=5</formula>
    </cfRule>
  </conditionalFormatting>
  <conditionalFormatting sqref="J8:J27 J29">
    <cfRule type="expression" dxfId="1259" priority="34" stopIfTrue="1">
      <formula>$J8&lt;=5</formula>
    </cfRule>
  </conditionalFormatting>
  <conditionalFormatting sqref="L8:L27 L29">
    <cfRule type="expression" dxfId="1258" priority="35" stopIfTrue="1">
      <formula>$L8&lt;=5</formula>
    </cfRule>
  </conditionalFormatting>
  <conditionalFormatting sqref="D9:D29">
    <cfRule type="expression" dxfId="1257" priority="30" stopIfTrue="1">
      <formula>$F9&lt;=5</formula>
    </cfRule>
  </conditionalFormatting>
  <conditionalFormatting sqref="G9:G27 G29">
    <cfRule type="expression" dxfId="1256" priority="28" stopIfTrue="1">
      <formula>$H9&lt;=5</formula>
    </cfRule>
  </conditionalFormatting>
  <conditionalFormatting sqref="I9:I27 I29">
    <cfRule type="expression" dxfId="1255" priority="26" stopIfTrue="1">
      <formula>$J9&lt;=5</formula>
    </cfRule>
  </conditionalFormatting>
  <conditionalFormatting sqref="K9:K27 K29">
    <cfRule type="expression" dxfId="1254" priority="24" stopIfTrue="1">
      <formula>$L9&lt;=5</formula>
    </cfRule>
  </conditionalFormatting>
  <conditionalFormatting sqref="D8">
    <cfRule type="expression" dxfId="1253" priority="22" stopIfTrue="1">
      <formula>$F8&lt;=5</formula>
    </cfRule>
  </conditionalFormatting>
  <conditionalFormatting sqref="G8">
    <cfRule type="expression" dxfId="1252" priority="20" stopIfTrue="1">
      <formula>$H8&lt;=5</formula>
    </cfRule>
  </conditionalFormatting>
  <conditionalFormatting sqref="I8">
    <cfRule type="expression" dxfId="1251" priority="18" stopIfTrue="1">
      <formula>$J8&lt;=5</formula>
    </cfRule>
  </conditionalFormatting>
  <conditionalFormatting sqref="K8">
    <cfRule type="expression" dxfId="1250" priority="16" stopIfTrue="1">
      <formula>$L8&lt;=5</formula>
    </cfRule>
  </conditionalFormatting>
  <conditionalFormatting sqref="M8:N27 M29:N29">
    <cfRule type="expression" dxfId="1249" priority="14" stopIfTrue="1">
      <formula>$N8&lt;=5</formula>
    </cfRule>
  </conditionalFormatting>
  <conditionalFormatting sqref="F28">
    <cfRule type="expression" dxfId="1248" priority="9" stopIfTrue="1">
      <formula>$F28&lt;=5</formula>
    </cfRule>
  </conditionalFormatting>
  <conditionalFormatting sqref="G28">
    <cfRule type="expression" dxfId="1247" priority="8" stopIfTrue="1">
      <formula>$H28&lt;=5</formula>
    </cfRule>
  </conditionalFormatting>
  <conditionalFormatting sqref="I28">
    <cfRule type="expression" dxfId="1246" priority="7" stopIfTrue="1">
      <formula>$J28&lt;=5</formula>
    </cfRule>
  </conditionalFormatting>
  <conditionalFormatting sqref="K28">
    <cfRule type="expression" dxfId="1245" priority="6" stopIfTrue="1">
      <formula>$L28&lt;=5</formula>
    </cfRule>
  </conditionalFormatting>
  <conditionalFormatting sqref="M28">
    <cfRule type="expression" dxfId="1244" priority="5" stopIfTrue="1">
      <formula>$N28&lt;=5</formula>
    </cfRule>
  </conditionalFormatting>
  <conditionalFormatting sqref="H28">
    <cfRule type="expression" dxfId="1243" priority="4" stopIfTrue="1">
      <formula>$F28&lt;=5</formula>
    </cfRule>
  </conditionalFormatting>
  <conditionalFormatting sqref="L28">
    <cfRule type="expression" dxfId="1242" priority="3" stopIfTrue="1">
      <formula>$F28&lt;=5</formula>
    </cfRule>
  </conditionalFormatting>
  <conditionalFormatting sqref="J28">
    <cfRule type="expression" dxfId="1241" priority="2" stopIfTrue="1">
      <formula>$F28&lt;=5</formula>
    </cfRule>
  </conditionalFormatting>
  <conditionalFormatting sqref="N28">
    <cfRule type="expression" dxfId="1240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232</v>
      </c>
    </row>
    <row r="3" spans="1:14" s="1" customFormat="1" ht="18.75" customHeight="1">
      <c r="A3" s="39"/>
      <c r="B3" s="87" t="s">
        <v>190</v>
      </c>
      <c r="C3" s="88"/>
      <c r="D3" s="93">
        <v>23393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403418971</v>
      </c>
      <c r="E8" s="44">
        <v>1.8948508303436518E-2</v>
      </c>
      <c r="F8" s="45">
        <v>12</v>
      </c>
      <c r="G8" s="66">
        <v>51059</v>
      </c>
      <c r="H8" s="45">
        <v>14</v>
      </c>
      <c r="I8" s="66">
        <v>8967</v>
      </c>
      <c r="J8" s="45">
        <v>11</v>
      </c>
      <c r="K8" s="46">
        <v>44989.290844206502</v>
      </c>
      <c r="L8" s="45">
        <v>13</v>
      </c>
      <c r="M8" s="16">
        <f>IFERROR(I8/$D$3,0)</f>
        <v>0.38331979652032661</v>
      </c>
      <c r="N8" s="15">
        <f>RANK(M8,$M$8:$M$29,0)</f>
        <v>11</v>
      </c>
    </row>
    <row r="9" spans="1:14" ht="18.75" customHeight="1">
      <c r="B9" s="47" t="s">
        <v>35</v>
      </c>
      <c r="C9" s="48"/>
      <c r="D9" s="67">
        <v>2241994734</v>
      </c>
      <c r="E9" s="49">
        <v>0.10530604380888164</v>
      </c>
      <c r="F9" s="50">
        <v>3</v>
      </c>
      <c r="G9" s="67">
        <v>66158</v>
      </c>
      <c r="H9" s="50">
        <v>11</v>
      </c>
      <c r="I9" s="67">
        <v>11283</v>
      </c>
      <c r="J9" s="50">
        <v>7</v>
      </c>
      <c r="K9" s="51">
        <v>198705.55118319599</v>
      </c>
      <c r="L9" s="50">
        <v>2</v>
      </c>
      <c r="M9" s="22">
        <f t="shared" ref="M9:M30" si="0">IFERROR(I9/$D$3,0)</f>
        <v>0.48232377206856752</v>
      </c>
      <c r="N9" s="21">
        <f t="shared" ref="N9:N29" si="1">RANK(M9,$M$8:$M$29,0)</f>
        <v>7</v>
      </c>
    </row>
    <row r="10" spans="1:14" ht="18.75" customHeight="1">
      <c r="B10" s="47" t="s">
        <v>36</v>
      </c>
      <c r="C10" s="48"/>
      <c r="D10" s="67">
        <v>224677171</v>
      </c>
      <c r="E10" s="49">
        <v>1.0553041741525156E-2</v>
      </c>
      <c r="F10" s="50">
        <v>15</v>
      </c>
      <c r="G10" s="67">
        <v>25621</v>
      </c>
      <c r="H10" s="50">
        <v>16</v>
      </c>
      <c r="I10" s="67">
        <v>4264</v>
      </c>
      <c r="J10" s="50">
        <v>16</v>
      </c>
      <c r="K10" s="51">
        <v>52691.644230769198</v>
      </c>
      <c r="L10" s="50">
        <v>12</v>
      </c>
      <c r="M10" s="22">
        <f t="shared" si="0"/>
        <v>0.18227674945496516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1383232208</v>
      </c>
      <c r="E11" s="49">
        <v>6.4970139886824582E-2</v>
      </c>
      <c r="F11" s="50">
        <v>7</v>
      </c>
      <c r="G11" s="67">
        <v>255971</v>
      </c>
      <c r="H11" s="50">
        <v>4</v>
      </c>
      <c r="I11" s="67">
        <v>16543</v>
      </c>
      <c r="J11" s="50">
        <v>4</v>
      </c>
      <c r="K11" s="51">
        <v>83614.350964154</v>
      </c>
      <c r="L11" s="50">
        <v>10</v>
      </c>
      <c r="M11" s="22">
        <f t="shared" si="0"/>
        <v>0.707177360748942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568281052</v>
      </c>
      <c r="E12" s="49">
        <v>2.6692047242636095E-2</v>
      </c>
      <c r="F12" s="50">
        <v>11</v>
      </c>
      <c r="G12" s="67">
        <v>57376</v>
      </c>
      <c r="H12" s="50">
        <v>12</v>
      </c>
      <c r="I12" s="67">
        <v>5354</v>
      </c>
      <c r="J12" s="50">
        <v>14</v>
      </c>
      <c r="K12" s="51">
        <v>106141.39932760601</v>
      </c>
      <c r="L12" s="50">
        <v>7</v>
      </c>
      <c r="M12" s="22">
        <f t="shared" si="0"/>
        <v>0.22887188475184883</v>
      </c>
      <c r="N12" s="21">
        <f t="shared" si="1"/>
        <v>14</v>
      </c>
    </row>
    <row r="13" spans="1:14" ht="18.75" customHeight="1">
      <c r="B13" s="47" t="s">
        <v>39</v>
      </c>
      <c r="C13" s="48"/>
      <c r="D13" s="67">
        <v>1331683855</v>
      </c>
      <c r="E13" s="49">
        <v>6.2548924066389164E-2</v>
      </c>
      <c r="F13" s="50">
        <v>9</v>
      </c>
      <c r="G13" s="67">
        <v>171265</v>
      </c>
      <c r="H13" s="50">
        <v>5</v>
      </c>
      <c r="I13" s="67">
        <v>11425</v>
      </c>
      <c r="J13" s="50">
        <v>6</v>
      </c>
      <c r="K13" s="51">
        <v>116558.761925602</v>
      </c>
      <c r="L13" s="50">
        <v>6</v>
      </c>
      <c r="M13" s="22">
        <f t="shared" si="0"/>
        <v>0.48839396400632668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783944335</v>
      </c>
      <c r="E14" s="49">
        <v>3.6821708469380633E-2</v>
      </c>
      <c r="F14" s="50">
        <v>10</v>
      </c>
      <c r="G14" s="67">
        <v>86192</v>
      </c>
      <c r="H14" s="50">
        <v>10</v>
      </c>
      <c r="I14" s="67">
        <v>10280</v>
      </c>
      <c r="J14" s="50">
        <v>10</v>
      </c>
      <c r="K14" s="51">
        <v>76259.176556420207</v>
      </c>
      <c r="L14" s="50">
        <v>11</v>
      </c>
      <c r="M14" s="22">
        <f t="shared" si="0"/>
        <v>0.43944769802932498</v>
      </c>
      <c r="N14" s="21">
        <f t="shared" si="1"/>
        <v>10</v>
      </c>
    </row>
    <row r="15" spans="1:14" ht="18.75" customHeight="1">
      <c r="B15" s="47" t="s">
        <v>41</v>
      </c>
      <c r="C15" s="48"/>
      <c r="D15" s="67">
        <v>80237495</v>
      </c>
      <c r="E15" s="49">
        <v>3.7687390766123546E-3</v>
      </c>
      <c r="F15" s="50">
        <v>17</v>
      </c>
      <c r="G15" s="67">
        <v>24316</v>
      </c>
      <c r="H15" s="50">
        <v>17</v>
      </c>
      <c r="I15" s="67">
        <v>4044</v>
      </c>
      <c r="J15" s="50">
        <v>17</v>
      </c>
      <c r="K15" s="51">
        <v>19841.121414441099</v>
      </c>
      <c r="L15" s="50">
        <v>17</v>
      </c>
      <c r="M15" s="22">
        <f t="shared" si="0"/>
        <v>0.17287222673449323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4388541696</v>
      </c>
      <c r="E16" s="49">
        <v>0.2061289248755567</v>
      </c>
      <c r="F16" s="50">
        <v>1</v>
      </c>
      <c r="G16" s="67">
        <v>319834</v>
      </c>
      <c r="H16" s="50">
        <v>1</v>
      </c>
      <c r="I16" s="67">
        <v>18195</v>
      </c>
      <c r="J16" s="50">
        <v>1</v>
      </c>
      <c r="K16" s="51">
        <v>241194.926957955</v>
      </c>
      <c r="L16" s="50">
        <v>1</v>
      </c>
      <c r="M16" s="22">
        <f t="shared" si="0"/>
        <v>0.77779677681357673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1456536814</v>
      </c>
      <c r="E17" s="49">
        <v>6.8413242555070558E-2</v>
      </c>
      <c r="F17" s="50">
        <v>6</v>
      </c>
      <c r="G17" s="67">
        <v>125007</v>
      </c>
      <c r="H17" s="50">
        <v>6</v>
      </c>
      <c r="I17" s="67">
        <v>13875</v>
      </c>
      <c r="J17" s="50">
        <v>5</v>
      </c>
      <c r="K17" s="51">
        <v>104975.62623423401</v>
      </c>
      <c r="L17" s="50">
        <v>8</v>
      </c>
      <c r="M17" s="22">
        <f t="shared" si="0"/>
        <v>0.59312614884794601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1685496564</v>
      </c>
      <c r="E18" s="49">
        <v>7.9167436174853861E-2</v>
      </c>
      <c r="F18" s="50">
        <v>4</v>
      </c>
      <c r="G18" s="67">
        <v>265455</v>
      </c>
      <c r="H18" s="50">
        <v>3</v>
      </c>
      <c r="I18" s="67">
        <v>17035</v>
      </c>
      <c r="J18" s="50">
        <v>2</v>
      </c>
      <c r="K18" s="51">
        <v>98943.150220134994</v>
      </c>
      <c r="L18" s="50">
        <v>9</v>
      </c>
      <c r="M18" s="22">
        <f t="shared" si="0"/>
        <v>0.72820929337836104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322706532</v>
      </c>
      <c r="E19" s="49">
        <v>1.5157461202227902E-2</v>
      </c>
      <c r="F19" s="50">
        <v>14</v>
      </c>
      <c r="G19" s="67">
        <v>86410</v>
      </c>
      <c r="H19" s="50">
        <v>9</v>
      </c>
      <c r="I19" s="67">
        <v>10507</v>
      </c>
      <c r="J19" s="50">
        <v>9</v>
      </c>
      <c r="K19" s="51">
        <v>30713.479775387801</v>
      </c>
      <c r="L19" s="50">
        <v>15</v>
      </c>
      <c r="M19" s="22">
        <f t="shared" si="0"/>
        <v>0.44915145556363012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3049122489</v>
      </c>
      <c r="E20" s="49">
        <v>0.14321667287434414</v>
      </c>
      <c r="F20" s="50">
        <v>2</v>
      </c>
      <c r="G20" s="67">
        <v>271546</v>
      </c>
      <c r="H20" s="50">
        <v>2</v>
      </c>
      <c r="I20" s="67">
        <v>16591</v>
      </c>
      <c r="J20" s="50">
        <v>3</v>
      </c>
      <c r="K20" s="51">
        <v>183781.71834126901</v>
      </c>
      <c r="L20" s="50">
        <v>3</v>
      </c>
      <c r="M20" s="22">
        <f t="shared" si="0"/>
        <v>0.70922925661522673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1533085757</v>
      </c>
      <c r="E21" s="49">
        <v>7.2008731082690611E-2</v>
      </c>
      <c r="F21" s="50">
        <v>5</v>
      </c>
      <c r="G21" s="67">
        <v>93981</v>
      </c>
      <c r="H21" s="50">
        <v>7</v>
      </c>
      <c r="I21" s="67">
        <v>8910</v>
      </c>
      <c r="J21" s="50">
        <v>12</v>
      </c>
      <c r="K21" s="51">
        <v>172063.49685746399</v>
      </c>
      <c r="L21" s="50">
        <v>4</v>
      </c>
      <c r="M21" s="22">
        <f t="shared" si="0"/>
        <v>0.38088317017911338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34200</v>
      </c>
      <c r="E22" s="49">
        <v>1.6063671531637738E-6</v>
      </c>
      <c r="F22" s="50">
        <v>20</v>
      </c>
      <c r="G22" s="67">
        <v>24</v>
      </c>
      <c r="H22" s="50">
        <v>20</v>
      </c>
      <c r="I22" s="67">
        <v>7</v>
      </c>
      <c r="J22" s="50">
        <v>20</v>
      </c>
      <c r="K22" s="51">
        <v>4885.7142857142899</v>
      </c>
      <c r="L22" s="50">
        <v>20</v>
      </c>
      <c r="M22" s="22">
        <f t="shared" si="0"/>
        <v>2.9923481383319799E-4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1367</v>
      </c>
      <c r="E23" s="49">
        <v>6.4207716326750838E-8</v>
      </c>
      <c r="F23" s="50">
        <v>22</v>
      </c>
      <c r="G23" s="67">
        <v>2</v>
      </c>
      <c r="H23" s="50">
        <v>22</v>
      </c>
      <c r="I23" s="67">
        <v>2</v>
      </c>
      <c r="J23" s="50">
        <v>22</v>
      </c>
      <c r="K23" s="51">
        <v>683.5</v>
      </c>
      <c r="L23" s="50">
        <v>21</v>
      </c>
      <c r="M23" s="22">
        <f t="shared" si="0"/>
        <v>8.5495661095199424E-5</v>
      </c>
      <c r="N23" s="21">
        <f t="shared" si="1"/>
        <v>22</v>
      </c>
    </row>
    <row r="24" spans="2:14" ht="18.75" customHeight="1">
      <c r="B24" s="47" t="s">
        <v>44</v>
      </c>
      <c r="C24" s="48"/>
      <c r="D24" s="67">
        <v>4482085</v>
      </c>
      <c r="E24" s="49">
        <v>2.1052263513707755E-4</v>
      </c>
      <c r="F24" s="50">
        <v>18</v>
      </c>
      <c r="G24" s="67">
        <v>2282</v>
      </c>
      <c r="H24" s="50">
        <v>18</v>
      </c>
      <c r="I24" s="67">
        <v>586</v>
      </c>
      <c r="J24" s="50">
        <v>18</v>
      </c>
      <c r="K24" s="51">
        <v>7648.6092150170698</v>
      </c>
      <c r="L24" s="50">
        <v>19</v>
      </c>
      <c r="M24" s="22">
        <f t="shared" si="0"/>
        <v>2.5050228700893431E-2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371841067</v>
      </c>
      <c r="E25" s="49">
        <v>1.7465300474449417E-2</v>
      </c>
      <c r="F25" s="50">
        <v>13</v>
      </c>
      <c r="G25" s="67">
        <v>91012</v>
      </c>
      <c r="H25" s="50">
        <v>8</v>
      </c>
      <c r="I25" s="67">
        <v>10894</v>
      </c>
      <c r="J25" s="50">
        <v>8</v>
      </c>
      <c r="K25" s="51">
        <v>34132.647971360399</v>
      </c>
      <c r="L25" s="50">
        <v>14</v>
      </c>
      <c r="M25" s="22">
        <f t="shared" si="0"/>
        <v>0.46569486598555121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1346833571</v>
      </c>
      <c r="E26" s="49">
        <v>6.3260503193937695E-2</v>
      </c>
      <c r="F26" s="50">
        <v>8</v>
      </c>
      <c r="G26" s="67">
        <v>52592</v>
      </c>
      <c r="H26" s="50">
        <v>13</v>
      </c>
      <c r="I26" s="67">
        <v>8337</v>
      </c>
      <c r="J26" s="50">
        <v>13</v>
      </c>
      <c r="K26" s="51">
        <v>161548.94698332701</v>
      </c>
      <c r="L26" s="50">
        <v>5</v>
      </c>
      <c r="M26" s="22">
        <f t="shared" si="0"/>
        <v>0.3563886632753388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111797712</v>
      </c>
      <c r="E27" s="49">
        <v>5.2511161507503932E-3</v>
      </c>
      <c r="F27" s="50">
        <v>16</v>
      </c>
      <c r="G27" s="67">
        <v>39620</v>
      </c>
      <c r="H27" s="50">
        <v>15</v>
      </c>
      <c r="I27" s="67">
        <v>5285</v>
      </c>
      <c r="J27" s="50">
        <v>15</v>
      </c>
      <c r="K27" s="51">
        <v>21153.7771050142</v>
      </c>
      <c r="L27" s="50">
        <v>16</v>
      </c>
      <c r="M27" s="22">
        <f t="shared" si="0"/>
        <v>0.22592228444406445</v>
      </c>
      <c r="N27" s="21">
        <f t="shared" si="1"/>
        <v>15</v>
      </c>
    </row>
    <row r="28" spans="2:14" ht="18.75" customHeight="1">
      <c r="B28" s="47" t="s">
        <v>48</v>
      </c>
      <c r="C28" s="48"/>
      <c r="D28" s="67">
        <v>2055</v>
      </c>
      <c r="E28" s="49">
        <v>9.6522938589226754E-8</v>
      </c>
      <c r="F28" s="50">
        <v>21</v>
      </c>
      <c r="G28" s="67">
        <v>6</v>
      </c>
      <c r="H28" s="50">
        <v>21</v>
      </c>
      <c r="I28" s="67">
        <v>5</v>
      </c>
      <c r="J28" s="50">
        <v>21</v>
      </c>
      <c r="K28" s="51">
        <v>411</v>
      </c>
      <c r="L28" s="50">
        <v>22</v>
      </c>
      <c r="M28" s="22">
        <f t="shared" si="0"/>
        <v>2.1373915273799855E-4</v>
      </c>
      <c r="N28" s="21">
        <f t="shared" si="1"/>
        <v>21</v>
      </c>
    </row>
    <row r="29" spans="2:14" ht="18.75" customHeight="1" thickBot="1">
      <c r="B29" s="52" t="s">
        <v>49</v>
      </c>
      <c r="C29" s="53"/>
      <c r="D29" s="68">
        <v>2324240</v>
      </c>
      <c r="E29" s="54">
        <v>1.0916908748740846E-4</v>
      </c>
      <c r="F29" s="55">
        <v>19</v>
      </c>
      <c r="G29" s="68">
        <v>1827</v>
      </c>
      <c r="H29" s="55">
        <v>19</v>
      </c>
      <c r="I29" s="68">
        <v>191</v>
      </c>
      <c r="J29" s="55">
        <v>19</v>
      </c>
      <c r="K29" s="56">
        <v>12168.795811518299</v>
      </c>
      <c r="L29" s="55">
        <v>18</v>
      </c>
      <c r="M29" s="29">
        <f t="shared" si="0"/>
        <v>8.1648356345915447E-3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21290275970</v>
      </c>
      <c r="E30" s="59"/>
      <c r="F30" s="60"/>
      <c r="G30" s="69">
        <v>642557</v>
      </c>
      <c r="H30" s="60"/>
      <c r="I30" s="69">
        <v>20943</v>
      </c>
      <c r="J30" s="60"/>
      <c r="K30" s="61">
        <v>1016581.95912715</v>
      </c>
      <c r="L30" s="60"/>
      <c r="M30" s="33">
        <f t="shared" si="0"/>
        <v>0.89526781515838072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1239" priority="23" stopIfTrue="1">
      <formula>$F8&lt;=5</formula>
    </cfRule>
  </conditionalFormatting>
  <conditionalFormatting sqref="H8:H29">
    <cfRule type="expression" dxfId="1238" priority="24" stopIfTrue="1">
      <formula>$H8&lt;=5</formula>
    </cfRule>
  </conditionalFormatting>
  <conditionalFormatting sqref="J8:J29">
    <cfRule type="expression" dxfId="1237" priority="25" stopIfTrue="1">
      <formula>$J8&lt;=5</formula>
    </cfRule>
  </conditionalFormatting>
  <conditionalFormatting sqref="L8:L29">
    <cfRule type="expression" dxfId="1236" priority="26" stopIfTrue="1">
      <formula>$L8&lt;=5</formula>
    </cfRule>
  </conditionalFormatting>
  <conditionalFormatting sqref="D9:D29">
    <cfRule type="expression" dxfId="1235" priority="21" stopIfTrue="1">
      <formula>$F9&lt;=5</formula>
    </cfRule>
  </conditionalFormatting>
  <conditionalFormatting sqref="G9:G29">
    <cfRule type="expression" dxfId="1234" priority="19" stopIfTrue="1">
      <formula>$H9&lt;=5</formula>
    </cfRule>
  </conditionalFormatting>
  <conditionalFormatting sqref="I9:I29">
    <cfRule type="expression" dxfId="1233" priority="17" stopIfTrue="1">
      <formula>$J9&lt;=5</formula>
    </cfRule>
  </conditionalFormatting>
  <conditionalFormatting sqref="K9:K29">
    <cfRule type="expression" dxfId="1232" priority="15" stopIfTrue="1">
      <formula>$L9&lt;=5</formula>
    </cfRule>
  </conditionalFormatting>
  <conditionalFormatting sqref="D8">
    <cfRule type="expression" dxfId="1231" priority="13" stopIfTrue="1">
      <formula>$F8&lt;=5</formula>
    </cfRule>
  </conditionalFormatting>
  <conditionalFormatting sqref="G8">
    <cfRule type="expression" dxfId="1230" priority="11" stopIfTrue="1">
      <formula>$H8&lt;=5</formula>
    </cfRule>
  </conditionalFormatting>
  <conditionalFormatting sqref="I8">
    <cfRule type="expression" dxfId="1229" priority="9" stopIfTrue="1">
      <formula>$J8&lt;=5</formula>
    </cfRule>
  </conditionalFormatting>
  <conditionalFormatting sqref="K8">
    <cfRule type="expression" dxfId="1228" priority="7" stopIfTrue="1">
      <formula>$L8&lt;=5</formula>
    </cfRule>
  </conditionalFormatting>
  <conditionalFormatting sqref="M8:N29">
    <cfRule type="expression" dxfId="1227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233</v>
      </c>
    </row>
    <row r="3" spans="1:14" s="1" customFormat="1" ht="18.75" customHeight="1">
      <c r="A3" s="39"/>
      <c r="B3" s="87" t="s">
        <v>190</v>
      </c>
      <c r="C3" s="88"/>
      <c r="D3" s="93">
        <v>21155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357140355</v>
      </c>
      <c r="E8" s="44">
        <v>1.8829670856678849E-2</v>
      </c>
      <c r="F8" s="45">
        <v>12</v>
      </c>
      <c r="G8" s="66">
        <v>45742</v>
      </c>
      <c r="H8" s="45">
        <v>14</v>
      </c>
      <c r="I8" s="66">
        <v>8213</v>
      </c>
      <c r="J8" s="45">
        <v>12</v>
      </c>
      <c r="K8" s="46">
        <v>43484.762571532898</v>
      </c>
      <c r="L8" s="45">
        <v>13</v>
      </c>
      <c r="M8" s="16">
        <f>IFERROR(I8/$D$3,0)</f>
        <v>0.3882297329236587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1854176964</v>
      </c>
      <c r="E9" s="49">
        <v>9.7758602334804948E-2</v>
      </c>
      <c r="F9" s="50">
        <v>3</v>
      </c>
      <c r="G9" s="67">
        <v>54247</v>
      </c>
      <c r="H9" s="50">
        <v>11</v>
      </c>
      <c r="I9" s="67">
        <v>9600</v>
      </c>
      <c r="J9" s="50">
        <v>10</v>
      </c>
      <c r="K9" s="51">
        <v>193143.43375</v>
      </c>
      <c r="L9" s="50">
        <v>3</v>
      </c>
      <c r="M9" s="22">
        <f t="shared" ref="M9:M30" si="0">IFERROR(I9/$D$3,0)</f>
        <v>0.45379342944930279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222319772</v>
      </c>
      <c r="E10" s="49">
        <v>1.1721464889320297E-2</v>
      </c>
      <c r="F10" s="50">
        <v>15</v>
      </c>
      <c r="G10" s="67">
        <v>20668</v>
      </c>
      <c r="H10" s="50">
        <v>17</v>
      </c>
      <c r="I10" s="67">
        <v>3623</v>
      </c>
      <c r="J10" s="50">
        <v>17</v>
      </c>
      <c r="K10" s="51">
        <v>61363.447971294503</v>
      </c>
      <c r="L10" s="50">
        <v>12</v>
      </c>
      <c r="M10" s="22">
        <f t="shared" si="0"/>
        <v>0.17125974946821082</v>
      </c>
      <c r="N10" s="21">
        <f t="shared" si="1"/>
        <v>17</v>
      </c>
    </row>
    <row r="11" spans="1:14" ht="18.75" customHeight="1">
      <c r="B11" s="47" t="s">
        <v>37</v>
      </c>
      <c r="C11" s="48"/>
      <c r="D11" s="67">
        <v>1362837233</v>
      </c>
      <c r="E11" s="49">
        <v>7.185347768559211E-2</v>
      </c>
      <c r="F11" s="50">
        <v>7</v>
      </c>
      <c r="G11" s="67">
        <v>215950</v>
      </c>
      <c r="H11" s="50">
        <v>4</v>
      </c>
      <c r="I11" s="67">
        <v>14801</v>
      </c>
      <c r="J11" s="50">
        <v>4</v>
      </c>
      <c r="K11" s="51">
        <v>92077.375380041907</v>
      </c>
      <c r="L11" s="50">
        <v>9</v>
      </c>
      <c r="M11" s="22">
        <f t="shared" si="0"/>
        <v>0.69964547388324272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428500268</v>
      </c>
      <c r="E12" s="49">
        <v>2.2592011503260886E-2</v>
      </c>
      <c r="F12" s="50">
        <v>11</v>
      </c>
      <c r="G12" s="67">
        <v>45827</v>
      </c>
      <c r="H12" s="50">
        <v>13</v>
      </c>
      <c r="I12" s="67">
        <v>4297</v>
      </c>
      <c r="J12" s="50">
        <v>15</v>
      </c>
      <c r="K12" s="51">
        <v>99720.797765883195</v>
      </c>
      <c r="L12" s="50">
        <v>8</v>
      </c>
      <c r="M12" s="22">
        <f t="shared" si="0"/>
        <v>0.20311982982746396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1133602522</v>
      </c>
      <c r="E13" s="49">
        <v>5.9767433371009121E-2</v>
      </c>
      <c r="F13" s="50">
        <v>8</v>
      </c>
      <c r="G13" s="67">
        <v>144934</v>
      </c>
      <c r="H13" s="50">
        <v>5</v>
      </c>
      <c r="I13" s="67">
        <v>10123</v>
      </c>
      <c r="J13" s="50">
        <v>6</v>
      </c>
      <c r="K13" s="51">
        <v>111982.862985281</v>
      </c>
      <c r="L13" s="50">
        <v>6</v>
      </c>
      <c r="M13" s="22">
        <f t="shared" si="0"/>
        <v>0.47851571732450959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707681124</v>
      </c>
      <c r="E14" s="49">
        <v>3.7311388785522516E-2</v>
      </c>
      <c r="F14" s="50">
        <v>10</v>
      </c>
      <c r="G14" s="67">
        <v>68537</v>
      </c>
      <c r="H14" s="50">
        <v>10</v>
      </c>
      <c r="I14" s="67">
        <v>9618</v>
      </c>
      <c r="J14" s="50">
        <v>9</v>
      </c>
      <c r="K14" s="51">
        <v>73578.823456020007</v>
      </c>
      <c r="L14" s="50">
        <v>11</v>
      </c>
      <c r="M14" s="22">
        <f t="shared" si="0"/>
        <v>0.45464429212952023</v>
      </c>
      <c r="N14" s="21">
        <f t="shared" si="1"/>
        <v>9</v>
      </c>
    </row>
    <row r="15" spans="1:14" ht="18.75" customHeight="1">
      <c r="B15" s="47" t="s">
        <v>41</v>
      </c>
      <c r="C15" s="48"/>
      <c r="D15" s="67">
        <v>61177540</v>
      </c>
      <c r="E15" s="49">
        <v>3.2254908354484462E-3</v>
      </c>
      <c r="F15" s="50">
        <v>17</v>
      </c>
      <c r="G15" s="67">
        <v>21611</v>
      </c>
      <c r="H15" s="50">
        <v>16</v>
      </c>
      <c r="I15" s="67">
        <v>3639</v>
      </c>
      <c r="J15" s="50">
        <v>16</v>
      </c>
      <c r="K15" s="51">
        <v>16811.6350645782</v>
      </c>
      <c r="L15" s="50">
        <v>18</v>
      </c>
      <c r="M15" s="22">
        <f t="shared" si="0"/>
        <v>0.17201607185062634</v>
      </c>
      <c r="N15" s="21">
        <f t="shared" si="1"/>
        <v>16</v>
      </c>
    </row>
    <row r="16" spans="1:14" ht="18.75" customHeight="1">
      <c r="B16" s="47" t="s">
        <v>42</v>
      </c>
      <c r="C16" s="48"/>
      <c r="D16" s="67">
        <v>3601508695</v>
      </c>
      <c r="E16" s="49">
        <v>0.18988395560708052</v>
      </c>
      <c r="F16" s="50">
        <v>1</v>
      </c>
      <c r="G16" s="67">
        <v>270343</v>
      </c>
      <c r="H16" s="50">
        <v>1</v>
      </c>
      <c r="I16" s="67">
        <v>16453</v>
      </c>
      <c r="J16" s="50">
        <v>1</v>
      </c>
      <c r="K16" s="51">
        <v>218896.77839907599</v>
      </c>
      <c r="L16" s="50">
        <v>1</v>
      </c>
      <c r="M16" s="22">
        <f t="shared" si="0"/>
        <v>0.77773575986764354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1410740260</v>
      </c>
      <c r="E17" s="49">
        <v>7.4379090428091058E-2</v>
      </c>
      <c r="F17" s="50">
        <v>5</v>
      </c>
      <c r="G17" s="67">
        <v>110810</v>
      </c>
      <c r="H17" s="50">
        <v>6</v>
      </c>
      <c r="I17" s="67">
        <v>12726</v>
      </c>
      <c r="J17" s="50">
        <v>5</v>
      </c>
      <c r="K17" s="51">
        <v>110854.96306773501</v>
      </c>
      <c r="L17" s="50">
        <v>7</v>
      </c>
      <c r="M17" s="22">
        <f t="shared" si="0"/>
        <v>0.60155991491373195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1388032610</v>
      </c>
      <c r="E18" s="49">
        <v>7.3181864829128251E-2</v>
      </c>
      <c r="F18" s="50">
        <v>6</v>
      </c>
      <c r="G18" s="67">
        <v>227845</v>
      </c>
      <c r="H18" s="50">
        <v>3</v>
      </c>
      <c r="I18" s="67">
        <v>15354</v>
      </c>
      <c r="J18" s="50">
        <v>2</v>
      </c>
      <c r="K18" s="51">
        <v>90402.019669141606</v>
      </c>
      <c r="L18" s="50">
        <v>10</v>
      </c>
      <c r="M18" s="22">
        <f t="shared" si="0"/>
        <v>0.72578586622547858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307156627</v>
      </c>
      <c r="E19" s="49">
        <v>1.6194356383662317E-2</v>
      </c>
      <c r="F19" s="50">
        <v>14</v>
      </c>
      <c r="G19" s="67">
        <v>82224</v>
      </c>
      <c r="H19" s="50">
        <v>8</v>
      </c>
      <c r="I19" s="67">
        <v>10080</v>
      </c>
      <c r="J19" s="50">
        <v>7</v>
      </c>
      <c r="K19" s="51">
        <v>30471.8875992063</v>
      </c>
      <c r="L19" s="50">
        <v>15</v>
      </c>
      <c r="M19" s="22">
        <f t="shared" si="0"/>
        <v>0.47648310092176788</v>
      </c>
      <c r="N19" s="21">
        <f t="shared" si="1"/>
        <v>7</v>
      </c>
    </row>
    <row r="20" spans="2:14" ht="18.75" customHeight="1">
      <c r="B20" s="82" t="s">
        <v>18</v>
      </c>
      <c r="C20" s="83"/>
      <c r="D20" s="67">
        <v>2782596701</v>
      </c>
      <c r="E20" s="49">
        <v>0.14670809185568071</v>
      </c>
      <c r="F20" s="50">
        <v>2</v>
      </c>
      <c r="G20" s="67">
        <v>234958</v>
      </c>
      <c r="H20" s="50">
        <v>2</v>
      </c>
      <c r="I20" s="67">
        <v>15066</v>
      </c>
      <c r="J20" s="50">
        <v>3</v>
      </c>
      <c r="K20" s="51">
        <v>184693.794039559</v>
      </c>
      <c r="L20" s="50">
        <v>4</v>
      </c>
      <c r="M20" s="22">
        <f t="shared" si="0"/>
        <v>0.71217206334199956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1776351333</v>
      </c>
      <c r="E21" s="49">
        <v>9.3655366742895041E-2</v>
      </c>
      <c r="F21" s="50">
        <v>4</v>
      </c>
      <c r="G21" s="67">
        <v>85293</v>
      </c>
      <c r="H21" s="50">
        <v>7</v>
      </c>
      <c r="I21" s="67">
        <v>8654</v>
      </c>
      <c r="J21" s="50">
        <v>11</v>
      </c>
      <c r="K21" s="51">
        <v>205263.616015715</v>
      </c>
      <c r="L21" s="50">
        <v>2</v>
      </c>
      <c r="M21" s="22">
        <f t="shared" si="0"/>
        <v>0.40907586858898604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65215</v>
      </c>
      <c r="E22" s="49">
        <v>3.4383596469189578E-6</v>
      </c>
      <c r="F22" s="50">
        <v>20</v>
      </c>
      <c r="G22" s="67">
        <v>100</v>
      </c>
      <c r="H22" s="50">
        <v>20</v>
      </c>
      <c r="I22" s="67">
        <v>36</v>
      </c>
      <c r="J22" s="50">
        <v>20</v>
      </c>
      <c r="K22" s="51">
        <v>1811.5277777777801</v>
      </c>
      <c r="L22" s="50">
        <v>20</v>
      </c>
      <c r="M22" s="22">
        <f t="shared" si="0"/>
        <v>1.7017253604348853E-3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1436</v>
      </c>
      <c r="E23" s="49">
        <v>7.571087101089662E-8</v>
      </c>
      <c r="F23" s="50">
        <v>21</v>
      </c>
      <c r="G23" s="67">
        <v>2</v>
      </c>
      <c r="H23" s="50">
        <v>21</v>
      </c>
      <c r="I23" s="67">
        <v>1</v>
      </c>
      <c r="J23" s="50">
        <v>21</v>
      </c>
      <c r="K23" s="51">
        <v>1436</v>
      </c>
      <c r="L23" s="50">
        <v>21</v>
      </c>
      <c r="M23" s="22">
        <f t="shared" si="0"/>
        <v>4.7270148900969035E-5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11000574</v>
      </c>
      <c r="E24" s="49">
        <v>5.7998818882996038E-4</v>
      </c>
      <c r="F24" s="50">
        <v>18</v>
      </c>
      <c r="G24" s="67">
        <v>2008</v>
      </c>
      <c r="H24" s="50">
        <v>18</v>
      </c>
      <c r="I24" s="67">
        <v>589</v>
      </c>
      <c r="J24" s="50">
        <v>18</v>
      </c>
      <c r="K24" s="51">
        <v>18676.696095076401</v>
      </c>
      <c r="L24" s="50">
        <v>16</v>
      </c>
      <c r="M24" s="22">
        <f t="shared" si="0"/>
        <v>2.7842117702670765E-2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335511159</v>
      </c>
      <c r="E25" s="49">
        <v>1.768930507086729E-2</v>
      </c>
      <c r="F25" s="50">
        <v>13</v>
      </c>
      <c r="G25" s="67">
        <v>77748</v>
      </c>
      <c r="H25" s="50">
        <v>9</v>
      </c>
      <c r="I25" s="67">
        <v>9703</v>
      </c>
      <c r="J25" s="50">
        <v>8</v>
      </c>
      <c r="K25" s="51">
        <v>34578.0850252499</v>
      </c>
      <c r="L25" s="50">
        <v>14</v>
      </c>
      <c r="M25" s="22">
        <f t="shared" si="0"/>
        <v>0.45866225478610256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1120559057</v>
      </c>
      <c r="E26" s="49">
        <v>5.9079736925222115E-2</v>
      </c>
      <c r="F26" s="50">
        <v>9</v>
      </c>
      <c r="G26" s="67">
        <v>47069</v>
      </c>
      <c r="H26" s="50">
        <v>12</v>
      </c>
      <c r="I26" s="67">
        <v>7698</v>
      </c>
      <c r="J26" s="50">
        <v>13</v>
      </c>
      <c r="K26" s="51">
        <v>145564.95934008801</v>
      </c>
      <c r="L26" s="50">
        <v>5</v>
      </c>
      <c r="M26" s="22">
        <f t="shared" si="0"/>
        <v>0.36388560623965965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104874768</v>
      </c>
      <c r="E27" s="49">
        <v>5.5293593540011897E-3</v>
      </c>
      <c r="F27" s="50">
        <v>16</v>
      </c>
      <c r="G27" s="67">
        <v>38569</v>
      </c>
      <c r="H27" s="50">
        <v>15</v>
      </c>
      <c r="I27" s="67">
        <v>5683</v>
      </c>
      <c r="J27" s="50">
        <v>14</v>
      </c>
      <c r="K27" s="51">
        <v>18454.120710892101</v>
      </c>
      <c r="L27" s="50">
        <v>17</v>
      </c>
      <c r="M27" s="22">
        <f t="shared" si="0"/>
        <v>0.26863625620420706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1058927</v>
      </c>
      <c r="E29" s="54">
        <v>5.5830282386459423E-5</v>
      </c>
      <c r="F29" s="55">
        <v>19</v>
      </c>
      <c r="G29" s="68">
        <v>1471</v>
      </c>
      <c r="H29" s="55">
        <v>19</v>
      </c>
      <c r="I29" s="68">
        <v>144</v>
      </c>
      <c r="J29" s="55">
        <v>19</v>
      </c>
      <c r="K29" s="56">
        <v>7353.6597222222199</v>
      </c>
      <c r="L29" s="55">
        <v>19</v>
      </c>
      <c r="M29" s="29">
        <f t="shared" si="0"/>
        <v>6.8069014417395414E-3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18966893140</v>
      </c>
      <c r="E30" s="59"/>
      <c r="F30" s="60"/>
      <c r="G30" s="69">
        <v>551545</v>
      </c>
      <c r="H30" s="60"/>
      <c r="I30" s="69">
        <v>19174</v>
      </c>
      <c r="J30" s="60"/>
      <c r="K30" s="61">
        <v>989198.55742150801</v>
      </c>
      <c r="L30" s="60"/>
      <c r="M30" s="33">
        <f t="shared" si="0"/>
        <v>0.90635783502718037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226" priority="32" stopIfTrue="1">
      <formula>$F8&lt;=5</formula>
    </cfRule>
  </conditionalFormatting>
  <conditionalFormatting sqref="H8:H27 H29">
    <cfRule type="expression" dxfId="1225" priority="33" stopIfTrue="1">
      <formula>$H8&lt;=5</formula>
    </cfRule>
  </conditionalFormatting>
  <conditionalFormatting sqref="J8:J27 J29">
    <cfRule type="expression" dxfId="1224" priority="34" stopIfTrue="1">
      <formula>$J8&lt;=5</formula>
    </cfRule>
  </conditionalFormatting>
  <conditionalFormatting sqref="L8:L27 L29">
    <cfRule type="expression" dxfId="1223" priority="35" stopIfTrue="1">
      <formula>$L8&lt;=5</formula>
    </cfRule>
  </conditionalFormatting>
  <conditionalFormatting sqref="D9:D29">
    <cfRule type="expression" dxfId="1222" priority="30" stopIfTrue="1">
      <formula>$F9&lt;=5</formula>
    </cfRule>
  </conditionalFormatting>
  <conditionalFormatting sqref="G9:G27 G29">
    <cfRule type="expression" dxfId="1221" priority="28" stopIfTrue="1">
      <formula>$H9&lt;=5</formula>
    </cfRule>
  </conditionalFormatting>
  <conditionalFormatting sqref="I9:I27 I29">
    <cfRule type="expression" dxfId="1220" priority="26" stopIfTrue="1">
      <formula>$J9&lt;=5</formula>
    </cfRule>
  </conditionalFormatting>
  <conditionalFormatting sqref="K9:K27 K29">
    <cfRule type="expression" dxfId="1219" priority="24" stopIfTrue="1">
      <formula>$L9&lt;=5</formula>
    </cfRule>
  </conditionalFormatting>
  <conditionalFormatting sqref="D8">
    <cfRule type="expression" dxfId="1218" priority="22" stopIfTrue="1">
      <formula>$F8&lt;=5</formula>
    </cfRule>
  </conditionalFormatting>
  <conditionalFormatting sqref="G8">
    <cfRule type="expression" dxfId="1217" priority="20" stopIfTrue="1">
      <formula>$H8&lt;=5</formula>
    </cfRule>
  </conditionalFormatting>
  <conditionalFormatting sqref="I8">
    <cfRule type="expression" dxfId="1216" priority="18" stopIfTrue="1">
      <formula>$J8&lt;=5</formula>
    </cfRule>
  </conditionalFormatting>
  <conditionalFormatting sqref="K8">
    <cfRule type="expression" dxfId="1215" priority="16" stopIfTrue="1">
      <formula>$L8&lt;=5</formula>
    </cfRule>
  </conditionalFormatting>
  <conditionalFormatting sqref="M8:N27 M29:N29">
    <cfRule type="expression" dxfId="1214" priority="14" stopIfTrue="1">
      <formula>$N8&lt;=5</formula>
    </cfRule>
  </conditionalFormatting>
  <conditionalFormatting sqref="F28">
    <cfRule type="expression" dxfId="1213" priority="9" stopIfTrue="1">
      <formula>$F28&lt;=5</formula>
    </cfRule>
  </conditionalFormatting>
  <conditionalFormatting sqref="G28">
    <cfRule type="expression" dxfId="1212" priority="8" stopIfTrue="1">
      <formula>$H28&lt;=5</formula>
    </cfRule>
  </conditionalFormatting>
  <conditionalFormatting sqref="I28">
    <cfRule type="expression" dxfId="1211" priority="7" stopIfTrue="1">
      <formula>$J28&lt;=5</formula>
    </cfRule>
  </conditionalFormatting>
  <conditionalFormatting sqref="K28">
    <cfRule type="expression" dxfId="1210" priority="6" stopIfTrue="1">
      <formula>$L28&lt;=5</formula>
    </cfRule>
  </conditionalFormatting>
  <conditionalFormatting sqref="M28">
    <cfRule type="expression" dxfId="1209" priority="5" stopIfTrue="1">
      <formula>$N28&lt;=5</formula>
    </cfRule>
  </conditionalFormatting>
  <conditionalFormatting sqref="H28">
    <cfRule type="expression" dxfId="1208" priority="4" stopIfTrue="1">
      <formula>$F28&lt;=5</formula>
    </cfRule>
  </conditionalFormatting>
  <conditionalFormatting sqref="L28">
    <cfRule type="expression" dxfId="1207" priority="3" stopIfTrue="1">
      <formula>$F28&lt;=5</formula>
    </cfRule>
  </conditionalFormatting>
  <conditionalFormatting sqref="J28">
    <cfRule type="expression" dxfId="1206" priority="2" stopIfTrue="1">
      <formula>$F28&lt;=5</formula>
    </cfRule>
  </conditionalFormatting>
  <conditionalFormatting sqref="N28">
    <cfRule type="expression" dxfId="1205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234</v>
      </c>
    </row>
    <row r="3" spans="1:14" s="1" customFormat="1" ht="18.75" customHeight="1">
      <c r="A3" s="39"/>
      <c r="B3" s="87" t="s">
        <v>190</v>
      </c>
      <c r="C3" s="88"/>
      <c r="D3" s="93">
        <v>14704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86</v>
      </c>
      <c r="C8" s="43"/>
      <c r="D8" s="66">
        <v>292767610</v>
      </c>
      <c r="E8" s="44">
        <v>2.182737929984924E-2</v>
      </c>
      <c r="F8" s="45">
        <v>12</v>
      </c>
      <c r="G8" s="66">
        <v>31543</v>
      </c>
      <c r="H8" s="45">
        <v>12</v>
      </c>
      <c r="I8" s="66">
        <v>5574</v>
      </c>
      <c r="J8" s="45">
        <v>11</v>
      </c>
      <c r="K8" s="46">
        <v>52523.7908144959</v>
      </c>
      <c r="L8" s="45">
        <v>13</v>
      </c>
      <c r="M8" s="16">
        <f>IFERROR(I8/$D$3,0)</f>
        <v>0.37908052230685529</v>
      </c>
      <c r="N8" s="15">
        <f>RANK(M8,$M$8:$M$29,0)</f>
        <v>11</v>
      </c>
    </row>
    <row r="9" spans="1:14" ht="18.75" customHeight="1">
      <c r="B9" s="47" t="s">
        <v>53</v>
      </c>
      <c r="C9" s="48"/>
      <c r="D9" s="67">
        <v>1240554791</v>
      </c>
      <c r="E9" s="49">
        <v>9.2489944380808389E-2</v>
      </c>
      <c r="F9" s="50">
        <v>3</v>
      </c>
      <c r="G9" s="67">
        <v>33118</v>
      </c>
      <c r="H9" s="50">
        <v>11</v>
      </c>
      <c r="I9" s="67">
        <v>5920</v>
      </c>
      <c r="J9" s="50">
        <v>9</v>
      </c>
      <c r="K9" s="51">
        <v>209553.17415540499</v>
      </c>
      <c r="L9" s="50">
        <v>2</v>
      </c>
      <c r="M9" s="22">
        <f t="shared" ref="M9:M30" si="0">IFERROR(I9/$D$3,0)</f>
        <v>0.40261153427638735</v>
      </c>
      <c r="N9" s="21">
        <f t="shared" ref="N9:N29" si="1">RANK(M9,$M$8:$M$29,0)</f>
        <v>9</v>
      </c>
    </row>
    <row r="10" spans="1:14" ht="18.75" customHeight="1">
      <c r="B10" s="47" t="s">
        <v>54</v>
      </c>
      <c r="C10" s="48"/>
      <c r="D10" s="67">
        <v>187490546</v>
      </c>
      <c r="E10" s="49">
        <v>1.3978415380983681E-2</v>
      </c>
      <c r="F10" s="50">
        <v>15</v>
      </c>
      <c r="G10" s="67">
        <v>13844</v>
      </c>
      <c r="H10" s="50">
        <v>17</v>
      </c>
      <c r="I10" s="67">
        <v>2652</v>
      </c>
      <c r="J10" s="50">
        <v>16</v>
      </c>
      <c r="K10" s="51">
        <v>70697.792609351396</v>
      </c>
      <c r="L10" s="50">
        <v>12</v>
      </c>
      <c r="M10" s="22">
        <f t="shared" si="0"/>
        <v>0.18035908596300326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915715565</v>
      </c>
      <c r="E11" s="49">
        <v>6.8271455875978743E-2</v>
      </c>
      <c r="F11" s="50">
        <v>7</v>
      </c>
      <c r="G11" s="67">
        <v>142411</v>
      </c>
      <c r="H11" s="50">
        <v>4</v>
      </c>
      <c r="I11" s="67">
        <v>9753</v>
      </c>
      <c r="J11" s="50">
        <v>4</v>
      </c>
      <c r="K11" s="51">
        <v>93890.655695683396</v>
      </c>
      <c r="L11" s="50">
        <v>10</v>
      </c>
      <c r="M11" s="22">
        <f t="shared" si="0"/>
        <v>0.66328890097932536</v>
      </c>
      <c r="N11" s="21">
        <f t="shared" si="1"/>
        <v>4</v>
      </c>
    </row>
    <row r="12" spans="1:14" ht="18.75" customHeight="1">
      <c r="B12" s="47" t="s">
        <v>56</v>
      </c>
      <c r="C12" s="48"/>
      <c r="D12" s="67">
        <v>306587300</v>
      </c>
      <c r="E12" s="49">
        <v>2.2857710542558547E-2</v>
      </c>
      <c r="F12" s="50">
        <v>11</v>
      </c>
      <c r="G12" s="67">
        <v>31128</v>
      </c>
      <c r="H12" s="50">
        <v>13</v>
      </c>
      <c r="I12" s="67">
        <v>2934</v>
      </c>
      <c r="J12" s="50">
        <v>15</v>
      </c>
      <c r="K12" s="51">
        <v>104494.648943422</v>
      </c>
      <c r="L12" s="50">
        <v>8</v>
      </c>
      <c r="M12" s="22">
        <f t="shared" si="0"/>
        <v>0.19953754080522307</v>
      </c>
      <c r="N12" s="21">
        <f t="shared" si="1"/>
        <v>15</v>
      </c>
    </row>
    <row r="13" spans="1:14" ht="18.75" customHeight="1">
      <c r="B13" s="47" t="s">
        <v>72</v>
      </c>
      <c r="C13" s="48"/>
      <c r="D13" s="67">
        <v>799764595</v>
      </c>
      <c r="E13" s="49">
        <v>5.9626695609037182E-2</v>
      </c>
      <c r="F13" s="50">
        <v>9</v>
      </c>
      <c r="G13" s="67">
        <v>98719</v>
      </c>
      <c r="H13" s="50">
        <v>5</v>
      </c>
      <c r="I13" s="67">
        <v>6819</v>
      </c>
      <c r="J13" s="50">
        <v>6</v>
      </c>
      <c r="K13" s="51">
        <v>117284.733098695</v>
      </c>
      <c r="L13" s="50">
        <v>7</v>
      </c>
      <c r="M13" s="22">
        <f t="shared" si="0"/>
        <v>0.46375136017410229</v>
      </c>
      <c r="N13" s="21">
        <f t="shared" si="1"/>
        <v>6</v>
      </c>
    </row>
    <row r="14" spans="1:14" ht="18.75" customHeight="1">
      <c r="B14" s="47" t="s">
        <v>87</v>
      </c>
      <c r="C14" s="48"/>
      <c r="D14" s="67">
        <v>481160131</v>
      </c>
      <c r="E14" s="49">
        <v>3.5873041704654926E-2</v>
      </c>
      <c r="F14" s="50">
        <v>10</v>
      </c>
      <c r="G14" s="67">
        <v>50669</v>
      </c>
      <c r="H14" s="50">
        <v>10</v>
      </c>
      <c r="I14" s="67">
        <v>5776</v>
      </c>
      <c r="J14" s="50">
        <v>10</v>
      </c>
      <c r="K14" s="51">
        <v>83303.346779778396</v>
      </c>
      <c r="L14" s="50">
        <v>11</v>
      </c>
      <c r="M14" s="22">
        <f t="shared" si="0"/>
        <v>0.39281828073993469</v>
      </c>
      <c r="N14" s="21">
        <f t="shared" si="1"/>
        <v>10</v>
      </c>
    </row>
    <row r="15" spans="1:14" ht="18.75" customHeight="1">
      <c r="B15" s="47" t="s">
        <v>74</v>
      </c>
      <c r="C15" s="48"/>
      <c r="D15" s="67">
        <v>51998030</v>
      </c>
      <c r="E15" s="49">
        <v>3.876729135627195E-3</v>
      </c>
      <c r="F15" s="50">
        <v>17</v>
      </c>
      <c r="G15" s="67">
        <v>13853</v>
      </c>
      <c r="H15" s="50">
        <v>16</v>
      </c>
      <c r="I15" s="67">
        <v>2183</v>
      </c>
      <c r="J15" s="50">
        <v>17</v>
      </c>
      <c r="K15" s="51">
        <v>23819.52817224</v>
      </c>
      <c r="L15" s="50">
        <v>18</v>
      </c>
      <c r="M15" s="22">
        <f t="shared" si="0"/>
        <v>0.14846300326441786</v>
      </c>
      <c r="N15" s="21">
        <f t="shared" si="1"/>
        <v>17</v>
      </c>
    </row>
    <row r="16" spans="1:14" ht="18.75" customHeight="1">
      <c r="B16" s="47" t="s">
        <v>75</v>
      </c>
      <c r="C16" s="48"/>
      <c r="D16" s="67">
        <v>2595744707</v>
      </c>
      <c r="E16" s="49">
        <v>0.19352654579946543</v>
      </c>
      <c r="F16" s="50">
        <v>1</v>
      </c>
      <c r="G16" s="67">
        <v>185122</v>
      </c>
      <c r="H16" s="50">
        <v>1</v>
      </c>
      <c r="I16" s="67">
        <v>11062</v>
      </c>
      <c r="J16" s="50">
        <v>1</v>
      </c>
      <c r="K16" s="51">
        <v>234654.19517266299</v>
      </c>
      <c r="L16" s="50">
        <v>1</v>
      </c>
      <c r="M16" s="22">
        <f t="shared" si="0"/>
        <v>0.7523122959738846</v>
      </c>
      <c r="N16" s="21">
        <f t="shared" si="1"/>
        <v>1</v>
      </c>
    </row>
    <row r="17" spans="2:14" ht="18.75" customHeight="1">
      <c r="B17" s="47" t="s">
        <v>76</v>
      </c>
      <c r="C17" s="48"/>
      <c r="D17" s="67">
        <v>1153833968</v>
      </c>
      <c r="E17" s="49">
        <v>8.6024446722730394E-2</v>
      </c>
      <c r="F17" s="50">
        <v>4</v>
      </c>
      <c r="G17" s="67">
        <v>77684</v>
      </c>
      <c r="H17" s="50">
        <v>6</v>
      </c>
      <c r="I17" s="67">
        <v>8413</v>
      </c>
      <c r="J17" s="50">
        <v>5</v>
      </c>
      <c r="K17" s="51">
        <v>137148.93236657599</v>
      </c>
      <c r="L17" s="50">
        <v>6</v>
      </c>
      <c r="M17" s="22">
        <f t="shared" si="0"/>
        <v>0.57215723612622416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1006838130</v>
      </c>
      <c r="E18" s="49">
        <v>7.5065126764060131E-2</v>
      </c>
      <c r="F18" s="50">
        <v>6</v>
      </c>
      <c r="G18" s="67">
        <v>154553</v>
      </c>
      <c r="H18" s="50">
        <v>3</v>
      </c>
      <c r="I18" s="67">
        <v>10381</v>
      </c>
      <c r="J18" s="50">
        <v>2</v>
      </c>
      <c r="K18" s="51">
        <v>96988.549272709803</v>
      </c>
      <c r="L18" s="50">
        <v>9</v>
      </c>
      <c r="M18" s="22">
        <f t="shared" si="0"/>
        <v>0.70599836779107727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216873604</v>
      </c>
      <c r="E19" s="49">
        <v>1.6169078316529965E-2</v>
      </c>
      <c r="F19" s="50">
        <v>14</v>
      </c>
      <c r="G19" s="67">
        <v>57085</v>
      </c>
      <c r="H19" s="50">
        <v>7</v>
      </c>
      <c r="I19" s="67">
        <v>6641</v>
      </c>
      <c r="J19" s="50">
        <v>7</v>
      </c>
      <c r="K19" s="51">
        <v>32656.769161270899</v>
      </c>
      <c r="L19" s="50">
        <v>15</v>
      </c>
      <c r="M19" s="22">
        <f t="shared" si="0"/>
        <v>0.45164581066376497</v>
      </c>
      <c r="N19" s="21">
        <f t="shared" si="1"/>
        <v>7</v>
      </c>
    </row>
    <row r="20" spans="2:14" ht="18.75" customHeight="1">
      <c r="B20" s="82" t="s">
        <v>18</v>
      </c>
      <c r="C20" s="83"/>
      <c r="D20" s="67">
        <v>1751937909</v>
      </c>
      <c r="E20" s="49">
        <v>0.13061627018619909</v>
      </c>
      <c r="F20" s="50">
        <v>2</v>
      </c>
      <c r="G20" s="67">
        <v>156609</v>
      </c>
      <c r="H20" s="50">
        <v>2</v>
      </c>
      <c r="I20" s="67">
        <v>10005</v>
      </c>
      <c r="J20" s="50">
        <v>3</v>
      </c>
      <c r="K20" s="51">
        <v>175106.237781109</v>
      </c>
      <c r="L20" s="50">
        <v>5</v>
      </c>
      <c r="M20" s="22">
        <f t="shared" si="0"/>
        <v>0.68042709466811757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1133511581</v>
      </c>
      <c r="E21" s="49">
        <v>8.4509304903157778E-2</v>
      </c>
      <c r="F21" s="50">
        <v>5</v>
      </c>
      <c r="G21" s="67">
        <v>56219</v>
      </c>
      <c r="H21" s="50">
        <v>8</v>
      </c>
      <c r="I21" s="67">
        <v>5412</v>
      </c>
      <c r="J21" s="50">
        <v>12</v>
      </c>
      <c r="K21" s="51">
        <v>209444.120657797</v>
      </c>
      <c r="L21" s="50">
        <v>3</v>
      </c>
      <c r="M21" s="22">
        <f t="shared" si="0"/>
        <v>0.36806311207834602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20232</v>
      </c>
      <c r="E22" s="49">
        <v>1.5084029889595705E-6</v>
      </c>
      <c r="F22" s="50">
        <v>20</v>
      </c>
      <c r="G22" s="67">
        <v>14</v>
      </c>
      <c r="H22" s="50">
        <v>21</v>
      </c>
      <c r="I22" s="67">
        <v>5</v>
      </c>
      <c r="J22" s="50">
        <v>20</v>
      </c>
      <c r="K22" s="51">
        <v>4046.4</v>
      </c>
      <c r="L22" s="50">
        <v>21</v>
      </c>
      <c r="M22" s="22">
        <f t="shared" si="0"/>
        <v>3.4004352557127313E-4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16561</v>
      </c>
      <c r="E23" s="49">
        <v>1.2347104537445357E-6</v>
      </c>
      <c r="F23" s="50">
        <v>21</v>
      </c>
      <c r="G23" s="67">
        <v>26</v>
      </c>
      <c r="H23" s="50">
        <v>20</v>
      </c>
      <c r="I23" s="67">
        <v>2</v>
      </c>
      <c r="J23" s="50">
        <v>21</v>
      </c>
      <c r="K23" s="51">
        <v>8280.5</v>
      </c>
      <c r="L23" s="50">
        <v>20</v>
      </c>
      <c r="M23" s="22">
        <f t="shared" si="0"/>
        <v>1.3601741022850925E-4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9632175</v>
      </c>
      <c r="E24" s="49">
        <v>7.1812977264638445E-4</v>
      </c>
      <c r="F24" s="50">
        <v>18</v>
      </c>
      <c r="G24" s="67">
        <v>1288</v>
      </c>
      <c r="H24" s="50">
        <v>18</v>
      </c>
      <c r="I24" s="67">
        <v>341</v>
      </c>
      <c r="J24" s="50">
        <v>18</v>
      </c>
      <c r="K24" s="51">
        <v>28246.8475073314</v>
      </c>
      <c r="L24" s="50">
        <v>17</v>
      </c>
      <c r="M24" s="22">
        <f t="shared" si="0"/>
        <v>2.3190968443960826E-2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259425841</v>
      </c>
      <c r="E25" s="49">
        <v>1.9341573446903435E-2</v>
      </c>
      <c r="F25" s="50">
        <v>13</v>
      </c>
      <c r="G25" s="67">
        <v>55376</v>
      </c>
      <c r="H25" s="50">
        <v>9</v>
      </c>
      <c r="I25" s="67">
        <v>6535</v>
      </c>
      <c r="J25" s="50">
        <v>8</v>
      </c>
      <c r="K25" s="51">
        <v>39697.9098699311</v>
      </c>
      <c r="L25" s="50">
        <v>14</v>
      </c>
      <c r="M25" s="22">
        <f t="shared" si="0"/>
        <v>0.44443688792165398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901999004</v>
      </c>
      <c r="E26" s="49">
        <v>6.7248813447615435E-2</v>
      </c>
      <c r="F26" s="50">
        <v>8</v>
      </c>
      <c r="G26" s="67">
        <v>29688</v>
      </c>
      <c r="H26" s="50">
        <v>14</v>
      </c>
      <c r="I26" s="67">
        <v>4859</v>
      </c>
      <c r="J26" s="50">
        <v>13</v>
      </c>
      <c r="K26" s="51">
        <v>185634.69932084801</v>
      </c>
      <c r="L26" s="50">
        <v>4</v>
      </c>
      <c r="M26" s="22">
        <f t="shared" si="0"/>
        <v>0.33045429815016319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105569799</v>
      </c>
      <c r="E27" s="49">
        <v>7.8707888669168179E-3</v>
      </c>
      <c r="F27" s="50">
        <v>16</v>
      </c>
      <c r="G27" s="67">
        <v>28747</v>
      </c>
      <c r="H27" s="50">
        <v>15</v>
      </c>
      <c r="I27" s="67">
        <v>3734</v>
      </c>
      <c r="J27" s="50">
        <v>14</v>
      </c>
      <c r="K27" s="51">
        <v>28272.5760578468</v>
      </c>
      <c r="L27" s="50">
        <v>16</v>
      </c>
      <c r="M27" s="22">
        <f t="shared" si="0"/>
        <v>0.25394450489662679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1419171</v>
      </c>
      <c r="E29" s="54">
        <v>1.0580673083455627E-4</v>
      </c>
      <c r="F29" s="55">
        <v>19</v>
      </c>
      <c r="G29" s="68">
        <v>722</v>
      </c>
      <c r="H29" s="55">
        <v>19</v>
      </c>
      <c r="I29" s="68">
        <v>80</v>
      </c>
      <c r="J29" s="55">
        <v>19</v>
      </c>
      <c r="K29" s="56">
        <v>17739.637500000001</v>
      </c>
      <c r="L29" s="55">
        <v>19</v>
      </c>
      <c r="M29" s="29">
        <f t="shared" si="0"/>
        <v>5.4406964091403701E-3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13412861250</v>
      </c>
      <c r="E30" s="59"/>
      <c r="F30" s="60"/>
      <c r="G30" s="69">
        <v>368823</v>
      </c>
      <c r="H30" s="60"/>
      <c r="I30" s="69">
        <v>12723</v>
      </c>
      <c r="J30" s="60"/>
      <c r="K30" s="61">
        <v>1054221.58688988</v>
      </c>
      <c r="L30" s="60"/>
      <c r="M30" s="33">
        <f t="shared" si="0"/>
        <v>0.86527475516866159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204" priority="32" stopIfTrue="1">
      <formula>$F8&lt;=5</formula>
    </cfRule>
  </conditionalFormatting>
  <conditionalFormatting sqref="H8:H27 H29">
    <cfRule type="expression" dxfId="1203" priority="33" stopIfTrue="1">
      <formula>$H8&lt;=5</formula>
    </cfRule>
  </conditionalFormatting>
  <conditionalFormatting sqref="J8:J27 J29">
    <cfRule type="expression" dxfId="1202" priority="34" stopIfTrue="1">
      <formula>$J8&lt;=5</formula>
    </cfRule>
  </conditionalFormatting>
  <conditionalFormatting sqref="L8:L27 L29">
    <cfRule type="expression" dxfId="1201" priority="35" stopIfTrue="1">
      <formula>$L8&lt;=5</formula>
    </cfRule>
  </conditionalFormatting>
  <conditionalFormatting sqref="D9:D29">
    <cfRule type="expression" dxfId="1200" priority="30" stopIfTrue="1">
      <formula>$F9&lt;=5</formula>
    </cfRule>
  </conditionalFormatting>
  <conditionalFormatting sqref="G9:G27 G29">
    <cfRule type="expression" dxfId="1199" priority="28" stopIfTrue="1">
      <formula>$H9&lt;=5</formula>
    </cfRule>
  </conditionalFormatting>
  <conditionalFormatting sqref="I9:I27 I29">
    <cfRule type="expression" dxfId="1198" priority="26" stopIfTrue="1">
      <formula>$J9&lt;=5</formula>
    </cfRule>
  </conditionalFormatting>
  <conditionalFormatting sqref="K9:K27 K29">
    <cfRule type="expression" dxfId="1197" priority="24" stopIfTrue="1">
      <formula>$L9&lt;=5</formula>
    </cfRule>
  </conditionalFormatting>
  <conditionalFormatting sqref="D8">
    <cfRule type="expression" dxfId="1196" priority="22" stopIfTrue="1">
      <formula>$F8&lt;=5</formula>
    </cfRule>
  </conditionalFormatting>
  <conditionalFormatting sqref="G8">
    <cfRule type="expression" dxfId="1195" priority="20" stopIfTrue="1">
      <formula>$H8&lt;=5</formula>
    </cfRule>
  </conditionalFormatting>
  <conditionalFormatting sqref="I8">
    <cfRule type="expression" dxfId="1194" priority="18" stopIfTrue="1">
      <formula>$J8&lt;=5</formula>
    </cfRule>
  </conditionalFormatting>
  <conditionalFormatting sqref="K8">
    <cfRule type="expression" dxfId="1193" priority="16" stopIfTrue="1">
      <formula>$L8&lt;=5</formula>
    </cfRule>
  </conditionalFormatting>
  <conditionalFormatting sqref="M8:N27 M29:N29">
    <cfRule type="expression" dxfId="1192" priority="14" stopIfTrue="1">
      <formula>$N8&lt;=5</formula>
    </cfRule>
  </conditionalFormatting>
  <conditionalFormatting sqref="F28">
    <cfRule type="expression" dxfId="1191" priority="9" stopIfTrue="1">
      <formula>$F28&lt;=5</formula>
    </cfRule>
  </conditionalFormatting>
  <conditionalFormatting sqref="G28">
    <cfRule type="expression" dxfId="1190" priority="8" stopIfTrue="1">
      <formula>$H28&lt;=5</formula>
    </cfRule>
  </conditionalFormatting>
  <conditionalFormatting sqref="I28">
    <cfRule type="expression" dxfId="1189" priority="7" stopIfTrue="1">
      <formula>$J28&lt;=5</formula>
    </cfRule>
  </conditionalFormatting>
  <conditionalFormatting sqref="K28">
    <cfRule type="expression" dxfId="1188" priority="6" stopIfTrue="1">
      <formula>$L28&lt;=5</formula>
    </cfRule>
  </conditionalFormatting>
  <conditionalFormatting sqref="M28">
    <cfRule type="expression" dxfId="1187" priority="5" stopIfTrue="1">
      <formula>$N28&lt;=5</formula>
    </cfRule>
  </conditionalFormatting>
  <conditionalFormatting sqref="H28">
    <cfRule type="expression" dxfId="1186" priority="4" stopIfTrue="1">
      <formula>$F28&lt;=5</formula>
    </cfRule>
  </conditionalFormatting>
  <conditionalFormatting sqref="L28">
    <cfRule type="expression" dxfId="1185" priority="3" stopIfTrue="1">
      <formula>$F28&lt;=5</formula>
    </cfRule>
  </conditionalFormatting>
  <conditionalFormatting sqref="J28">
    <cfRule type="expression" dxfId="1184" priority="2" stopIfTrue="1">
      <formula>$F28&lt;=5</formula>
    </cfRule>
  </conditionalFormatting>
  <conditionalFormatting sqref="N28">
    <cfRule type="expression" dxfId="1183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235</v>
      </c>
    </row>
    <row r="3" spans="1:14" s="1" customFormat="1" ht="18.75" customHeight="1">
      <c r="A3" s="39"/>
      <c r="B3" s="87" t="s">
        <v>190</v>
      </c>
      <c r="C3" s="88"/>
      <c r="D3" s="93">
        <v>21797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400252379</v>
      </c>
      <c r="E8" s="44">
        <v>2.0302332267090599E-2</v>
      </c>
      <c r="F8" s="45">
        <v>12</v>
      </c>
      <c r="G8" s="66">
        <v>45300</v>
      </c>
      <c r="H8" s="45">
        <v>14</v>
      </c>
      <c r="I8" s="66">
        <v>8312</v>
      </c>
      <c r="J8" s="45">
        <v>12</v>
      </c>
      <c r="K8" s="46">
        <v>48153.558589990404</v>
      </c>
      <c r="L8" s="45">
        <v>13</v>
      </c>
      <c r="M8" s="16">
        <f>IFERROR(I8/$D$3,0)</f>
        <v>0.38133688122218656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2082589432</v>
      </c>
      <c r="E9" s="49">
        <v>0.10563690521973258</v>
      </c>
      <c r="F9" s="50">
        <v>3</v>
      </c>
      <c r="G9" s="67">
        <v>57434</v>
      </c>
      <c r="H9" s="50">
        <v>11</v>
      </c>
      <c r="I9" s="67">
        <v>9644</v>
      </c>
      <c r="J9" s="50">
        <v>10</v>
      </c>
      <c r="K9" s="51">
        <v>215946.64371629999</v>
      </c>
      <c r="L9" s="50">
        <v>2</v>
      </c>
      <c r="M9" s="22">
        <f t="shared" ref="M9:M30" si="0">IFERROR(I9/$D$3,0)</f>
        <v>0.44244620819378816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239750788</v>
      </c>
      <c r="E10" s="49">
        <v>1.2161077396801176E-2</v>
      </c>
      <c r="F10" s="50">
        <v>15</v>
      </c>
      <c r="G10" s="67">
        <v>24139</v>
      </c>
      <c r="H10" s="50">
        <v>16</v>
      </c>
      <c r="I10" s="67">
        <v>4389</v>
      </c>
      <c r="J10" s="50">
        <v>16</v>
      </c>
      <c r="K10" s="51">
        <v>54625.378901800002</v>
      </c>
      <c r="L10" s="50">
        <v>12</v>
      </c>
      <c r="M10" s="22">
        <f t="shared" si="0"/>
        <v>0.20135798504381336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1346315454</v>
      </c>
      <c r="E11" s="49">
        <v>6.8290271632406543E-2</v>
      </c>
      <c r="F11" s="50">
        <v>7</v>
      </c>
      <c r="G11" s="67">
        <v>227732</v>
      </c>
      <c r="H11" s="50">
        <v>4</v>
      </c>
      <c r="I11" s="67">
        <v>15750</v>
      </c>
      <c r="J11" s="50">
        <v>3</v>
      </c>
      <c r="K11" s="51">
        <v>85480.346285714302</v>
      </c>
      <c r="L11" s="50">
        <v>10</v>
      </c>
      <c r="M11" s="22">
        <f t="shared" si="0"/>
        <v>0.72257650135339724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414494189</v>
      </c>
      <c r="E12" s="49">
        <v>2.1024731367945849E-2</v>
      </c>
      <c r="F12" s="50">
        <v>11</v>
      </c>
      <c r="G12" s="67">
        <v>48564</v>
      </c>
      <c r="H12" s="50">
        <v>12</v>
      </c>
      <c r="I12" s="67">
        <v>4486</v>
      </c>
      <c r="J12" s="50">
        <v>15</v>
      </c>
      <c r="K12" s="51">
        <v>92397.277975925099</v>
      </c>
      <c r="L12" s="50">
        <v>8</v>
      </c>
      <c r="M12" s="22">
        <f t="shared" si="0"/>
        <v>0.20580813873468826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1211559419</v>
      </c>
      <c r="E13" s="49">
        <v>6.1454929880282463E-2</v>
      </c>
      <c r="F13" s="50">
        <v>9</v>
      </c>
      <c r="G13" s="67">
        <v>144805</v>
      </c>
      <c r="H13" s="50">
        <v>5</v>
      </c>
      <c r="I13" s="67">
        <v>10221</v>
      </c>
      <c r="J13" s="50">
        <v>6</v>
      </c>
      <c r="K13" s="51">
        <v>118536.289893357</v>
      </c>
      <c r="L13" s="50">
        <v>6</v>
      </c>
      <c r="M13" s="22">
        <f t="shared" si="0"/>
        <v>0.46891774097352845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684064489</v>
      </c>
      <c r="E14" s="49">
        <v>3.4698368520616696E-2</v>
      </c>
      <c r="F14" s="50">
        <v>10</v>
      </c>
      <c r="G14" s="67">
        <v>76752</v>
      </c>
      <c r="H14" s="50">
        <v>10</v>
      </c>
      <c r="I14" s="67">
        <v>9657</v>
      </c>
      <c r="J14" s="50">
        <v>9</v>
      </c>
      <c r="K14" s="51">
        <v>70836.128093610896</v>
      </c>
      <c r="L14" s="50">
        <v>11</v>
      </c>
      <c r="M14" s="22">
        <f t="shared" si="0"/>
        <v>0.44304262054411159</v>
      </c>
      <c r="N14" s="21">
        <f t="shared" si="1"/>
        <v>9</v>
      </c>
    </row>
    <row r="15" spans="1:14" ht="18.75" customHeight="1">
      <c r="B15" s="47" t="s">
        <v>41</v>
      </c>
      <c r="C15" s="48"/>
      <c r="D15" s="67">
        <v>56725300</v>
      </c>
      <c r="E15" s="49">
        <v>2.8773242808143168E-3</v>
      </c>
      <c r="F15" s="50">
        <v>17</v>
      </c>
      <c r="G15" s="67">
        <v>13309</v>
      </c>
      <c r="H15" s="50">
        <v>17</v>
      </c>
      <c r="I15" s="67">
        <v>2848</v>
      </c>
      <c r="J15" s="50">
        <v>17</v>
      </c>
      <c r="K15" s="51">
        <v>19917.591292134799</v>
      </c>
      <c r="L15" s="50">
        <v>16</v>
      </c>
      <c r="M15" s="22">
        <f t="shared" si="0"/>
        <v>0.13066018259393494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3897281287</v>
      </c>
      <c r="E16" s="49">
        <v>0.1976850201981897</v>
      </c>
      <c r="F16" s="50">
        <v>1</v>
      </c>
      <c r="G16" s="67">
        <v>281394</v>
      </c>
      <c r="H16" s="50">
        <v>1</v>
      </c>
      <c r="I16" s="67">
        <v>16998</v>
      </c>
      <c r="J16" s="50">
        <v>1</v>
      </c>
      <c r="K16" s="51">
        <v>229278.81438992801</v>
      </c>
      <c r="L16" s="50">
        <v>1</v>
      </c>
      <c r="M16" s="22">
        <f t="shared" si="0"/>
        <v>0.77983208698444739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1402533581</v>
      </c>
      <c r="E17" s="49">
        <v>7.1141870157914608E-2</v>
      </c>
      <c r="F17" s="50">
        <v>6</v>
      </c>
      <c r="G17" s="67">
        <v>106111</v>
      </c>
      <c r="H17" s="50">
        <v>6</v>
      </c>
      <c r="I17" s="67">
        <v>12657</v>
      </c>
      <c r="J17" s="50">
        <v>5</v>
      </c>
      <c r="K17" s="51">
        <v>110810.901556451</v>
      </c>
      <c r="L17" s="50">
        <v>7</v>
      </c>
      <c r="M17" s="22">
        <f t="shared" si="0"/>
        <v>0.58067623984952055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1453983485</v>
      </c>
      <c r="E18" s="49">
        <v>7.3751606166798933E-2</v>
      </c>
      <c r="F18" s="50">
        <v>5</v>
      </c>
      <c r="G18" s="67">
        <v>233979</v>
      </c>
      <c r="H18" s="50">
        <v>2</v>
      </c>
      <c r="I18" s="67">
        <v>15913</v>
      </c>
      <c r="J18" s="50">
        <v>2</v>
      </c>
      <c r="K18" s="51">
        <v>91370.796518569696</v>
      </c>
      <c r="L18" s="50">
        <v>9</v>
      </c>
      <c r="M18" s="22">
        <f t="shared" si="0"/>
        <v>0.73005459466899114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350383334</v>
      </c>
      <c r="E19" s="49">
        <v>1.7772783475995237E-2</v>
      </c>
      <c r="F19" s="50">
        <v>14</v>
      </c>
      <c r="G19" s="67">
        <v>76905</v>
      </c>
      <c r="H19" s="50">
        <v>9</v>
      </c>
      <c r="I19" s="67">
        <v>9754</v>
      </c>
      <c r="J19" s="50">
        <v>8</v>
      </c>
      <c r="K19" s="51">
        <v>35922.014968218202</v>
      </c>
      <c r="L19" s="50">
        <v>14</v>
      </c>
      <c r="M19" s="22">
        <f t="shared" si="0"/>
        <v>0.44749277423498646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2926427879</v>
      </c>
      <c r="E20" s="49">
        <v>0.14843962028052107</v>
      </c>
      <c r="F20" s="50">
        <v>2</v>
      </c>
      <c r="G20" s="67">
        <v>232117</v>
      </c>
      <c r="H20" s="50">
        <v>3</v>
      </c>
      <c r="I20" s="67">
        <v>15254</v>
      </c>
      <c r="J20" s="50">
        <v>4</v>
      </c>
      <c r="K20" s="51">
        <v>191846.58968139501</v>
      </c>
      <c r="L20" s="50">
        <v>3</v>
      </c>
      <c r="M20" s="22">
        <f t="shared" si="0"/>
        <v>0.69982107629490298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1566457853</v>
      </c>
      <c r="E21" s="49">
        <v>7.9456736505741948E-2</v>
      </c>
      <c r="F21" s="50">
        <v>4</v>
      </c>
      <c r="G21" s="67">
        <v>90628</v>
      </c>
      <c r="H21" s="50">
        <v>7</v>
      </c>
      <c r="I21" s="67">
        <v>8704</v>
      </c>
      <c r="J21" s="50">
        <v>11</v>
      </c>
      <c r="K21" s="51">
        <v>179969.88200827199</v>
      </c>
      <c r="L21" s="50">
        <v>4</v>
      </c>
      <c r="M21" s="22">
        <f t="shared" si="0"/>
        <v>0.39932100747809329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265567</v>
      </c>
      <c r="E22" s="49">
        <v>1.34705744576585E-5</v>
      </c>
      <c r="F22" s="50">
        <v>20</v>
      </c>
      <c r="G22" s="67">
        <v>107</v>
      </c>
      <c r="H22" s="50">
        <v>20</v>
      </c>
      <c r="I22" s="67">
        <v>36</v>
      </c>
      <c r="J22" s="50">
        <v>20</v>
      </c>
      <c r="K22" s="51">
        <v>7376.8611111111104</v>
      </c>
      <c r="L22" s="50">
        <v>20</v>
      </c>
      <c r="M22" s="22">
        <f t="shared" si="0"/>
        <v>1.651603431664908E-3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4395</v>
      </c>
      <c r="E23" s="49">
        <v>2.2293121789005827E-7</v>
      </c>
      <c r="F23" s="50">
        <v>21</v>
      </c>
      <c r="G23" s="67">
        <v>6</v>
      </c>
      <c r="H23" s="50">
        <v>21</v>
      </c>
      <c r="I23" s="67">
        <v>4</v>
      </c>
      <c r="J23" s="50">
        <v>21</v>
      </c>
      <c r="K23" s="51">
        <v>1098.75</v>
      </c>
      <c r="L23" s="50">
        <v>21</v>
      </c>
      <c r="M23" s="22">
        <f t="shared" si="0"/>
        <v>1.8351149240721201E-4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13541989</v>
      </c>
      <c r="E24" s="49">
        <v>6.8690150180290616E-4</v>
      </c>
      <c r="F24" s="50">
        <v>18</v>
      </c>
      <c r="G24" s="67">
        <v>3216</v>
      </c>
      <c r="H24" s="50">
        <v>18</v>
      </c>
      <c r="I24" s="67">
        <v>863</v>
      </c>
      <c r="J24" s="50">
        <v>18</v>
      </c>
      <c r="K24" s="51">
        <v>15691.7601390498</v>
      </c>
      <c r="L24" s="50">
        <v>18</v>
      </c>
      <c r="M24" s="22">
        <f t="shared" si="0"/>
        <v>3.959260448685599E-2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355024032</v>
      </c>
      <c r="E25" s="49">
        <v>1.8008177436632314E-2</v>
      </c>
      <c r="F25" s="50">
        <v>13</v>
      </c>
      <c r="G25" s="67">
        <v>87467</v>
      </c>
      <c r="H25" s="50">
        <v>8</v>
      </c>
      <c r="I25" s="67">
        <v>10186</v>
      </c>
      <c r="J25" s="50">
        <v>7</v>
      </c>
      <c r="K25" s="51">
        <v>34854.116630669501</v>
      </c>
      <c r="L25" s="50">
        <v>15</v>
      </c>
      <c r="M25" s="22">
        <f t="shared" si="0"/>
        <v>0.46731201541496536</v>
      </c>
      <c r="N25" s="21">
        <f t="shared" si="1"/>
        <v>7</v>
      </c>
    </row>
    <row r="26" spans="2:14" ht="18.75" customHeight="1">
      <c r="B26" s="47" t="s">
        <v>46</v>
      </c>
      <c r="C26" s="48"/>
      <c r="D26" s="67">
        <v>1211992042</v>
      </c>
      <c r="E26" s="49">
        <v>6.1476874174315965E-2</v>
      </c>
      <c r="F26" s="50">
        <v>8</v>
      </c>
      <c r="G26" s="67">
        <v>45474</v>
      </c>
      <c r="H26" s="50">
        <v>13</v>
      </c>
      <c r="I26" s="67">
        <v>7277</v>
      </c>
      <c r="J26" s="50">
        <v>13</v>
      </c>
      <c r="K26" s="51">
        <v>166551.05702899501</v>
      </c>
      <c r="L26" s="50">
        <v>5</v>
      </c>
      <c r="M26" s="22">
        <f t="shared" si="0"/>
        <v>0.33385328256182045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98858075</v>
      </c>
      <c r="E27" s="49">
        <v>5.01445985392872E-3</v>
      </c>
      <c r="F27" s="50">
        <v>16</v>
      </c>
      <c r="G27" s="67">
        <v>37953</v>
      </c>
      <c r="H27" s="50">
        <v>15</v>
      </c>
      <c r="I27" s="67">
        <v>5215</v>
      </c>
      <c r="J27" s="50">
        <v>14</v>
      </c>
      <c r="K27" s="51">
        <v>18956.486097794801</v>
      </c>
      <c r="L27" s="50">
        <v>17</v>
      </c>
      <c r="M27" s="22">
        <f t="shared" si="0"/>
        <v>0.23925310822590265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2095981</v>
      </c>
      <c r="E29" s="54">
        <v>1.0631617679281508E-4</v>
      </c>
      <c r="F29" s="55">
        <v>19</v>
      </c>
      <c r="G29" s="68">
        <v>1652</v>
      </c>
      <c r="H29" s="55">
        <v>19</v>
      </c>
      <c r="I29" s="68">
        <v>277</v>
      </c>
      <c r="J29" s="55">
        <v>19</v>
      </c>
      <c r="K29" s="56">
        <v>7566.7184115523496</v>
      </c>
      <c r="L29" s="55">
        <v>19</v>
      </c>
      <c r="M29" s="29">
        <f t="shared" si="0"/>
        <v>1.2708170849199431E-2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19714600950</v>
      </c>
      <c r="E30" s="59"/>
      <c r="F30" s="60"/>
      <c r="G30" s="69">
        <v>572694</v>
      </c>
      <c r="H30" s="60"/>
      <c r="I30" s="69">
        <v>19860</v>
      </c>
      <c r="J30" s="60"/>
      <c r="K30" s="61">
        <v>992678.79909365601</v>
      </c>
      <c r="L30" s="60"/>
      <c r="M30" s="33">
        <f t="shared" si="0"/>
        <v>0.91113455980180758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182" priority="32" stopIfTrue="1">
      <formula>$F8&lt;=5</formula>
    </cfRule>
  </conditionalFormatting>
  <conditionalFormatting sqref="H8:H27 H29">
    <cfRule type="expression" dxfId="1181" priority="33" stopIfTrue="1">
      <formula>$H8&lt;=5</formula>
    </cfRule>
  </conditionalFormatting>
  <conditionalFormatting sqref="J8:J27 J29">
    <cfRule type="expression" dxfId="1180" priority="34" stopIfTrue="1">
      <formula>$J8&lt;=5</formula>
    </cfRule>
  </conditionalFormatting>
  <conditionalFormatting sqref="L8:L27 L29">
    <cfRule type="expression" dxfId="1179" priority="35" stopIfTrue="1">
      <formula>$L8&lt;=5</formula>
    </cfRule>
  </conditionalFormatting>
  <conditionalFormatting sqref="D9:D29">
    <cfRule type="expression" dxfId="1178" priority="30" stopIfTrue="1">
      <formula>$F9&lt;=5</formula>
    </cfRule>
  </conditionalFormatting>
  <conditionalFormatting sqref="G9:G27 G29">
    <cfRule type="expression" dxfId="1177" priority="28" stopIfTrue="1">
      <formula>$H9&lt;=5</formula>
    </cfRule>
  </conditionalFormatting>
  <conditionalFormatting sqref="I9:I27 I29">
    <cfRule type="expression" dxfId="1176" priority="26" stopIfTrue="1">
      <formula>$J9&lt;=5</formula>
    </cfRule>
  </conditionalFormatting>
  <conditionalFormatting sqref="K9:K27 K29">
    <cfRule type="expression" dxfId="1175" priority="24" stopIfTrue="1">
      <formula>$L9&lt;=5</formula>
    </cfRule>
  </conditionalFormatting>
  <conditionalFormatting sqref="D8">
    <cfRule type="expression" dxfId="1174" priority="22" stopIfTrue="1">
      <formula>$F8&lt;=5</formula>
    </cfRule>
  </conditionalFormatting>
  <conditionalFormatting sqref="G8">
    <cfRule type="expression" dxfId="1173" priority="20" stopIfTrue="1">
      <formula>$H8&lt;=5</formula>
    </cfRule>
  </conditionalFormatting>
  <conditionalFormatting sqref="I8">
    <cfRule type="expression" dxfId="1172" priority="18" stopIfTrue="1">
      <formula>$J8&lt;=5</formula>
    </cfRule>
  </conditionalFormatting>
  <conditionalFormatting sqref="K8">
    <cfRule type="expression" dxfId="1171" priority="16" stopIfTrue="1">
      <formula>$L8&lt;=5</formula>
    </cfRule>
  </conditionalFormatting>
  <conditionalFormatting sqref="M8:N27 M29:N29">
    <cfRule type="expression" dxfId="1170" priority="14" stopIfTrue="1">
      <formula>$N8&lt;=5</formula>
    </cfRule>
  </conditionalFormatting>
  <conditionalFormatting sqref="F28">
    <cfRule type="expression" dxfId="1169" priority="9" stopIfTrue="1">
      <formula>$F28&lt;=5</formula>
    </cfRule>
  </conditionalFormatting>
  <conditionalFormatting sqref="G28">
    <cfRule type="expression" dxfId="1168" priority="8" stopIfTrue="1">
      <formula>$H28&lt;=5</formula>
    </cfRule>
  </conditionalFormatting>
  <conditionalFormatting sqref="I28">
    <cfRule type="expression" dxfId="1167" priority="7" stopIfTrue="1">
      <formula>$J28&lt;=5</formula>
    </cfRule>
  </conditionalFormatting>
  <conditionalFormatting sqref="K28">
    <cfRule type="expression" dxfId="1166" priority="6" stopIfTrue="1">
      <formula>$L28&lt;=5</formula>
    </cfRule>
  </conditionalFormatting>
  <conditionalFormatting sqref="M28">
    <cfRule type="expression" dxfId="1165" priority="5" stopIfTrue="1">
      <formula>$N28&lt;=5</formula>
    </cfRule>
  </conditionalFormatting>
  <conditionalFormatting sqref="H28">
    <cfRule type="expression" dxfId="1164" priority="4" stopIfTrue="1">
      <formula>$F28&lt;=5</formula>
    </cfRule>
  </conditionalFormatting>
  <conditionalFormatting sqref="L28">
    <cfRule type="expression" dxfId="1163" priority="3" stopIfTrue="1">
      <formula>$F28&lt;=5</formula>
    </cfRule>
  </conditionalFormatting>
  <conditionalFormatting sqref="J28">
    <cfRule type="expression" dxfId="1162" priority="2" stopIfTrue="1">
      <formula>$F28&lt;=5</formula>
    </cfRule>
  </conditionalFormatting>
  <conditionalFormatting sqref="N28">
    <cfRule type="expression" dxfId="1161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39" customWidth="1"/>
    <col min="5" max="5" width="6.375" style="39" customWidth="1"/>
    <col min="6" max="6" width="3.625" style="39" customWidth="1"/>
    <col min="7" max="7" width="9" style="39"/>
    <col min="8" max="8" width="3.625" style="39" customWidth="1"/>
    <col min="9" max="9" width="9" style="39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208</v>
      </c>
    </row>
    <row r="2" spans="1:16" ht="18.75" customHeight="1">
      <c r="A2" s="39"/>
      <c r="B2" s="39" t="s">
        <v>210</v>
      </c>
      <c r="P2" s="39"/>
    </row>
    <row r="3" spans="1:16" ht="18.75" customHeight="1">
      <c r="A3" s="39"/>
      <c r="B3" s="87" t="s">
        <v>190</v>
      </c>
      <c r="C3" s="88"/>
      <c r="D3" s="94">
        <v>109325</v>
      </c>
      <c r="E3" s="94"/>
      <c r="F3" s="94"/>
    </row>
    <row r="4" spans="1:16" ht="18.75" customHeight="1">
      <c r="A4" s="39"/>
    </row>
    <row r="5" spans="1:16" ht="18.75" customHeight="1">
      <c r="B5" s="4" t="s">
        <v>295</v>
      </c>
      <c r="C5" s="4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1808999682</v>
      </c>
      <c r="E8" s="74">
        <f>IFERROR(D8/$D$30,0)</f>
        <v>1.9118757909489796E-2</v>
      </c>
      <c r="F8" s="75">
        <f>RANK(D8,$D$8:$D$29,0)</f>
        <v>12</v>
      </c>
      <c r="G8" s="70">
        <v>216160</v>
      </c>
      <c r="H8" s="75">
        <f>RANK(G8,$G$8:$G$29,0)</f>
        <v>14</v>
      </c>
      <c r="I8" s="70">
        <v>41411</v>
      </c>
      <c r="J8" s="15">
        <f>RANK(I8,$I$8:$I$29,0)</f>
        <v>12</v>
      </c>
      <c r="K8" s="13">
        <f>IFERROR(D8/I8,"0")</f>
        <v>43684.03762285383</v>
      </c>
      <c r="L8" s="15">
        <f>RANK(K8,$K$8:$K$29,0)</f>
        <v>13</v>
      </c>
      <c r="M8" s="16">
        <f>IFERROR(I8/$D$3,0)</f>
        <v>0.37878801737937345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10964814389</v>
      </c>
      <c r="E9" s="79">
        <f t="shared" ref="E9:E29" si="0">IFERROR(D9/$D$30,0)</f>
        <v>0.11588373061183395</v>
      </c>
      <c r="F9" s="23">
        <f t="shared" ref="F9:F29" si="1">RANK(D9,$D$8:$D$29,0)</f>
        <v>3</v>
      </c>
      <c r="G9" s="71">
        <v>277032</v>
      </c>
      <c r="H9" s="23">
        <f t="shared" ref="H9:H29" si="2">RANK(G9,$G$8:$G$29,0)</f>
        <v>11</v>
      </c>
      <c r="I9" s="71">
        <v>49443</v>
      </c>
      <c r="J9" s="15">
        <f t="shared" ref="J9:J29" si="3">RANK(I9,$I$8:$I$29,0)</f>
        <v>8</v>
      </c>
      <c r="K9" s="19">
        <f t="shared" ref="K9:K30" si="4">IFERROR(D9/I9,"0")</f>
        <v>221766.76959326901</v>
      </c>
      <c r="L9" s="21">
        <f t="shared" ref="L9:L29" si="5">RANK(K9,$K$8:$K$29,0)</f>
        <v>1</v>
      </c>
      <c r="M9" s="22">
        <f t="shared" ref="M9:M30" si="6">IFERROR(I9/$D$3,0)</f>
        <v>0.45225703178595927</v>
      </c>
      <c r="N9" s="21">
        <f t="shared" ref="N9:N29" si="7">RANK(M9,$M$8:$M$29,0)</f>
        <v>8</v>
      </c>
    </row>
    <row r="10" spans="1:16" ht="18.75" customHeight="1">
      <c r="B10" s="17" t="s">
        <v>9</v>
      </c>
      <c r="C10" s="18"/>
      <c r="D10" s="71">
        <v>1183534200</v>
      </c>
      <c r="E10" s="79">
        <f t="shared" si="0"/>
        <v>1.2508406757918755E-2</v>
      </c>
      <c r="F10" s="23">
        <f t="shared" si="1"/>
        <v>15</v>
      </c>
      <c r="G10" s="71">
        <v>109736</v>
      </c>
      <c r="H10" s="23">
        <f t="shared" si="2"/>
        <v>16</v>
      </c>
      <c r="I10" s="71">
        <v>22082</v>
      </c>
      <c r="J10" s="15">
        <f t="shared" si="3"/>
        <v>16</v>
      </c>
      <c r="K10" s="19">
        <f t="shared" si="4"/>
        <v>53597.237569060773</v>
      </c>
      <c r="L10" s="21">
        <f t="shared" si="5"/>
        <v>12</v>
      </c>
      <c r="M10" s="22">
        <f t="shared" si="6"/>
        <v>0.2019849073862337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6491057138</v>
      </c>
      <c r="E11" s="79">
        <f t="shared" si="0"/>
        <v>6.8601974468499499E-2</v>
      </c>
      <c r="F11" s="23">
        <f t="shared" si="1"/>
        <v>8</v>
      </c>
      <c r="G11" s="71">
        <v>1094311</v>
      </c>
      <c r="H11" s="23">
        <f t="shared" si="2"/>
        <v>3</v>
      </c>
      <c r="I11" s="71">
        <v>78695</v>
      </c>
      <c r="J11" s="15">
        <f t="shared" si="3"/>
        <v>3</v>
      </c>
      <c r="K11" s="19">
        <f t="shared" si="4"/>
        <v>82483.730071796177</v>
      </c>
      <c r="L11" s="21">
        <f t="shared" si="5"/>
        <v>10</v>
      </c>
      <c r="M11" s="22">
        <f t="shared" si="6"/>
        <v>0.71982620626572147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2823971434</v>
      </c>
      <c r="E12" s="79">
        <f t="shared" si="0"/>
        <v>2.9845680310053666E-2</v>
      </c>
      <c r="F12" s="23">
        <f t="shared" si="1"/>
        <v>11</v>
      </c>
      <c r="G12" s="71">
        <v>242896</v>
      </c>
      <c r="H12" s="23">
        <f t="shared" si="2"/>
        <v>12</v>
      </c>
      <c r="I12" s="71">
        <v>23334</v>
      </c>
      <c r="J12" s="15">
        <f t="shared" si="3"/>
        <v>15</v>
      </c>
      <c r="K12" s="19">
        <f t="shared" si="4"/>
        <v>121023.88934601868</v>
      </c>
      <c r="L12" s="21">
        <f t="shared" si="5"/>
        <v>7</v>
      </c>
      <c r="M12" s="22">
        <f t="shared" si="6"/>
        <v>0.21343699977132402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6621450155</v>
      </c>
      <c r="E13" s="79">
        <f t="shared" si="0"/>
        <v>6.9980057919766234E-2</v>
      </c>
      <c r="F13" s="23">
        <f t="shared" si="1"/>
        <v>6</v>
      </c>
      <c r="G13" s="71">
        <v>690415</v>
      </c>
      <c r="H13" s="23">
        <f t="shared" si="2"/>
        <v>5</v>
      </c>
      <c r="I13" s="71">
        <v>50787</v>
      </c>
      <c r="J13" s="15">
        <f t="shared" si="3"/>
        <v>7</v>
      </c>
      <c r="K13" s="19">
        <f t="shared" si="4"/>
        <v>130376.87114812846</v>
      </c>
      <c r="L13" s="21">
        <f t="shared" si="5"/>
        <v>6</v>
      </c>
      <c r="M13" s="22">
        <f t="shared" si="6"/>
        <v>0.46455065172650356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4052345117</v>
      </c>
      <c r="E14" s="79">
        <f t="shared" si="0"/>
        <v>4.282798168984206E-2</v>
      </c>
      <c r="F14" s="23">
        <f t="shared" si="1"/>
        <v>10</v>
      </c>
      <c r="G14" s="71">
        <v>407448</v>
      </c>
      <c r="H14" s="23">
        <f t="shared" si="2"/>
        <v>7</v>
      </c>
      <c r="I14" s="71">
        <v>53633</v>
      </c>
      <c r="J14" s="15">
        <f t="shared" si="3"/>
        <v>6</v>
      </c>
      <c r="K14" s="19">
        <f t="shared" si="4"/>
        <v>75556.935412898776</v>
      </c>
      <c r="L14" s="21">
        <f t="shared" si="5"/>
        <v>11</v>
      </c>
      <c r="M14" s="22">
        <f t="shared" si="6"/>
        <v>0.49058312371369767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299988907</v>
      </c>
      <c r="E15" s="79">
        <f t="shared" si="0"/>
        <v>3.1704899373583466E-3</v>
      </c>
      <c r="F15" s="23">
        <f t="shared" si="1"/>
        <v>17</v>
      </c>
      <c r="G15" s="71">
        <v>71029</v>
      </c>
      <c r="H15" s="23">
        <f t="shared" si="2"/>
        <v>17</v>
      </c>
      <c r="I15" s="71">
        <v>14881</v>
      </c>
      <c r="J15" s="15">
        <f t="shared" si="3"/>
        <v>17</v>
      </c>
      <c r="K15" s="19">
        <f t="shared" si="4"/>
        <v>20159.190040991867</v>
      </c>
      <c r="L15" s="21">
        <f t="shared" si="5"/>
        <v>16</v>
      </c>
      <c r="M15" s="22">
        <f t="shared" si="6"/>
        <v>0.13611708209467185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17576279792</v>
      </c>
      <c r="E16" s="79">
        <f t="shared" si="0"/>
        <v>0.18575826277713281</v>
      </c>
      <c r="F16" s="23">
        <f t="shared" si="1"/>
        <v>1</v>
      </c>
      <c r="G16" s="71">
        <v>1374854</v>
      </c>
      <c r="H16" s="23">
        <f t="shared" si="2"/>
        <v>1</v>
      </c>
      <c r="I16" s="71">
        <v>86089</v>
      </c>
      <c r="J16" s="15">
        <f t="shared" si="3"/>
        <v>1</v>
      </c>
      <c r="K16" s="19">
        <f t="shared" si="4"/>
        <v>204164.06035614305</v>
      </c>
      <c r="L16" s="21">
        <f t="shared" si="5"/>
        <v>2</v>
      </c>
      <c r="M16" s="22">
        <f t="shared" si="6"/>
        <v>0.78745941001600728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6499202144</v>
      </c>
      <c r="E17" s="79">
        <f t="shared" si="0"/>
        <v>6.8688056516735777E-2</v>
      </c>
      <c r="F17" s="23">
        <f t="shared" si="1"/>
        <v>7</v>
      </c>
      <c r="G17" s="71">
        <v>498233</v>
      </c>
      <c r="H17" s="23">
        <f t="shared" si="2"/>
        <v>6</v>
      </c>
      <c r="I17" s="71">
        <v>62968</v>
      </c>
      <c r="J17" s="15">
        <f t="shared" si="3"/>
        <v>5</v>
      </c>
      <c r="K17" s="19">
        <f t="shared" si="4"/>
        <v>103214.3651378478</v>
      </c>
      <c r="L17" s="21">
        <f t="shared" si="5"/>
        <v>8</v>
      </c>
      <c r="M17" s="22">
        <f t="shared" si="6"/>
        <v>0.57597072947633199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7064058930</v>
      </c>
      <c r="E18" s="79">
        <f t="shared" si="0"/>
        <v>7.4657853113453188E-2</v>
      </c>
      <c r="F18" s="23">
        <f t="shared" si="1"/>
        <v>4</v>
      </c>
      <c r="G18" s="71">
        <v>1095133</v>
      </c>
      <c r="H18" s="23">
        <f t="shared" si="2"/>
        <v>2</v>
      </c>
      <c r="I18" s="71">
        <v>79307</v>
      </c>
      <c r="J18" s="15">
        <f t="shared" si="3"/>
        <v>2</v>
      </c>
      <c r="K18" s="19">
        <f t="shared" si="4"/>
        <v>89072.32564590768</v>
      </c>
      <c r="L18" s="21">
        <f t="shared" si="5"/>
        <v>9</v>
      </c>
      <c r="M18" s="22">
        <f t="shared" si="6"/>
        <v>0.72542419391721935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1585773715</v>
      </c>
      <c r="E19" s="79">
        <f t="shared" si="0"/>
        <v>1.675955173347414E-2</v>
      </c>
      <c r="F19" s="23">
        <f t="shared" si="1"/>
        <v>14</v>
      </c>
      <c r="G19" s="71">
        <v>349315</v>
      </c>
      <c r="H19" s="23">
        <f t="shared" si="2"/>
        <v>10</v>
      </c>
      <c r="I19" s="71">
        <v>48662</v>
      </c>
      <c r="J19" s="15">
        <f>RANK(I19,$I$8:$I$29,0)</f>
        <v>10</v>
      </c>
      <c r="K19" s="19">
        <f t="shared" si="4"/>
        <v>32587.516234433439</v>
      </c>
      <c r="L19" s="21">
        <f t="shared" si="5"/>
        <v>15</v>
      </c>
      <c r="M19" s="22">
        <f t="shared" si="6"/>
        <v>0.44511319460324722</v>
      </c>
      <c r="N19" s="21">
        <f t="shared" si="7"/>
        <v>10</v>
      </c>
    </row>
    <row r="20" spans="2:14" ht="18.75" customHeight="1">
      <c r="B20" s="82" t="s">
        <v>18</v>
      </c>
      <c r="C20" s="83"/>
      <c r="D20" s="71">
        <v>12251267575</v>
      </c>
      <c r="E20" s="79">
        <f t="shared" si="0"/>
        <v>0.12947985628822634</v>
      </c>
      <c r="F20" s="23">
        <f t="shared" si="1"/>
        <v>2</v>
      </c>
      <c r="G20" s="71">
        <v>1027722</v>
      </c>
      <c r="H20" s="23">
        <f t="shared" si="2"/>
        <v>4</v>
      </c>
      <c r="I20" s="71">
        <v>74244</v>
      </c>
      <c r="J20" s="15">
        <f t="shared" si="3"/>
        <v>4</v>
      </c>
      <c r="K20" s="19">
        <f t="shared" si="4"/>
        <v>165013.57113032704</v>
      </c>
      <c r="L20" s="21">
        <f t="shared" si="5"/>
        <v>4</v>
      </c>
      <c r="M20" s="22">
        <f t="shared" si="6"/>
        <v>0.67911273725131494</v>
      </c>
      <c r="N20" s="21">
        <f t="shared" si="7"/>
        <v>4</v>
      </c>
    </row>
    <row r="21" spans="2:14" ht="18.75" customHeight="1">
      <c r="B21" s="82" t="s">
        <v>19</v>
      </c>
      <c r="C21" s="83"/>
      <c r="D21" s="71">
        <v>6635304431</v>
      </c>
      <c r="E21" s="79">
        <f t="shared" si="0"/>
        <v>7.0126479476105258E-2</v>
      </c>
      <c r="F21" s="23">
        <f t="shared" si="1"/>
        <v>5</v>
      </c>
      <c r="G21" s="71">
        <v>377624</v>
      </c>
      <c r="H21" s="23">
        <f t="shared" si="2"/>
        <v>8</v>
      </c>
      <c r="I21" s="71">
        <v>41686</v>
      </c>
      <c r="J21" s="15">
        <f t="shared" si="3"/>
        <v>11</v>
      </c>
      <c r="K21" s="19">
        <f t="shared" si="4"/>
        <v>159173.44986326343</v>
      </c>
      <c r="L21" s="21">
        <f t="shared" si="5"/>
        <v>5</v>
      </c>
      <c r="M21" s="22">
        <f t="shared" si="6"/>
        <v>0.38130345300708895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493918</v>
      </c>
      <c r="E22" s="79">
        <f t="shared" si="0"/>
        <v>5.2200665169267738E-6</v>
      </c>
      <c r="F22" s="23">
        <f t="shared" si="1"/>
        <v>20</v>
      </c>
      <c r="G22" s="71">
        <v>213</v>
      </c>
      <c r="H22" s="23">
        <f t="shared" si="2"/>
        <v>20</v>
      </c>
      <c r="I22" s="71">
        <v>130</v>
      </c>
      <c r="J22" s="15">
        <f t="shared" si="3"/>
        <v>20</v>
      </c>
      <c r="K22" s="19">
        <f t="shared" si="4"/>
        <v>3799.3692307692309</v>
      </c>
      <c r="L22" s="21">
        <f t="shared" si="5"/>
        <v>20</v>
      </c>
      <c r="M22" s="22">
        <f t="shared" si="6"/>
        <v>1.1891150240109765E-3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56792</v>
      </c>
      <c r="E23" s="79">
        <f t="shared" si="0"/>
        <v>6.002170757682558E-7</v>
      </c>
      <c r="F23" s="23">
        <f t="shared" si="1"/>
        <v>21</v>
      </c>
      <c r="G23" s="71">
        <v>51</v>
      </c>
      <c r="H23" s="23">
        <f t="shared" si="2"/>
        <v>21</v>
      </c>
      <c r="I23" s="71">
        <v>25</v>
      </c>
      <c r="J23" s="15">
        <f t="shared" si="3"/>
        <v>21</v>
      </c>
      <c r="K23" s="19">
        <f t="shared" si="4"/>
        <v>2271.6799999999998</v>
      </c>
      <c r="L23" s="21">
        <f t="shared" si="5"/>
        <v>21</v>
      </c>
      <c r="M23" s="22">
        <f t="shared" si="6"/>
        <v>2.2867596615595701E-4</v>
      </c>
      <c r="N23" s="21">
        <f t="shared" si="7"/>
        <v>21</v>
      </c>
    </row>
    <row r="24" spans="2:14" ht="18.75" customHeight="1">
      <c r="B24" s="17" t="s">
        <v>20</v>
      </c>
      <c r="C24" s="18"/>
      <c r="D24" s="71">
        <v>45616523</v>
      </c>
      <c r="E24" s="79">
        <f t="shared" si="0"/>
        <v>4.8210691720269373E-4</v>
      </c>
      <c r="F24" s="23">
        <f t="shared" si="1"/>
        <v>18</v>
      </c>
      <c r="G24" s="71">
        <v>9603</v>
      </c>
      <c r="H24" s="23">
        <f t="shared" si="2"/>
        <v>18</v>
      </c>
      <c r="I24" s="71">
        <v>2635</v>
      </c>
      <c r="J24" s="15">
        <f t="shared" si="3"/>
        <v>18</v>
      </c>
      <c r="K24" s="19">
        <f t="shared" si="4"/>
        <v>17311.773434535105</v>
      </c>
      <c r="L24" s="21">
        <f t="shared" si="5"/>
        <v>18</v>
      </c>
      <c r="M24" s="22">
        <f t="shared" si="6"/>
        <v>2.4102446832837868E-2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1734093774</v>
      </c>
      <c r="E25" s="79">
        <f t="shared" si="0"/>
        <v>1.8327100544763674E-2</v>
      </c>
      <c r="F25" s="23">
        <f t="shared" si="1"/>
        <v>13</v>
      </c>
      <c r="G25" s="71">
        <v>369398</v>
      </c>
      <c r="H25" s="23">
        <f t="shared" si="2"/>
        <v>9</v>
      </c>
      <c r="I25" s="71">
        <v>49031</v>
      </c>
      <c r="J25" s="15">
        <f t="shared" si="3"/>
        <v>9</v>
      </c>
      <c r="K25" s="19">
        <f t="shared" si="4"/>
        <v>35367.293630560256</v>
      </c>
      <c r="L25" s="21">
        <f t="shared" si="5"/>
        <v>14</v>
      </c>
      <c r="M25" s="22">
        <f t="shared" si="6"/>
        <v>0.44848845186370911</v>
      </c>
      <c r="N25" s="21">
        <f t="shared" si="7"/>
        <v>9</v>
      </c>
    </row>
    <row r="26" spans="2:14" ht="18.75" customHeight="1">
      <c r="B26" s="17" t="s">
        <v>22</v>
      </c>
      <c r="C26" s="18"/>
      <c r="D26" s="71">
        <v>6354979043</v>
      </c>
      <c r="E26" s="79">
        <f t="shared" si="0"/>
        <v>6.7163807186892674E-2</v>
      </c>
      <c r="F26" s="23">
        <f t="shared" si="1"/>
        <v>9</v>
      </c>
      <c r="G26" s="71">
        <v>215034</v>
      </c>
      <c r="H26" s="23">
        <f t="shared" si="2"/>
        <v>15</v>
      </c>
      <c r="I26" s="71">
        <v>36266</v>
      </c>
      <c r="J26" s="15">
        <f t="shared" si="3"/>
        <v>13</v>
      </c>
      <c r="K26" s="19">
        <f t="shared" si="4"/>
        <v>175232.42273755031</v>
      </c>
      <c r="L26" s="21">
        <f t="shared" si="5"/>
        <v>3</v>
      </c>
      <c r="M26" s="22">
        <f t="shared" si="6"/>
        <v>0.33172650354447747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618323984</v>
      </c>
      <c r="E27" s="79">
        <f t="shared" si="0"/>
        <v>6.5348748688874797E-3</v>
      </c>
      <c r="F27" s="23">
        <f t="shared" si="1"/>
        <v>16</v>
      </c>
      <c r="G27" s="71">
        <v>227798</v>
      </c>
      <c r="H27" s="23">
        <f t="shared" si="2"/>
        <v>13</v>
      </c>
      <c r="I27" s="71">
        <v>30807</v>
      </c>
      <c r="J27" s="15">
        <f t="shared" si="3"/>
        <v>14</v>
      </c>
      <c r="K27" s="19">
        <f t="shared" si="4"/>
        <v>20070.892459505958</v>
      </c>
      <c r="L27" s="21">
        <f t="shared" si="5"/>
        <v>17</v>
      </c>
      <c r="M27" s="22">
        <f t="shared" si="6"/>
        <v>0.28179281957466268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38</v>
      </c>
      <c r="E28" s="79">
        <f t="shared" si="0"/>
        <v>4.0161024227344905E-10</v>
      </c>
      <c r="F28" s="23">
        <f t="shared" si="1"/>
        <v>22</v>
      </c>
      <c r="G28" s="71">
        <v>3</v>
      </c>
      <c r="H28" s="23">
        <f t="shared" si="2"/>
        <v>22</v>
      </c>
      <c r="I28" s="71">
        <v>1</v>
      </c>
      <c r="J28" s="15">
        <f t="shared" si="3"/>
        <v>22</v>
      </c>
      <c r="K28" s="19">
        <f t="shared" si="4"/>
        <v>38</v>
      </c>
      <c r="L28" s="21">
        <f t="shared" si="5"/>
        <v>22</v>
      </c>
      <c r="M28" s="22">
        <f t="shared" si="6"/>
        <v>9.147038646238281E-6</v>
      </c>
      <c r="N28" s="21">
        <f t="shared" si="7"/>
        <v>22</v>
      </c>
    </row>
    <row r="29" spans="2:14" ht="18.75" customHeight="1" thickBot="1">
      <c r="B29" s="24" t="s">
        <v>25</v>
      </c>
      <c r="C29" s="25"/>
      <c r="D29" s="72">
        <v>7489129</v>
      </c>
      <c r="E29" s="80">
        <f t="shared" si="0"/>
        <v>7.9150287160713502E-5</v>
      </c>
      <c r="F29" s="76">
        <f t="shared" si="1"/>
        <v>19</v>
      </c>
      <c r="G29" s="72">
        <v>5835</v>
      </c>
      <c r="H29" s="76">
        <f t="shared" si="2"/>
        <v>19</v>
      </c>
      <c r="I29" s="72">
        <v>956</v>
      </c>
      <c r="J29" s="15">
        <f t="shared" si="3"/>
        <v>19</v>
      </c>
      <c r="K29" s="26">
        <f t="shared" si="4"/>
        <v>7833.8169456066944</v>
      </c>
      <c r="L29" s="28">
        <f t="shared" si="5"/>
        <v>19</v>
      </c>
      <c r="M29" s="29">
        <f t="shared" si="6"/>
        <v>8.7445689458037958E-3</v>
      </c>
      <c r="N29" s="28">
        <f t="shared" si="7"/>
        <v>19</v>
      </c>
    </row>
    <row r="30" spans="2:14" ht="18.75" customHeight="1" thickTop="1">
      <c r="B30" s="2" t="s">
        <v>26</v>
      </c>
      <c r="C30" s="3"/>
      <c r="D30" s="73">
        <f>SUM(D8:D29)</f>
        <v>94619100810</v>
      </c>
      <c r="E30" s="77"/>
      <c r="F30" s="78"/>
      <c r="G30" s="73">
        <v>2832300</v>
      </c>
      <c r="H30" s="78"/>
      <c r="I30" s="73">
        <v>103515</v>
      </c>
      <c r="J30" s="32"/>
      <c r="K30" s="30">
        <f t="shared" si="4"/>
        <v>914061.73800898425</v>
      </c>
      <c r="L30" s="32"/>
      <c r="M30" s="33">
        <f t="shared" si="6"/>
        <v>0.94685570546535558</v>
      </c>
      <c r="N30" s="32"/>
    </row>
    <row r="31" spans="2:14">
      <c r="B31" s="34" t="s">
        <v>194</v>
      </c>
    </row>
    <row r="32" spans="2:14" ht="13.5" customHeight="1">
      <c r="B32" s="36" t="s">
        <v>200</v>
      </c>
    </row>
    <row r="33" spans="2:3" ht="13.5" customHeight="1">
      <c r="B33" s="37" t="s">
        <v>294</v>
      </c>
    </row>
    <row r="34" spans="2:3">
      <c r="B34" s="37" t="s">
        <v>28</v>
      </c>
    </row>
    <row r="35" spans="2:3" ht="13.5" customHeight="1">
      <c r="B35" s="37" t="s">
        <v>195</v>
      </c>
      <c r="C35" s="38"/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9">
    <cfRule type="expression" dxfId="1663" priority="24" stopIfTrue="1">
      <formula>$F8&lt;=5</formula>
    </cfRule>
  </conditionalFormatting>
  <conditionalFormatting sqref="H8:H29">
    <cfRule type="expression" dxfId="1662" priority="25" stopIfTrue="1">
      <formula>$H8&lt;=5</formula>
    </cfRule>
  </conditionalFormatting>
  <conditionalFormatting sqref="L8:L29">
    <cfRule type="expression" dxfId="1661" priority="27" stopIfTrue="1">
      <formula>$L8&lt;=5</formula>
    </cfRule>
  </conditionalFormatting>
  <conditionalFormatting sqref="D9:D29">
    <cfRule type="expression" dxfId="1660" priority="22" stopIfTrue="1">
      <formula>$F9&lt;=5</formula>
    </cfRule>
  </conditionalFormatting>
  <conditionalFormatting sqref="G9:G29">
    <cfRule type="expression" dxfId="1659" priority="20" stopIfTrue="1">
      <formula>$H9&lt;=5</formula>
    </cfRule>
  </conditionalFormatting>
  <conditionalFormatting sqref="I9:I29">
    <cfRule type="expression" dxfId="1658" priority="18" stopIfTrue="1">
      <formula>$J9&lt;=5</formula>
    </cfRule>
  </conditionalFormatting>
  <conditionalFormatting sqref="K9:K29">
    <cfRule type="expression" dxfId="1657" priority="16" stopIfTrue="1">
      <formula>$L9&lt;=5</formula>
    </cfRule>
  </conditionalFormatting>
  <conditionalFormatting sqref="D8">
    <cfRule type="expression" dxfId="1656" priority="14" stopIfTrue="1">
      <formula>$F8&lt;=5</formula>
    </cfRule>
  </conditionalFormatting>
  <conditionalFormatting sqref="G8">
    <cfRule type="expression" dxfId="1655" priority="12" stopIfTrue="1">
      <formula>$H8&lt;=5</formula>
    </cfRule>
  </conditionalFormatting>
  <conditionalFormatting sqref="I8">
    <cfRule type="expression" dxfId="1654" priority="10" stopIfTrue="1">
      <formula>$J8&lt;=5</formula>
    </cfRule>
  </conditionalFormatting>
  <conditionalFormatting sqref="K8">
    <cfRule type="expression" dxfId="1653" priority="8" stopIfTrue="1">
      <formula>$L8&lt;=5</formula>
    </cfRule>
  </conditionalFormatting>
  <conditionalFormatting sqref="J8:J29">
    <cfRule type="expression" dxfId="1652" priority="6" stopIfTrue="1">
      <formula>$J8&lt;=5</formula>
    </cfRule>
  </conditionalFormatting>
  <conditionalFormatting sqref="N8:N29">
    <cfRule type="expression" dxfId="1651" priority="5" stopIfTrue="1">
      <formula>$N8&lt;=5</formula>
    </cfRule>
  </conditionalFormatting>
  <conditionalFormatting sqref="M9:M29">
    <cfRule type="expression" dxfId="1650" priority="4" stopIfTrue="1">
      <formula>$N9&lt;=5</formula>
    </cfRule>
  </conditionalFormatting>
  <conditionalFormatting sqref="M8">
    <cfRule type="expression" dxfId="1649" priority="2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236</v>
      </c>
    </row>
    <row r="3" spans="1:14" s="1" customFormat="1" ht="18.75" customHeight="1">
      <c r="A3" s="39"/>
      <c r="B3" s="87" t="s">
        <v>190</v>
      </c>
      <c r="C3" s="88"/>
      <c r="D3" s="93">
        <v>14535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225820026</v>
      </c>
      <c r="E8" s="44">
        <v>1.7472130135468004E-2</v>
      </c>
      <c r="F8" s="45">
        <v>12</v>
      </c>
      <c r="G8" s="66">
        <v>28491</v>
      </c>
      <c r="H8" s="45">
        <v>15</v>
      </c>
      <c r="I8" s="66">
        <v>5359</v>
      </c>
      <c r="J8" s="45">
        <v>12</v>
      </c>
      <c r="K8" s="46">
        <v>42138.4635193133</v>
      </c>
      <c r="L8" s="45">
        <v>13</v>
      </c>
      <c r="M8" s="16">
        <f>IFERROR(I8/$D$3,0)</f>
        <v>0.36869625042999654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1468748789</v>
      </c>
      <c r="E9" s="49">
        <v>0.1136399212783681</v>
      </c>
      <c r="F9" s="50">
        <v>3</v>
      </c>
      <c r="G9" s="67">
        <v>38335</v>
      </c>
      <c r="H9" s="50">
        <v>11</v>
      </c>
      <c r="I9" s="67">
        <v>6960</v>
      </c>
      <c r="J9" s="50">
        <v>8</v>
      </c>
      <c r="K9" s="51">
        <v>211027.12485632201</v>
      </c>
      <c r="L9" s="50">
        <v>2</v>
      </c>
      <c r="M9" s="22">
        <f t="shared" ref="M9:M30" si="0">IFERROR(I9/$D$3,0)</f>
        <v>0.47884416924664602</v>
      </c>
      <c r="N9" s="21">
        <f t="shared" ref="N9:N29" si="1">RANK(M9,$M$8:$M$29,0)</f>
        <v>8</v>
      </c>
    </row>
    <row r="10" spans="1:14" ht="18.75" customHeight="1">
      <c r="B10" s="47" t="s">
        <v>36</v>
      </c>
      <c r="C10" s="48"/>
      <c r="D10" s="67">
        <v>136651559</v>
      </c>
      <c r="E10" s="49">
        <v>1.0572994186364074E-2</v>
      </c>
      <c r="F10" s="50">
        <v>15</v>
      </c>
      <c r="G10" s="67">
        <v>16601</v>
      </c>
      <c r="H10" s="50">
        <v>16</v>
      </c>
      <c r="I10" s="67">
        <v>3046</v>
      </c>
      <c r="J10" s="50">
        <v>15</v>
      </c>
      <c r="K10" s="51">
        <v>44862.626066973098</v>
      </c>
      <c r="L10" s="50">
        <v>12</v>
      </c>
      <c r="M10" s="22">
        <f t="shared" si="0"/>
        <v>0.20956312349501205</v>
      </c>
      <c r="N10" s="21">
        <f t="shared" si="1"/>
        <v>15</v>
      </c>
    </row>
    <row r="11" spans="1:14" ht="18.75" customHeight="1">
      <c r="B11" s="47" t="s">
        <v>37</v>
      </c>
      <c r="C11" s="48"/>
      <c r="D11" s="67">
        <v>899587565</v>
      </c>
      <c r="E11" s="49">
        <v>6.9602821690972538E-2</v>
      </c>
      <c r="F11" s="50">
        <v>6</v>
      </c>
      <c r="G11" s="67">
        <v>157239</v>
      </c>
      <c r="H11" s="50">
        <v>4</v>
      </c>
      <c r="I11" s="67">
        <v>10680</v>
      </c>
      <c r="J11" s="50">
        <v>3</v>
      </c>
      <c r="K11" s="51">
        <v>84231.045411985004</v>
      </c>
      <c r="L11" s="50">
        <v>9</v>
      </c>
      <c r="M11" s="22">
        <f t="shared" si="0"/>
        <v>0.73477812177502577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228072494</v>
      </c>
      <c r="E12" s="49">
        <v>1.7646407920831369E-2</v>
      </c>
      <c r="F12" s="50">
        <v>11</v>
      </c>
      <c r="G12" s="67">
        <v>30651</v>
      </c>
      <c r="H12" s="50">
        <v>12</v>
      </c>
      <c r="I12" s="67">
        <v>2928</v>
      </c>
      <c r="J12" s="50">
        <v>16</v>
      </c>
      <c r="K12" s="51">
        <v>77893.611338797797</v>
      </c>
      <c r="L12" s="50">
        <v>10</v>
      </c>
      <c r="M12" s="22">
        <f t="shared" si="0"/>
        <v>0.20144478844169247</v>
      </c>
      <c r="N12" s="21">
        <f t="shared" si="1"/>
        <v>16</v>
      </c>
    </row>
    <row r="13" spans="1:14" ht="18.75" customHeight="1">
      <c r="B13" s="47" t="s">
        <v>39</v>
      </c>
      <c r="C13" s="48"/>
      <c r="D13" s="67">
        <v>700568166</v>
      </c>
      <c r="E13" s="49">
        <v>5.4204307660110494E-2</v>
      </c>
      <c r="F13" s="50">
        <v>9</v>
      </c>
      <c r="G13" s="67">
        <v>99467</v>
      </c>
      <c r="H13" s="50">
        <v>5</v>
      </c>
      <c r="I13" s="67">
        <v>7101</v>
      </c>
      <c r="J13" s="50">
        <v>7</v>
      </c>
      <c r="K13" s="51">
        <v>98657.677228559405</v>
      </c>
      <c r="L13" s="50">
        <v>7</v>
      </c>
      <c r="M13" s="22">
        <f t="shared" si="0"/>
        <v>0.4885448916408669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541164323</v>
      </c>
      <c r="E14" s="49">
        <v>4.187092546047462E-2</v>
      </c>
      <c r="F14" s="50">
        <v>10</v>
      </c>
      <c r="G14" s="67">
        <v>58458</v>
      </c>
      <c r="H14" s="50">
        <v>8</v>
      </c>
      <c r="I14" s="67">
        <v>7187</v>
      </c>
      <c r="J14" s="50">
        <v>6</v>
      </c>
      <c r="K14" s="51">
        <v>75297.665646305803</v>
      </c>
      <c r="L14" s="50">
        <v>11</v>
      </c>
      <c r="M14" s="22">
        <f t="shared" si="0"/>
        <v>0.49446164430684553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49219472</v>
      </c>
      <c r="E15" s="49">
        <v>3.8082053005477189E-3</v>
      </c>
      <c r="F15" s="50">
        <v>17</v>
      </c>
      <c r="G15" s="67">
        <v>11278</v>
      </c>
      <c r="H15" s="50">
        <v>17</v>
      </c>
      <c r="I15" s="67">
        <v>2281</v>
      </c>
      <c r="J15" s="50">
        <v>17</v>
      </c>
      <c r="K15" s="51">
        <v>21578.023673827302</v>
      </c>
      <c r="L15" s="50">
        <v>17</v>
      </c>
      <c r="M15" s="22">
        <f t="shared" si="0"/>
        <v>0.15693154454764363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2573188710</v>
      </c>
      <c r="E16" s="49">
        <v>0.1990925641122592</v>
      </c>
      <c r="F16" s="50">
        <v>1</v>
      </c>
      <c r="G16" s="67">
        <v>191799</v>
      </c>
      <c r="H16" s="50">
        <v>1</v>
      </c>
      <c r="I16" s="67">
        <v>11584</v>
      </c>
      <c r="J16" s="50">
        <v>1</v>
      </c>
      <c r="K16" s="51">
        <v>222133.003280387</v>
      </c>
      <c r="L16" s="50">
        <v>1</v>
      </c>
      <c r="M16" s="22">
        <f t="shared" si="0"/>
        <v>0.79697282421740623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889496366</v>
      </c>
      <c r="E17" s="49">
        <v>6.8822046197877407E-2</v>
      </c>
      <c r="F17" s="50">
        <v>7</v>
      </c>
      <c r="G17" s="67">
        <v>70239</v>
      </c>
      <c r="H17" s="50">
        <v>6</v>
      </c>
      <c r="I17" s="67">
        <v>8616</v>
      </c>
      <c r="J17" s="50">
        <v>5</v>
      </c>
      <c r="K17" s="51">
        <v>103237.739786444</v>
      </c>
      <c r="L17" s="50">
        <v>6</v>
      </c>
      <c r="M17" s="22">
        <f t="shared" si="0"/>
        <v>0.59277605779153764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955628521</v>
      </c>
      <c r="E18" s="49">
        <v>7.3938818340570103E-2</v>
      </c>
      <c r="F18" s="50">
        <v>5</v>
      </c>
      <c r="G18" s="67">
        <v>163822</v>
      </c>
      <c r="H18" s="50">
        <v>2</v>
      </c>
      <c r="I18" s="67">
        <v>10935</v>
      </c>
      <c r="J18" s="50">
        <v>2</v>
      </c>
      <c r="K18" s="51">
        <v>87391.725743026996</v>
      </c>
      <c r="L18" s="50">
        <v>8</v>
      </c>
      <c r="M18" s="22">
        <f t="shared" si="0"/>
        <v>0.75232198142414863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221957634</v>
      </c>
      <c r="E19" s="49">
        <v>1.7173289430976232E-2</v>
      </c>
      <c r="F19" s="50">
        <v>13</v>
      </c>
      <c r="G19" s="67">
        <v>52449</v>
      </c>
      <c r="H19" s="50">
        <v>9</v>
      </c>
      <c r="I19" s="67">
        <v>6660</v>
      </c>
      <c r="J19" s="50">
        <v>9</v>
      </c>
      <c r="K19" s="51">
        <v>33326.972072072102</v>
      </c>
      <c r="L19" s="50">
        <v>14</v>
      </c>
      <c r="M19" s="22">
        <f t="shared" si="0"/>
        <v>0.45820433436532509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1905902712</v>
      </c>
      <c r="E20" s="49">
        <v>0.14746336186147369</v>
      </c>
      <c r="F20" s="50">
        <v>2</v>
      </c>
      <c r="G20" s="67">
        <v>157247</v>
      </c>
      <c r="H20" s="50">
        <v>3</v>
      </c>
      <c r="I20" s="67">
        <v>10375</v>
      </c>
      <c r="J20" s="50">
        <v>4</v>
      </c>
      <c r="K20" s="51">
        <v>183701.466216867</v>
      </c>
      <c r="L20" s="50">
        <v>3</v>
      </c>
      <c r="M20" s="22">
        <f t="shared" si="0"/>
        <v>0.71379428964568281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1089410336</v>
      </c>
      <c r="E21" s="49">
        <v>8.428977490913904E-2</v>
      </c>
      <c r="F21" s="50">
        <v>4</v>
      </c>
      <c r="G21" s="67">
        <v>59943</v>
      </c>
      <c r="H21" s="50">
        <v>7</v>
      </c>
      <c r="I21" s="67">
        <v>6033</v>
      </c>
      <c r="J21" s="50">
        <v>11</v>
      </c>
      <c r="K21" s="51">
        <v>180575.22559257399</v>
      </c>
      <c r="L21" s="50">
        <v>4</v>
      </c>
      <c r="M21" s="22">
        <f t="shared" si="0"/>
        <v>0.4150670794633643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14269</v>
      </c>
      <c r="E22" s="49">
        <v>1.1040199991075767E-6</v>
      </c>
      <c r="F22" s="50">
        <v>20</v>
      </c>
      <c r="G22" s="67">
        <v>10</v>
      </c>
      <c r="H22" s="50">
        <v>20</v>
      </c>
      <c r="I22" s="67">
        <v>5</v>
      </c>
      <c r="J22" s="50">
        <v>20</v>
      </c>
      <c r="K22" s="51">
        <v>2853.8</v>
      </c>
      <c r="L22" s="50">
        <v>20</v>
      </c>
      <c r="M22" s="22">
        <f t="shared" si="0"/>
        <v>3.4399724802201581E-4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79</v>
      </c>
      <c r="E23" s="49">
        <v>6.1123820821009578E-9</v>
      </c>
      <c r="F23" s="50">
        <v>21</v>
      </c>
      <c r="G23" s="67">
        <v>2</v>
      </c>
      <c r="H23" s="50">
        <v>21</v>
      </c>
      <c r="I23" s="67">
        <v>1</v>
      </c>
      <c r="J23" s="50">
        <v>21</v>
      </c>
      <c r="K23" s="51">
        <v>79</v>
      </c>
      <c r="L23" s="50">
        <v>21</v>
      </c>
      <c r="M23" s="22">
        <f t="shared" si="0"/>
        <v>6.8799449604403163E-5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8511967</v>
      </c>
      <c r="E24" s="49">
        <v>6.5858727309157775E-4</v>
      </c>
      <c r="F24" s="50">
        <v>18</v>
      </c>
      <c r="G24" s="67">
        <v>1478</v>
      </c>
      <c r="H24" s="50">
        <v>19</v>
      </c>
      <c r="I24" s="67">
        <v>383</v>
      </c>
      <c r="J24" s="50">
        <v>18</v>
      </c>
      <c r="K24" s="51">
        <v>22224.4569190601</v>
      </c>
      <c r="L24" s="50">
        <v>16</v>
      </c>
      <c r="M24" s="22">
        <f t="shared" si="0"/>
        <v>2.6350189198486411E-2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207037704</v>
      </c>
      <c r="E25" s="49">
        <v>1.6018905724669897E-2</v>
      </c>
      <c r="F25" s="50">
        <v>14</v>
      </c>
      <c r="G25" s="67">
        <v>47665</v>
      </c>
      <c r="H25" s="50">
        <v>10</v>
      </c>
      <c r="I25" s="67">
        <v>6527</v>
      </c>
      <c r="J25" s="50">
        <v>10</v>
      </c>
      <c r="K25" s="51">
        <v>31720.193657116601</v>
      </c>
      <c r="L25" s="50">
        <v>15</v>
      </c>
      <c r="M25" s="22">
        <f t="shared" si="0"/>
        <v>0.44905400756793945</v>
      </c>
      <c r="N25" s="21">
        <f t="shared" si="1"/>
        <v>10</v>
      </c>
    </row>
    <row r="26" spans="2:14" ht="18.75" customHeight="1">
      <c r="B26" s="47" t="s">
        <v>46</v>
      </c>
      <c r="C26" s="48"/>
      <c r="D26" s="67">
        <v>758050413</v>
      </c>
      <c r="E26" s="49">
        <v>5.8651819768992794E-2</v>
      </c>
      <c r="F26" s="50">
        <v>8</v>
      </c>
      <c r="G26" s="67">
        <v>30028</v>
      </c>
      <c r="H26" s="50">
        <v>13</v>
      </c>
      <c r="I26" s="67">
        <v>5132</v>
      </c>
      <c r="J26" s="50">
        <v>13</v>
      </c>
      <c r="K26" s="51">
        <v>147710.52474668701</v>
      </c>
      <c r="L26" s="50">
        <v>5</v>
      </c>
      <c r="M26" s="22">
        <f t="shared" si="0"/>
        <v>0.35307877536979704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61730700</v>
      </c>
      <c r="E27" s="49">
        <v>4.7762230961461974E-3</v>
      </c>
      <c r="F27" s="50">
        <v>16</v>
      </c>
      <c r="G27" s="67">
        <v>29140</v>
      </c>
      <c r="H27" s="50">
        <v>14</v>
      </c>
      <c r="I27" s="67">
        <v>4001</v>
      </c>
      <c r="J27" s="50">
        <v>14</v>
      </c>
      <c r="K27" s="51">
        <v>15428.8177955511</v>
      </c>
      <c r="L27" s="50">
        <v>18</v>
      </c>
      <c r="M27" s="22">
        <f t="shared" si="0"/>
        <v>0.27526659786721708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3822905</v>
      </c>
      <c r="E29" s="54">
        <v>2.9578551928574886E-4</v>
      </c>
      <c r="F29" s="55">
        <v>19</v>
      </c>
      <c r="G29" s="68">
        <v>3577</v>
      </c>
      <c r="H29" s="55">
        <v>18</v>
      </c>
      <c r="I29" s="68">
        <v>372</v>
      </c>
      <c r="J29" s="55">
        <v>19</v>
      </c>
      <c r="K29" s="56">
        <v>10276.626344086</v>
      </c>
      <c r="L29" s="55">
        <v>19</v>
      </c>
      <c r="M29" s="29">
        <f t="shared" si="0"/>
        <v>2.5593395252837978E-2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12924584710</v>
      </c>
      <c r="E30" s="59"/>
      <c r="F30" s="60"/>
      <c r="G30" s="69">
        <v>382166</v>
      </c>
      <c r="H30" s="60"/>
      <c r="I30" s="69">
        <v>13379</v>
      </c>
      <c r="J30" s="60"/>
      <c r="K30" s="61">
        <v>966035.18274908396</v>
      </c>
      <c r="L30" s="60"/>
      <c r="M30" s="33">
        <f t="shared" si="0"/>
        <v>0.92046783625730999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160" priority="32" stopIfTrue="1">
      <formula>$F8&lt;=5</formula>
    </cfRule>
  </conditionalFormatting>
  <conditionalFormatting sqref="H8:H27 H29">
    <cfRule type="expression" dxfId="1159" priority="33" stopIfTrue="1">
      <formula>$H8&lt;=5</formula>
    </cfRule>
  </conditionalFormatting>
  <conditionalFormatting sqref="J8:J27 J29">
    <cfRule type="expression" dxfId="1158" priority="34" stopIfTrue="1">
      <formula>$J8&lt;=5</formula>
    </cfRule>
  </conditionalFormatting>
  <conditionalFormatting sqref="L8:L27 L29">
    <cfRule type="expression" dxfId="1157" priority="35" stopIfTrue="1">
      <formula>$L8&lt;=5</formula>
    </cfRule>
  </conditionalFormatting>
  <conditionalFormatting sqref="D9:D29">
    <cfRule type="expression" dxfId="1156" priority="30" stopIfTrue="1">
      <formula>$F9&lt;=5</formula>
    </cfRule>
  </conditionalFormatting>
  <conditionalFormatting sqref="G9:G27 G29">
    <cfRule type="expression" dxfId="1155" priority="28" stopIfTrue="1">
      <formula>$H9&lt;=5</formula>
    </cfRule>
  </conditionalFormatting>
  <conditionalFormatting sqref="I9:I27 I29">
    <cfRule type="expression" dxfId="1154" priority="26" stopIfTrue="1">
      <formula>$J9&lt;=5</formula>
    </cfRule>
  </conditionalFormatting>
  <conditionalFormatting sqref="K9:K27 K29">
    <cfRule type="expression" dxfId="1153" priority="24" stopIfTrue="1">
      <formula>$L9&lt;=5</formula>
    </cfRule>
  </conditionalFormatting>
  <conditionalFormatting sqref="D8">
    <cfRule type="expression" dxfId="1152" priority="22" stopIfTrue="1">
      <formula>$F8&lt;=5</formula>
    </cfRule>
  </conditionalFormatting>
  <conditionalFormatting sqref="G8">
    <cfRule type="expression" dxfId="1151" priority="20" stopIfTrue="1">
      <formula>$H8&lt;=5</formula>
    </cfRule>
  </conditionalFormatting>
  <conditionalFormatting sqref="I8">
    <cfRule type="expression" dxfId="1150" priority="18" stopIfTrue="1">
      <formula>$J8&lt;=5</formula>
    </cfRule>
  </conditionalFormatting>
  <conditionalFormatting sqref="K8">
    <cfRule type="expression" dxfId="1149" priority="16" stopIfTrue="1">
      <formula>$L8&lt;=5</formula>
    </cfRule>
  </conditionalFormatting>
  <conditionalFormatting sqref="M8:N27 M29:N29">
    <cfRule type="expression" dxfId="1148" priority="14" stopIfTrue="1">
      <formula>$N8&lt;=5</formula>
    </cfRule>
  </conditionalFormatting>
  <conditionalFormatting sqref="F28">
    <cfRule type="expression" dxfId="1147" priority="9" stopIfTrue="1">
      <formula>$F28&lt;=5</formula>
    </cfRule>
  </conditionalFormatting>
  <conditionalFormatting sqref="G28">
    <cfRule type="expression" dxfId="1146" priority="8" stopIfTrue="1">
      <formula>$H28&lt;=5</formula>
    </cfRule>
  </conditionalFormatting>
  <conditionalFormatting sqref="I28">
    <cfRule type="expression" dxfId="1145" priority="7" stopIfTrue="1">
      <formula>$J28&lt;=5</formula>
    </cfRule>
  </conditionalFormatting>
  <conditionalFormatting sqref="K28">
    <cfRule type="expression" dxfId="1144" priority="6" stopIfTrue="1">
      <formula>$L28&lt;=5</formula>
    </cfRule>
  </conditionalFormatting>
  <conditionalFormatting sqref="M28">
    <cfRule type="expression" dxfId="1143" priority="5" stopIfTrue="1">
      <formula>$N28&lt;=5</formula>
    </cfRule>
  </conditionalFormatting>
  <conditionalFormatting sqref="H28">
    <cfRule type="expression" dxfId="1142" priority="4" stopIfTrue="1">
      <formula>$F28&lt;=5</formula>
    </cfRule>
  </conditionalFormatting>
  <conditionalFormatting sqref="L28">
    <cfRule type="expression" dxfId="1141" priority="3" stopIfTrue="1">
      <formula>$F28&lt;=5</formula>
    </cfRule>
  </conditionalFormatting>
  <conditionalFormatting sqref="J28">
    <cfRule type="expression" dxfId="1140" priority="2" stopIfTrue="1">
      <formula>$F28&lt;=5</formula>
    </cfRule>
  </conditionalFormatting>
  <conditionalFormatting sqref="N28">
    <cfRule type="expression" dxfId="1139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237</v>
      </c>
    </row>
    <row r="3" spans="1:14" s="1" customFormat="1" ht="18.75" customHeight="1">
      <c r="A3" s="39"/>
      <c r="B3" s="87" t="s">
        <v>190</v>
      </c>
      <c r="C3" s="88"/>
      <c r="D3" s="93">
        <v>18539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379083682</v>
      </c>
      <c r="E8" s="44">
        <v>2.2045670959032492E-2</v>
      </c>
      <c r="F8" s="45">
        <v>12</v>
      </c>
      <c r="G8" s="66">
        <v>41674</v>
      </c>
      <c r="H8" s="45">
        <v>13</v>
      </c>
      <c r="I8" s="66">
        <v>7160</v>
      </c>
      <c r="J8" s="45">
        <v>12</v>
      </c>
      <c r="K8" s="46">
        <v>52944.648324022302</v>
      </c>
      <c r="L8" s="45">
        <v>13</v>
      </c>
      <c r="M8" s="16">
        <f>IFERROR(I8/$D$3,0)</f>
        <v>0.38621284858946003</v>
      </c>
      <c r="N8" s="15">
        <f>RANK(M8,$M$8:$M$29,0)</f>
        <v>12</v>
      </c>
    </row>
    <row r="9" spans="1:14" ht="18.75" customHeight="1">
      <c r="B9" s="47" t="s">
        <v>53</v>
      </c>
      <c r="C9" s="48"/>
      <c r="D9" s="67">
        <v>1772105395</v>
      </c>
      <c r="E9" s="49">
        <v>0.10305706707495867</v>
      </c>
      <c r="F9" s="50">
        <v>3</v>
      </c>
      <c r="G9" s="67">
        <v>53598</v>
      </c>
      <c r="H9" s="50">
        <v>11</v>
      </c>
      <c r="I9" s="67">
        <v>8833</v>
      </c>
      <c r="J9" s="50">
        <v>7</v>
      </c>
      <c r="K9" s="51">
        <v>200623.27578399199</v>
      </c>
      <c r="L9" s="50">
        <v>2</v>
      </c>
      <c r="M9" s="22">
        <f t="shared" ref="M9:M30" si="0">IFERROR(I9/$D$3,0)</f>
        <v>0.4764550407249582</v>
      </c>
      <c r="N9" s="21">
        <f t="shared" ref="N9:N29" si="1">RANK(M9,$M$8:$M$29,0)</f>
        <v>7</v>
      </c>
    </row>
    <row r="10" spans="1:14" ht="18.75" customHeight="1">
      <c r="B10" s="47" t="s">
        <v>54</v>
      </c>
      <c r="C10" s="48"/>
      <c r="D10" s="67">
        <v>206222686</v>
      </c>
      <c r="E10" s="49">
        <v>1.1992912635695768E-2</v>
      </c>
      <c r="F10" s="50">
        <v>15</v>
      </c>
      <c r="G10" s="67">
        <v>20419</v>
      </c>
      <c r="H10" s="50">
        <v>16</v>
      </c>
      <c r="I10" s="67">
        <v>3571</v>
      </c>
      <c r="J10" s="50">
        <v>16</v>
      </c>
      <c r="K10" s="51">
        <v>57749.2819938393</v>
      </c>
      <c r="L10" s="50">
        <v>12</v>
      </c>
      <c r="M10" s="22">
        <f t="shared" si="0"/>
        <v>0.19262096121689412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1129160951</v>
      </c>
      <c r="E11" s="49">
        <v>6.5666532134016284E-2</v>
      </c>
      <c r="F11" s="50">
        <v>7</v>
      </c>
      <c r="G11" s="67">
        <v>193729</v>
      </c>
      <c r="H11" s="50">
        <v>4</v>
      </c>
      <c r="I11" s="67">
        <v>13413</v>
      </c>
      <c r="J11" s="50">
        <v>3</v>
      </c>
      <c r="K11" s="51">
        <v>84184.0714978006</v>
      </c>
      <c r="L11" s="50">
        <v>10</v>
      </c>
      <c r="M11" s="22">
        <f t="shared" si="0"/>
        <v>0.72350180700145639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381172408</v>
      </c>
      <c r="E12" s="49">
        <v>2.2167141147030656E-2</v>
      </c>
      <c r="F12" s="50">
        <v>11</v>
      </c>
      <c r="G12" s="67">
        <v>43482</v>
      </c>
      <c r="H12" s="50">
        <v>12</v>
      </c>
      <c r="I12" s="67">
        <v>4023</v>
      </c>
      <c r="J12" s="50">
        <v>15</v>
      </c>
      <c r="K12" s="51">
        <v>94748.299279144907</v>
      </c>
      <c r="L12" s="50">
        <v>8</v>
      </c>
      <c r="M12" s="22">
        <f t="shared" si="0"/>
        <v>0.21700199579265333</v>
      </c>
      <c r="N12" s="21">
        <f t="shared" si="1"/>
        <v>15</v>
      </c>
    </row>
    <row r="13" spans="1:14" ht="18.75" customHeight="1">
      <c r="B13" s="47" t="s">
        <v>57</v>
      </c>
      <c r="C13" s="48"/>
      <c r="D13" s="67">
        <v>1056302629</v>
      </c>
      <c r="E13" s="49">
        <v>6.1429444995458736E-2</v>
      </c>
      <c r="F13" s="50">
        <v>9</v>
      </c>
      <c r="G13" s="67">
        <v>130135</v>
      </c>
      <c r="H13" s="50">
        <v>5</v>
      </c>
      <c r="I13" s="67">
        <v>8984</v>
      </c>
      <c r="J13" s="50">
        <v>6</v>
      </c>
      <c r="K13" s="51">
        <v>117575.982747106</v>
      </c>
      <c r="L13" s="50">
        <v>6</v>
      </c>
      <c r="M13" s="22">
        <f t="shared" si="0"/>
        <v>0.48460003236420518</v>
      </c>
      <c r="N13" s="21">
        <f t="shared" si="1"/>
        <v>6</v>
      </c>
    </row>
    <row r="14" spans="1:14" ht="18.75" customHeight="1">
      <c r="B14" s="47" t="s">
        <v>58</v>
      </c>
      <c r="C14" s="48"/>
      <c r="D14" s="67">
        <v>596149211</v>
      </c>
      <c r="E14" s="49">
        <v>3.4669150829322253E-2</v>
      </c>
      <c r="F14" s="50">
        <v>10</v>
      </c>
      <c r="G14" s="67">
        <v>62531</v>
      </c>
      <c r="H14" s="50">
        <v>10</v>
      </c>
      <c r="I14" s="67">
        <v>8691</v>
      </c>
      <c r="J14" s="50">
        <v>8</v>
      </c>
      <c r="K14" s="51">
        <v>68593.856978483498</v>
      </c>
      <c r="L14" s="50">
        <v>11</v>
      </c>
      <c r="M14" s="22">
        <f t="shared" si="0"/>
        <v>0.46879551216354709</v>
      </c>
      <c r="N14" s="21">
        <f t="shared" si="1"/>
        <v>8</v>
      </c>
    </row>
    <row r="15" spans="1:14" ht="18.75" customHeight="1">
      <c r="B15" s="47" t="s">
        <v>59</v>
      </c>
      <c r="C15" s="48"/>
      <c r="D15" s="67">
        <v>57104197</v>
      </c>
      <c r="E15" s="49">
        <v>3.3209035292681641E-3</v>
      </c>
      <c r="F15" s="50">
        <v>17</v>
      </c>
      <c r="G15" s="67">
        <v>15453</v>
      </c>
      <c r="H15" s="50">
        <v>17</v>
      </c>
      <c r="I15" s="67">
        <v>2998</v>
      </c>
      <c r="J15" s="50">
        <v>17</v>
      </c>
      <c r="K15" s="51">
        <v>19047.430620413601</v>
      </c>
      <c r="L15" s="50">
        <v>17</v>
      </c>
      <c r="M15" s="22">
        <f t="shared" si="0"/>
        <v>0.16171314526134095</v>
      </c>
      <c r="N15" s="21">
        <f t="shared" si="1"/>
        <v>17</v>
      </c>
    </row>
    <row r="16" spans="1:14" ht="18.75" customHeight="1">
      <c r="B16" s="47" t="s">
        <v>60</v>
      </c>
      <c r="C16" s="48"/>
      <c r="D16" s="67">
        <v>3545077827</v>
      </c>
      <c r="E16" s="49">
        <v>0.20616455682258544</v>
      </c>
      <c r="F16" s="50">
        <v>1</v>
      </c>
      <c r="G16" s="67">
        <v>241774</v>
      </c>
      <c r="H16" s="50">
        <v>1</v>
      </c>
      <c r="I16" s="67">
        <v>14675</v>
      </c>
      <c r="J16" s="50">
        <v>1</v>
      </c>
      <c r="K16" s="51">
        <v>241572.594684838</v>
      </c>
      <c r="L16" s="50">
        <v>1</v>
      </c>
      <c r="M16" s="22">
        <f t="shared" si="0"/>
        <v>0.79157451858244776</v>
      </c>
      <c r="N16" s="21">
        <f t="shared" si="1"/>
        <v>1</v>
      </c>
    </row>
    <row r="17" spans="2:14" ht="18.75" customHeight="1">
      <c r="B17" s="47" t="s">
        <v>61</v>
      </c>
      <c r="C17" s="48"/>
      <c r="D17" s="67">
        <v>1238009844</v>
      </c>
      <c r="E17" s="49">
        <v>7.1996656571640949E-2</v>
      </c>
      <c r="F17" s="50">
        <v>6</v>
      </c>
      <c r="G17" s="67">
        <v>95620</v>
      </c>
      <c r="H17" s="50">
        <v>6</v>
      </c>
      <c r="I17" s="67">
        <v>11091</v>
      </c>
      <c r="J17" s="50">
        <v>5</v>
      </c>
      <c r="K17" s="51">
        <v>111622.923451447</v>
      </c>
      <c r="L17" s="50">
        <v>7</v>
      </c>
      <c r="M17" s="22">
        <f t="shared" si="0"/>
        <v>0.59825233291979074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1290689601</v>
      </c>
      <c r="E18" s="49">
        <v>7.5060256099050274E-2</v>
      </c>
      <c r="F18" s="50">
        <v>5</v>
      </c>
      <c r="G18" s="67">
        <v>207247</v>
      </c>
      <c r="H18" s="50">
        <v>2</v>
      </c>
      <c r="I18" s="67">
        <v>13631</v>
      </c>
      <c r="J18" s="50">
        <v>2</v>
      </c>
      <c r="K18" s="51">
        <v>94687.814613748094</v>
      </c>
      <c r="L18" s="50">
        <v>9</v>
      </c>
      <c r="M18" s="22">
        <f t="shared" si="0"/>
        <v>0.73526080155348184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245003895</v>
      </c>
      <c r="E19" s="49">
        <v>1.4248239925166037E-2</v>
      </c>
      <c r="F19" s="50">
        <v>14</v>
      </c>
      <c r="G19" s="67">
        <v>64219</v>
      </c>
      <c r="H19" s="50">
        <v>9</v>
      </c>
      <c r="I19" s="67">
        <v>8051</v>
      </c>
      <c r="J19" s="50">
        <v>10</v>
      </c>
      <c r="K19" s="51">
        <v>30431.4861507887</v>
      </c>
      <c r="L19" s="50">
        <v>15</v>
      </c>
      <c r="M19" s="22">
        <f t="shared" si="0"/>
        <v>0.43427369329521548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2347249524</v>
      </c>
      <c r="E20" s="49">
        <v>0.13650466406741729</v>
      </c>
      <c r="F20" s="50">
        <v>2</v>
      </c>
      <c r="G20" s="67">
        <v>207219</v>
      </c>
      <c r="H20" s="50">
        <v>3</v>
      </c>
      <c r="I20" s="67">
        <v>13022</v>
      </c>
      <c r="J20" s="50">
        <v>4</v>
      </c>
      <c r="K20" s="51">
        <v>180252.61280909201</v>
      </c>
      <c r="L20" s="50">
        <v>5</v>
      </c>
      <c r="M20" s="22">
        <f t="shared" si="0"/>
        <v>0.702411133286585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1438443379</v>
      </c>
      <c r="E21" s="49">
        <v>8.3652900223314994E-2</v>
      </c>
      <c r="F21" s="50">
        <v>4</v>
      </c>
      <c r="G21" s="67">
        <v>82719</v>
      </c>
      <c r="H21" s="50">
        <v>7</v>
      </c>
      <c r="I21" s="67">
        <v>7436</v>
      </c>
      <c r="J21" s="50">
        <v>11</v>
      </c>
      <c r="K21" s="51">
        <v>193443.165545992</v>
      </c>
      <c r="L21" s="50">
        <v>3</v>
      </c>
      <c r="M21" s="22">
        <f t="shared" si="0"/>
        <v>0.40110038297642808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1654</v>
      </c>
      <c r="E22" s="49">
        <v>9.618862931229981E-8</v>
      </c>
      <c r="F22" s="50">
        <v>21</v>
      </c>
      <c r="G22" s="67">
        <v>4</v>
      </c>
      <c r="H22" s="50">
        <v>21</v>
      </c>
      <c r="I22" s="67">
        <v>1</v>
      </c>
      <c r="J22" s="50">
        <v>21</v>
      </c>
      <c r="K22" s="51">
        <v>1654</v>
      </c>
      <c r="L22" s="50">
        <v>20</v>
      </c>
      <c r="M22" s="22">
        <f t="shared" si="0"/>
        <v>5.3940341981768162E-5</v>
      </c>
      <c r="N22" s="21">
        <f t="shared" si="1"/>
        <v>21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62</v>
      </c>
      <c r="C24" s="48"/>
      <c r="D24" s="67">
        <v>7144957</v>
      </c>
      <c r="E24" s="49">
        <v>4.1551609451349561E-4</v>
      </c>
      <c r="F24" s="50">
        <v>18</v>
      </c>
      <c r="G24" s="67">
        <v>1612</v>
      </c>
      <c r="H24" s="50">
        <v>18</v>
      </c>
      <c r="I24" s="67">
        <v>397</v>
      </c>
      <c r="J24" s="50">
        <v>18</v>
      </c>
      <c r="K24" s="51">
        <v>17997.372795969801</v>
      </c>
      <c r="L24" s="50">
        <v>18</v>
      </c>
      <c r="M24" s="22">
        <f t="shared" si="0"/>
        <v>2.1414315766761963E-2</v>
      </c>
      <c r="N24" s="21">
        <f t="shared" si="1"/>
        <v>18</v>
      </c>
    </row>
    <row r="25" spans="2:14" ht="18.75" customHeight="1">
      <c r="B25" s="47" t="s">
        <v>63</v>
      </c>
      <c r="C25" s="48"/>
      <c r="D25" s="67">
        <v>272937460</v>
      </c>
      <c r="E25" s="49">
        <v>1.5872720777134617E-2</v>
      </c>
      <c r="F25" s="50">
        <v>13</v>
      </c>
      <c r="G25" s="67">
        <v>70794</v>
      </c>
      <c r="H25" s="50">
        <v>8</v>
      </c>
      <c r="I25" s="67">
        <v>8611</v>
      </c>
      <c r="J25" s="50">
        <v>9</v>
      </c>
      <c r="K25" s="51">
        <v>31696.372082220401</v>
      </c>
      <c r="L25" s="50">
        <v>14</v>
      </c>
      <c r="M25" s="22">
        <f t="shared" si="0"/>
        <v>0.46448028480500564</v>
      </c>
      <c r="N25" s="21">
        <f t="shared" si="1"/>
        <v>9</v>
      </c>
    </row>
    <row r="26" spans="2:14" ht="18.75" customHeight="1">
      <c r="B26" s="47" t="s">
        <v>64</v>
      </c>
      <c r="C26" s="48"/>
      <c r="D26" s="67">
        <v>1123948576</v>
      </c>
      <c r="E26" s="49">
        <v>6.536340564870087E-2</v>
      </c>
      <c r="F26" s="50">
        <v>8</v>
      </c>
      <c r="G26" s="67">
        <v>40171</v>
      </c>
      <c r="H26" s="50">
        <v>14</v>
      </c>
      <c r="I26" s="67">
        <v>6189</v>
      </c>
      <c r="J26" s="50">
        <v>13</v>
      </c>
      <c r="K26" s="51">
        <v>181604.22943932799</v>
      </c>
      <c r="L26" s="50">
        <v>4</v>
      </c>
      <c r="M26" s="22">
        <f t="shared" si="0"/>
        <v>0.33383677652516319</v>
      </c>
      <c r="N26" s="21">
        <f t="shared" si="1"/>
        <v>13</v>
      </c>
    </row>
    <row r="27" spans="2:14" ht="18.75" customHeight="1">
      <c r="B27" s="47" t="s">
        <v>65</v>
      </c>
      <c r="C27" s="48"/>
      <c r="D27" s="67">
        <v>108187037</v>
      </c>
      <c r="E27" s="49">
        <v>6.2916340981796033E-3</v>
      </c>
      <c r="F27" s="50">
        <v>16</v>
      </c>
      <c r="G27" s="67">
        <v>26605</v>
      </c>
      <c r="H27" s="50">
        <v>15</v>
      </c>
      <c r="I27" s="67">
        <v>4222</v>
      </c>
      <c r="J27" s="50">
        <v>14</v>
      </c>
      <c r="K27" s="51">
        <v>25624.594268119399</v>
      </c>
      <c r="L27" s="50">
        <v>16</v>
      </c>
      <c r="M27" s="22">
        <f t="shared" si="0"/>
        <v>0.22773612384702518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2426</v>
      </c>
      <c r="E28" s="49">
        <v>1.4108441034561025E-7</v>
      </c>
      <c r="F28" s="50">
        <v>20</v>
      </c>
      <c r="G28" s="67">
        <v>8</v>
      </c>
      <c r="H28" s="50">
        <v>20</v>
      </c>
      <c r="I28" s="67">
        <v>5</v>
      </c>
      <c r="J28" s="50">
        <v>20</v>
      </c>
      <c r="K28" s="51">
        <v>485.2</v>
      </c>
      <c r="L28" s="50">
        <v>21</v>
      </c>
      <c r="M28" s="22">
        <f t="shared" si="0"/>
        <v>2.6970170990884082E-4</v>
      </c>
      <c r="N28" s="21">
        <f t="shared" si="1"/>
        <v>20</v>
      </c>
    </row>
    <row r="29" spans="2:14" ht="18.75" customHeight="1" thickBot="1">
      <c r="B29" s="52" t="s">
        <v>67</v>
      </c>
      <c r="C29" s="53"/>
      <c r="D29" s="68">
        <v>1382321</v>
      </c>
      <c r="E29" s="54">
        <v>8.0389094473765175E-5</v>
      </c>
      <c r="F29" s="55">
        <v>19</v>
      </c>
      <c r="G29" s="68">
        <v>1190</v>
      </c>
      <c r="H29" s="55">
        <v>19</v>
      </c>
      <c r="I29" s="68">
        <v>182</v>
      </c>
      <c r="J29" s="55">
        <v>19</v>
      </c>
      <c r="K29" s="56">
        <v>7595.1703296703299</v>
      </c>
      <c r="L29" s="55">
        <v>19</v>
      </c>
      <c r="M29" s="29">
        <f t="shared" si="0"/>
        <v>9.8171422406818053E-3</v>
      </c>
      <c r="N29" s="28">
        <f t="shared" si="1"/>
        <v>19</v>
      </c>
    </row>
    <row r="30" spans="2:14" ht="18.75" customHeight="1" thickTop="1">
      <c r="B30" s="57" t="s">
        <v>68</v>
      </c>
      <c r="C30" s="58"/>
      <c r="D30" s="69">
        <v>17195379660</v>
      </c>
      <c r="E30" s="59"/>
      <c r="F30" s="60"/>
      <c r="G30" s="69">
        <v>501826</v>
      </c>
      <c r="H30" s="60"/>
      <c r="I30" s="69">
        <v>17083</v>
      </c>
      <c r="J30" s="60"/>
      <c r="K30" s="61">
        <v>1006578.44992097</v>
      </c>
      <c r="L30" s="60"/>
      <c r="M30" s="33">
        <f t="shared" si="0"/>
        <v>0.92146286207454553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4:F29 E23">
    <cfRule type="expression" dxfId="1138" priority="32" stopIfTrue="1">
      <formula>$F8&lt;=5</formula>
    </cfRule>
  </conditionalFormatting>
  <conditionalFormatting sqref="H8:H22 H24:H29">
    <cfRule type="expression" dxfId="1137" priority="33" stopIfTrue="1">
      <formula>$H8&lt;=5</formula>
    </cfRule>
  </conditionalFormatting>
  <conditionalFormatting sqref="J8:J22 J24:J29">
    <cfRule type="expression" dxfId="1136" priority="34" stopIfTrue="1">
      <formula>$J8&lt;=5</formula>
    </cfRule>
  </conditionalFormatting>
  <conditionalFormatting sqref="L8:L22 L24:L29">
    <cfRule type="expression" dxfId="1135" priority="35" stopIfTrue="1">
      <formula>$L8&lt;=5</formula>
    </cfRule>
  </conditionalFormatting>
  <conditionalFormatting sqref="D9:D29">
    <cfRule type="expression" dxfId="1134" priority="30" stopIfTrue="1">
      <formula>$F9&lt;=5</formula>
    </cfRule>
  </conditionalFormatting>
  <conditionalFormatting sqref="G9:G22 G24:G29">
    <cfRule type="expression" dxfId="1133" priority="28" stopIfTrue="1">
      <formula>$H9&lt;=5</formula>
    </cfRule>
  </conditionalFormatting>
  <conditionalFormatting sqref="I9:I22 I24:I29">
    <cfRule type="expression" dxfId="1132" priority="26" stopIfTrue="1">
      <formula>$J9&lt;=5</formula>
    </cfRule>
  </conditionalFormatting>
  <conditionalFormatting sqref="K9:K22 K24:K29">
    <cfRule type="expression" dxfId="1131" priority="24" stopIfTrue="1">
      <formula>$L9&lt;=5</formula>
    </cfRule>
  </conditionalFormatting>
  <conditionalFormatting sqref="D8">
    <cfRule type="expression" dxfId="1130" priority="22" stopIfTrue="1">
      <formula>$F8&lt;=5</formula>
    </cfRule>
  </conditionalFormatting>
  <conditionalFormatting sqref="G8">
    <cfRule type="expression" dxfId="1129" priority="20" stopIfTrue="1">
      <formula>$H8&lt;=5</formula>
    </cfRule>
  </conditionalFormatting>
  <conditionalFormatting sqref="I8">
    <cfRule type="expression" dxfId="1128" priority="18" stopIfTrue="1">
      <formula>$J8&lt;=5</formula>
    </cfRule>
  </conditionalFormatting>
  <conditionalFormatting sqref="K8">
    <cfRule type="expression" dxfId="1127" priority="16" stopIfTrue="1">
      <formula>$L8&lt;=5</formula>
    </cfRule>
  </conditionalFormatting>
  <conditionalFormatting sqref="M8:N22 M24:N29">
    <cfRule type="expression" dxfId="1126" priority="14" stopIfTrue="1">
      <formula>$N8&lt;=5</formula>
    </cfRule>
  </conditionalFormatting>
  <conditionalFormatting sqref="F23">
    <cfRule type="expression" dxfId="1125" priority="9" stopIfTrue="1">
      <formula>$F23&lt;=5</formula>
    </cfRule>
  </conditionalFormatting>
  <conditionalFormatting sqref="G23">
    <cfRule type="expression" dxfId="1124" priority="8" stopIfTrue="1">
      <formula>$H23&lt;=5</formula>
    </cfRule>
  </conditionalFormatting>
  <conditionalFormatting sqref="I23">
    <cfRule type="expression" dxfId="1123" priority="7" stopIfTrue="1">
      <formula>$J23&lt;=5</formula>
    </cfRule>
  </conditionalFormatting>
  <conditionalFormatting sqref="K23">
    <cfRule type="expression" dxfId="1122" priority="6" stopIfTrue="1">
      <formula>$L23&lt;=5</formula>
    </cfRule>
  </conditionalFormatting>
  <conditionalFormatting sqref="M23">
    <cfRule type="expression" dxfId="1121" priority="5" stopIfTrue="1">
      <formula>$N23&lt;=5</formula>
    </cfRule>
  </conditionalFormatting>
  <conditionalFormatting sqref="H23">
    <cfRule type="expression" dxfId="1120" priority="4" stopIfTrue="1">
      <formula>$F23&lt;=5</formula>
    </cfRule>
  </conditionalFormatting>
  <conditionalFormatting sqref="L23">
    <cfRule type="expression" dxfId="1119" priority="3" stopIfTrue="1">
      <formula>$F23&lt;=5</formula>
    </cfRule>
  </conditionalFormatting>
  <conditionalFormatting sqref="J23">
    <cfRule type="expression" dxfId="1118" priority="2" stopIfTrue="1">
      <formula>$F23&lt;=5</formula>
    </cfRule>
  </conditionalFormatting>
  <conditionalFormatting sqref="N23">
    <cfRule type="expression" dxfId="1117" priority="1" stopIfTrue="1">
      <formula>$F23&lt;=5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238</v>
      </c>
    </row>
    <row r="3" spans="1:14" s="1" customFormat="1" ht="18.75" customHeight="1">
      <c r="A3" s="39"/>
      <c r="B3" s="87" t="s">
        <v>190</v>
      </c>
      <c r="C3" s="88"/>
      <c r="D3" s="93">
        <v>30667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529710930</v>
      </c>
      <c r="E8" s="44">
        <v>1.9555887992146435E-2</v>
      </c>
      <c r="F8" s="45">
        <v>13</v>
      </c>
      <c r="G8" s="66">
        <v>62299</v>
      </c>
      <c r="H8" s="45">
        <v>15</v>
      </c>
      <c r="I8" s="66">
        <v>12011</v>
      </c>
      <c r="J8" s="45">
        <v>12</v>
      </c>
      <c r="K8" s="46">
        <v>44102.150528682003</v>
      </c>
      <c r="L8" s="45">
        <v>13</v>
      </c>
      <c r="M8" s="16">
        <f>IFERROR(I8/$D$3,0)</f>
        <v>0.39165878631754003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2904246703</v>
      </c>
      <c r="E9" s="49">
        <v>0.10721908876871498</v>
      </c>
      <c r="F9" s="50">
        <v>3</v>
      </c>
      <c r="G9" s="67">
        <v>79517</v>
      </c>
      <c r="H9" s="50">
        <v>11</v>
      </c>
      <c r="I9" s="67">
        <v>14688</v>
      </c>
      <c r="J9" s="50">
        <v>8</v>
      </c>
      <c r="K9" s="51">
        <v>197729.21452886701</v>
      </c>
      <c r="L9" s="50">
        <v>2</v>
      </c>
      <c r="M9" s="22">
        <f t="shared" ref="M9:M30" si="0">IFERROR(I9/$D$3,0)</f>
        <v>0.47895131574656796</v>
      </c>
      <c r="N9" s="21">
        <f t="shared" ref="N9:N29" si="1">RANK(M9,$M$8:$M$29,0)</f>
        <v>8</v>
      </c>
    </row>
    <row r="10" spans="1:14" ht="18.75" customHeight="1">
      <c r="B10" s="47" t="s">
        <v>36</v>
      </c>
      <c r="C10" s="48"/>
      <c r="D10" s="67">
        <v>289259613</v>
      </c>
      <c r="E10" s="49">
        <v>1.0678897247749116E-2</v>
      </c>
      <c r="F10" s="50">
        <v>15</v>
      </c>
      <c r="G10" s="67">
        <v>33892</v>
      </c>
      <c r="H10" s="50">
        <v>16</v>
      </c>
      <c r="I10" s="67">
        <v>5797</v>
      </c>
      <c r="J10" s="50">
        <v>16</v>
      </c>
      <c r="K10" s="51">
        <v>49898.156460238097</v>
      </c>
      <c r="L10" s="50">
        <v>12</v>
      </c>
      <c r="M10" s="22">
        <f t="shared" si="0"/>
        <v>0.18903055401571722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1944426408</v>
      </c>
      <c r="E11" s="49">
        <v>7.1784407098829592E-2</v>
      </c>
      <c r="F11" s="50">
        <v>6</v>
      </c>
      <c r="G11" s="67">
        <v>322250</v>
      </c>
      <c r="H11" s="50">
        <v>4</v>
      </c>
      <c r="I11" s="67">
        <v>22385</v>
      </c>
      <c r="J11" s="50">
        <v>3</v>
      </c>
      <c r="K11" s="51">
        <v>86862.917489390195</v>
      </c>
      <c r="L11" s="50">
        <v>10</v>
      </c>
      <c r="M11" s="22">
        <f t="shared" si="0"/>
        <v>0.72993771806828189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562778415</v>
      </c>
      <c r="E12" s="49">
        <v>2.0776674644296472E-2</v>
      </c>
      <c r="F12" s="50">
        <v>11</v>
      </c>
      <c r="G12" s="67">
        <v>65081</v>
      </c>
      <c r="H12" s="50">
        <v>14</v>
      </c>
      <c r="I12" s="67">
        <v>5993</v>
      </c>
      <c r="J12" s="50">
        <v>15</v>
      </c>
      <c r="K12" s="51">
        <v>93905.959452694806</v>
      </c>
      <c r="L12" s="50">
        <v>8</v>
      </c>
      <c r="M12" s="22">
        <f t="shared" si="0"/>
        <v>0.19542178889359899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1607990188</v>
      </c>
      <c r="E13" s="49">
        <v>5.9363842103462898E-2</v>
      </c>
      <c r="F13" s="50">
        <v>8</v>
      </c>
      <c r="G13" s="67">
        <v>204746</v>
      </c>
      <c r="H13" s="50">
        <v>5</v>
      </c>
      <c r="I13" s="67">
        <v>14977</v>
      </c>
      <c r="J13" s="50">
        <v>6</v>
      </c>
      <c r="K13" s="51">
        <v>107363.97062162</v>
      </c>
      <c r="L13" s="50">
        <v>6</v>
      </c>
      <c r="M13" s="22">
        <f t="shared" si="0"/>
        <v>0.48837512635732222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1120438052</v>
      </c>
      <c r="E14" s="49">
        <v>4.1364374050297095E-2</v>
      </c>
      <c r="F14" s="50">
        <v>10</v>
      </c>
      <c r="G14" s="67">
        <v>109712</v>
      </c>
      <c r="H14" s="50">
        <v>9</v>
      </c>
      <c r="I14" s="67">
        <v>13920</v>
      </c>
      <c r="J14" s="50">
        <v>10</v>
      </c>
      <c r="K14" s="51">
        <v>80491.239367816102</v>
      </c>
      <c r="L14" s="50">
        <v>11</v>
      </c>
      <c r="M14" s="22">
        <f t="shared" si="0"/>
        <v>0.45390810969445983</v>
      </c>
      <c r="N14" s="21">
        <f t="shared" si="1"/>
        <v>10</v>
      </c>
    </row>
    <row r="15" spans="1:14" ht="18.75" customHeight="1">
      <c r="B15" s="47" t="s">
        <v>41</v>
      </c>
      <c r="C15" s="48"/>
      <c r="D15" s="67">
        <v>92564033</v>
      </c>
      <c r="E15" s="49">
        <v>3.4172824439347442E-3</v>
      </c>
      <c r="F15" s="50">
        <v>17</v>
      </c>
      <c r="G15" s="67">
        <v>27417</v>
      </c>
      <c r="H15" s="50">
        <v>17</v>
      </c>
      <c r="I15" s="67">
        <v>5293</v>
      </c>
      <c r="J15" s="50">
        <v>17</v>
      </c>
      <c r="K15" s="51">
        <v>17488.009257509901</v>
      </c>
      <c r="L15" s="50">
        <v>18</v>
      </c>
      <c r="M15" s="22">
        <f t="shared" si="0"/>
        <v>0.17259595004402126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5091861243</v>
      </c>
      <c r="E16" s="49">
        <v>0.18798152445081606</v>
      </c>
      <c r="F16" s="50">
        <v>1</v>
      </c>
      <c r="G16" s="67">
        <v>398441</v>
      </c>
      <c r="H16" s="50">
        <v>1</v>
      </c>
      <c r="I16" s="67">
        <v>24757</v>
      </c>
      <c r="J16" s="50">
        <v>1</v>
      </c>
      <c r="K16" s="51">
        <v>205673.597083653</v>
      </c>
      <c r="L16" s="50">
        <v>1</v>
      </c>
      <c r="M16" s="22">
        <f t="shared" si="0"/>
        <v>0.80728470342713665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1883546597</v>
      </c>
      <c r="E17" s="49">
        <v>6.9536843951701316E-2</v>
      </c>
      <c r="F17" s="50">
        <v>7</v>
      </c>
      <c r="G17" s="67">
        <v>157792</v>
      </c>
      <c r="H17" s="50">
        <v>6</v>
      </c>
      <c r="I17" s="67">
        <v>18980</v>
      </c>
      <c r="J17" s="50">
        <v>5</v>
      </c>
      <c r="K17" s="51">
        <v>99238.492992623796</v>
      </c>
      <c r="L17" s="50">
        <v>7</v>
      </c>
      <c r="M17" s="22">
        <f t="shared" si="0"/>
        <v>0.61890631623569314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2081486540</v>
      </c>
      <c r="E18" s="49">
        <v>7.6844398195446764E-2</v>
      </c>
      <c r="F18" s="50">
        <v>5</v>
      </c>
      <c r="G18" s="67">
        <v>340217</v>
      </c>
      <c r="H18" s="50">
        <v>2</v>
      </c>
      <c r="I18" s="67">
        <v>22895</v>
      </c>
      <c r="J18" s="50">
        <v>2</v>
      </c>
      <c r="K18" s="51">
        <v>90914.459052194798</v>
      </c>
      <c r="L18" s="50">
        <v>9</v>
      </c>
      <c r="M18" s="22">
        <f t="shared" si="0"/>
        <v>0.74656797208725989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427033035</v>
      </c>
      <c r="E19" s="49">
        <v>1.5765221611353852E-2</v>
      </c>
      <c r="F19" s="50">
        <v>14</v>
      </c>
      <c r="G19" s="67">
        <v>108362</v>
      </c>
      <c r="H19" s="50">
        <v>10</v>
      </c>
      <c r="I19" s="67">
        <v>13995</v>
      </c>
      <c r="J19" s="50">
        <v>9</v>
      </c>
      <c r="K19" s="51">
        <v>30513.257234726701</v>
      </c>
      <c r="L19" s="50">
        <v>15</v>
      </c>
      <c r="M19" s="22">
        <f t="shared" si="0"/>
        <v>0.45635373528548601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3973383496</v>
      </c>
      <c r="E20" s="49">
        <v>0.14668952101407312</v>
      </c>
      <c r="F20" s="50">
        <v>2</v>
      </c>
      <c r="G20" s="67">
        <v>336595</v>
      </c>
      <c r="H20" s="50">
        <v>3</v>
      </c>
      <c r="I20" s="67">
        <v>22271</v>
      </c>
      <c r="J20" s="50">
        <v>4</v>
      </c>
      <c r="K20" s="51">
        <v>178410.645952135</v>
      </c>
      <c r="L20" s="50">
        <v>4</v>
      </c>
      <c r="M20" s="22">
        <f t="shared" si="0"/>
        <v>0.72622036716992211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2414688777</v>
      </c>
      <c r="E21" s="49">
        <v>8.9145570885058117E-2</v>
      </c>
      <c r="F21" s="50">
        <v>4</v>
      </c>
      <c r="G21" s="67">
        <v>119644</v>
      </c>
      <c r="H21" s="50">
        <v>8</v>
      </c>
      <c r="I21" s="67">
        <v>12791</v>
      </c>
      <c r="J21" s="50">
        <v>11</v>
      </c>
      <c r="K21" s="51">
        <v>188780.29684934701</v>
      </c>
      <c r="L21" s="50">
        <v>3</v>
      </c>
      <c r="M21" s="22">
        <f t="shared" si="0"/>
        <v>0.41709329246421234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144604</v>
      </c>
      <c r="E22" s="49">
        <v>5.3384958985391203E-6</v>
      </c>
      <c r="F22" s="50">
        <v>20</v>
      </c>
      <c r="G22" s="67">
        <v>135</v>
      </c>
      <c r="H22" s="50">
        <v>20</v>
      </c>
      <c r="I22" s="67">
        <v>39</v>
      </c>
      <c r="J22" s="50">
        <v>20</v>
      </c>
      <c r="K22" s="51">
        <v>3707.7948717948698</v>
      </c>
      <c r="L22" s="50">
        <v>20</v>
      </c>
      <c r="M22" s="22">
        <f t="shared" si="0"/>
        <v>1.271725307333616E-3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6662</v>
      </c>
      <c r="E23" s="49">
        <v>2.4594796600417427E-7</v>
      </c>
      <c r="F23" s="50">
        <v>21</v>
      </c>
      <c r="G23" s="67">
        <v>7</v>
      </c>
      <c r="H23" s="50">
        <v>21</v>
      </c>
      <c r="I23" s="67">
        <v>4</v>
      </c>
      <c r="J23" s="50">
        <v>21</v>
      </c>
      <c r="K23" s="51">
        <v>1665.5</v>
      </c>
      <c r="L23" s="50">
        <v>21</v>
      </c>
      <c r="M23" s="22">
        <f t="shared" si="0"/>
        <v>1.3043336485472985E-4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16620249</v>
      </c>
      <c r="E24" s="49">
        <v>6.1358697628833864E-4</v>
      </c>
      <c r="F24" s="50">
        <v>18</v>
      </c>
      <c r="G24" s="67">
        <v>3156</v>
      </c>
      <c r="H24" s="50">
        <v>18</v>
      </c>
      <c r="I24" s="67">
        <v>812</v>
      </c>
      <c r="J24" s="50">
        <v>18</v>
      </c>
      <c r="K24" s="51">
        <v>20468.286945812801</v>
      </c>
      <c r="L24" s="50">
        <v>17</v>
      </c>
      <c r="M24" s="22">
        <f t="shared" si="0"/>
        <v>2.6477973065510158E-2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561113284</v>
      </c>
      <c r="E25" s="49">
        <v>2.0715201275551275E-2</v>
      </c>
      <c r="F25" s="50">
        <v>12</v>
      </c>
      <c r="G25" s="67">
        <v>119930</v>
      </c>
      <c r="H25" s="50">
        <v>7</v>
      </c>
      <c r="I25" s="67">
        <v>14761</v>
      </c>
      <c r="J25" s="50">
        <v>7</v>
      </c>
      <c r="K25" s="51">
        <v>38013.2297269833</v>
      </c>
      <c r="L25" s="50">
        <v>14</v>
      </c>
      <c r="M25" s="22">
        <f t="shared" si="0"/>
        <v>0.48133172465516677</v>
      </c>
      <c r="N25" s="21">
        <f t="shared" si="1"/>
        <v>7</v>
      </c>
    </row>
    <row r="26" spans="2:14" ht="18.75" customHeight="1">
      <c r="B26" s="47" t="s">
        <v>46</v>
      </c>
      <c r="C26" s="48"/>
      <c r="D26" s="67">
        <v>1431872850</v>
      </c>
      <c r="E26" s="49">
        <v>5.286193561004205E-2</v>
      </c>
      <c r="F26" s="50">
        <v>9</v>
      </c>
      <c r="G26" s="67">
        <v>67842</v>
      </c>
      <c r="H26" s="50">
        <v>12</v>
      </c>
      <c r="I26" s="67">
        <v>10981</v>
      </c>
      <c r="J26" s="50">
        <v>13</v>
      </c>
      <c r="K26" s="51">
        <v>130395.48766050499</v>
      </c>
      <c r="L26" s="50">
        <v>5</v>
      </c>
      <c r="M26" s="22">
        <f t="shared" si="0"/>
        <v>0.35807219486744707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148054634</v>
      </c>
      <c r="E27" s="49">
        <v>5.4658865340427003E-3</v>
      </c>
      <c r="F27" s="50">
        <v>16</v>
      </c>
      <c r="G27" s="67">
        <v>65510</v>
      </c>
      <c r="H27" s="50">
        <v>13</v>
      </c>
      <c r="I27" s="67">
        <v>8626</v>
      </c>
      <c r="J27" s="50">
        <v>14</v>
      </c>
      <c r="K27" s="51">
        <v>17163.764664966398</v>
      </c>
      <c r="L27" s="50">
        <v>19</v>
      </c>
      <c r="M27" s="22">
        <f t="shared" si="0"/>
        <v>0.28127955130922488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1319</v>
      </c>
      <c r="E28" s="49">
        <v>4.8694891497974463E-8</v>
      </c>
      <c r="F28" s="50">
        <v>22</v>
      </c>
      <c r="G28" s="67">
        <v>1</v>
      </c>
      <c r="H28" s="50">
        <v>22</v>
      </c>
      <c r="I28" s="67">
        <v>1</v>
      </c>
      <c r="J28" s="50">
        <v>22</v>
      </c>
      <c r="K28" s="51">
        <v>1319</v>
      </c>
      <c r="L28" s="50">
        <v>22</v>
      </c>
      <c r="M28" s="22">
        <f t="shared" si="0"/>
        <v>3.2608341213682462E-5</v>
      </c>
      <c r="N28" s="21">
        <f t="shared" si="1"/>
        <v>22</v>
      </c>
    </row>
    <row r="29" spans="2:14" ht="18.75" customHeight="1" thickBot="1">
      <c r="B29" s="52" t="s">
        <v>49</v>
      </c>
      <c r="C29" s="53"/>
      <c r="D29" s="68">
        <v>5802638</v>
      </c>
      <c r="E29" s="54">
        <v>2.1422200743898679E-4</v>
      </c>
      <c r="F29" s="55">
        <v>19</v>
      </c>
      <c r="G29" s="68">
        <v>1601</v>
      </c>
      <c r="H29" s="55">
        <v>19</v>
      </c>
      <c r="I29" s="68">
        <v>204</v>
      </c>
      <c r="J29" s="55">
        <v>19</v>
      </c>
      <c r="K29" s="56">
        <v>28444.3039215686</v>
      </c>
      <c r="L29" s="55">
        <v>16</v>
      </c>
      <c r="M29" s="29">
        <f t="shared" si="0"/>
        <v>6.6521016075912218E-3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27087030270</v>
      </c>
      <c r="E30" s="59"/>
      <c r="F30" s="60"/>
      <c r="G30" s="69">
        <v>793219</v>
      </c>
      <c r="H30" s="60"/>
      <c r="I30" s="69">
        <v>28228</v>
      </c>
      <c r="J30" s="60"/>
      <c r="K30" s="61">
        <v>959580.21361768502</v>
      </c>
      <c r="L30" s="60"/>
      <c r="M30" s="33">
        <f t="shared" si="0"/>
        <v>0.92046825577982849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1116" priority="23" stopIfTrue="1">
      <formula>$F8&lt;=5</formula>
    </cfRule>
  </conditionalFormatting>
  <conditionalFormatting sqref="H8:H29">
    <cfRule type="expression" dxfId="1115" priority="24" stopIfTrue="1">
      <formula>$H8&lt;=5</formula>
    </cfRule>
  </conditionalFormatting>
  <conditionalFormatting sqref="J8:J29">
    <cfRule type="expression" dxfId="1114" priority="25" stopIfTrue="1">
      <formula>$J8&lt;=5</formula>
    </cfRule>
  </conditionalFormatting>
  <conditionalFormatting sqref="L8:L29">
    <cfRule type="expression" dxfId="1113" priority="26" stopIfTrue="1">
      <formula>$L8&lt;=5</formula>
    </cfRule>
  </conditionalFormatting>
  <conditionalFormatting sqref="D9:D29">
    <cfRule type="expression" dxfId="1112" priority="21" stopIfTrue="1">
      <formula>$F9&lt;=5</formula>
    </cfRule>
  </conditionalFormatting>
  <conditionalFormatting sqref="G9:G29">
    <cfRule type="expression" dxfId="1111" priority="19" stopIfTrue="1">
      <formula>$H9&lt;=5</formula>
    </cfRule>
  </conditionalFormatting>
  <conditionalFormatting sqref="I9:I29">
    <cfRule type="expression" dxfId="1110" priority="17" stopIfTrue="1">
      <formula>$J9&lt;=5</formula>
    </cfRule>
  </conditionalFormatting>
  <conditionalFormatting sqref="K9:K29">
    <cfRule type="expression" dxfId="1109" priority="15" stopIfTrue="1">
      <formula>$L9&lt;=5</formula>
    </cfRule>
  </conditionalFormatting>
  <conditionalFormatting sqref="D8">
    <cfRule type="expression" dxfId="1108" priority="13" stopIfTrue="1">
      <formula>$F8&lt;=5</formula>
    </cfRule>
  </conditionalFormatting>
  <conditionalFormatting sqref="G8">
    <cfRule type="expression" dxfId="1107" priority="11" stopIfTrue="1">
      <formula>$H8&lt;=5</formula>
    </cfRule>
  </conditionalFormatting>
  <conditionalFormatting sqref="I8">
    <cfRule type="expression" dxfId="1106" priority="9" stopIfTrue="1">
      <formula>$J8&lt;=5</formula>
    </cfRule>
  </conditionalFormatting>
  <conditionalFormatting sqref="K8">
    <cfRule type="expression" dxfId="1105" priority="7" stopIfTrue="1">
      <formula>$L8&lt;=5</formula>
    </cfRule>
  </conditionalFormatting>
  <conditionalFormatting sqref="M8:N29">
    <cfRule type="expression" dxfId="1104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239</v>
      </c>
    </row>
    <row r="3" spans="1:14" s="1" customFormat="1" ht="18.75" customHeight="1">
      <c r="A3" s="39"/>
      <c r="B3" s="87" t="s">
        <v>190</v>
      </c>
      <c r="C3" s="88"/>
      <c r="D3" s="93">
        <v>13125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269131367</v>
      </c>
      <c r="E8" s="44">
        <v>2.3044632748669063E-2</v>
      </c>
      <c r="F8" s="45">
        <v>11</v>
      </c>
      <c r="G8" s="66">
        <v>28737</v>
      </c>
      <c r="H8" s="45">
        <v>12</v>
      </c>
      <c r="I8" s="66">
        <v>5092</v>
      </c>
      <c r="J8" s="45">
        <v>11</v>
      </c>
      <c r="K8" s="46">
        <v>52853.764139827203</v>
      </c>
      <c r="L8" s="45">
        <v>12</v>
      </c>
      <c r="M8" s="16">
        <f>IFERROR(I8/$D$3,0)</f>
        <v>0.38796190476190479</v>
      </c>
      <c r="N8" s="15">
        <f>RANK(M8,$M$8:$M$29,0)</f>
        <v>11</v>
      </c>
    </row>
    <row r="9" spans="1:14" ht="18.75" customHeight="1">
      <c r="B9" s="47" t="s">
        <v>53</v>
      </c>
      <c r="C9" s="48"/>
      <c r="D9" s="67">
        <v>1281712338</v>
      </c>
      <c r="E9" s="49">
        <v>0.10974785454364369</v>
      </c>
      <c r="F9" s="50">
        <v>3</v>
      </c>
      <c r="G9" s="67">
        <v>32366</v>
      </c>
      <c r="H9" s="50">
        <v>11</v>
      </c>
      <c r="I9" s="67">
        <v>5594</v>
      </c>
      <c r="J9" s="50">
        <v>10</v>
      </c>
      <c r="K9" s="51">
        <v>229122.691812656</v>
      </c>
      <c r="L9" s="50">
        <v>1</v>
      </c>
      <c r="M9" s="22">
        <f t="shared" ref="M9:M30" si="0">IFERROR(I9/$D$3,0)</f>
        <v>0.42620952380952382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124077596</v>
      </c>
      <c r="E10" s="49">
        <v>1.0624263771371285E-2</v>
      </c>
      <c r="F10" s="50">
        <v>15</v>
      </c>
      <c r="G10" s="67">
        <v>13711</v>
      </c>
      <c r="H10" s="50">
        <v>16</v>
      </c>
      <c r="I10" s="67">
        <v>2474</v>
      </c>
      <c r="J10" s="50">
        <v>16</v>
      </c>
      <c r="K10" s="51">
        <v>50152.625707356499</v>
      </c>
      <c r="L10" s="50">
        <v>13</v>
      </c>
      <c r="M10" s="22">
        <f t="shared" si="0"/>
        <v>0.1884952380952381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775534112</v>
      </c>
      <c r="E11" s="49">
        <v>6.6405855974064815E-2</v>
      </c>
      <c r="F11" s="50">
        <v>7</v>
      </c>
      <c r="G11" s="67">
        <v>133453</v>
      </c>
      <c r="H11" s="50">
        <v>3</v>
      </c>
      <c r="I11" s="67">
        <v>9339</v>
      </c>
      <c r="J11" s="50">
        <v>3</v>
      </c>
      <c r="K11" s="51">
        <v>83042.521897419399</v>
      </c>
      <c r="L11" s="50">
        <v>10</v>
      </c>
      <c r="M11" s="22">
        <f t="shared" si="0"/>
        <v>0.71154285714285714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250163697</v>
      </c>
      <c r="E12" s="49">
        <v>2.1420507719616066E-2</v>
      </c>
      <c r="F12" s="50">
        <v>12</v>
      </c>
      <c r="G12" s="67">
        <v>28435</v>
      </c>
      <c r="H12" s="50">
        <v>13</v>
      </c>
      <c r="I12" s="67">
        <v>2734</v>
      </c>
      <c r="J12" s="50">
        <v>15</v>
      </c>
      <c r="K12" s="51">
        <v>91500.986466715403</v>
      </c>
      <c r="L12" s="50">
        <v>9</v>
      </c>
      <c r="M12" s="22">
        <f t="shared" si="0"/>
        <v>0.20830476190476191</v>
      </c>
      <c r="N12" s="21">
        <f t="shared" si="1"/>
        <v>15</v>
      </c>
    </row>
    <row r="13" spans="1:14" ht="18.75" customHeight="1">
      <c r="B13" s="47" t="s">
        <v>57</v>
      </c>
      <c r="C13" s="48"/>
      <c r="D13" s="67">
        <v>692252452</v>
      </c>
      <c r="E13" s="49">
        <v>5.9274783550984818E-2</v>
      </c>
      <c r="F13" s="50">
        <v>9</v>
      </c>
      <c r="G13" s="67">
        <v>85947</v>
      </c>
      <c r="H13" s="50">
        <v>5</v>
      </c>
      <c r="I13" s="67">
        <v>6142</v>
      </c>
      <c r="J13" s="50">
        <v>6</v>
      </c>
      <c r="K13" s="51">
        <v>112707.986323673</v>
      </c>
      <c r="L13" s="50">
        <v>7</v>
      </c>
      <c r="M13" s="22">
        <f t="shared" si="0"/>
        <v>0.46796190476190475</v>
      </c>
      <c r="N13" s="21">
        <f t="shared" si="1"/>
        <v>6</v>
      </c>
    </row>
    <row r="14" spans="1:14" ht="18.75" customHeight="1">
      <c r="B14" s="47" t="s">
        <v>58</v>
      </c>
      <c r="C14" s="48"/>
      <c r="D14" s="67">
        <v>450130069</v>
      </c>
      <c r="E14" s="49">
        <v>3.8542821094644325E-2</v>
      </c>
      <c r="F14" s="50">
        <v>10</v>
      </c>
      <c r="G14" s="67">
        <v>45731</v>
      </c>
      <c r="H14" s="50">
        <v>10</v>
      </c>
      <c r="I14" s="67">
        <v>6042</v>
      </c>
      <c r="J14" s="50">
        <v>7</v>
      </c>
      <c r="K14" s="51">
        <v>74500.176928169501</v>
      </c>
      <c r="L14" s="50">
        <v>11</v>
      </c>
      <c r="M14" s="22">
        <f t="shared" si="0"/>
        <v>0.46034285714285716</v>
      </c>
      <c r="N14" s="21">
        <f t="shared" si="1"/>
        <v>7</v>
      </c>
    </row>
    <row r="15" spans="1:14" ht="18.75" customHeight="1">
      <c r="B15" s="47" t="s">
        <v>59</v>
      </c>
      <c r="C15" s="48"/>
      <c r="D15" s="67">
        <v>42471655</v>
      </c>
      <c r="E15" s="49">
        <v>3.6366764031008476E-3</v>
      </c>
      <c r="F15" s="50">
        <v>17</v>
      </c>
      <c r="G15" s="67">
        <v>8465</v>
      </c>
      <c r="H15" s="50">
        <v>17</v>
      </c>
      <c r="I15" s="67">
        <v>1787</v>
      </c>
      <c r="J15" s="50">
        <v>17</v>
      </c>
      <c r="K15" s="51">
        <v>23767.014549524301</v>
      </c>
      <c r="L15" s="50">
        <v>16</v>
      </c>
      <c r="M15" s="22">
        <f t="shared" si="0"/>
        <v>0.13615238095238094</v>
      </c>
      <c r="N15" s="21">
        <f t="shared" si="1"/>
        <v>17</v>
      </c>
    </row>
    <row r="16" spans="1:14" ht="18.75" customHeight="1">
      <c r="B16" s="47" t="s">
        <v>60</v>
      </c>
      <c r="C16" s="48"/>
      <c r="D16" s="67">
        <v>2268856646</v>
      </c>
      <c r="E16" s="49">
        <v>0.19427303754767108</v>
      </c>
      <c r="F16" s="50">
        <v>1</v>
      </c>
      <c r="G16" s="67">
        <v>161881</v>
      </c>
      <c r="H16" s="50">
        <v>1</v>
      </c>
      <c r="I16" s="67">
        <v>10046</v>
      </c>
      <c r="J16" s="50">
        <v>1</v>
      </c>
      <c r="K16" s="51">
        <v>225846.769460482</v>
      </c>
      <c r="L16" s="50">
        <v>2</v>
      </c>
      <c r="M16" s="22">
        <f t="shared" si="0"/>
        <v>0.76540952380952376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888113812</v>
      </c>
      <c r="E17" s="49">
        <v>7.6045601316179989E-2</v>
      </c>
      <c r="F17" s="50">
        <v>5</v>
      </c>
      <c r="G17" s="67">
        <v>66555</v>
      </c>
      <c r="H17" s="50">
        <v>6</v>
      </c>
      <c r="I17" s="67">
        <v>7746</v>
      </c>
      <c r="J17" s="50">
        <v>5</v>
      </c>
      <c r="K17" s="51">
        <v>114654.507100439</v>
      </c>
      <c r="L17" s="50">
        <v>6</v>
      </c>
      <c r="M17" s="22">
        <f t="shared" si="0"/>
        <v>0.59017142857142857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880008334</v>
      </c>
      <c r="E18" s="49">
        <v>7.5351561948548723E-2</v>
      </c>
      <c r="F18" s="50">
        <v>6</v>
      </c>
      <c r="G18" s="67">
        <v>136013</v>
      </c>
      <c r="H18" s="50">
        <v>2</v>
      </c>
      <c r="I18" s="67">
        <v>9440</v>
      </c>
      <c r="J18" s="50">
        <v>2</v>
      </c>
      <c r="K18" s="51">
        <v>93221.221822033898</v>
      </c>
      <c r="L18" s="50">
        <v>8</v>
      </c>
      <c r="M18" s="22">
        <f t="shared" si="0"/>
        <v>0.71923809523809523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210947738</v>
      </c>
      <c r="E19" s="49">
        <v>1.8062603425086681E-2</v>
      </c>
      <c r="F19" s="50">
        <v>13</v>
      </c>
      <c r="G19" s="67">
        <v>48189</v>
      </c>
      <c r="H19" s="50">
        <v>9</v>
      </c>
      <c r="I19" s="67">
        <v>5942</v>
      </c>
      <c r="J19" s="50">
        <v>9</v>
      </c>
      <c r="K19" s="51">
        <v>35501.133961629101</v>
      </c>
      <c r="L19" s="50">
        <v>14</v>
      </c>
      <c r="M19" s="22">
        <f t="shared" si="0"/>
        <v>0.45272380952380953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1604247095</v>
      </c>
      <c r="E20" s="49">
        <v>0.1373652040432515</v>
      </c>
      <c r="F20" s="50">
        <v>2</v>
      </c>
      <c r="G20" s="67">
        <v>132374</v>
      </c>
      <c r="H20" s="50">
        <v>4</v>
      </c>
      <c r="I20" s="67">
        <v>8991</v>
      </c>
      <c r="J20" s="50">
        <v>4</v>
      </c>
      <c r="K20" s="51">
        <v>178428.10532755</v>
      </c>
      <c r="L20" s="50">
        <v>4</v>
      </c>
      <c r="M20" s="22">
        <f t="shared" si="0"/>
        <v>0.68502857142857143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920644951</v>
      </c>
      <c r="E21" s="49">
        <v>7.8831111453877556E-2</v>
      </c>
      <c r="F21" s="50">
        <v>4</v>
      </c>
      <c r="G21" s="67">
        <v>49163</v>
      </c>
      <c r="H21" s="50">
        <v>8</v>
      </c>
      <c r="I21" s="67">
        <v>5082</v>
      </c>
      <c r="J21" s="50">
        <v>12</v>
      </c>
      <c r="K21" s="51">
        <v>181157.999016135</v>
      </c>
      <c r="L21" s="50">
        <v>3</v>
      </c>
      <c r="M21" s="22">
        <f t="shared" si="0"/>
        <v>0.38719999999999999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36615</v>
      </c>
      <c r="E22" s="49">
        <v>3.1351946727655778E-6</v>
      </c>
      <c r="F22" s="50">
        <v>20</v>
      </c>
      <c r="G22" s="67">
        <v>20</v>
      </c>
      <c r="H22" s="50">
        <v>20</v>
      </c>
      <c r="I22" s="67">
        <v>5</v>
      </c>
      <c r="J22" s="50">
        <v>20</v>
      </c>
      <c r="K22" s="51">
        <v>7323</v>
      </c>
      <c r="L22" s="50">
        <v>19</v>
      </c>
      <c r="M22" s="22">
        <f t="shared" si="0"/>
        <v>3.8095238095238096E-4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4286</v>
      </c>
      <c r="E23" s="49">
        <v>3.6699288181000321E-7</v>
      </c>
      <c r="F23" s="50">
        <v>21</v>
      </c>
      <c r="G23" s="67">
        <v>3</v>
      </c>
      <c r="H23" s="50">
        <v>21</v>
      </c>
      <c r="I23" s="67">
        <v>3</v>
      </c>
      <c r="J23" s="50">
        <v>21</v>
      </c>
      <c r="K23" s="51">
        <v>1428.6666666666699</v>
      </c>
      <c r="L23" s="50">
        <v>21</v>
      </c>
      <c r="M23" s="22">
        <f t="shared" si="0"/>
        <v>2.2857142857142857E-4</v>
      </c>
      <c r="N23" s="21">
        <f t="shared" si="1"/>
        <v>21</v>
      </c>
    </row>
    <row r="24" spans="2:14" ht="18.75" customHeight="1">
      <c r="B24" s="47" t="s">
        <v>62</v>
      </c>
      <c r="C24" s="48"/>
      <c r="D24" s="67">
        <v>4624095</v>
      </c>
      <c r="E24" s="49">
        <v>3.9594259211694514E-4</v>
      </c>
      <c r="F24" s="50">
        <v>18</v>
      </c>
      <c r="G24" s="67">
        <v>1707</v>
      </c>
      <c r="H24" s="50">
        <v>18</v>
      </c>
      <c r="I24" s="67">
        <v>431</v>
      </c>
      <c r="J24" s="50">
        <v>18</v>
      </c>
      <c r="K24" s="51">
        <v>10728.7587006961</v>
      </c>
      <c r="L24" s="50">
        <v>18</v>
      </c>
      <c r="M24" s="22">
        <f t="shared" si="0"/>
        <v>3.2838095238095236E-2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206986026</v>
      </c>
      <c r="E25" s="49">
        <v>1.7723378015898333E-2</v>
      </c>
      <c r="F25" s="50">
        <v>14</v>
      </c>
      <c r="G25" s="67">
        <v>49786</v>
      </c>
      <c r="H25" s="50">
        <v>7</v>
      </c>
      <c r="I25" s="67">
        <v>5995</v>
      </c>
      <c r="J25" s="50">
        <v>8</v>
      </c>
      <c r="K25" s="51">
        <v>34526.443035863202</v>
      </c>
      <c r="L25" s="50">
        <v>15</v>
      </c>
      <c r="M25" s="22">
        <f t="shared" si="0"/>
        <v>0.45676190476190476</v>
      </c>
      <c r="N25" s="21">
        <f t="shared" si="1"/>
        <v>8</v>
      </c>
    </row>
    <row r="26" spans="2:14" ht="18.75" customHeight="1">
      <c r="B26" s="47" t="s">
        <v>64</v>
      </c>
      <c r="C26" s="48"/>
      <c r="D26" s="67">
        <v>750743403</v>
      </c>
      <c r="E26" s="49">
        <v>6.4283127617083199E-2</v>
      </c>
      <c r="F26" s="50">
        <v>8</v>
      </c>
      <c r="G26" s="67">
        <v>26919</v>
      </c>
      <c r="H26" s="50">
        <v>14</v>
      </c>
      <c r="I26" s="67">
        <v>4411</v>
      </c>
      <c r="J26" s="50">
        <v>13</v>
      </c>
      <c r="K26" s="51">
        <v>170198.00566764901</v>
      </c>
      <c r="L26" s="50">
        <v>5</v>
      </c>
      <c r="M26" s="22">
        <f t="shared" si="0"/>
        <v>0.33607619047619047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57513073</v>
      </c>
      <c r="E27" s="49">
        <v>4.9246123196498102E-3</v>
      </c>
      <c r="F27" s="50">
        <v>16</v>
      </c>
      <c r="G27" s="67">
        <v>24551</v>
      </c>
      <c r="H27" s="50">
        <v>15</v>
      </c>
      <c r="I27" s="67">
        <v>3497</v>
      </c>
      <c r="J27" s="50">
        <v>14</v>
      </c>
      <c r="K27" s="51">
        <v>16446.4034887046</v>
      </c>
      <c r="L27" s="50">
        <v>17</v>
      </c>
      <c r="M27" s="22">
        <f t="shared" si="0"/>
        <v>0.26643809523809525</v>
      </c>
      <c r="N27" s="21">
        <f t="shared" si="1"/>
        <v>14</v>
      </c>
    </row>
    <row r="28" spans="2:14" ht="18.75" customHeight="1">
      <c r="B28" s="47" t="s">
        <v>88</v>
      </c>
      <c r="C28" s="48"/>
      <c r="D28" s="67">
        <v>895</v>
      </c>
      <c r="E28" s="49">
        <v>7.6635237802135526E-8</v>
      </c>
      <c r="F28" s="50">
        <v>22</v>
      </c>
      <c r="G28" s="67">
        <v>2</v>
      </c>
      <c r="H28" s="50">
        <v>22</v>
      </c>
      <c r="I28" s="67">
        <v>2</v>
      </c>
      <c r="J28" s="50">
        <v>22</v>
      </c>
      <c r="K28" s="51">
        <v>447.5</v>
      </c>
      <c r="L28" s="50">
        <v>22</v>
      </c>
      <c r="M28" s="22">
        <f t="shared" si="0"/>
        <v>1.5238095238095237E-4</v>
      </c>
      <c r="N28" s="21">
        <f t="shared" si="1"/>
        <v>22</v>
      </c>
    </row>
    <row r="29" spans="2:14" ht="18.75" customHeight="1" thickBot="1">
      <c r="B29" s="52" t="s">
        <v>49</v>
      </c>
      <c r="C29" s="53"/>
      <c r="D29" s="68">
        <v>500375</v>
      </c>
      <c r="E29" s="54">
        <v>4.2845091748875493E-5</v>
      </c>
      <c r="F29" s="55">
        <v>19</v>
      </c>
      <c r="G29" s="68">
        <v>573</v>
      </c>
      <c r="H29" s="55">
        <v>19</v>
      </c>
      <c r="I29" s="68">
        <v>69</v>
      </c>
      <c r="J29" s="55">
        <v>19</v>
      </c>
      <c r="K29" s="56">
        <v>7251.8115942028999</v>
      </c>
      <c r="L29" s="55">
        <v>20</v>
      </c>
      <c r="M29" s="29">
        <f t="shared" si="0"/>
        <v>5.2571428571428569E-3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11678700630</v>
      </c>
      <c r="E30" s="59"/>
      <c r="F30" s="60"/>
      <c r="G30" s="69">
        <v>336122</v>
      </c>
      <c r="H30" s="60"/>
      <c r="I30" s="69">
        <v>11831</v>
      </c>
      <c r="J30" s="60"/>
      <c r="K30" s="61">
        <v>987127.09238441405</v>
      </c>
      <c r="L30" s="60"/>
      <c r="M30" s="33">
        <f t="shared" si="0"/>
        <v>0.90140952380952377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1103" priority="23" stopIfTrue="1">
      <formula>$F8&lt;=5</formula>
    </cfRule>
  </conditionalFormatting>
  <conditionalFormatting sqref="H8:H29">
    <cfRule type="expression" dxfId="1102" priority="24" stopIfTrue="1">
      <formula>$H8&lt;=5</formula>
    </cfRule>
  </conditionalFormatting>
  <conditionalFormatting sqref="J8:J29">
    <cfRule type="expression" dxfId="1101" priority="25" stopIfTrue="1">
      <formula>$J8&lt;=5</formula>
    </cfRule>
  </conditionalFormatting>
  <conditionalFormatting sqref="L8:L29">
    <cfRule type="expression" dxfId="1100" priority="26" stopIfTrue="1">
      <formula>$L8&lt;=5</formula>
    </cfRule>
  </conditionalFormatting>
  <conditionalFormatting sqref="D9:D29">
    <cfRule type="expression" dxfId="1099" priority="21" stopIfTrue="1">
      <formula>$F9&lt;=5</formula>
    </cfRule>
  </conditionalFormatting>
  <conditionalFormatting sqref="G9:G29">
    <cfRule type="expression" dxfId="1098" priority="19" stopIfTrue="1">
      <formula>$H9&lt;=5</formula>
    </cfRule>
  </conditionalFormatting>
  <conditionalFormatting sqref="I9:I29">
    <cfRule type="expression" dxfId="1097" priority="17" stopIfTrue="1">
      <formula>$J9&lt;=5</formula>
    </cfRule>
  </conditionalFormatting>
  <conditionalFormatting sqref="K9:K29">
    <cfRule type="expression" dxfId="1096" priority="15" stopIfTrue="1">
      <formula>$L9&lt;=5</formula>
    </cfRule>
  </conditionalFormatting>
  <conditionalFormatting sqref="D8">
    <cfRule type="expression" dxfId="1095" priority="13" stopIfTrue="1">
      <formula>$F8&lt;=5</formula>
    </cfRule>
  </conditionalFormatting>
  <conditionalFormatting sqref="G8">
    <cfRule type="expression" dxfId="1094" priority="11" stopIfTrue="1">
      <formula>$H8&lt;=5</formula>
    </cfRule>
  </conditionalFormatting>
  <conditionalFormatting sqref="I8">
    <cfRule type="expression" dxfId="1093" priority="9" stopIfTrue="1">
      <formula>$J8&lt;=5</formula>
    </cfRule>
  </conditionalFormatting>
  <conditionalFormatting sqref="K8">
    <cfRule type="expression" dxfId="1092" priority="7" stopIfTrue="1">
      <formula>$L8&lt;=5</formula>
    </cfRule>
  </conditionalFormatting>
  <conditionalFormatting sqref="M8:N29">
    <cfRule type="expression" dxfId="1091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240</v>
      </c>
    </row>
    <row r="3" spans="1:14" s="1" customFormat="1" ht="18.75" customHeight="1">
      <c r="A3" s="39"/>
      <c r="B3" s="87" t="s">
        <v>190</v>
      </c>
      <c r="C3" s="88"/>
      <c r="D3" s="93">
        <v>9097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180725325</v>
      </c>
      <c r="E8" s="44">
        <v>2.2950020925466993E-2</v>
      </c>
      <c r="F8" s="45">
        <v>13</v>
      </c>
      <c r="G8" s="66">
        <v>18538</v>
      </c>
      <c r="H8" s="45">
        <v>13</v>
      </c>
      <c r="I8" s="66">
        <v>3482</v>
      </c>
      <c r="J8" s="45">
        <v>12</v>
      </c>
      <c r="K8" s="46">
        <v>51902.735496840898</v>
      </c>
      <c r="L8" s="45">
        <v>13</v>
      </c>
      <c r="M8" s="16">
        <f>IFERROR(I8/$D$3,0)</f>
        <v>0.38276354842255689</v>
      </c>
      <c r="N8" s="15">
        <f>RANK(M8,$M$8:$M$29,0)</f>
        <v>12</v>
      </c>
    </row>
    <row r="9" spans="1:14" ht="18.75" customHeight="1">
      <c r="B9" s="47" t="s">
        <v>53</v>
      </c>
      <c r="C9" s="48"/>
      <c r="D9" s="67">
        <v>841270704</v>
      </c>
      <c r="E9" s="49">
        <v>0.10683162562182333</v>
      </c>
      <c r="F9" s="50">
        <v>3</v>
      </c>
      <c r="G9" s="67">
        <v>21527</v>
      </c>
      <c r="H9" s="50">
        <v>11</v>
      </c>
      <c r="I9" s="67">
        <v>3849</v>
      </c>
      <c r="J9" s="50">
        <v>10</v>
      </c>
      <c r="K9" s="51">
        <v>218568.64224473899</v>
      </c>
      <c r="L9" s="50">
        <v>2</v>
      </c>
      <c r="M9" s="22">
        <f t="shared" ref="M9:M30" si="0">IFERROR(I9/$D$3,0)</f>
        <v>0.42310651863251619</v>
      </c>
      <c r="N9" s="21">
        <f t="shared" ref="N9:N29" si="1">RANK(M9,$M$8:$M$29,0)</f>
        <v>10</v>
      </c>
    </row>
    <row r="10" spans="1:14" ht="18.75" customHeight="1">
      <c r="B10" s="47" t="s">
        <v>54</v>
      </c>
      <c r="C10" s="48"/>
      <c r="D10" s="67">
        <v>91655834</v>
      </c>
      <c r="E10" s="49">
        <v>1.1639228250059194E-2</v>
      </c>
      <c r="F10" s="50">
        <v>15</v>
      </c>
      <c r="G10" s="67">
        <v>9693</v>
      </c>
      <c r="H10" s="50">
        <v>16</v>
      </c>
      <c r="I10" s="67">
        <v>1628</v>
      </c>
      <c r="J10" s="50">
        <v>16</v>
      </c>
      <c r="K10" s="51">
        <v>56299.652334152299</v>
      </c>
      <c r="L10" s="50">
        <v>12</v>
      </c>
      <c r="M10" s="22">
        <f t="shared" si="0"/>
        <v>0.17896009673518742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519897117</v>
      </c>
      <c r="E11" s="49">
        <v>6.6020906113960304E-2</v>
      </c>
      <c r="F11" s="50">
        <v>8</v>
      </c>
      <c r="G11" s="67">
        <v>88265</v>
      </c>
      <c r="H11" s="50">
        <v>4</v>
      </c>
      <c r="I11" s="67">
        <v>6242</v>
      </c>
      <c r="J11" s="50">
        <v>3</v>
      </c>
      <c r="K11" s="51">
        <v>83290.150112143499</v>
      </c>
      <c r="L11" s="50">
        <v>10</v>
      </c>
      <c r="M11" s="22">
        <f t="shared" si="0"/>
        <v>0.68616027261734636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192993140</v>
      </c>
      <c r="E12" s="49">
        <v>2.4507891196054461E-2</v>
      </c>
      <c r="F12" s="50">
        <v>11</v>
      </c>
      <c r="G12" s="67">
        <v>18764</v>
      </c>
      <c r="H12" s="50">
        <v>12</v>
      </c>
      <c r="I12" s="67">
        <v>1766</v>
      </c>
      <c r="J12" s="50">
        <v>15</v>
      </c>
      <c r="K12" s="51">
        <v>109282.63873159701</v>
      </c>
      <c r="L12" s="50">
        <v>8</v>
      </c>
      <c r="M12" s="22">
        <f t="shared" si="0"/>
        <v>0.19412993294492689</v>
      </c>
      <c r="N12" s="21">
        <f t="shared" si="1"/>
        <v>15</v>
      </c>
    </row>
    <row r="13" spans="1:14" ht="18.75" customHeight="1">
      <c r="B13" s="47" t="s">
        <v>57</v>
      </c>
      <c r="C13" s="48"/>
      <c r="D13" s="67">
        <v>486237122</v>
      </c>
      <c r="E13" s="49">
        <v>6.1746477006688727E-2</v>
      </c>
      <c r="F13" s="50">
        <v>9</v>
      </c>
      <c r="G13" s="67">
        <v>59027</v>
      </c>
      <c r="H13" s="50">
        <v>5</v>
      </c>
      <c r="I13" s="67">
        <v>4229</v>
      </c>
      <c r="J13" s="50">
        <v>8</v>
      </c>
      <c r="K13" s="51">
        <v>114976.85552139999</v>
      </c>
      <c r="L13" s="50">
        <v>6</v>
      </c>
      <c r="M13" s="22">
        <f t="shared" si="0"/>
        <v>0.46487853138397273</v>
      </c>
      <c r="N13" s="21">
        <f t="shared" si="1"/>
        <v>8</v>
      </c>
    </row>
    <row r="14" spans="1:14" ht="18.75" customHeight="1">
      <c r="B14" s="47" t="s">
        <v>58</v>
      </c>
      <c r="C14" s="48"/>
      <c r="D14" s="67">
        <v>289337686</v>
      </c>
      <c r="E14" s="49">
        <v>3.6742531508664869E-2</v>
      </c>
      <c r="F14" s="50">
        <v>10</v>
      </c>
      <c r="G14" s="67">
        <v>28536</v>
      </c>
      <c r="H14" s="50">
        <v>10</v>
      </c>
      <c r="I14" s="67">
        <v>4239</v>
      </c>
      <c r="J14" s="50">
        <v>6</v>
      </c>
      <c r="K14" s="51">
        <v>68256.118424156593</v>
      </c>
      <c r="L14" s="50">
        <v>11</v>
      </c>
      <c r="M14" s="22">
        <f t="shared" si="0"/>
        <v>0.46597779487743213</v>
      </c>
      <c r="N14" s="21">
        <f t="shared" si="1"/>
        <v>6</v>
      </c>
    </row>
    <row r="15" spans="1:14" ht="18.75" customHeight="1">
      <c r="B15" s="47" t="s">
        <v>59</v>
      </c>
      <c r="C15" s="48"/>
      <c r="D15" s="67">
        <v>37969677</v>
      </c>
      <c r="E15" s="49">
        <v>4.8217087543387894E-3</v>
      </c>
      <c r="F15" s="50">
        <v>17</v>
      </c>
      <c r="G15" s="67">
        <v>6771</v>
      </c>
      <c r="H15" s="50">
        <v>17</v>
      </c>
      <c r="I15" s="67">
        <v>1408</v>
      </c>
      <c r="J15" s="50">
        <v>17</v>
      </c>
      <c r="K15" s="51">
        <v>26967.1001420455</v>
      </c>
      <c r="L15" s="50">
        <v>17</v>
      </c>
      <c r="M15" s="22">
        <f t="shared" si="0"/>
        <v>0.15477629987908101</v>
      </c>
      <c r="N15" s="21">
        <f t="shared" si="1"/>
        <v>17</v>
      </c>
    </row>
    <row r="16" spans="1:14" ht="18.75" customHeight="1">
      <c r="B16" s="47" t="s">
        <v>60</v>
      </c>
      <c r="C16" s="48"/>
      <c r="D16" s="67">
        <v>1601066518</v>
      </c>
      <c r="E16" s="49">
        <v>0.20331688484258958</v>
      </c>
      <c r="F16" s="50">
        <v>1</v>
      </c>
      <c r="G16" s="67">
        <v>112129</v>
      </c>
      <c r="H16" s="50">
        <v>1</v>
      </c>
      <c r="I16" s="67">
        <v>6919</v>
      </c>
      <c r="J16" s="50">
        <v>1</v>
      </c>
      <c r="K16" s="51">
        <v>231401.43344413899</v>
      </c>
      <c r="L16" s="50">
        <v>1</v>
      </c>
      <c r="M16" s="22">
        <f t="shared" si="0"/>
        <v>0.76058041112454655</v>
      </c>
      <c r="N16" s="21">
        <f t="shared" si="1"/>
        <v>1</v>
      </c>
    </row>
    <row r="17" spans="2:14" ht="18.75" customHeight="1">
      <c r="B17" s="47" t="s">
        <v>61</v>
      </c>
      <c r="C17" s="48"/>
      <c r="D17" s="67">
        <v>577664419</v>
      </c>
      <c r="E17" s="49">
        <v>7.3356683707431342E-2</v>
      </c>
      <c r="F17" s="50">
        <v>5</v>
      </c>
      <c r="G17" s="67">
        <v>41351</v>
      </c>
      <c r="H17" s="50">
        <v>6</v>
      </c>
      <c r="I17" s="67">
        <v>5268</v>
      </c>
      <c r="J17" s="50">
        <v>5</v>
      </c>
      <c r="K17" s="51">
        <v>109655.35668185299</v>
      </c>
      <c r="L17" s="50">
        <v>7</v>
      </c>
      <c r="M17" s="22">
        <f t="shared" si="0"/>
        <v>0.57909200835440255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541650673</v>
      </c>
      <c r="E18" s="49">
        <v>6.878335551281084E-2</v>
      </c>
      <c r="F18" s="50">
        <v>6</v>
      </c>
      <c r="G18" s="67">
        <v>91507</v>
      </c>
      <c r="H18" s="50">
        <v>2</v>
      </c>
      <c r="I18" s="67">
        <v>6453</v>
      </c>
      <c r="J18" s="50">
        <v>2</v>
      </c>
      <c r="K18" s="51">
        <v>83937.807686347398</v>
      </c>
      <c r="L18" s="50">
        <v>9</v>
      </c>
      <c r="M18" s="22">
        <f t="shared" si="0"/>
        <v>0.70935473232933932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139360189</v>
      </c>
      <c r="E19" s="49">
        <v>1.7697128245457768E-2</v>
      </c>
      <c r="F19" s="50">
        <v>14</v>
      </c>
      <c r="G19" s="67">
        <v>33734</v>
      </c>
      <c r="H19" s="50">
        <v>8</v>
      </c>
      <c r="I19" s="67">
        <v>4239</v>
      </c>
      <c r="J19" s="50">
        <v>6</v>
      </c>
      <c r="K19" s="51">
        <v>32875.722811984</v>
      </c>
      <c r="L19" s="50">
        <v>15</v>
      </c>
      <c r="M19" s="22">
        <f t="shared" si="0"/>
        <v>0.46597779487743213</v>
      </c>
      <c r="N19" s="21">
        <f t="shared" si="1"/>
        <v>6</v>
      </c>
    </row>
    <row r="20" spans="2:14" ht="18.75" customHeight="1">
      <c r="B20" s="82" t="s">
        <v>18</v>
      </c>
      <c r="C20" s="83"/>
      <c r="D20" s="67">
        <v>1030862034</v>
      </c>
      <c r="E20" s="49">
        <v>0.13090752638884157</v>
      </c>
      <c r="F20" s="50">
        <v>2</v>
      </c>
      <c r="G20" s="67">
        <v>91243</v>
      </c>
      <c r="H20" s="50">
        <v>3</v>
      </c>
      <c r="I20" s="67">
        <v>6139</v>
      </c>
      <c r="J20" s="50">
        <v>4</v>
      </c>
      <c r="K20" s="51">
        <v>167920.187978498</v>
      </c>
      <c r="L20" s="50">
        <v>4</v>
      </c>
      <c r="M20" s="22">
        <f t="shared" si="0"/>
        <v>0.67483785863471479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590711857</v>
      </c>
      <c r="E21" s="49">
        <v>7.5013557059982972E-2</v>
      </c>
      <c r="F21" s="50">
        <v>4</v>
      </c>
      <c r="G21" s="67">
        <v>35712</v>
      </c>
      <c r="H21" s="50">
        <v>7</v>
      </c>
      <c r="I21" s="67">
        <v>3618</v>
      </c>
      <c r="J21" s="50">
        <v>11</v>
      </c>
      <c r="K21" s="51">
        <v>163270.275566611</v>
      </c>
      <c r="L21" s="50">
        <v>5</v>
      </c>
      <c r="M21" s="22">
        <f t="shared" si="0"/>
        <v>0.39771353193360448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22488</v>
      </c>
      <c r="E22" s="49">
        <v>2.8557152716250574E-6</v>
      </c>
      <c r="F22" s="50">
        <v>21</v>
      </c>
      <c r="G22" s="67">
        <v>25</v>
      </c>
      <c r="H22" s="50">
        <v>20</v>
      </c>
      <c r="I22" s="67">
        <v>11</v>
      </c>
      <c r="J22" s="50">
        <v>20</v>
      </c>
      <c r="K22" s="51">
        <v>2044.3636363636399</v>
      </c>
      <c r="L22" s="50">
        <v>21</v>
      </c>
      <c r="M22" s="22">
        <f t="shared" si="0"/>
        <v>1.2091898428053204E-3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1148</v>
      </c>
      <c r="E23" s="49">
        <v>1.4578268996022615E-7</v>
      </c>
      <c r="F23" s="50">
        <v>22</v>
      </c>
      <c r="G23" s="67">
        <v>2</v>
      </c>
      <c r="H23" s="50">
        <v>22</v>
      </c>
      <c r="I23" s="67">
        <v>1</v>
      </c>
      <c r="J23" s="50">
        <v>22</v>
      </c>
      <c r="K23" s="51">
        <v>1148</v>
      </c>
      <c r="L23" s="50">
        <v>22</v>
      </c>
      <c r="M23" s="22">
        <f t="shared" si="0"/>
        <v>1.0992634934593822E-4</v>
      </c>
      <c r="N23" s="21">
        <f t="shared" si="1"/>
        <v>22</v>
      </c>
    </row>
    <row r="24" spans="2:14" ht="18.75" customHeight="1">
      <c r="B24" s="47" t="s">
        <v>62</v>
      </c>
      <c r="C24" s="48"/>
      <c r="D24" s="67">
        <v>1069881</v>
      </c>
      <c r="E24" s="49">
        <v>1.358624826806069E-4</v>
      </c>
      <c r="F24" s="50">
        <v>18</v>
      </c>
      <c r="G24" s="67">
        <v>819</v>
      </c>
      <c r="H24" s="50">
        <v>18</v>
      </c>
      <c r="I24" s="67">
        <v>230</v>
      </c>
      <c r="J24" s="50">
        <v>18</v>
      </c>
      <c r="K24" s="51">
        <v>4651.6565217391299</v>
      </c>
      <c r="L24" s="50">
        <v>20</v>
      </c>
      <c r="M24" s="22">
        <f t="shared" si="0"/>
        <v>2.5283060349565793E-2</v>
      </c>
      <c r="N24" s="21">
        <f t="shared" si="1"/>
        <v>18</v>
      </c>
    </row>
    <row r="25" spans="2:14" ht="18.75" customHeight="1">
      <c r="B25" s="47" t="s">
        <v>63</v>
      </c>
      <c r="C25" s="48"/>
      <c r="D25" s="67">
        <v>182365725</v>
      </c>
      <c r="E25" s="49">
        <v>2.3158332706486814E-2</v>
      </c>
      <c r="F25" s="50">
        <v>12</v>
      </c>
      <c r="G25" s="67">
        <v>30788</v>
      </c>
      <c r="H25" s="50">
        <v>9</v>
      </c>
      <c r="I25" s="67">
        <v>4057</v>
      </c>
      <c r="J25" s="50">
        <v>9</v>
      </c>
      <c r="K25" s="51">
        <v>44950.881192999797</v>
      </c>
      <c r="L25" s="50">
        <v>14</v>
      </c>
      <c r="M25" s="22">
        <f t="shared" si="0"/>
        <v>0.44597119929647139</v>
      </c>
      <c r="N25" s="21">
        <f t="shared" si="1"/>
        <v>9</v>
      </c>
    </row>
    <row r="26" spans="2:14" ht="18.75" customHeight="1">
      <c r="B26" s="47" t="s">
        <v>64</v>
      </c>
      <c r="C26" s="48"/>
      <c r="D26" s="67">
        <v>526246995</v>
      </c>
      <c r="E26" s="49">
        <v>6.6827266998768009E-2</v>
      </c>
      <c r="F26" s="50">
        <v>7</v>
      </c>
      <c r="G26" s="67">
        <v>18037</v>
      </c>
      <c r="H26" s="50">
        <v>14</v>
      </c>
      <c r="I26" s="67">
        <v>3057</v>
      </c>
      <c r="J26" s="50">
        <v>13</v>
      </c>
      <c r="K26" s="51">
        <v>172144.91167811601</v>
      </c>
      <c r="L26" s="50">
        <v>3</v>
      </c>
      <c r="M26" s="22">
        <f t="shared" si="0"/>
        <v>0.33604484995053313</v>
      </c>
      <c r="N26" s="21">
        <f t="shared" si="1"/>
        <v>13</v>
      </c>
    </row>
    <row r="27" spans="2:14" ht="18.75" customHeight="1">
      <c r="B27" s="47" t="s">
        <v>65</v>
      </c>
      <c r="C27" s="48"/>
      <c r="D27" s="67">
        <v>42995458</v>
      </c>
      <c r="E27" s="49">
        <v>5.4599246718744993E-3</v>
      </c>
      <c r="F27" s="50">
        <v>16</v>
      </c>
      <c r="G27" s="67">
        <v>17540</v>
      </c>
      <c r="H27" s="50">
        <v>15</v>
      </c>
      <c r="I27" s="67">
        <v>2702</v>
      </c>
      <c r="J27" s="50">
        <v>14</v>
      </c>
      <c r="K27" s="51">
        <v>15912.4566987417</v>
      </c>
      <c r="L27" s="50">
        <v>18</v>
      </c>
      <c r="M27" s="22">
        <f t="shared" si="0"/>
        <v>0.29702099593272507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59565</v>
      </c>
      <c r="E28" s="49">
        <v>7.5640643967603401E-6</v>
      </c>
      <c r="F28" s="50">
        <v>20</v>
      </c>
      <c r="G28" s="67">
        <v>3</v>
      </c>
      <c r="H28" s="50">
        <v>21</v>
      </c>
      <c r="I28" s="67">
        <v>2</v>
      </c>
      <c r="J28" s="50">
        <v>21</v>
      </c>
      <c r="K28" s="51">
        <v>29782.5</v>
      </c>
      <c r="L28" s="50">
        <v>16</v>
      </c>
      <c r="M28" s="22">
        <f t="shared" si="0"/>
        <v>2.1985269869187644E-4</v>
      </c>
      <c r="N28" s="21">
        <f t="shared" si="1"/>
        <v>21</v>
      </c>
    </row>
    <row r="29" spans="2:14" ht="18.75" customHeight="1" thickBot="1">
      <c r="B29" s="52" t="s">
        <v>67</v>
      </c>
      <c r="C29" s="53"/>
      <c r="D29" s="68">
        <v>571095</v>
      </c>
      <c r="E29" s="54">
        <v>7.2522443661006406E-5</v>
      </c>
      <c r="F29" s="55">
        <v>19</v>
      </c>
      <c r="G29" s="68">
        <v>269</v>
      </c>
      <c r="H29" s="55">
        <v>19</v>
      </c>
      <c r="I29" s="68">
        <v>70</v>
      </c>
      <c r="J29" s="55">
        <v>19</v>
      </c>
      <c r="K29" s="56">
        <v>8158.5</v>
      </c>
      <c r="L29" s="55">
        <v>19</v>
      </c>
      <c r="M29" s="29">
        <f t="shared" si="0"/>
        <v>7.6948444542156757E-3</v>
      </c>
      <c r="N29" s="28">
        <f t="shared" si="1"/>
        <v>19</v>
      </c>
    </row>
    <row r="30" spans="2:14" ht="18.75" customHeight="1" thickTop="1">
      <c r="B30" s="57" t="s">
        <v>68</v>
      </c>
      <c r="C30" s="58"/>
      <c r="D30" s="69">
        <v>7874734650</v>
      </c>
      <c r="E30" s="59"/>
      <c r="F30" s="60"/>
      <c r="G30" s="69">
        <v>229831</v>
      </c>
      <c r="H30" s="60"/>
      <c r="I30" s="69">
        <v>8118</v>
      </c>
      <c r="J30" s="60"/>
      <c r="K30" s="61">
        <v>970033.83222468605</v>
      </c>
      <c r="L30" s="60"/>
      <c r="M30" s="33">
        <f t="shared" si="0"/>
        <v>0.89238210399032647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1090" priority="23" stopIfTrue="1">
      <formula>$F8&lt;=5</formula>
    </cfRule>
  </conditionalFormatting>
  <conditionalFormatting sqref="H8:H29">
    <cfRule type="expression" dxfId="1089" priority="24" stopIfTrue="1">
      <formula>$H8&lt;=5</formula>
    </cfRule>
  </conditionalFormatting>
  <conditionalFormatting sqref="J8:J29">
    <cfRule type="expression" dxfId="1088" priority="25" stopIfTrue="1">
      <formula>$J8&lt;=5</formula>
    </cfRule>
  </conditionalFormatting>
  <conditionalFormatting sqref="L8:L29">
    <cfRule type="expression" dxfId="1087" priority="26" stopIfTrue="1">
      <formula>$L8&lt;=5</formula>
    </cfRule>
  </conditionalFormatting>
  <conditionalFormatting sqref="D9:D29">
    <cfRule type="expression" dxfId="1086" priority="21" stopIfTrue="1">
      <formula>$F9&lt;=5</formula>
    </cfRule>
  </conditionalFormatting>
  <conditionalFormatting sqref="G9:G29">
    <cfRule type="expression" dxfId="1085" priority="19" stopIfTrue="1">
      <formula>$H9&lt;=5</formula>
    </cfRule>
  </conditionalFormatting>
  <conditionalFormatting sqref="I9:I29">
    <cfRule type="expression" dxfId="1084" priority="17" stopIfTrue="1">
      <formula>$J9&lt;=5</formula>
    </cfRule>
  </conditionalFormatting>
  <conditionalFormatting sqref="K9:K29">
    <cfRule type="expression" dxfId="1083" priority="15" stopIfTrue="1">
      <formula>$L9&lt;=5</formula>
    </cfRule>
  </conditionalFormatting>
  <conditionalFormatting sqref="D8">
    <cfRule type="expression" dxfId="1082" priority="13" stopIfTrue="1">
      <formula>$F8&lt;=5</formula>
    </cfRule>
  </conditionalFormatting>
  <conditionalFormatting sqref="G8">
    <cfRule type="expression" dxfId="1081" priority="11" stopIfTrue="1">
      <formula>$H8&lt;=5</formula>
    </cfRule>
  </conditionalFormatting>
  <conditionalFormatting sqref="I8">
    <cfRule type="expression" dxfId="1080" priority="9" stopIfTrue="1">
      <formula>$J8&lt;=5</formula>
    </cfRule>
  </conditionalFormatting>
  <conditionalFormatting sqref="K8">
    <cfRule type="expression" dxfId="1079" priority="7" stopIfTrue="1">
      <formula>$L8&lt;=5</formula>
    </cfRule>
  </conditionalFormatting>
  <conditionalFormatting sqref="M8:N29">
    <cfRule type="expression" dxfId="1078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208</v>
      </c>
    </row>
    <row r="2" spans="1:16" ht="18.75" customHeight="1">
      <c r="B2" s="39" t="s">
        <v>241</v>
      </c>
      <c r="P2" s="39"/>
    </row>
    <row r="3" spans="1:16" ht="18.75" customHeight="1">
      <c r="A3" s="39"/>
      <c r="B3" s="87" t="s">
        <v>190</v>
      </c>
      <c r="C3" s="88"/>
      <c r="D3" s="93">
        <v>125950</v>
      </c>
      <c r="E3" s="93"/>
      <c r="F3" s="93"/>
    </row>
    <row r="4" spans="1:16" ht="18.75" customHeight="1">
      <c r="A4" s="39"/>
    </row>
    <row r="5" spans="1:16" ht="18.75" customHeight="1">
      <c r="B5" s="4" t="s">
        <v>295</v>
      </c>
      <c r="C5" s="4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1848835418</v>
      </c>
      <c r="E8" s="14">
        <f>IFERROR(D8/$D$30,0)</f>
        <v>1.6851638554524373E-2</v>
      </c>
      <c r="F8" s="15">
        <f>RANK(D8,$D$8:$D$29,0)</f>
        <v>13</v>
      </c>
      <c r="G8" s="70">
        <v>231861</v>
      </c>
      <c r="H8" s="15">
        <f>RANK(G8,$G$8:$G$29,0)</f>
        <v>14</v>
      </c>
      <c r="I8" s="70">
        <v>45516</v>
      </c>
      <c r="J8" s="15">
        <f>RANK(I8,$I$8:$I$29,0)</f>
        <v>12</v>
      </c>
      <c r="K8" s="13">
        <f>IFERROR(D8/I8,0)</f>
        <v>40619.4616838035</v>
      </c>
      <c r="L8" s="15">
        <f>RANK(K8,$K$8:$K$29,0)</f>
        <v>13</v>
      </c>
      <c r="M8" s="16">
        <f>IFERROR(I8/$D$3,0)</f>
        <v>0.36138150059547441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12220640586</v>
      </c>
      <c r="E9" s="20">
        <f t="shared" ref="E9:E29" si="0">IFERROR(D9/$D$30,0)</f>
        <v>0.11138785857034188</v>
      </c>
      <c r="F9" s="21">
        <f t="shared" ref="F9:F29" si="1">RANK(D9,$D$8:$D$29,0)</f>
        <v>3</v>
      </c>
      <c r="G9" s="71">
        <v>291714</v>
      </c>
      <c r="H9" s="21">
        <f t="shared" ref="H9:H29" si="2">RANK(G9,$G$8:$G$29,0)</f>
        <v>11</v>
      </c>
      <c r="I9" s="71">
        <v>55544</v>
      </c>
      <c r="J9" s="15">
        <f t="shared" ref="J9:J29" si="3">RANK(I9,$I$8:$I$29,0)</f>
        <v>10</v>
      </c>
      <c r="K9" s="19">
        <f t="shared" ref="K9:K30" si="4">IFERROR(D9/I9,0)</f>
        <v>220017.29414518221</v>
      </c>
      <c r="L9" s="21">
        <f t="shared" ref="L9:L29" si="5">RANK(K9,$K$8:$K$29,0)</f>
        <v>1</v>
      </c>
      <c r="M9" s="22">
        <f t="shared" ref="M9:M30" si="6">IFERROR(I9/$D$3,0)</f>
        <v>0.44100039698292975</v>
      </c>
      <c r="N9" s="21">
        <f t="shared" ref="N9:N29" si="7">RANK(M9,$M$8:$M$29,0)</f>
        <v>10</v>
      </c>
    </row>
    <row r="10" spans="1:16" ht="18.75" customHeight="1">
      <c r="B10" s="17" t="s">
        <v>9</v>
      </c>
      <c r="C10" s="18"/>
      <c r="D10" s="71">
        <v>1149895626</v>
      </c>
      <c r="E10" s="20">
        <f t="shared" si="0"/>
        <v>1.0480989965965991E-2</v>
      </c>
      <c r="F10" s="21">
        <f t="shared" si="1"/>
        <v>15</v>
      </c>
      <c r="G10" s="71">
        <v>120829</v>
      </c>
      <c r="H10" s="21">
        <f t="shared" si="2"/>
        <v>16</v>
      </c>
      <c r="I10" s="71">
        <v>22879</v>
      </c>
      <c r="J10" s="15">
        <f t="shared" si="3"/>
        <v>16</v>
      </c>
      <c r="K10" s="19">
        <f t="shared" si="4"/>
        <v>50259.872634293453</v>
      </c>
      <c r="L10" s="21">
        <f t="shared" si="5"/>
        <v>12</v>
      </c>
      <c r="M10" s="22">
        <f t="shared" si="6"/>
        <v>0.18165144898769353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6936861664</v>
      </c>
      <c r="E11" s="20">
        <f t="shared" si="0"/>
        <v>6.3227632014384361E-2</v>
      </c>
      <c r="F11" s="21">
        <f t="shared" si="1"/>
        <v>7</v>
      </c>
      <c r="G11" s="71">
        <v>1147235</v>
      </c>
      <c r="H11" s="21">
        <f t="shared" si="2"/>
        <v>4</v>
      </c>
      <c r="I11" s="71">
        <v>86749</v>
      </c>
      <c r="J11" s="15">
        <f t="shared" si="3"/>
        <v>4</v>
      </c>
      <c r="K11" s="19">
        <f t="shared" si="4"/>
        <v>79964.744999942355</v>
      </c>
      <c r="L11" s="21">
        <f t="shared" si="5"/>
        <v>10</v>
      </c>
      <c r="M11" s="22">
        <f t="shared" si="6"/>
        <v>0.6887574434299325</v>
      </c>
      <c r="N11" s="21">
        <f t="shared" si="7"/>
        <v>4</v>
      </c>
    </row>
    <row r="12" spans="1:16" ht="18.75" customHeight="1">
      <c r="B12" s="17" t="s">
        <v>11</v>
      </c>
      <c r="C12" s="18"/>
      <c r="D12" s="71">
        <v>3497085437</v>
      </c>
      <c r="E12" s="20">
        <f t="shared" si="0"/>
        <v>3.1874995040047913E-2</v>
      </c>
      <c r="F12" s="21">
        <f t="shared" si="1"/>
        <v>11</v>
      </c>
      <c r="G12" s="71">
        <v>265008</v>
      </c>
      <c r="H12" s="21">
        <f t="shared" si="2"/>
        <v>12</v>
      </c>
      <c r="I12" s="71">
        <v>25945</v>
      </c>
      <c r="J12" s="15">
        <f t="shared" si="3"/>
        <v>15</v>
      </c>
      <c r="K12" s="19">
        <f t="shared" si="4"/>
        <v>134788.41537868569</v>
      </c>
      <c r="L12" s="21">
        <f t="shared" si="5"/>
        <v>6</v>
      </c>
      <c r="M12" s="22">
        <f t="shared" si="6"/>
        <v>0.20599444223898372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6637454353</v>
      </c>
      <c r="E13" s="20">
        <f t="shared" si="0"/>
        <v>6.0498614744143996E-2</v>
      </c>
      <c r="F13" s="21">
        <f t="shared" si="1"/>
        <v>9</v>
      </c>
      <c r="G13" s="71">
        <v>775872</v>
      </c>
      <c r="H13" s="21">
        <f t="shared" si="2"/>
        <v>5</v>
      </c>
      <c r="I13" s="71">
        <v>57857</v>
      </c>
      <c r="J13" s="15">
        <f t="shared" si="3"/>
        <v>7</v>
      </c>
      <c r="K13" s="19">
        <f t="shared" si="4"/>
        <v>114721.71652522599</v>
      </c>
      <c r="L13" s="21">
        <f t="shared" si="5"/>
        <v>7</v>
      </c>
      <c r="M13" s="22">
        <f t="shared" si="6"/>
        <v>0.45936482731242556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4312867012</v>
      </c>
      <c r="E14" s="20">
        <f t="shared" si="0"/>
        <v>3.9310625116959722E-2</v>
      </c>
      <c r="F14" s="21">
        <f t="shared" si="1"/>
        <v>10</v>
      </c>
      <c r="G14" s="71">
        <v>426276</v>
      </c>
      <c r="H14" s="21">
        <f t="shared" si="2"/>
        <v>8</v>
      </c>
      <c r="I14" s="71">
        <v>59405</v>
      </c>
      <c r="J14" s="15">
        <f t="shared" si="3"/>
        <v>6</v>
      </c>
      <c r="K14" s="19">
        <f t="shared" si="4"/>
        <v>72601.077552394578</v>
      </c>
      <c r="L14" s="21">
        <f t="shared" si="5"/>
        <v>11</v>
      </c>
      <c r="M14" s="22">
        <f t="shared" si="6"/>
        <v>0.47165541881699086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350372214</v>
      </c>
      <c r="E15" s="20">
        <f t="shared" si="0"/>
        <v>3.1935486806411147E-3</v>
      </c>
      <c r="F15" s="21">
        <f t="shared" si="1"/>
        <v>17</v>
      </c>
      <c r="G15" s="71">
        <v>77733</v>
      </c>
      <c r="H15" s="21">
        <f t="shared" si="2"/>
        <v>17</v>
      </c>
      <c r="I15" s="71">
        <v>17657</v>
      </c>
      <c r="J15" s="15">
        <f t="shared" si="3"/>
        <v>17</v>
      </c>
      <c r="K15" s="19">
        <f t="shared" si="4"/>
        <v>19843.247097468426</v>
      </c>
      <c r="L15" s="21">
        <f t="shared" si="5"/>
        <v>16</v>
      </c>
      <c r="M15" s="22">
        <f t="shared" si="6"/>
        <v>0.14019055180627232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21303639280</v>
      </c>
      <c r="E16" s="20">
        <f t="shared" si="0"/>
        <v>0.19417695352833608</v>
      </c>
      <c r="F16" s="21">
        <f t="shared" si="1"/>
        <v>1</v>
      </c>
      <c r="G16" s="71">
        <v>1476617</v>
      </c>
      <c r="H16" s="21">
        <f t="shared" si="2"/>
        <v>1</v>
      </c>
      <c r="I16" s="71">
        <v>97523</v>
      </c>
      <c r="J16" s="15">
        <f t="shared" si="3"/>
        <v>1</v>
      </c>
      <c r="K16" s="19">
        <f t="shared" si="4"/>
        <v>218447.33324446541</v>
      </c>
      <c r="L16" s="21">
        <f t="shared" si="5"/>
        <v>2</v>
      </c>
      <c r="M16" s="22">
        <f t="shared" si="6"/>
        <v>0.77429932512901944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7390586468</v>
      </c>
      <c r="E17" s="20">
        <f t="shared" si="0"/>
        <v>6.7363211810070864E-2</v>
      </c>
      <c r="F17" s="21">
        <f t="shared" si="1"/>
        <v>6</v>
      </c>
      <c r="G17" s="71">
        <v>557205</v>
      </c>
      <c r="H17" s="21">
        <f t="shared" si="2"/>
        <v>6</v>
      </c>
      <c r="I17" s="71">
        <v>72419</v>
      </c>
      <c r="J17" s="15">
        <f t="shared" si="3"/>
        <v>5</v>
      </c>
      <c r="K17" s="19">
        <f t="shared" si="4"/>
        <v>102053.14168933567</v>
      </c>
      <c r="L17" s="21">
        <f t="shared" si="5"/>
        <v>8</v>
      </c>
      <c r="M17" s="22">
        <f t="shared" si="6"/>
        <v>0.57498213576816193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7911275057</v>
      </c>
      <c r="E18" s="20">
        <f t="shared" si="0"/>
        <v>7.2109148531028525E-2</v>
      </c>
      <c r="F18" s="21">
        <f t="shared" si="1"/>
        <v>5</v>
      </c>
      <c r="G18" s="71">
        <v>1220029</v>
      </c>
      <c r="H18" s="21">
        <f t="shared" si="2"/>
        <v>2</v>
      </c>
      <c r="I18" s="71">
        <v>90469</v>
      </c>
      <c r="J18" s="15">
        <f t="shared" si="3"/>
        <v>2</v>
      </c>
      <c r="K18" s="19">
        <f t="shared" si="4"/>
        <v>87447.358288474512</v>
      </c>
      <c r="L18" s="21">
        <f t="shared" si="5"/>
        <v>9</v>
      </c>
      <c r="M18" s="22">
        <f t="shared" si="6"/>
        <v>0.71829297340214371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1780303154</v>
      </c>
      <c r="E19" s="20">
        <f t="shared" si="0"/>
        <v>1.622698536419305E-2</v>
      </c>
      <c r="F19" s="21">
        <f t="shared" si="1"/>
        <v>14</v>
      </c>
      <c r="G19" s="71">
        <v>415447</v>
      </c>
      <c r="H19" s="21">
        <f t="shared" si="2"/>
        <v>10</v>
      </c>
      <c r="I19" s="71">
        <v>56083</v>
      </c>
      <c r="J19" s="15">
        <f t="shared" si="3"/>
        <v>9</v>
      </c>
      <c r="K19" s="19">
        <f t="shared" si="4"/>
        <v>31744.078490808268</v>
      </c>
      <c r="L19" s="21">
        <f t="shared" si="5"/>
        <v>15</v>
      </c>
      <c r="M19" s="22">
        <f t="shared" si="6"/>
        <v>0.44527987296546251</v>
      </c>
      <c r="N19" s="21">
        <f t="shared" si="7"/>
        <v>9</v>
      </c>
    </row>
    <row r="20" spans="2:14" ht="18.75" customHeight="1">
      <c r="B20" s="82" t="s">
        <v>18</v>
      </c>
      <c r="C20" s="83"/>
      <c r="D20" s="71">
        <v>16290745770</v>
      </c>
      <c r="E20" s="20">
        <f t="shared" si="0"/>
        <v>0.14848577478933112</v>
      </c>
      <c r="F20" s="21">
        <f t="shared" si="1"/>
        <v>2</v>
      </c>
      <c r="G20" s="71">
        <v>1209394</v>
      </c>
      <c r="H20" s="21">
        <f t="shared" si="2"/>
        <v>3</v>
      </c>
      <c r="I20" s="71">
        <v>87423</v>
      </c>
      <c r="J20" s="15">
        <f t="shared" si="3"/>
        <v>3</v>
      </c>
      <c r="K20" s="19">
        <f t="shared" si="4"/>
        <v>186343.93431934388</v>
      </c>
      <c r="L20" s="21">
        <f t="shared" si="5"/>
        <v>3</v>
      </c>
      <c r="M20" s="22">
        <f t="shared" si="6"/>
        <v>0.69410877332274712</v>
      </c>
      <c r="N20" s="21">
        <f t="shared" si="7"/>
        <v>3</v>
      </c>
    </row>
    <row r="21" spans="2:14" ht="18.75" customHeight="1">
      <c r="B21" s="82" t="s">
        <v>19</v>
      </c>
      <c r="C21" s="83"/>
      <c r="D21" s="71">
        <v>8309153058</v>
      </c>
      <c r="E21" s="20">
        <f t="shared" si="0"/>
        <v>7.5735699708256499E-2</v>
      </c>
      <c r="F21" s="21">
        <f t="shared" si="1"/>
        <v>4</v>
      </c>
      <c r="G21" s="71">
        <v>443991</v>
      </c>
      <c r="H21" s="21">
        <f t="shared" si="2"/>
        <v>7</v>
      </c>
      <c r="I21" s="71">
        <v>47595</v>
      </c>
      <c r="J21" s="15">
        <f t="shared" si="3"/>
        <v>11</v>
      </c>
      <c r="K21" s="19">
        <f t="shared" si="4"/>
        <v>174580.3773085408</v>
      </c>
      <c r="L21" s="21">
        <f t="shared" si="5"/>
        <v>4</v>
      </c>
      <c r="M21" s="22">
        <f t="shared" si="6"/>
        <v>0.37788805081381499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85176</v>
      </c>
      <c r="E22" s="20">
        <f t="shared" si="0"/>
        <v>7.7635637631438319E-7</v>
      </c>
      <c r="F22" s="21">
        <f t="shared" si="1"/>
        <v>21</v>
      </c>
      <c r="G22" s="71">
        <v>66</v>
      </c>
      <c r="H22" s="21">
        <f t="shared" si="2"/>
        <v>20</v>
      </c>
      <c r="I22" s="71">
        <v>18</v>
      </c>
      <c r="J22" s="15">
        <f t="shared" si="3"/>
        <v>20</v>
      </c>
      <c r="K22" s="19">
        <f t="shared" si="4"/>
        <v>4732</v>
      </c>
      <c r="L22" s="21">
        <f t="shared" si="5"/>
        <v>21</v>
      </c>
      <c r="M22" s="22">
        <f t="shared" si="6"/>
        <v>1.4291385470424772E-4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91112</v>
      </c>
      <c r="E23" s="20">
        <f t="shared" si="0"/>
        <v>8.3046142292143416E-7</v>
      </c>
      <c r="F23" s="21">
        <f t="shared" si="1"/>
        <v>20</v>
      </c>
      <c r="G23" s="71">
        <v>37</v>
      </c>
      <c r="H23" s="21">
        <f t="shared" si="2"/>
        <v>21</v>
      </c>
      <c r="I23" s="71">
        <v>12</v>
      </c>
      <c r="J23" s="15">
        <f t="shared" si="3"/>
        <v>21</v>
      </c>
      <c r="K23" s="19">
        <f t="shared" si="4"/>
        <v>7592.666666666667</v>
      </c>
      <c r="L23" s="21">
        <f t="shared" si="5"/>
        <v>19</v>
      </c>
      <c r="M23" s="22">
        <f t="shared" si="6"/>
        <v>9.5275903136165149E-5</v>
      </c>
      <c r="N23" s="21">
        <f t="shared" si="7"/>
        <v>21</v>
      </c>
    </row>
    <row r="24" spans="2:14" ht="18.75" customHeight="1">
      <c r="B24" s="17" t="s">
        <v>20</v>
      </c>
      <c r="C24" s="18"/>
      <c r="D24" s="71">
        <v>32728029</v>
      </c>
      <c r="E24" s="20">
        <f t="shared" si="0"/>
        <v>2.9830719919169774E-4</v>
      </c>
      <c r="F24" s="21">
        <f t="shared" si="1"/>
        <v>18</v>
      </c>
      <c r="G24" s="71">
        <v>11508</v>
      </c>
      <c r="H24" s="21">
        <f t="shared" si="2"/>
        <v>19</v>
      </c>
      <c r="I24" s="71">
        <v>3297</v>
      </c>
      <c r="J24" s="15">
        <f t="shared" si="3"/>
        <v>18</v>
      </c>
      <c r="K24" s="19">
        <f t="shared" si="4"/>
        <v>9926.6087352138311</v>
      </c>
      <c r="L24" s="21">
        <f t="shared" si="5"/>
        <v>18</v>
      </c>
      <c r="M24" s="22">
        <f t="shared" si="6"/>
        <v>2.6177054386661375E-2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2181073921</v>
      </c>
      <c r="E25" s="20">
        <f t="shared" si="0"/>
        <v>1.9879903327009524E-2</v>
      </c>
      <c r="F25" s="21">
        <f t="shared" si="1"/>
        <v>12</v>
      </c>
      <c r="G25" s="71">
        <v>421740</v>
      </c>
      <c r="H25" s="21">
        <f t="shared" si="2"/>
        <v>9</v>
      </c>
      <c r="I25" s="71">
        <v>57028</v>
      </c>
      <c r="J25" s="15">
        <f t="shared" si="3"/>
        <v>8</v>
      </c>
      <c r="K25" s="19">
        <f t="shared" si="4"/>
        <v>38245.667408992071</v>
      </c>
      <c r="L25" s="21">
        <f t="shared" si="5"/>
        <v>14</v>
      </c>
      <c r="M25" s="22">
        <f t="shared" si="6"/>
        <v>0.45278285033743548</v>
      </c>
      <c r="N25" s="21">
        <f t="shared" si="7"/>
        <v>8</v>
      </c>
    </row>
    <row r="26" spans="2:14" ht="18.75" customHeight="1">
      <c r="B26" s="17" t="s">
        <v>22</v>
      </c>
      <c r="C26" s="18"/>
      <c r="D26" s="71">
        <v>6924319286</v>
      </c>
      <c r="E26" s="20">
        <f t="shared" si="0"/>
        <v>6.3113311605648981E-2</v>
      </c>
      <c r="F26" s="21">
        <f t="shared" si="1"/>
        <v>8</v>
      </c>
      <c r="G26" s="71">
        <v>234014</v>
      </c>
      <c r="H26" s="21">
        <f t="shared" si="2"/>
        <v>13</v>
      </c>
      <c r="I26" s="71">
        <v>41222</v>
      </c>
      <c r="J26" s="15">
        <f t="shared" si="3"/>
        <v>13</v>
      </c>
      <c r="K26" s="19">
        <f t="shared" si="4"/>
        <v>167976.30600164962</v>
      </c>
      <c r="L26" s="21">
        <f t="shared" si="5"/>
        <v>5</v>
      </c>
      <c r="M26" s="22">
        <f t="shared" si="6"/>
        <v>0.32728860658991665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621400757</v>
      </c>
      <c r="E27" s="20">
        <f t="shared" si="0"/>
        <v>5.6639010982381726E-3</v>
      </c>
      <c r="F27" s="21">
        <f t="shared" si="1"/>
        <v>16</v>
      </c>
      <c r="G27" s="71">
        <v>216370</v>
      </c>
      <c r="H27" s="21">
        <f t="shared" si="2"/>
        <v>15</v>
      </c>
      <c r="I27" s="71">
        <v>31987</v>
      </c>
      <c r="J27" s="15">
        <f t="shared" si="3"/>
        <v>14</v>
      </c>
      <c r="K27" s="19">
        <f t="shared" si="4"/>
        <v>19426.665739206554</v>
      </c>
      <c r="L27" s="21">
        <f t="shared" si="5"/>
        <v>17</v>
      </c>
      <c r="M27" s="22">
        <f t="shared" si="6"/>
        <v>0.2539658594680429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631</v>
      </c>
      <c r="E28" s="20">
        <f t="shared" si="0"/>
        <v>5.7513956214705523E-9</v>
      </c>
      <c r="F28" s="21">
        <f t="shared" si="1"/>
        <v>22</v>
      </c>
      <c r="G28" s="71">
        <v>3</v>
      </c>
      <c r="H28" s="21">
        <f t="shared" si="2"/>
        <v>22</v>
      </c>
      <c r="I28" s="71">
        <v>3</v>
      </c>
      <c r="J28" s="15">
        <f t="shared" si="3"/>
        <v>22</v>
      </c>
      <c r="K28" s="19">
        <f t="shared" si="4"/>
        <v>210.33333333333334</v>
      </c>
      <c r="L28" s="21">
        <f t="shared" si="5"/>
        <v>22</v>
      </c>
      <c r="M28" s="22">
        <f t="shared" si="6"/>
        <v>2.3818975784041287E-5</v>
      </c>
      <c r="N28" s="21">
        <f t="shared" si="7"/>
        <v>22</v>
      </c>
    </row>
    <row r="29" spans="2:14" ht="18.75" customHeight="1" thickBot="1">
      <c r="B29" s="24" t="s">
        <v>25</v>
      </c>
      <c r="C29" s="25"/>
      <c r="D29" s="72">
        <v>13087361</v>
      </c>
      <c r="E29" s="27">
        <f t="shared" si="0"/>
        <v>1.1928778249129077E-4</v>
      </c>
      <c r="F29" s="28">
        <f t="shared" si="1"/>
        <v>19</v>
      </c>
      <c r="G29" s="72">
        <v>20444</v>
      </c>
      <c r="H29" s="28">
        <f t="shared" si="2"/>
        <v>18</v>
      </c>
      <c r="I29" s="72">
        <v>2420</v>
      </c>
      <c r="J29" s="15">
        <f t="shared" si="3"/>
        <v>19</v>
      </c>
      <c r="K29" s="26">
        <f t="shared" si="4"/>
        <v>5408.0004132231406</v>
      </c>
      <c r="L29" s="28">
        <f t="shared" si="5"/>
        <v>20</v>
      </c>
      <c r="M29" s="29">
        <f t="shared" si="6"/>
        <v>1.9213973799126639E-2</v>
      </c>
      <c r="N29" s="28">
        <f t="shared" si="7"/>
        <v>19</v>
      </c>
    </row>
    <row r="30" spans="2:14" ht="18.75" customHeight="1" thickTop="1">
      <c r="B30" s="2" t="s">
        <v>26</v>
      </c>
      <c r="C30" s="3"/>
      <c r="D30" s="30">
        <v>109712501370</v>
      </c>
      <c r="E30" s="31"/>
      <c r="F30" s="32"/>
      <c r="G30" s="73">
        <v>3073177</v>
      </c>
      <c r="H30" s="32"/>
      <c r="I30" s="73">
        <v>116444</v>
      </c>
      <c r="J30" s="32"/>
      <c r="K30" s="30">
        <f t="shared" si="4"/>
        <v>942191.10791453405</v>
      </c>
      <c r="L30" s="32"/>
      <c r="M30" s="33">
        <f t="shared" si="6"/>
        <v>0.92452560539896789</v>
      </c>
      <c r="N30" s="32"/>
    </row>
    <row r="31" spans="2:14">
      <c r="B31" s="34" t="s">
        <v>194</v>
      </c>
    </row>
    <row r="32" spans="2:14" ht="13.5" customHeight="1">
      <c r="B32" s="36" t="s">
        <v>200</v>
      </c>
    </row>
    <row r="33" spans="2:3" ht="13.5" customHeight="1">
      <c r="B33" s="37" t="s">
        <v>294</v>
      </c>
    </row>
    <row r="34" spans="2:3">
      <c r="B34" s="37" t="s">
        <v>28</v>
      </c>
    </row>
    <row r="35" spans="2:3" ht="13.5" customHeight="1">
      <c r="B35" s="37" t="s">
        <v>195</v>
      </c>
      <c r="C35" s="38"/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077" priority="24" stopIfTrue="1">
      <formula>$F8&lt;=5</formula>
    </cfRule>
  </conditionalFormatting>
  <conditionalFormatting sqref="H8:H27 H29">
    <cfRule type="expression" dxfId="1076" priority="25" stopIfTrue="1">
      <formula>$H8&lt;=5</formula>
    </cfRule>
  </conditionalFormatting>
  <conditionalFormatting sqref="L8:L27 L29">
    <cfRule type="expression" dxfId="1075" priority="27" stopIfTrue="1">
      <formula>$L8&lt;=5</formula>
    </cfRule>
  </conditionalFormatting>
  <conditionalFormatting sqref="D9:D29">
    <cfRule type="expression" dxfId="1074" priority="22" stopIfTrue="1">
      <formula>$F9&lt;=5</formula>
    </cfRule>
  </conditionalFormatting>
  <conditionalFormatting sqref="G9:G29">
    <cfRule type="expression" dxfId="1073" priority="20" stopIfTrue="1">
      <formula>$H9&lt;=5</formula>
    </cfRule>
  </conditionalFormatting>
  <conditionalFormatting sqref="I9:I29">
    <cfRule type="expression" dxfId="1072" priority="18" stopIfTrue="1">
      <formula>$J9&lt;=5</formula>
    </cfRule>
  </conditionalFormatting>
  <conditionalFormatting sqref="K9:K27 K29">
    <cfRule type="expression" dxfId="1071" priority="16" stopIfTrue="1">
      <formula>$L9&lt;=5</formula>
    </cfRule>
  </conditionalFormatting>
  <conditionalFormatting sqref="D8">
    <cfRule type="expression" dxfId="1070" priority="14" stopIfTrue="1">
      <formula>$F8&lt;=5</formula>
    </cfRule>
  </conditionalFormatting>
  <conditionalFormatting sqref="G8">
    <cfRule type="expression" dxfId="1069" priority="12" stopIfTrue="1">
      <formula>$H8&lt;=5</formula>
    </cfRule>
  </conditionalFormatting>
  <conditionalFormatting sqref="I8">
    <cfRule type="expression" dxfId="1068" priority="10" stopIfTrue="1">
      <formula>$J8&lt;=5</formula>
    </cfRule>
  </conditionalFormatting>
  <conditionalFormatting sqref="K8">
    <cfRule type="expression" dxfId="1067" priority="8" stopIfTrue="1">
      <formula>$L8&lt;=5</formula>
    </cfRule>
  </conditionalFormatting>
  <conditionalFormatting sqref="J8:J27 J29">
    <cfRule type="expression" dxfId="1066" priority="6" stopIfTrue="1">
      <formula>$J8&lt;=5</formula>
    </cfRule>
  </conditionalFormatting>
  <conditionalFormatting sqref="M8:N29">
    <cfRule type="expression" dxfId="1065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6" ht="18.75" customHeight="1">
      <c r="B1" s="40" t="s">
        <v>208</v>
      </c>
    </row>
    <row r="2" spans="1:16" ht="18.75" customHeight="1">
      <c r="B2" s="40" t="s">
        <v>242</v>
      </c>
    </row>
    <row r="3" spans="1:16" s="1" customFormat="1" ht="18.75" customHeight="1">
      <c r="A3" s="39"/>
      <c r="B3" s="87" t="s">
        <v>190</v>
      </c>
      <c r="C3" s="88"/>
      <c r="D3" s="93">
        <v>21854</v>
      </c>
      <c r="E3" s="93"/>
      <c r="F3" s="93"/>
    </row>
    <row r="4" spans="1:16" s="1" customFormat="1" ht="18.75" customHeight="1">
      <c r="A4" s="39"/>
    </row>
    <row r="5" spans="1:16" ht="18.75" customHeight="1">
      <c r="B5" s="41" t="s">
        <v>295</v>
      </c>
      <c r="C5" s="41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42" t="s">
        <v>34</v>
      </c>
      <c r="C8" s="43"/>
      <c r="D8" s="66">
        <v>367714936</v>
      </c>
      <c r="E8" s="44">
        <v>1.9347236079359079E-2</v>
      </c>
      <c r="F8" s="45">
        <v>13</v>
      </c>
      <c r="G8" s="66">
        <v>42749</v>
      </c>
      <c r="H8" s="45">
        <v>13</v>
      </c>
      <c r="I8" s="66">
        <v>7818</v>
      </c>
      <c r="J8" s="45">
        <v>12</v>
      </c>
      <c r="K8" s="46">
        <v>47034.399590688197</v>
      </c>
      <c r="L8" s="45">
        <v>13</v>
      </c>
      <c r="M8" s="16">
        <f>IFERROR(I8/$D$3,0)</f>
        <v>0.35773771391964859</v>
      </c>
      <c r="N8" s="15">
        <f>RANK(M8,$M$8:$M$29,0)</f>
        <v>12</v>
      </c>
      <c r="P8" s="64"/>
    </row>
    <row r="9" spans="1:16" ht="18.75" customHeight="1">
      <c r="B9" s="47" t="s">
        <v>35</v>
      </c>
      <c r="C9" s="48"/>
      <c r="D9" s="67">
        <v>2088663437</v>
      </c>
      <c r="E9" s="49">
        <v>0.10989454234723971</v>
      </c>
      <c r="F9" s="50">
        <v>3</v>
      </c>
      <c r="G9" s="67">
        <v>47882</v>
      </c>
      <c r="H9" s="50">
        <v>11</v>
      </c>
      <c r="I9" s="67">
        <v>8894</v>
      </c>
      <c r="J9" s="50">
        <v>10</v>
      </c>
      <c r="K9" s="51">
        <v>234839.60389026301</v>
      </c>
      <c r="L9" s="50">
        <v>1</v>
      </c>
      <c r="M9" s="22">
        <f t="shared" ref="M9:M30" si="0">IFERROR(I9/$D$3,0)</f>
        <v>0.40697355175253958</v>
      </c>
      <c r="N9" s="21">
        <f t="shared" ref="N9:N29" si="1">RANK(M9,$M$8:$M$29,0)</f>
        <v>10</v>
      </c>
      <c r="P9" s="64"/>
    </row>
    <row r="10" spans="1:16" ht="18.75" customHeight="1">
      <c r="B10" s="47" t="s">
        <v>36</v>
      </c>
      <c r="C10" s="48"/>
      <c r="D10" s="67">
        <v>211283896</v>
      </c>
      <c r="E10" s="49">
        <v>1.1116653188323987E-2</v>
      </c>
      <c r="F10" s="50">
        <v>15</v>
      </c>
      <c r="G10" s="67">
        <v>22302</v>
      </c>
      <c r="H10" s="50">
        <v>16</v>
      </c>
      <c r="I10" s="67">
        <v>4104</v>
      </c>
      <c r="J10" s="50">
        <v>16</v>
      </c>
      <c r="K10" s="51">
        <v>51482.430799220303</v>
      </c>
      <c r="L10" s="50">
        <v>12</v>
      </c>
      <c r="M10" s="22">
        <f t="shared" si="0"/>
        <v>0.18779170861169581</v>
      </c>
      <c r="N10" s="21">
        <f t="shared" si="1"/>
        <v>16</v>
      </c>
      <c r="P10" s="64"/>
    </row>
    <row r="11" spans="1:16" ht="18.75" customHeight="1">
      <c r="B11" s="47" t="s">
        <v>37</v>
      </c>
      <c r="C11" s="48"/>
      <c r="D11" s="67">
        <v>1160730033</v>
      </c>
      <c r="E11" s="49">
        <v>6.1071541496626212E-2</v>
      </c>
      <c r="F11" s="50">
        <v>9</v>
      </c>
      <c r="G11" s="67">
        <v>194369</v>
      </c>
      <c r="H11" s="50">
        <v>4</v>
      </c>
      <c r="I11" s="67">
        <v>14716</v>
      </c>
      <c r="J11" s="50">
        <v>4</v>
      </c>
      <c r="K11" s="51">
        <v>78875.375985322098</v>
      </c>
      <c r="L11" s="50">
        <v>10</v>
      </c>
      <c r="M11" s="22">
        <f t="shared" si="0"/>
        <v>0.67337787132790339</v>
      </c>
      <c r="N11" s="21">
        <f t="shared" si="1"/>
        <v>4</v>
      </c>
      <c r="P11" s="64"/>
    </row>
    <row r="12" spans="1:16" ht="18.75" customHeight="1">
      <c r="B12" s="47" t="s">
        <v>38</v>
      </c>
      <c r="C12" s="48"/>
      <c r="D12" s="67">
        <v>596860969</v>
      </c>
      <c r="E12" s="49">
        <v>3.1403701463456515E-2</v>
      </c>
      <c r="F12" s="50">
        <v>11</v>
      </c>
      <c r="G12" s="67">
        <v>45673</v>
      </c>
      <c r="H12" s="50">
        <v>12</v>
      </c>
      <c r="I12" s="67">
        <v>4499</v>
      </c>
      <c r="J12" s="50">
        <v>15</v>
      </c>
      <c r="K12" s="51">
        <v>132665.25205601199</v>
      </c>
      <c r="L12" s="50">
        <v>6</v>
      </c>
      <c r="M12" s="22">
        <f t="shared" si="0"/>
        <v>0.20586620298343553</v>
      </c>
      <c r="N12" s="21">
        <f t="shared" si="1"/>
        <v>15</v>
      </c>
      <c r="P12" s="64"/>
    </row>
    <row r="13" spans="1:16" ht="18.75" customHeight="1">
      <c r="B13" s="47" t="s">
        <v>39</v>
      </c>
      <c r="C13" s="48"/>
      <c r="D13" s="67">
        <v>1162468132</v>
      </c>
      <c r="E13" s="49">
        <v>6.1162991172421535E-2</v>
      </c>
      <c r="F13" s="50">
        <v>8</v>
      </c>
      <c r="G13" s="67">
        <v>132252</v>
      </c>
      <c r="H13" s="50">
        <v>5</v>
      </c>
      <c r="I13" s="67">
        <v>9896</v>
      </c>
      <c r="J13" s="50">
        <v>6</v>
      </c>
      <c r="K13" s="51">
        <v>117468.485448666</v>
      </c>
      <c r="L13" s="50">
        <v>7</v>
      </c>
      <c r="M13" s="22">
        <f t="shared" si="0"/>
        <v>0.45282328177907932</v>
      </c>
      <c r="N13" s="21">
        <f t="shared" si="1"/>
        <v>6</v>
      </c>
      <c r="P13" s="64"/>
    </row>
    <row r="14" spans="1:16" ht="18.75" customHeight="1">
      <c r="B14" s="47" t="s">
        <v>40</v>
      </c>
      <c r="C14" s="48"/>
      <c r="D14" s="67">
        <v>751725005</v>
      </c>
      <c r="E14" s="49">
        <v>3.9551836802441939E-2</v>
      </c>
      <c r="F14" s="50">
        <v>10</v>
      </c>
      <c r="G14" s="67">
        <v>74965</v>
      </c>
      <c r="H14" s="50">
        <v>8</v>
      </c>
      <c r="I14" s="67">
        <v>9872</v>
      </c>
      <c r="J14" s="50">
        <v>7</v>
      </c>
      <c r="K14" s="51">
        <v>76147.184461102093</v>
      </c>
      <c r="L14" s="50">
        <v>11</v>
      </c>
      <c r="M14" s="22">
        <f t="shared" si="0"/>
        <v>0.45172508465269517</v>
      </c>
      <c r="N14" s="21">
        <f t="shared" si="1"/>
        <v>7</v>
      </c>
      <c r="P14" s="64"/>
    </row>
    <row r="15" spans="1:16" ht="18.75" customHeight="1">
      <c r="B15" s="47" t="s">
        <v>41</v>
      </c>
      <c r="C15" s="48"/>
      <c r="D15" s="67">
        <v>53863077</v>
      </c>
      <c r="E15" s="49">
        <v>2.8339933047476108E-3</v>
      </c>
      <c r="F15" s="50">
        <v>17</v>
      </c>
      <c r="G15" s="67">
        <v>12276</v>
      </c>
      <c r="H15" s="50">
        <v>17</v>
      </c>
      <c r="I15" s="67">
        <v>3113</v>
      </c>
      <c r="J15" s="50">
        <v>17</v>
      </c>
      <c r="K15" s="51">
        <v>17302.6267266303</v>
      </c>
      <c r="L15" s="50">
        <v>17</v>
      </c>
      <c r="M15" s="22">
        <f t="shared" si="0"/>
        <v>0.14244531893474879</v>
      </c>
      <c r="N15" s="21">
        <f t="shared" si="1"/>
        <v>17</v>
      </c>
      <c r="P15" s="64"/>
    </row>
    <row r="16" spans="1:16" ht="18.75" customHeight="1">
      <c r="B16" s="47" t="s">
        <v>42</v>
      </c>
      <c r="C16" s="48"/>
      <c r="D16" s="67">
        <v>3696826679</v>
      </c>
      <c r="E16" s="49">
        <v>0.19450767836932792</v>
      </c>
      <c r="F16" s="50">
        <v>1</v>
      </c>
      <c r="G16" s="67">
        <v>249355</v>
      </c>
      <c r="H16" s="50">
        <v>1</v>
      </c>
      <c r="I16" s="67">
        <v>16558</v>
      </c>
      <c r="J16" s="50">
        <v>1</v>
      </c>
      <c r="K16" s="51">
        <v>223265.290433627</v>
      </c>
      <c r="L16" s="50">
        <v>2</v>
      </c>
      <c r="M16" s="22">
        <f t="shared" si="0"/>
        <v>0.7576645007778896</v>
      </c>
      <c r="N16" s="21">
        <f t="shared" si="1"/>
        <v>1</v>
      </c>
      <c r="P16" s="64"/>
    </row>
    <row r="17" spans="2:16" ht="18.75" customHeight="1">
      <c r="B17" s="47" t="s">
        <v>43</v>
      </c>
      <c r="C17" s="48"/>
      <c r="D17" s="67">
        <v>1381152382</v>
      </c>
      <c r="E17" s="49">
        <v>7.2669012270209041E-2</v>
      </c>
      <c r="F17" s="50">
        <v>5</v>
      </c>
      <c r="G17" s="67">
        <v>95860</v>
      </c>
      <c r="H17" s="50">
        <v>6</v>
      </c>
      <c r="I17" s="67">
        <v>12416</v>
      </c>
      <c r="J17" s="50">
        <v>5</v>
      </c>
      <c r="K17" s="51">
        <v>111239.72148840201</v>
      </c>
      <c r="L17" s="50">
        <v>8</v>
      </c>
      <c r="M17" s="22">
        <f t="shared" si="0"/>
        <v>0.56813398004941884</v>
      </c>
      <c r="N17" s="21">
        <f t="shared" si="1"/>
        <v>5</v>
      </c>
      <c r="P17" s="64"/>
    </row>
    <row r="18" spans="2:16" ht="18.75" customHeight="1">
      <c r="B18" s="82" t="s">
        <v>207</v>
      </c>
      <c r="C18" s="83"/>
      <c r="D18" s="67">
        <v>1369929852</v>
      </c>
      <c r="E18" s="49">
        <v>7.2078541456922066E-2</v>
      </c>
      <c r="F18" s="50">
        <v>6</v>
      </c>
      <c r="G18" s="67">
        <v>210512</v>
      </c>
      <c r="H18" s="50">
        <v>2</v>
      </c>
      <c r="I18" s="67">
        <v>15449</v>
      </c>
      <c r="J18" s="50">
        <v>2</v>
      </c>
      <c r="K18" s="51">
        <v>88674.338274321999</v>
      </c>
      <c r="L18" s="50">
        <v>9</v>
      </c>
      <c r="M18" s="22">
        <f t="shared" si="0"/>
        <v>0.70691864189622033</v>
      </c>
      <c r="N18" s="21">
        <f t="shared" si="1"/>
        <v>2</v>
      </c>
      <c r="P18" s="64"/>
    </row>
    <row r="19" spans="2:16" ht="18.75" customHeight="1">
      <c r="B19" s="82" t="s">
        <v>17</v>
      </c>
      <c r="C19" s="83"/>
      <c r="D19" s="67">
        <v>305078069</v>
      </c>
      <c r="E19" s="49">
        <v>1.6051611848527138E-2</v>
      </c>
      <c r="F19" s="50">
        <v>14</v>
      </c>
      <c r="G19" s="67">
        <v>73175</v>
      </c>
      <c r="H19" s="50">
        <v>9</v>
      </c>
      <c r="I19" s="67">
        <v>9366</v>
      </c>
      <c r="J19" s="50">
        <v>9</v>
      </c>
      <c r="K19" s="51">
        <v>32572.930706811901</v>
      </c>
      <c r="L19" s="50">
        <v>15</v>
      </c>
      <c r="M19" s="22">
        <f t="shared" si="0"/>
        <v>0.42857142857142855</v>
      </c>
      <c r="N19" s="21">
        <f t="shared" si="1"/>
        <v>9</v>
      </c>
      <c r="P19" s="64"/>
    </row>
    <row r="20" spans="2:16" ht="18.75" customHeight="1">
      <c r="B20" s="82" t="s">
        <v>18</v>
      </c>
      <c r="C20" s="83"/>
      <c r="D20" s="67">
        <v>2770195962</v>
      </c>
      <c r="E20" s="49">
        <v>0.14575321809310793</v>
      </c>
      <c r="F20" s="50">
        <v>2</v>
      </c>
      <c r="G20" s="67">
        <v>208712</v>
      </c>
      <c r="H20" s="50">
        <v>3</v>
      </c>
      <c r="I20" s="67">
        <v>14928</v>
      </c>
      <c r="J20" s="50">
        <v>3</v>
      </c>
      <c r="K20" s="51">
        <v>185570.469051447</v>
      </c>
      <c r="L20" s="50">
        <v>3</v>
      </c>
      <c r="M20" s="22">
        <f t="shared" si="0"/>
        <v>0.6830786126109637</v>
      </c>
      <c r="N20" s="21">
        <f t="shared" si="1"/>
        <v>3</v>
      </c>
      <c r="P20" s="64"/>
    </row>
    <row r="21" spans="2:16" ht="18.75" customHeight="1">
      <c r="B21" s="82" t="s">
        <v>19</v>
      </c>
      <c r="C21" s="83"/>
      <c r="D21" s="67">
        <v>1395412048</v>
      </c>
      <c r="E21" s="49">
        <v>7.3419281289781341E-2</v>
      </c>
      <c r="F21" s="50">
        <v>4</v>
      </c>
      <c r="G21" s="67">
        <v>77015</v>
      </c>
      <c r="H21" s="50">
        <v>7</v>
      </c>
      <c r="I21" s="67">
        <v>8353</v>
      </c>
      <c r="J21" s="50">
        <v>11</v>
      </c>
      <c r="K21" s="51">
        <v>167055.19549862301</v>
      </c>
      <c r="L21" s="50">
        <v>5</v>
      </c>
      <c r="M21" s="22">
        <f t="shared" si="0"/>
        <v>0.38221835819529604</v>
      </c>
      <c r="N21" s="21">
        <f t="shared" si="1"/>
        <v>11</v>
      </c>
      <c r="P21" s="64"/>
    </row>
    <row r="22" spans="2:16" ht="18.75" customHeight="1">
      <c r="B22" s="82" t="s">
        <v>205</v>
      </c>
      <c r="C22" s="83"/>
      <c r="D22" s="67">
        <v>10197</v>
      </c>
      <c r="E22" s="49">
        <v>5.3651279017185344E-7</v>
      </c>
      <c r="F22" s="50">
        <v>20</v>
      </c>
      <c r="G22" s="67">
        <v>3</v>
      </c>
      <c r="H22" s="50">
        <v>20</v>
      </c>
      <c r="I22" s="67">
        <v>3</v>
      </c>
      <c r="J22" s="50">
        <v>20</v>
      </c>
      <c r="K22" s="51">
        <v>3399</v>
      </c>
      <c r="L22" s="50">
        <v>20</v>
      </c>
      <c r="M22" s="22">
        <f t="shared" si="0"/>
        <v>1.3727464079802323E-4</v>
      </c>
      <c r="N22" s="21">
        <f t="shared" si="1"/>
        <v>20</v>
      </c>
      <c r="P22" s="64"/>
    </row>
    <row r="23" spans="2:16" ht="18.75" customHeight="1">
      <c r="B23" s="82" t="s">
        <v>206</v>
      </c>
      <c r="C23" s="83"/>
      <c r="D23" s="67">
        <v>2672</v>
      </c>
      <c r="E23" s="49">
        <v>1.4058666032550677E-7</v>
      </c>
      <c r="F23" s="50">
        <v>21</v>
      </c>
      <c r="G23" s="67">
        <v>3</v>
      </c>
      <c r="H23" s="50">
        <v>20</v>
      </c>
      <c r="I23" s="67">
        <v>2</v>
      </c>
      <c r="J23" s="50">
        <v>21</v>
      </c>
      <c r="K23" s="51">
        <v>1336</v>
      </c>
      <c r="L23" s="50">
        <v>21</v>
      </c>
      <c r="M23" s="22">
        <f t="shared" si="0"/>
        <v>9.151642719868216E-5</v>
      </c>
      <c r="N23" s="21">
        <f t="shared" si="1"/>
        <v>21</v>
      </c>
      <c r="P23" s="64"/>
    </row>
    <row r="24" spans="2:16" ht="18.75" customHeight="1">
      <c r="B24" s="47" t="s">
        <v>44</v>
      </c>
      <c r="C24" s="48"/>
      <c r="D24" s="67">
        <v>4168118</v>
      </c>
      <c r="E24" s="49">
        <v>2.1930456192463719E-4</v>
      </c>
      <c r="F24" s="50">
        <v>18</v>
      </c>
      <c r="G24" s="67">
        <v>2058</v>
      </c>
      <c r="H24" s="50">
        <v>18</v>
      </c>
      <c r="I24" s="67">
        <v>655</v>
      </c>
      <c r="J24" s="50">
        <v>18</v>
      </c>
      <c r="K24" s="51">
        <v>6363.5389312977104</v>
      </c>
      <c r="L24" s="50">
        <v>19</v>
      </c>
      <c r="M24" s="22">
        <f t="shared" si="0"/>
        <v>2.9971629907568409E-2</v>
      </c>
      <c r="N24" s="21">
        <f t="shared" si="1"/>
        <v>18</v>
      </c>
      <c r="P24" s="64"/>
    </row>
    <row r="25" spans="2:16" ht="18.75" customHeight="1">
      <c r="B25" s="47" t="s">
        <v>45</v>
      </c>
      <c r="C25" s="48"/>
      <c r="D25" s="67">
        <v>373295579</v>
      </c>
      <c r="E25" s="49">
        <v>1.9640860316574242E-2</v>
      </c>
      <c r="F25" s="50">
        <v>12</v>
      </c>
      <c r="G25" s="67">
        <v>71925</v>
      </c>
      <c r="H25" s="50">
        <v>10</v>
      </c>
      <c r="I25" s="67">
        <v>9838</v>
      </c>
      <c r="J25" s="50">
        <v>8</v>
      </c>
      <c r="K25" s="51">
        <v>37944.254828217097</v>
      </c>
      <c r="L25" s="50">
        <v>14</v>
      </c>
      <c r="M25" s="22">
        <f t="shared" si="0"/>
        <v>0.45016930539031758</v>
      </c>
      <c r="N25" s="21">
        <f t="shared" si="1"/>
        <v>8</v>
      </c>
      <c r="P25" s="64"/>
    </row>
    <row r="26" spans="2:16" ht="18.75" customHeight="1">
      <c r="B26" s="47" t="s">
        <v>46</v>
      </c>
      <c r="C26" s="48"/>
      <c r="D26" s="67">
        <v>1214858400</v>
      </c>
      <c r="E26" s="49">
        <v>6.3919492973199335E-2</v>
      </c>
      <c r="F26" s="50">
        <v>7</v>
      </c>
      <c r="G26" s="67">
        <v>38302</v>
      </c>
      <c r="H26" s="50">
        <v>15</v>
      </c>
      <c r="I26" s="67">
        <v>7014</v>
      </c>
      <c r="J26" s="50">
        <v>13</v>
      </c>
      <c r="K26" s="51">
        <v>173204.79041916199</v>
      </c>
      <c r="L26" s="50">
        <v>4</v>
      </c>
      <c r="M26" s="22">
        <f t="shared" si="0"/>
        <v>0.32094811018577835</v>
      </c>
      <c r="N26" s="21">
        <f t="shared" si="1"/>
        <v>13</v>
      </c>
      <c r="P26" s="64"/>
    </row>
    <row r="27" spans="2:16" ht="18.75" customHeight="1">
      <c r="B27" s="47" t="s">
        <v>47</v>
      </c>
      <c r="C27" s="48"/>
      <c r="D27" s="67">
        <v>101227468</v>
      </c>
      <c r="E27" s="49">
        <v>5.3260597527421795E-3</v>
      </c>
      <c r="F27" s="50">
        <v>16</v>
      </c>
      <c r="G27" s="67">
        <v>41687</v>
      </c>
      <c r="H27" s="50">
        <v>14</v>
      </c>
      <c r="I27" s="67">
        <v>5564</v>
      </c>
      <c r="J27" s="50">
        <v>14</v>
      </c>
      <c r="K27" s="51">
        <v>18193.2904385334</v>
      </c>
      <c r="L27" s="50">
        <v>16</v>
      </c>
      <c r="M27" s="22">
        <f t="shared" si="0"/>
        <v>0.25459870046673377</v>
      </c>
      <c r="N27" s="21">
        <f t="shared" si="1"/>
        <v>14</v>
      </c>
      <c r="P27" s="64"/>
    </row>
    <row r="28" spans="2:16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  <c r="P28" s="64"/>
    </row>
    <row r="29" spans="2:16" ht="18.75" customHeight="1" thickBot="1">
      <c r="B29" s="52" t="s">
        <v>49</v>
      </c>
      <c r="C29" s="53"/>
      <c r="D29" s="68">
        <v>603749</v>
      </c>
      <c r="E29" s="54">
        <v>3.176611361708996E-5</v>
      </c>
      <c r="F29" s="55">
        <v>19</v>
      </c>
      <c r="G29" s="68">
        <v>451</v>
      </c>
      <c r="H29" s="55">
        <v>19</v>
      </c>
      <c r="I29" s="68">
        <v>68</v>
      </c>
      <c r="J29" s="55">
        <v>19</v>
      </c>
      <c r="K29" s="56">
        <v>8878.6617647058792</v>
      </c>
      <c r="L29" s="55">
        <v>18</v>
      </c>
      <c r="M29" s="29">
        <f t="shared" si="0"/>
        <v>3.1115585247551937E-3</v>
      </c>
      <c r="N29" s="28">
        <f t="shared" si="1"/>
        <v>19</v>
      </c>
      <c r="P29" s="64"/>
    </row>
    <row r="30" spans="2:16" ht="18.75" customHeight="1" thickTop="1">
      <c r="B30" s="57" t="s">
        <v>50</v>
      </c>
      <c r="C30" s="58"/>
      <c r="D30" s="69">
        <v>19006070660</v>
      </c>
      <c r="E30" s="59"/>
      <c r="F30" s="60"/>
      <c r="G30" s="69">
        <v>508472</v>
      </c>
      <c r="H30" s="60"/>
      <c r="I30" s="69">
        <v>19366</v>
      </c>
      <c r="J30" s="60"/>
      <c r="K30" s="61">
        <v>981414.36848084303</v>
      </c>
      <c r="L30" s="60"/>
      <c r="M30" s="33">
        <f t="shared" si="0"/>
        <v>0.8861535645648394</v>
      </c>
      <c r="N30" s="32"/>
      <c r="P30" s="64"/>
    </row>
    <row r="31" spans="2:16" ht="13.5" customHeight="1">
      <c r="B31" s="34" t="s">
        <v>194</v>
      </c>
      <c r="C31" s="62"/>
    </row>
    <row r="32" spans="2:16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064" priority="32" stopIfTrue="1">
      <formula>$F8&lt;=5</formula>
    </cfRule>
  </conditionalFormatting>
  <conditionalFormatting sqref="H8:H27 H29">
    <cfRule type="expression" dxfId="1063" priority="33" stopIfTrue="1">
      <formula>$H8&lt;=5</formula>
    </cfRule>
  </conditionalFormatting>
  <conditionalFormatting sqref="J8:J27 J29">
    <cfRule type="expression" dxfId="1062" priority="34" stopIfTrue="1">
      <formula>$J8&lt;=5</formula>
    </cfRule>
  </conditionalFormatting>
  <conditionalFormatting sqref="L8:L27 L29">
    <cfRule type="expression" dxfId="1061" priority="35" stopIfTrue="1">
      <formula>$L8&lt;=5</formula>
    </cfRule>
  </conditionalFormatting>
  <conditionalFormatting sqref="D9:D29">
    <cfRule type="expression" dxfId="1060" priority="30" stopIfTrue="1">
      <formula>$F9&lt;=5</formula>
    </cfRule>
  </conditionalFormatting>
  <conditionalFormatting sqref="G9:G27 G29">
    <cfRule type="expression" dxfId="1059" priority="28" stopIfTrue="1">
      <formula>$H9&lt;=5</formula>
    </cfRule>
  </conditionalFormatting>
  <conditionalFormatting sqref="I9:I27 I29">
    <cfRule type="expression" dxfId="1058" priority="26" stopIfTrue="1">
      <formula>$J9&lt;=5</formula>
    </cfRule>
  </conditionalFormatting>
  <conditionalFormatting sqref="K9:K27 K29">
    <cfRule type="expression" dxfId="1057" priority="24" stopIfTrue="1">
      <formula>$L9&lt;=5</formula>
    </cfRule>
  </conditionalFormatting>
  <conditionalFormatting sqref="D8">
    <cfRule type="expression" dxfId="1056" priority="22" stopIfTrue="1">
      <formula>$F8&lt;=5</formula>
    </cfRule>
  </conditionalFormatting>
  <conditionalFormatting sqref="G8">
    <cfRule type="expression" dxfId="1055" priority="20" stopIfTrue="1">
      <formula>$H8&lt;=5</formula>
    </cfRule>
  </conditionalFormatting>
  <conditionalFormatting sqref="I8">
    <cfRule type="expression" dxfId="1054" priority="18" stopIfTrue="1">
      <formula>$J8&lt;=5</formula>
    </cfRule>
  </conditionalFormatting>
  <conditionalFormatting sqref="K8">
    <cfRule type="expression" dxfId="1053" priority="16" stopIfTrue="1">
      <formula>$L8&lt;=5</formula>
    </cfRule>
  </conditionalFormatting>
  <conditionalFormatting sqref="M8:N27 M29:N29">
    <cfRule type="expression" dxfId="1052" priority="14" stopIfTrue="1">
      <formula>$N8&lt;=5</formula>
    </cfRule>
  </conditionalFormatting>
  <conditionalFormatting sqref="F28">
    <cfRule type="expression" dxfId="1051" priority="9" stopIfTrue="1">
      <formula>$F28&lt;=5</formula>
    </cfRule>
  </conditionalFormatting>
  <conditionalFormatting sqref="G28">
    <cfRule type="expression" dxfId="1050" priority="8" stopIfTrue="1">
      <formula>$H28&lt;=5</formula>
    </cfRule>
  </conditionalFormatting>
  <conditionalFormatting sqref="I28">
    <cfRule type="expression" dxfId="1049" priority="7" stopIfTrue="1">
      <formula>$J28&lt;=5</formula>
    </cfRule>
  </conditionalFormatting>
  <conditionalFormatting sqref="K28">
    <cfRule type="expression" dxfId="1048" priority="6" stopIfTrue="1">
      <formula>$L28&lt;=5</formula>
    </cfRule>
  </conditionalFormatting>
  <conditionalFormatting sqref="M28">
    <cfRule type="expression" dxfId="1047" priority="5" stopIfTrue="1">
      <formula>$N28&lt;=5</formula>
    </cfRule>
  </conditionalFormatting>
  <conditionalFormatting sqref="H28">
    <cfRule type="expression" dxfId="1046" priority="4" stopIfTrue="1">
      <formula>$F28&lt;=5</formula>
    </cfRule>
  </conditionalFormatting>
  <conditionalFormatting sqref="L28">
    <cfRule type="expression" dxfId="1045" priority="3" stopIfTrue="1">
      <formula>$F28&lt;=5</formula>
    </cfRule>
  </conditionalFormatting>
  <conditionalFormatting sqref="J28">
    <cfRule type="expression" dxfId="1044" priority="2" stopIfTrue="1">
      <formula>$F28&lt;=5</formula>
    </cfRule>
  </conditionalFormatting>
  <conditionalFormatting sqref="N28">
    <cfRule type="expression" dxfId="1043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6" ht="18.75" customHeight="1">
      <c r="B1" s="40" t="s">
        <v>208</v>
      </c>
    </row>
    <row r="2" spans="1:16" ht="18.75" customHeight="1">
      <c r="B2" s="40" t="s">
        <v>243</v>
      </c>
    </row>
    <row r="3" spans="1:16" s="1" customFormat="1" ht="18.75" customHeight="1">
      <c r="A3" s="39"/>
      <c r="B3" s="87" t="s">
        <v>190</v>
      </c>
      <c r="C3" s="88"/>
      <c r="D3" s="93">
        <v>17300</v>
      </c>
      <c r="E3" s="93"/>
      <c r="F3" s="93"/>
    </row>
    <row r="4" spans="1:16" s="1" customFormat="1" ht="18.75" customHeight="1">
      <c r="A4" s="39"/>
    </row>
    <row r="5" spans="1:16" ht="18.75" customHeight="1">
      <c r="B5" s="41" t="s">
        <v>295</v>
      </c>
      <c r="C5" s="41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42" t="s">
        <v>52</v>
      </c>
      <c r="C8" s="43"/>
      <c r="D8" s="66">
        <v>214857640</v>
      </c>
      <c r="E8" s="44">
        <v>1.4781066419027034E-2</v>
      </c>
      <c r="F8" s="45">
        <v>14</v>
      </c>
      <c r="G8" s="66">
        <v>28953</v>
      </c>
      <c r="H8" s="45">
        <v>13</v>
      </c>
      <c r="I8" s="66">
        <v>5913</v>
      </c>
      <c r="J8" s="45">
        <v>12</v>
      </c>
      <c r="K8" s="46">
        <v>36336.4857094537</v>
      </c>
      <c r="L8" s="45">
        <v>13</v>
      </c>
      <c r="M8" s="16">
        <f>IFERROR(I8/$D$3,0)</f>
        <v>0.34179190751445088</v>
      </c>
      <c r="N8" s="15">
        <f>RANK(M8,$M$8:$M$29,0)</f>
        <v>12</v>
      </c>
      <c r="P8" s="64"/>
    </row>
    <row r="9" spans="1:16" ht="18.75" customHeight="1">
      <c r="B9" s="47" t="s">
        <v>53</v>
      </c>
      <c r="C9" s="48"/>
      <c r="D9" s="67">
        <v>1651886524</v>
      </c>
      <c r="E9" s="49">
        <v>0.11364103425849645</v>
      </c>
      <c r="F9" s="50">
        <v>3</v>
      </c>
      <c r="G9" s="67">
        <v>38174</v>
      </c>
      <c r="H9" s="50">
        <v>11</v>
      </c>
      <c r="I9" s="67">
        <v>7225</v>
      </c>
      <c r="J9" s="50">
        <v>10</v>
      </c>
      <c r="K9" s="51">
        <v>228634.81301038101</v>
      </c>
      <c r="L9" s="50">
        <v>1</v>
      </c>
      <c r="M9" s="22">
        <f t="shared" ref="M9:M30" si="0">IFERROR(I9/$D$3,0)</f>
        <v>0.41763005780346824</v>
      </c>
      <c r="N9" s="21">
        <f t="shared" ref="N9:N29" si="1">RANK(M9,$M$8:$M$29,0)</f>
        <v>10</v>
      </c>
      <c r="P9" s="64"/>
    </row>
    <row r="10" spans="1:16" ht="18.75" customHeight="1">
      <c r="B10" s="47" t="s">
        <v>89</v>
      </c>
      <c r="C10" s="48"/>
      <c r="D10" s="67">
        <v>137156459</v>
      </c>
      <c r="E10" s="49">
        <v>9.4356371515462913E-3</v>
      </c>
      <c r="F10" s="50">
        <v>15</v>
      </c>
      <c r="G10" s="67">
        <v>17165</v>
      </c>
      <c r="H10" s="50">
        <v>16</v>
      </c>
      <c r="I10" s="67">
        <v>3329</v>
      </c>
      <c r="J10" s="50">
        <v>16</v>
      </c>
      <c r="K10" s="51">
        <v>41200.498347852197</v>
      </c>
      <c r="L10" s="50">
        <v>12</v>
      </c>
      <c r="M10" s="22">
        <f t="shared" si="0"/>
        <v>0.19242774566473989</v>
      </c>
      <c r="N10" s="21">
        <f t="shared" si="1"/>
        <v>16</v>
      </c>
      <c r="P10" s="64"/>
    </row>
    <row r="11" spans="1:16" ht="18.75" customHeight="1">
      <c r="B11" s="47" t="s">
        <v>55</v>
      </c>
      <c r="C11" s="48"/>
      <c r="D11" s="67">
        <v>941154806</v>
      </c>
      <c r="E11" s="49">
        <v>6.4746460484591123E-2</v>
      </c>
      <c r="F11" s="50">
        <v>6</v>
      </c>
      <c r="G11" s="67">
        <v>153077</v>
      </c>
      <c r="H11" s="50">
        <v>4</v>
      </c>
      <c r="I11" s="67">
        <v>11605</v>
      </c>
      <c r="J11" s="50">
        <v>4</v>
      </c>
      <c r="K11" s="51">
        <v>81099.078500646297</v>
      </c>
      <c r="L11" s="50">
        <v>10</v>
      </c>
      <c r="M11" s="22">
        <f t="shared" si="0"/>
        <v>0.67080924855491331</v>
      </c>
      <c r="N11" s="21">
        <f t="shared" si="1"/>
        <v>4</v>
      </c>
      <c r="P11" s="64"/>
    </row>
    <row r="12" spans="1:16" ht="18.75" customHeight="1">
      <c r="B12" s="47" t="s">
        <v>90</v>
      </c>
      <c r="C12" s="48"/>
      <c r="D12" s="67">
        <v>511868506</v>
      </c>
      <c r="E12" s="49">
        <v>3.5213839196009684E-2</v>
      </c>
      <c r="F12" s="50">
        <v>11</v>
      </c>
      <c r="G12" s="67">
        <v>37915</v>
      </c>
      <c r="H12" s="50">
        <v>12</v>
      </c>
      <c r="I12" s="67">
        <v>3624</v>
      </c>
      <c r="J12" s="50">
        <v>15</v>
      </c>
      <c r="K12" s="51">
        <v>141244.06898454699</v>
      </c>
      <c r="L12" s="50">
        <v>6</v>
      </c>
      <c r="M12" s="22">
        <f t="shared" si="0"/>
        <v>0.20947976878612717</v>
      </c>
      <c r="N12" s="21">
        <f t="shared" si="1"/>
        <v>15</v>
      </c>
      <c r="P12" s="64"/>
    </row>
    <row r="13" spans="1:16" ht="18.75" customHeight="1">
      <c r="B13" s="47" t="s">
        <v>91</v>
      </c>
      <c r="C13" s="48"/>
      <c r="D13" s="67">
        <v>895562567</v>
      </c>
      <c r="E13" s="49">
        <v>6.1609956179456075E-2</v>
      </c>
      <c r="F13" s="50">
        <v>7</v>
      </c>
      <c r="G13" s="67">
        <v>110737</v>
      </c>
      <c r="H13" s="50">
        <v>5</v>
      </c>
      <c r="I13" s="67">
        <v>8089</v>
      </c>
      <c r="J13" s="50">
        <v>6</v>
      </c>
      <c r="K13" s="51">
        <v>110713.631722092</v>
      </c>
      <c r="L13" s="50">
        <v>7</v>
      </c>
      <c r="M13" s="22">
        <f t="shared" si="0"/>
        <v>0.46757225433526012</v>
      </c>
      <c r="N13" s="21">
        <f t="shared" si="1"/>
        <v>6</v>
      </c>
      <c r="P13" s="64"/>
    </row>
    <row r="14" spans="1:16" ht="18.75" customHeight="1">
      <c r="B14" s="47" t="s">
        <v>40</v>
      </c>
      <c r="C14" s="48"/>
      <c r="D14" s="67">
        <v>576997025</v>
      </c>
      <c r="E14" s="49">
        <v>3.969433598035426E-2</v>
      </c>
      <c r="F14" s="50">
        <v>10</v>
      </c>
      <c r="G14" s="67">
        <v>53965</v>
      </c>
      <c r="H14" s="50">
        <v>10</v>
      </c>
      <c r="I14" s="67">
        <v>7709</v>
      </c>
      <c r="J14" s="50">
        <v>8</v>
      </c>
      <c r="K14" s="51">
        <v>74847.194837203293</v>
      </c>
      <c r="L14" s="50">
        <v>11</v>
      </c>
      <c r="M14" s="22">
        <f t="shared" si="0"/>
        <v>0.44560693641618498</v>
      </c>
      <c r="N14" s="21">
        <f t="shared" si="1"/>
        <v>8</v>
      </c>
      <c r="P14" s="64"/>
    </row>
    <row r="15" spans="1:16" ht="18.75" customHeight="1">
      <c r="B15" s="47" t="s">
        <v>92</v>
      </c>
      <c r="C15" s="48"/>
      <c r="D15" s="67">
        <v>44992498</v>
      </c>
      <c r="E15" s="49">
        <v>3.0952453042672398E-3</v>
      </c>
      <c r="F15" s="50">
        <v>17</v>
      </c>
      <c r="G15" s="67">
        <v>9410</v>
      </c>
      <c r="H15" s="50">
        <v>17</v>
      </c>
      <c r="I15" s="67">
        <v>2180</v>
      </c>
      <c r="J15" s="50">
        <v>17</v>
      </c>
      <c r="K15" s="51">
        <v>20638.760550458701</v>
      </c>
      <c r="L15" s="50">
        <v>18</v>
      </c>
      <c r="M15" s="22">
        <f t="shared" si="0"/>
        <v>0.12601156069364161</v>
      </c>
      <c r="N15" s="21">
        <f t="shared" si="1"/>
        <v>17</v>
      </c>
      <c r="P15" s="64"/>
    </row>
    <row r="16" spans="1:16" ht="18.75" customHeight="1">
      <c r="B16" s="47" t="s">
        <v>42</v>
      </c>
      <c r="C16" s="48"/>
      <c r="D16" s="67">
        <v>2765678454</v>
      </c>
      <c r="E16" s="49">
        <v>0.19026401352191155</v>
      </c>
      <c r="F16" s="50">
        <v>1</v>
      </c>
      <c r="G16" s="67">
        <v>196796</v>
      </c>
      <c r="H16" s="50">
        <v>1</v>
      </c>
      <c r="I16" s="67">
        <v>13080</v>
      </c>
      <c r="J16" s="50">
        <v>1</v>
      </c>
      <c r="K16" s="51">
        <v>211443.30688073399</v>
      </c>
      <c r="L16" s="50">
        <v>2</v>
      </c>
      <c r="M16" s="22">
        <f t="shared" si="0"/>
        <v>0.75606936416184967</v>
      </c>
      <c r="N16" s="21">
        <f t="shared" si="1"/>
        <v>1</v>
      </c>
      <c r="P16" s="64"/>
    </row>
    <row r="17" spans="2:16" ht="18.75" customHeight="1">
      <c r="B17" s="47" t="s">
        <v>43</v>
      </c>
      <c r="C17" s="48"/>
      <c r="D17" s="67">
        <v>877405257</v>
      </c>
      <c r="E17" s="49">
        <v>6.0360829524705222E-2</v>
      </c>
      <c r="F17" s="50">
        <v>8</v>
      </c>
      <c r="G17" s="67">
        <v>70576</v>
      </c>
      <c r="H17" s="50">
        <v>6</v>
      </c>
      <c r="I17" s="67">
        <v>9608</v>
      </c>
      <c r="J17" s="50">
        <v>5</v>
      </c>
      <c r="K17" s="51">
        <v>91320.2807035804</v>
      </c>
      <c r="L17" s="50">
        <v>8</v>
      </c>
      <c r="M17" s="22">
        <f t="shared" si="0"/>
        <v>0.55537572254335255</v>
      </c>
      <c r="N17" s="21">
        <f t="shared" si="1"/>
        <v>5</v>
      </c>
      <c r="P17" s="64"/>
    </row>
    <row r="18" spans="2:16" ht="18.75" customHeight="1">
      <c r="B18" s="82" t="s">
        <v>207</v>
      </c>
      <c r="C18" s="83"/>
      <c r="D18" s="67">
        <v>1015385196</v>
      </c>
      <c r="E18" s="49">
        <v>6.9853117734015813E-2</v>
      </c>
      <c r="F18" s="50">
        <v>5</v>
      </c>
      <c r="G18" s="67">
        <v>161796</v>
      </c>
      <c r="H18" s="50">
        <v>2</v>
      </c>
      <c r="I18" s="67">
        <v>12022</v>
      </c>
      <c r="J18" s="50">
        <v>2</v>
      </c>
      <c r="K18" s="51">
        <v>84460.588587589402</v>
      </c>
      <c r="L18" s="50">
        <v>9</v>
      </c>
      <c r="M18" s="22">
        <f t="shared" si="0"/>
        <v>0.69491329479768782</v>
      </c>
      <c r="N18" s="21">
        <f t="shared" si="1"/>
        <v>2</v>
      </c>
      <c r="P18" s="64"/>
    </row>
    <row r="19" spans="2:16" ht="18.75" customHeight="1">
      <c r="B19" s="82" t="s">
        <v>17</v>
      </c>
      <c r="C19" s="83"/>
      <c r="D19" s="67">
        <v>230039181</v>
      </c>
      <c r="E19" s="49">
        <v>1.5825475944628183E-2</v>
      </c>
      <c r="F19" s="50">
        <v>13</v>
      </c>
      <c r="G19" s="67">
        <v>55458</v>
      </c>
      <c r="H19" s="50">
        <v>9</v>
      </c>
      <c r="I19" s="67">
        <v>7408</v>
      </c>
      <c r="J19" s="50">
        <v>9</v>
      </c>
      <c r="K19" s="51">
        <v>31052.805210583199</v>
      </c>
      <c r="L19" s="50">
        <v>15</v>
      </c>
      <c r="M19" s="22">
        <f t="shared" si="0"/>
        <v>0.42820809248554914</v>
      </c>
      <c r="N19" s="21">
        <f t="shared" si="1"/>
        <v>9</v>
      </c>
      <c r="P19" s="64"/>
    </row>
    <row r="20" spans="2:16" ht="18.75" customHeight="1">
      <c r="B20" s="82" t="s">
        <v>18</v>
      </c>
      <c r="C20" s="83"/>
      <c r="D20" s="67">
        <v>2242143066</v>
      </c>
      <c r="E20" s="49">
        <v>0.15424755470416093</v>
      </c>
      <c r="F20" s="50">
        <v>2</v>
      </c>
      <c r="G20" s="67">
        <v>161696</v>
      </c>
      <c r="H20" s="50">
        <v>3</v>
      </c>
      <c r="I20" s="67">
        <v>11703</v>
      </c>
      <c r="J20" s="50">
        <v>3</v>
      </c>
      <c r="K20" s="51">
        <v>191587.03460651101</v>
      </c>
      <c r="L20" s="50">
        <v>3</v>
      </c>
      <c r="M20" s="22">
        <f t="shared" si="0"/>
        <v>0.6764739884393064</v>
      </c>
      <c r="N20" s="21">
        <f t="shared" si="1"/>
        <v>3</v>
      </c>
      <c r="P20" s="64"/>
    </row>
    <row r="21" spans="2:16" ht="18.75" customHeight="1">
      <c r="B21" s="82" t="s">
        <v>19</v>
      </c>
      <c r="C21" s="83"/>
      <c r="D21" s="67">
        <v>1176568202</v>
      </c>
      <c r="E21" s="49">
        <v>8.0941653926186741E-2</v>
      </c>
      <c r="F21" s="50">
        <v>4</v>
      </c>
      <c r="G21" s="67">
        <v>58386</v>
      </c>
      <c r="H21" s="50">
        <v>8</v>
      </c>
      <c r="I21" s="67">
        <v>6325</v>
      </c>
      <c r="J21" s="50">
        <v>11</v>
      </c>
      <c r="K21" s="51">
        <v>186018.68806324099</v>
      </c>
      <c r="L21" s="50">
        <v>4</v>
      </c>
      <c r="M21" s="22">
        <f t="shared" si="0"/>
        <v>0.36560693641618497</v>
      </c>
      <c r="N21" s="21">
        <f t="shared" si="1"/>
        <v>11</v>
      </c>
      <c r="P21" s="64"/>
    </row>
    <row r="22" spans="2:16" ht="18.75" customHeight="1">
      <c r="B22" s="82" t="s">
        <v>205</v>
      </c>
      <c r="C22" s="83"/>
      <c r="D22" s="67">
        <v>6196</v>
      </c>
      <c r="E22" s="49">
        <v>4.2625194771892452E-7</v>
      </c>
      <c r="F22" s="50">
        <v>21</v>
      </c>
      <c r="G22" s="67">
        <v>4</v>
      </c>
      <c r="H22" s="50">
        <v>21</v>
      </c>
      <c r="I22" s="67">
        <v>2</v>
      </c>
      <c r="J22" s="50">
        <v>20</v>
      </c>
      <c r="K22" s="51">
        <v>3098</v>
      </c>
      <c r="L22" s="50">
        <v>21</v>
      </c>
      <c r="M22" s="22">
        <f t="shared" si="0"/>
        <v>1.1560693641618497E-4</v>
      </c>
      <c r="N22" s="21">
        <f t="shared" si="1"/>
        <v>20</v>
      </c>
      <c r="P22" s="64"/>
    </row>
    <row r="23" spans="2:16" ht="18.75" customHeight="1">
      <c r="B23" s="82" t="s">
        <v>206</v>
      </c>
      <c r="C23" s="83"/>
      <c r="D23" s="67">
        <v>55054</v>
      </c>
      <c r="E23" s="49">
        <v>3.7874232940151182E-6</v>
      </c>
      <c r="F23" s="50">
        <v>20</v>
      </c>
      <c r="G23" s="67">
        <v>17</v>
      </c>
      <c r="H23" s="50">
        <v>20</v>
      </c>
      <c r="I23" s="67">
        <v>2</v>
      </c>
      <c r="J23" s="50">
        <v>20</v>
      </c>
      <c r="K23" s="51">
        <v>27527</v>
      </c>
      <c r="L23" s="50">
        <v>16</v>
      </c>
      <c r="M23" s="22">
        <f t="shared" si="0"/>
        <v>1.1560693641618497E-4</v>
      </c>
      <c r="N23" s="21">
        <f t="shared" si="1"/>
        <v>20</v>
      </c>
      <c r="P23" s="64"/>
    </row>
    <row r="24" spans="2:16" ht="18.75" customHeight="1">
      <c r="B24" s="47" t="s">
        <v>44</v>
      </c>
      <c r="C24" s="48"/>
      <c r="D24" s="67">
        <v>6676399</v>
      </c>
      <c r="E24" s="49">
        <v>4.5930085175898647E-4</v>
      </c>
      <c r="F24" s="50">
        <v>18</v>
      </c>
      <c r="G24" s="67">
        <v>1250</v>
      </c>
      <c r="H24" s="50">
        <v>19</v>
      </c>
      <c r="I24" s="67">
        <v>384</v>
      </c>
      <c r="J24" s="50">
        <v>19</v>
      </c>
      <c r="K24" s="51">
        <v>17386.455729166701</v>
      </c>
      <c r="L24" s="50">
        <v>19</v>
      </c>
      <c r="M24" s="22">
        <f t="shared" si="0"/>
        <v>2.2196531791907514E-2</v>
      </c>
      <c r="N24" s="21">
        <f t="shared" si="1"/>
        <v>19</v>
      </c>
      <c r="P24" s="64"/>
    </row>
    <row r="25" spans="2:16" ht="18.75" customHeight="1">
      <c r="B25" s="47" t="s">
        <v>45</v>
      </c>
      <c r="C25" s="48"/>
      <c r="D25" s="67">
        <v>287301707</v>
      </c>
      <c r="E25" s="49">
        <v>1.9764834117450253E-2</v>
      </c>
      <c r="F25" s="50">
        <v>12</v>
      </c>
      <c r="G25" s="67">
        <v>59699</v>
      </c>
      <c r="H25" s="50">
        <v>7</v>
      </c>
      <c r="I25" s="67">
        <v>7989</v>
      </c>
      <c r="J25" s="50">
        <v>7</v>
      </c>
      <c r="K25" s="51">
        <v>35962.161346851899</v>
      </c>
      <c r="L25" s="50">
        <v>14</v>
      </c>
      <c r="M25" s="22">
        <f t="shared" si="0"/>
        <v>0.46179190751445087</v>
      </c>
      <c r="N25" s="21">
        <f t="shared" si="1"/>
        <v>7</v>
      </c>
      <c r="P25" s="64"/>
    </row>
    <row r="26" spans="2:16" ht="18.75" customHeight="1">
      <c r="B26" s="47" t="s">
        <v>46</v>
      </c>
      <c r="C26" s="48"/>
      <c r="D26" s="67">
        <v>864498066</v>
      </c>
      <c r="E26" s="49">
        <v>5.9472883220100609E-2</v>
      </c>
      <c r="F26" s="50">
        <v>9</v>
      </c>
      <c r="G26" s="67">
        <v>28155</v>
      </c>
      <c r="H26" s="50">
        <v>14</v>
      </c>
      <c r="I26" s="67">
        <v>5225</v>
      </c>
      <c r="J26" s="50">
        <v>13</v>
      </c>
      <c r="K26" s="51">
        <v>165454.175311005</v>
      </c>
      <c r="L26" s="50">
        <v>5</v>
      </c>
      <c r="M26" s="22">
        <f t="shared" si="0"/>
        <v>0.30202312138728321</v>
      </c>
      <c r="N26" s="21">
        <f t="shared" si="1"/>
        <v>13</v>
      </c>
      <c r="P26" s="64"/>
    </row>
    <row r="27" spans="2:16" ht="18.75" customHeight="1">
      <c r="B27" s="47" t="s">
        <v>47</v>
      </c>
      <c r="C27" s="48"/>
      <c r="D27" s="67">
        <v>91371723</v>
      </c>
      <c r="E27" s="49">
        <v>6.2858900734641789E-3</v>
      </c>
      <c r="F27" s="50">
        <v>16</v>
      </c>
      <c r="G27" s="67">
        <v>27132</v>
      </c>
      <c r="H27" s="50">
        <v>15</v>
      </c>
      <c r="I27" s="67">
        <v>4039</v>
      </c>
      <c r="J27" s="50">
        <v>14</v>
      </c>
      <c r="K27" s="51">
        <v>22622.362713543</v>
      </c>
      <c r="L27" s="50">
        <v>17</v>
      </c>
      <c r="M27" s="22">
        <f t="shared" si="0"/>
        <v>0.23346820809248556</v>
      </c>
      <c r="N27" s="21">
        <f t="shared" si="1"/>
        <v>14</v>
      </c>
      <c r="P27" s="64"/>
    </row>
    <row r="28" spans="2:16" ht="18.75" customHeight="1">
      <c r="B28" s="47" t="s">
        <v>48</v>
      </c>
      <c r="C28" s="48"/>
      <c r="D28" s="67">
        <v>581</v>
      </c>
      <c r="E28" s="49">
        <v>3.9969719435877205E-8</v>
      </c>
      <c r="F28" s="50">
        <v>22</v>
      </c>
      <c r="G28" s="67">
        <v>1</v>
      </c>
      <c r="H28" s="50">
        <v>22</v>
      </c>
      <c r="I28" s="67">
        <v>1</v>
      </c>
      <c r="J28" s="50">
        <v>22</v>
      </c>
      <c r="K28" s="51">
        <v>581</v>
      </c>
      <c r="L28" s="50">
        <v>22</v>
      </c>
      <c r="M28" s="22">
        <f t="shared" si="0"/>
        <v>5.7803468208092484E-5</v>
      </c>
      <c r="N28" s="21">
        <f t="shared" si="1"/>
        <v>22</v>
      </c>
      <c r="P28" s="64"/>
    </row>
    <row r="29" spans="2:16" ht="18.75" customHeight="1" thickBot="1">
      <c r="B29" s="52" t="s">
        <v>49</v>
      </c>
      <c r="C29" s="53"/>
      <c r="D29" s="68">
        <v>4398853</v>
      </c>
      <c r="E29" s="54">
        <v>3.0261776290820436E-4</v>
      </c>
      <c r="F29" s="55">
        <v>19</v>
      </c>
      <c r="G29" s="68">
        <v>8041</v>
      </c>
      <c r="H29" s="55">
        <v>18</v>
      </c>
      <c r="I29" s="68">
        <v>778</v>
      </c>
      <c r="J29" s="55">
        <v>18</v>
      </c>
      <c r="K29" s="56">
        <v>5654.0526992287896</v>
      </c>
      <c r="L29" s="55">
        <v>20</v>
      </c>
      <c r="M29" s="29">
        <f t="shared" si="0"/>
        <v>4.4971098265895952E-2</v>
      </c>
      <c r="N29" s="28">
        <f t="shared" si="1"/>
        <v>18</v>
      </c>
      <c r="P29" s="64"/>
    </row>
    <row r="30" spans="2:16" ht="18.75" customHeight="1" thickTop="1">
      <c r="B30" s="57" t="s">
        <v>50</v>
      </c>
      <c r="C30" s="58"/>
      <c r="D30" s="69">
        <v>14536003960</v>
      </c>
      <c r="E30" s="59"/>
      <c r="F30" s="60"/>
      <c r="G30" s="69">
        <v>393255</v>
      </c>
      <c r="H30" s="60"/>
      <c r="I30" s="69">
        <v>15487</v>
      </c>
      <c r="J30" s="60"/>
      <c r="K30" s="61">
        <v>938593.91489636502</v>
      </c>
      <c r="L30" s="60"/>
      <c r="M30" s="33">
        <f t="shared" si="0"/>
        <v>0.89520231213872836</v>
      </c>
      <c r="N30" s="32"/>
      <c r="P30" s="64"/>
    </row>
    <row r="31" spans="2:16" ht="13.5" customHeight="1">
      <c r="B31" s="34" t="s">
        <v>194</v>
      </c>
      <c r="C31" s="62"/>
    </row>
    <row r="32" spans="2:16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1042" priority="23" stopIfTrue="1">
      <formula>$F8&lt;=5</formula>
    </cfRule>
  </conditionalFormatting>
  <conditionalFormatting sqref="H8:H29">
    <cfRule type="expression" dxfId="1041" priority="24" stopIfTrue="1">
      <formula>$H8&lt;=5</formula>
    </cfRule>
  </conditionalFormatting>
  <conditionalFormatting sqref="J8:J29">
    <cfRule type="expression" dxfId="1040" priority="25" stopIfTrue="1">
      <formula>$J8&lt;=5</formula>
    </cfRule>
  </conditionalFormatting>
  <conditionalFormatting sqref="L8:L29">
    <cfRule type="expression" dxfId="1039" priority="26" stopIfTrue="1">
      <formula>$L8&lt;=5</formula>
    </cfRule>
  </conditionalFormatting>
  <conditionalFormatting sqref="D9:D29">
    <cfRule type="expression" dxfId="1038" priority="21" stopIfTrue="1">
      <formula>$F9&lt;=5</formula>
    </cfRule>
  </conditionalFormatting>
  <conditionalFormatting sqref="G9:G29">
    <cfRule type="expression" dxfId="1037" priority="19" stopIfTrue="1">
      <formula>$H9&lt;=5</formula>
    </cfRule>
  </conditionalFormatting>
  <conditionalFormatting sqref="I9:I29">
    <cfRule type="expression" dxfId="1036" priority="17" stopIfTrue="1">
      <formula>$J9&lt;=5</formula>
    </cfRule>
  </conditionalFormatting>
  <conditionalFormatting sqref="K9:K29">
    <cfRule type="expression" dxfId="1035" priority="15" stopIfTrue="1">
      <formula>$L9&lt;=5</formula>
    </cfRule>
  </conditionalFormatting>
  <conditionalFormatting sqref="D8">
    <cfRule type="expression" dxfId="1034" priority="13" stopIfTrue="1">
      <formula>$F8&lt;=5</formula>
    </cfRule>
  </conditionalFormatting>
  <conditionalFormatting sqref="G8">
    <cfRule type="expression" dxfId="1033" priority="11" stopIfTrue="1">
      <formula>$H8&lt;=5</formula>
    </cfRule>
  </conditionalFormatting>
  <conditionalFormatting sqref="I8">
    <cfRule type="expression" dxfId="1032" priority="9" stopIfTrue="1">
      <formula>$J8&lt;=5</formula>
    </cfRule>
  </conditionalFormatting>
  <conditionalFormatting sqref="K8">
    <cfRule type="expression" dxfId="1031" priority="7" stopIfTrue="1">
      <formula>$L8&lt;=5</formula>
    </cfRule>
  </conditionalFormatting>
  <conditionalFormatting sqref="M8:N29">
    <cfRule type="expression" dxfId="103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245</v>
      </c>
    </row>
    <row r="3" spans="1:14" s="1" customFormat="1" ht="18.75" customHeight="1">
      <c r="A3" s="39"/>
      <c r="B3" s="87" t="s">
        <v>190</v>
      </c>
      <c r="C3" s="88"/>
      <c r="D3" s="93">
        <v>14861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246928457</v>
      </c>
      <c r="E8" s="44">
        <v>1.9423398729561142E-2</v>
      </c>
      <c r="F8" s="45">
        <v>12</v>
      </c>
      <c r="G8" s="66">
        <v>26358</v>
      </c>
      <c r="H8" s="45">
        <v>14</v>
      </c>
      <c r="I8" s="66">
        <v>5278</v>
      </c>
      <c r="J8" s="45">
        <v>12</v>
      </c>
      <c r="K8" s="46">
        <v>46784.474611595302</v>
      </c>
      <c r="L8" s="45">
        <v>12</v>
      </c>
      <c r="M8" s="16">
        <f>IFERROR(I8/$D$3,0)</f>
        <v>0.35515779557230337</v>
      </c>
      <c r="N8" s="15">
        <f>RANK(M8,$M$8:$M$29,0)</f>
        <v>12</v>
      </c>
    </row>
    <row r="9" spans="1:14" ht="18.75" customHeight="1">
      <c r="B9" s="47" t="s">
        <v>93</v>
      </c>
      <c r="C9" s="48"/>
      <c r="D9" s="67">
        <v>1521062603</v>
      </c>
      <c r="E9" s="49">
        <v>0.11964682317151143</v>
      </c>
      <c r="F9" s="50">
        <v>3</v>
      </c>
      <c r="G9" s="67">
        <v>35059</v>
      </c>
      <c r="H9" s="50">
        <v>11</v>
      </c>
      <c r="I9" s="67">
        <v>6926</v>
      </c>
      <c r="J9" s="50">
        <v>6</v>
      </c>
      <c r="K9" s="51">
        <v>219616.31576667601</v>
      </c>
      <c r="L9" s="50">
        <v>1</v>
      </c>
      <c r="M9" s="22">
        <f t="shared" ref="M9:M30" si="0">IFERROR(I9/$D$3,0)</f>
        <v>0.46605208263239351</v>
      </c>
      <c r="N9" s="21">
        <f t="shared" ref="N9:N29" si="1">RANK(M9,$M$8:$M$29,0)</f>
        <v>6</v>
      </c>
    </row>
    <row r="10" spans="1:14" ht="18.75" customHeight="1">
      <c r="B10" s="47" t="s">
        <v>94</v>
      </c>
      <c r="C10" s="48"/>
      <c r="D10" s="67">
        <v>116533260</v>
      </c>
      <c r="E10" s="49">
        <v>9.166509205683078E-3</v>
      </c>
      <c r="F10" s="50">
        <v>15</v>
      </c>
      <c r="G10" s="67">
        <v>13345</v>
      </c>
      <c r="H10" s="50">
        <v>16</v>
      </c>
      <c r="I10" s="67">
        <v>2496</v>
      </c>
      <c r="J10" s="50">
        <v>16</v>
      </c>
      <c r="K10" s="51">
        <v>46688.004807692298</v>
      </c>
      <c r="L10" s="50">
        <v>13</v>
      </c>
      <c r="M10" s="22">
        <f t="shared" si="0"/>
        <v>0.16795639593567055</v>
      </c>
      <c r="N10" s="21">
        <f t="shared" si="1"/>
        <v>16</v>
      </c>
    </row>
    <row r="11" spans="1:14" ht="18.75" customHeight="1">
      <c r="B11" s="47" t="s">
        <v>95</v>
      </c>
      <c r="C11" s="48"/>
      <c r="D11" s="67">
        <v>837995694</v>
      </c>
      <c r="E11" s="49">
        <v>6.5916762676799565E-2</v>
      </c>
      <c r="F11" s="50">
        <v>6</v>
      </c>
      <c r="G11" s="67">
        <v>128976</v>
      </c>
      <c r="H11" s="50">
        <v>4</v>
      </c>
      <c r="I11" s="67">
        <v>10354</v>
      </c>
      <c r="J11" s="50">
        <v>3</v>
      </c>
      <c r="K11" s="51">
        <v>80934.488506857204</v>
      </c>
      <c r="L11" s="50">
        <v>10</v>
      </c>
      <c r="M11" s="22">
        <f t="shared" si="0"/>
        <v>0.69672296615301799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345098792</v>
      </c>
      <c r="E12" s="49">
        <v>2.7145479786098062E-2</v>
      </c>
      <c r="F12" s="50">
        <v>11</v>
      </c>
      <c r="G12" s="67">
        <v>29231</v>
      </c>
      <c r="H12" s="50">
        <v>12</v>
      </c>
      <c r="I12" s="67">
        <v>2996</v>
      </c>
      <c r="J12" s="50">
        <v>15</v>
      </c>
      <c r="K12" s="51">
        <v>115186.512683578</v>
      </c>
      <c r="L12" s="50">
        <v>6</v>
      </c>
      <c r="M12" s="22">
        <f t="shared" si="0"/>
        <v>0.20160150730098916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723308764</v>
      </c>
      <c r="E13" s="49">
        <v>5.6895485836037277E-2</v>
      </c>
      <c r="F13" s="50">
        <v>9</v>
      </c>
      <c r="G13" s="67">
        <v>84318</v>
      </c>
      <c r="H13" s="50">
        <v>5</v>
      </c>
      <c r="I13" s="67">
        <v>6490</v>
      </c>
      <c r="J13" s="50">
        <v>10</v>
      </c>
      <c r="K13" s="51">
        <v>111449.73251155599</v>
      </c>
      <c r="L13" s="50">
        <v>7</v>
      </c>
      <c r="M13" s="22">
        <f t="shared" si="0"/>
        <v>0.43671354552183567</v>
      </c>
      <c r="N13" s="21">
        <f t="shared" si="1"/>
        <v>10</v>
      </c>
    </row>
    <row r="14" spans="1:14" ht="18.75" customHeight="1">
      <c r="B14" s="47" t="s">
        <v>40</v>
      </c>
      <c r="C14" s="48"/>
      <c r="D14" s="67">
        <v>443389728</v>
      </c>
      <c r="E14" s="49">
        <v>3.4877047320372882E-2</v>
      </c>
      <c r="F14" s="50">
        <v>10</v>
      </c>
      <c r="G14" s="67">
        <v>40102</v>
      </c>
      <c r="H14" s="50">
        <v>10</v>
      </c>
      <c r="I14" s="67">
        <v>6692</v>
      </c>
      <c r="J14" s="50">
        <v>7</v>
      </c>
      <c r="K14" s="51">
        <v>66256.6838015541</v>
      </c>
      <c r="L14" s="50">
        <v>11</v>
      </c>
      <c r="M14" s="22">
        <f t="shared" si="0"/>
        <v>0.45030617051342442</v>
      </c>
      <c r="N14" s="21">
        <f t="shared" si="1"/>
        <v>7</v>
      </c>
    </row>
    <row r="15" spans="1:14" ht="18.75" customHeight="1">
      <c r="B15" s="47" t="s">
        <v>96</v>
      </c>
      <c r="C15" s="48"/>
      <c r="D15" s="67">
        <v>36103967</v>
      </c>
      <c r="E15" s="49">
        <v>2.8399389656410374E-3</v>
      </c>
      <c r="F15" s="50">
        <v>17</v>
      </c>
      <c r="G15" s="67">
        <v>8346</v>
      </c>
      <c r="H15" s="50">
        <v>17</v>
      </c>
      <c r="I15" s="67">
        <v>2016</v>
      </c>
      <c r="J15" s="50">
        <v>17</v>
      </c>
      <c r="K15" s="51">
        <v>17908.713789682501</v>
      </c>
      <c r="L15" s="50">
        <v>17</v>
      </c>
      <c r="M15" s="22">
        <f t="shared" si="0"/>
        <v>0.13565708902496468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2488376822</v>
      </c>
      <c r="E16" s="49">
        <v>0.19573578432519095</v>
      </c>
      <c r="F16" s="50">
        <v>1</v>
      </c>
      <c r="G16" s="67">
        <v>168688</v>
      </c>
      <c r="H16" s="50">
        <v>1</v>
      </c>
      <c r="I16" s="67">
        <v>11410</v>
      </c>
      <c r="J16" s="50">
        <v>1</v>
      </c>
      <c r="K16" s="51">
        <v>218087.36389132301</v>
      </c>
      <c r="L16" s="50">
        <v>2</v>
      </c>
      <c r="M16" s="22">
        <f t="shared" si="0"/>
        <v>0.76778144135657089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789945531</v>
      </c>
      <c r="E17" s="49">
        <v>6.2137135628915791E-2</v>
      </c>
      <c r="F17" s="50">
        <v>8</v>
      </c>
      <c r="G17" s="67">
        <v>62153</v>
      </c>
      <c r="H17" s="50">
        <v>6</v>
      </c>
      <c r="I17" s="67">
        <v>8529</v>
      </c>
      <c r="J17" s="50">
        <v>5</v>
      </c>
      <c r="K17" s="51">
        <v>92618.774885684106</v>
      </c>
      <c r="L17" s="50">
        <v>8</v>
      </c>
      <c r="M17" s="22">
        <f t="shared" si="0"/>
        <v>0.573918309669605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915786375</v>
      </c>
      <c r="E18" s="49">
        <v>7.2035779629580743E-2</v>
      </c>
      <c r="F18" s="50">
        <v>5</v>
      </c>
      <c r="G18" s="67">
        <v>143051</v>
      </c>
      <c r="H18" s="50">
        <v>2</v>
      </c>
      <c r="I18" s="67">
        <v>10766</v>
      </c>
      <c r="J18" s="50">
        <v>2</v>
      </c>
      <c r="K18" s="51">
        <v>85062.825097529305</v>
      </c>
      <c r="L18" s="50">
        <v>9</v>
      </c>
      <c r="M18" s="22">
        <f t="shared" si="0"/>
        <v>0.72444653791804048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195730305</v>
      </c>
      <c r="E19" s="49">
        <v>1.539615078659652E-2</v>
      </c>
      <c r="F19" s="50">
        <v>14</v>
      </c>
      <c r="G19" s="67">
        <v>47626</v>
      </c>
      <c r="H19" s="50">
        <v>9</v>
      </c>
      <c r="I19" s="67">
        <v>6595</v>
      </c>
      <c r="J19" s="50">
        <v>8</v>
      </c>
      <c r="K19" s="51">
        <v>29678.590598938601</v>
      </c>
      <c r="L19" s="50">
        <v>15</v>
      </c>
      <c r="M19" s="22">
        <f t="shared" si="0"/>
        <v>0.44377901890855259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1949309153</v>
      </c>
      <c r="E20" s="49">
        <v>0.15333270772393034</v>
      </c>
      <c r="F20" s="50">
        <v>2</v>
      </c>
      <c r="G20" s="67">
        <v>141298</v>
      </c>
      <c r="H20" s="50">
        <v>3</v>
      </c>
      <c r="I20" s="67">
        <v>10160</v>
      </c>
      <c r="J20" s="50">
        <v>4</v>
      </c>
      <c r="K20" s="51">
        <v>191861.13710629899</v>
      </c>
      <c r="L20" s="50">
        <v>3</v>
      </c>
      <c r="M20" s="22">
        <f t="shared" si="0"/>
        <v>0.68366866294327433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952751101</v>
      </c>
      <c r="E21" s="49">
        <v>7.4943425920129481E-2</v>
      </c>
      <c r="F21" s="50">
        <v>4</v>
      </c>
      <c r="G21" s="67">
        <v>52177</v>
      </c>
      <c r="H21" s="50">
        <v>7</v>
      </c>
      <c r="I21" s="67">
        <v>5603</v>
      </c>
      <c r="J21" s="50">
        <v>11</v>
      </c>
      <c r="K21" s="51">
        <v>170043.03069784</v>
      </c>
      <c r="L21" s="50">
        <v>5</v>
      </c>
      <c r="M21" s="22">
        <f t="shared" si="0"/>
        <v>0.37702711795976046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0</v>
      </c>
      <c r="E22" s="49"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67">
        <v>0</v>
      </c>
      <c r="L22" s="50" t="s">
        <v>290</v>
      </c>
      <c r="M22" s="22">
        <f t="shared" si="0"/>
        <v>0</v>
      </c>
      <c r="N22" s="50" t="s">
        <v>290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2517685</v>
      </c>
      <c r="E24" s="49">
        <v>1.9804116635465445E-4</v>
      </c>
      <c r="F24" s="50">
        <v>18</v>
      </c>
      <c r="G24" s="67">
        <v>1789</v>
      </c>
      <c r="H24" s="50">
        <v>18</v>
      </c>
      <c r="I24" s="67">
        <v>432</v>
      </c>
      <c r="J24" s="50">
        <v>18</v>
      </c>
      <c r="K24" s="51">
        <v>5827.9745370370401</v>
      </c>
      <c r="L24" s="50">
        <v>19</v>
      </c>
      <c r="M24" s="22">
        <f t="shared" si="0"/>
        <v>2.9069376219635287E-2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240875656</v>
      </c>
      <c r="E25" s="49">
        <v>1.8947285248425646E-2</v>
      </c>
      <c r="F25" s="50">
        <v>13</v>
      </c>
      <c r="G25" s="67">
        <v>47699</v>
      </c>
      <c r="H25" s="50">
        <v>8</v>
      </c>
      <c r="I25" s="67">
        <v>6564</v>
      </c>
      <c r="J25" s="50">
        <v>9</v>
      </c>
      <c r="K25" s="51">
        <v>36696.474101157801</v>
      </c>
      <c r="L25" s="50">
        <v>14</v>
      </c>
      <c r="M25" s="22">
        <f t="shared" si="0"/>
        <v>0.44169302200390281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828677418</v>
      </c>
      <c r="E26" s="49">
        <v>6.5183786848824823E-2</v>
      </c>
      <c r="F26" s="50">
        <v>7</v>
      </c>
      <c r="G26" s="67">
        <v>27354</v>
      </c>
      <c r="H26" s="50">
        <v>13</v>
      </c>
      <c r="I26" s="67">
        <v>4853</v>
      </c>
      <c r="J26" s="50">
        <v>13</v>
      </c>
      <c r="K26" s="51">
        <v>170755.701215743</v>
      </c>
      <c r="L26" s="50">
        <v>4</v>
      </c>
      <c r="M26" s="22">
        <f t="shared" si="0"/>
        <v>0.32655945091178251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78032367</v>
      </c>
      <c r="E27" s="49">
        <v>6.1380279797093162E-3</v>
      </c>
      <c r="F27" s="50">
        <v>16</v>
      </c>
      <c r="G27" s="67">
        <v>20860</v>
      </c>
      <c r="H27" s="50">
        <v>15</v>
      </c>
      <c r="I27" s="67">
        <v>3815</v>
      </c>
      <c r="J27" s="50">
        <v>14</v>
      </c>
      <c r="K27" s="51">
        <v>20454.093577981701</v>
      </c>
      <c r="L27" s="50">
        <v>16</v>
      </c>
      <c r="M27" s="22">
        <f t="shared" si="0"/>
        <v>0.25671219971738107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513972</v>
      </c>
      <c r="E29" s="54">
        <v>4.0429050637245911E-5</v>
      </c>
      <c r="F29" s="55">
        <v>19</v>
      </c>
      <c r="G29" s="68">
        <v>652</v>
      </c>
      <c r="H29" s="55">
        <v>19</v>
      </c>
      <c r="I29" s="68">
        <v>84</v>
      </c>
      <c r="J29" s="55">
        <v>19</v>
      </c>
      <c r="K29" s="56">
        <v>6118.7142857142899</v>
      </c>
      <c r="L29" s="55">
        <v>18</v>
      </c>
      <c r="M29" s="29">
        <f t="shared" si="0"/>
        <v>5.6523787093735282E-3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12712937650</v>
      </c>
      <c r="E30" s="59"/>
      <c r="F30" s="60"/>
      <c r="G30" s="69">
        <v>350445</v>
      </c>
      <c r="H30" s="60"/>
      <c r="I30" s="69">
        <v>13551</v>
      </c>
      <c r="J30" s="60"/>
      <c r="K30" s="61">
        <v>938154.94428455504</v>
      </c>
      <c r="L30" s="60"/>
      <c r="M30" s="33">
        <f t="shared" si="0"/>
        <v>0.91184980822286521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1 E24:F27 E22:E23 E29:F29 E28">
    <cfRule type="expression" dxfId="1029" priority="50" stopIfTrue="1">
      <formula>$F8&lt;=5</formula>
    </cfRule>
  </conditionalFormatting>
  <conditionalFormatting sqref="H8:H21 H24:H27 H29">
    <cfRule type="expression" dxfId="1028" priority="51" stopIfTrue="1">
      <formula>$H8&lt;=5</formula>
    </cfRule>
  </conditionalFormatting>
  <conditionalFormatting sqref="J8:J21 J24:J27 J29">
    <cfRule type="expression" dxfId="1027" priority="52" stopIfTrue="1">
      <formula>$J8&lt;=5</formula>
    </cfRule>
  </conditionalFormatting>
  <conditionalFormatting sqref="L8:L21 L24:L27 L29">
    <cfRule type="expression" dxfId="1026" priority="53" stopIfTrue="1">
      <formula>$L8&lt;=5</formula>
    </cfRule>
  </conditionalFormatting>
  <conditionalFormatting sqref="D9:D29">
    <cfRule type="expression" dxfId="1025" priority="48" stopIfTrue="1">
      <formula>$F9&lt;=5</formula>
    </cfRule>
  </conditionalFormatting>
  <conditionalFormatting sqref="G9:G21 G24:G27 G29">
    <cfRule type="expression" dxfId="1024" priority="46" stopIfTrue="1">
      <formula>$H9&lt;=5</formula>
    </cfRule>
  </conditionalFormatting>
  <conditionalFormatting sqref="I9:I21 I24:I27 I29">
    <cfRule type="expression" dxfId="1023" priority="44" stopIfTrue="1">
      <formula>$J9&lt;=5</formula>
    </cfRule>
  </conditionalFormatting>
  <conditionalFormatting sqref="K9:K21 K24:K27 K29">
    <cfRule type="expression" dxfId="1022" priority="42" stopIfTrue="1">
      <formula>$L9&lt;=5</formula>
    </cfRule>
  </conditionalFormatting>
  <conditionalFormatting sqref="D8">
    <cfRule type="expression" dxfId="1021" priority="40" stopIfTrue="1">
      <formula>$F8&lt;=5</formula>
    </cfRule>
  </conditionalFormatting>
  <conditionalFormatting sqref="G8">
    <cfRule type="expression" dxfId="1020" priority="38" stopIfTrue="1">
      <formula>$H8&lt;=5</formula>
    </cfRule>
  </conditionalFormatting>
  <conditionalFormatting sqref="I8">
    <cfRule type="expression" dxfId="1019" priority="36" stopIfTrue="1">
      <formula>$J8&lt;=5</formula>
    </cfRule>
  </conditionalFormatting>
  <conditionalFormatting sqref="K8">
    <cfRule type="expression" dxfId="1018" priority="34" stopIfTrue="1">
      <formula>$L8&lt;=5</formula>
    </cfRule>
  </conditionalFormatting>
  <conditionalFormatting sqref="M8:N21 M24:N27 M29:N29">
    <cfRule type="expression" dxfId="1017" priority="32" stopIfTrue="1">
      <formula>$N8&lt;=5</formula>
    </cfRule>
  </conditionalFormatting>
  <conditionalFormatting sqref="F22">
    <cfRule type="expression" dxfId="1016" priority="27" stopIfTrue="1">
      <formula>$F22&lt;=5</formula>
    </cfRule>
  </conditionalFormatting>
  <conditionalFormatting sqref="G22">
    <cfRule type="expression" dxfId="1015" priority="26" stopIfTrue="1">
      <formula>$H22&lt;=5</formula>
    </cfRule>
  </conditionalFormatting>
  <conditionalFormatting sqref="I22">
    <cfRule type="expression" dxfId="1014" priority="25" stopIfTrue="1">
      <formula>$J22&lt;=5</formula>
    </cfRule>
  </conditionalFormatting>
  <conditionalFormatting sqref="K22">
    <cfRule type="expression" dxfId="1013" priority="24" stopIfTrue="1">
      <formula>$L22&lt;=5</formula>
    </cfRule>
  </conditionalFormatting>
  <conditionalFormatting sqref="M22">
    <cfRule type="expression" dxfId="1012" priority="23" stopIfTrue="1">
      <formula>$N22&lt;=5</formula>
    </cfRule>
  </conditionalFormatting>
  <conditionalFormatting sqref="H22">
    <cfRule type="expression" dxfId="1011" priority="22" stopIfTrue="1">
      <formula>$F22&lt;=5</formula>
    </cfRule>
  </conditionalFormatting>
  <conditionalFormatting sqref="L22">
    <cfRule type="expression" dxfId="1010" priority="21" stopIfTrue="1">
      <formula>$F22&lt;=5</formula>
    </cfRule>
  </conditionalFormatting>
  <conditionalFormatting sqref="J22">
    <cfRule type="expression" dxfId="1009" priority="20" stopIfTrue="1">
      <formula>$F22&lt;=5</formula>
    </cfRule>
  </conditionalFormatting>
  <conditionalFormatting sqref="N22">
    <cfRule type="expression" dxfId="1008" priority="19" stopIfTrue="1">
      <formula>$F22&lt;=5</formula>
    </cfRule>
  </conditionalFormatting>
  <conditionalFormatting sqref="F23">
    <cfRule type="expression" dxfId="1007" priority="18" stopIfTrue="1">
      <formula>$F23&lt;=5</formula>
    </cfRule>
  </conditionalFormatting>
  <conditionalFormatting sqref="G23">
    <cfRule type="expression" dxfId="1006" priority="17" stopIfTrue="1">
      <formula>$H23&lt;=5</formula>
    </cfRule>
  </conditionalFormatting>
  <conditionalFormatting sqref="I23">
    <cfRule type="expression" dxfId="1005" priority="16" stopIfTrue="1">
      <formula>$J23&lt;=5</formula>
    </cfRule>
  </conditionalFormatting>
  <conditionalFormatting sqref="K23">
    <cfRule type="expression" dxfId="1004" priority="15" stopIfTrue="1">
      <formula>$L23&lt;=5</formula>
    </cfRule>
  </conditionalFormatting>
  <conditionalFormatting sqref="M23">
    <cfRule type="expression" dxfId="1003" priority="14" stopIfTrue="1">
      <formula>$N23&lt;=5</formula>
    </cfRule>
  </conditionalFormatting>
  <conditionalFormatting sqref="H23">
    <cfRule type="expression" dxfId="1002" priority="13" stopIfTrue="1">
      <formula>$F23&lt;=5</formula>
    </cfRule>
  </conditionalFormatting>
  <conditionalFormatting sqref="L23">
    <cfRule type="expression" dxfId="1001" priority="12" stopIfTrue="1">
      <formula>$F23&lt;=5</formula>
    </cfRule>
  </conditionalFormatting>
  <conditionalFormatting sqref="J23">
    <cfRule type="expression" dxfId="1000" priority="11" stopIfTrue="1">
      <formula>$F23&lt;=5</formula>
    </cfRule>
  </conditionalFormatting>
  <conditionalFormatting sqref="N23">
    <cfRule type="expression" dxfId="999" priority="10" stopIfTrue="1">
      <formula>$F23&lt;=5</formula>
    </cfRule>
  </conditionalFormatting>
  <conditionalFormatting sqref="F28">
    <cfRule type="expression" dxfId="998" priority="9" stopIfTrue="1">
      <formula>$F28&lt;=5</formula>
    </cfRule>
  </conditionalFormatting>
  <conditionalFormatting sqref="G28">
    <cfRule type="expression" dxfId="997" priority="8" stopIfTrue="1">
      <formula>$H28&lt;=5</formula>
    </cfRule>
  </conditionalFormatting>
  <conditionalFormatting sqref="I28">
    <cfRule type="expression" dxfId="996" priority="7" stopIfTrue="1">
      <formula>$J28&lt;=5</formula>
    </cfRule>
  </conditionalFormatting>
  <conditionalFormatting sqref="K28">
    <cfRule type="expression" dxfId="995" priority="6" stopIfTrue="1">
      <formula>$L28&lt;=5</formula>
    </cfRule>
  </conditionalFormatting>
  <conditionalFormatting sqref="M28">
    <cfRule type="expression" dxfId="994" priority="5" stopIfTrue="1">
      <formula>$N28&lt;=5</formula>
    </cfRule>
  </conditionalFormatting>
  <conditionalFormatting sqref="H28">
    <cfRule type="expression" dxfId="993" priority="4" stopIfTrue="1">
      <formula>$F28&lt;=5</formula>
    </cfRule>
  </conditionalFormatting>
  <conditionalFormatting sqref="L28">
    <cfRule type="expression" dxfId="992" priority="3" stopIfTrue="1">
      <formula>$F28&lt;=5</formula>
    </cfRule>
  </conditionalFormatting>
  <conditionalFormatting sqref="J28">
    <cfRule type="expression" dxfId="991" priority="2" stopIfTrue="1">
      <formula>$F28&lt;=5</formula>
    </cfRule>
  </conditionalFormatting>
  <conditionalFormatting sqref="N28">
    <cfRule type="expression" dxfId="990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244</v>
      </c>
    </row>
    <row r="3" spans="1:14" s="1" customFormat="1" ht="18.75" customHeight="1">
      <c r="A3" s="39"/>
      <c r="B3" s="87" t="s">
        <v>190</v>
      </c>
      <c r="C3" s="88"/>
      <c r="D3" s="93">
        <v>20112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268887535</v>
      </c>
      <c r="E8" s="44">
        <v>1.5588051843572759E-2</v>
      </c>
      <c r="F8" s="45">
        <v>14</v>
      </c>
      <c r="G8" s="66">
        <v>36940</v>
      </c>
      <c r="H8" s="45">
        <v>13</v>
      </c>
      <c r="I8" s="66">
        <v>7136</v>
      </c>
      <c r="J8" s="45">
        <v>12</v>
      </c>
      <c r="K8" s="46">
        <v>37680.428110986497</v>
      </c>
      <c r="L8" s="45">
        <v>13</v>
      </c>
      <c r="M8" s="16">
        <f>IFERROR(I8/$D$3,0)</f>
        <v>0.35481304693715193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1826041424</v>
      </c>
      <c r="E9" s="49">
        <v>0.10585997742819661</v>
      </c>
      <c r="F9" s="50">
        <v>3</v>
      </c>
      <c r="G9" s="67">
        <v>45712</v>
      </c>
      <c r="H9" s="50">
        <v>11</v>
      </c>
      <c r="I9" s="67">
        <v>8533</v>
      </c>
      <c r="J9" s="50">
        <v>10</v>
      </c>
      <c r="K9" s="51">
        <v>213997.58865580699</v>
      </c>
      <c r="L9" s="50">
        <v>2</v>
      </c>
      <c r="M9" s="22">
        <f t="shared" ref="M9:M30" si="0">IFERROR(I9/$D$3,0)</f>
        <v>0.42427406523468575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176332604</v>
      </c>
      <c r="E10" s="49">
        <v>1.0222421700820699E-2</v>
      </c>
      <c r="F10" s="50">
        <v>15</v>
      </c>
      <c r="G10" s="67">
        <v>18007</v>
      </c>
      <c r="H10" s="50">
        <v>16</v>
      </c>
      <c r="I10" s="67">
        <v>3264</v>
      </c>
      <c r="J10" s="50">
        <v>16</v>
      </c>
      <c r="K10" s="51">
        <v>54023.469362745098</v>
      </c>
      <c r="L10" s="50">
        <v>12</v>
      </c>
      <c r="M10" s="22">
        <f t="shared" si="0"/>
        <v>0.162291169451074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1069891437</v>
      </c>
      <c r="E11" s="49">
        <v>6.202415886236809E-2</v>
      </c>
      <c r="F11" s="50">
        <v>8</v>
      </c>
      <c r="G11" s="67">
        <v>189306</v>
      </c>
      <c r="H11" s="50">
        <v>4</v>
      </c>
      <c r="I11" s="67">
        <v>13702</v>
      </c>
      <c r="J11" s="50">
        <v>4</v>
      </c>
      <c r="K11" s="51">
        <v>78082.8665158371</v>
      </c>
      <c r="L11" s="50">
        <v>10</v>
      </c>
      <c r="M11" s="22">
        <f t="shared" si="0"/>
        <v>0.6812848050914877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576065726</v>
      </c>
      <c r="E12" s="49">
        <v>3.3395904359022739E-2</v>
      </c>
      <c r="F12" s="50">
        <v>11</v>
      </c>
      <c r="G12" s="67">
        <v>43244</v>
      </c>
      <c r="H12" s="50">
        <v>12</v>
      </c>
      <c r="I12" s="67">
        <v>4350</v>
      </c>
      <c r="J12" s="50">
        <v>15</v>
      </c>
      <c r="K12" s="51">
        <v>132428.90252873601</v>
      </c>
      <c r="L12" s="50">
        <v>6</v>
      </c>
      <c r="M12" s="22">
        <f t="shared" si="0"/>
        <v>0.21628878281622912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1040898639</v>
      </c>
      <c r="E13" s="49">
        <v>6.0343377199081866E-2</v>
      </c>
      <c r="F13" s="50">
        <v>9</v>
      </c>
      <c r="G13" s="67">
        <v>132865</v>
      </c>
      <c r="H13" s="50">
        <v>5</v>
      </c>
      <c r="I13" s="67">
        <v>9430</v>
      </c>
      <c r="J13" s="50">
        <v>7</v>
      </c>
      <c r="K13" s="51">
        <v>110381.616012725</v>
      </c>
      <c r="L13" s="50">
        <v>7</v>
      </c>
      <c r="M13" s="22">
        <f t="shared" si="0"/>
        <v>0.46887430389817025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708219395</v>
      </c>
      <c r="E14" s="49">
        <v>4.105716780766254E-2</v>
      </c>
      <c r="F14" s="50">
        <v>10</v>
      </c>
      <c r="G14" s="67">
        <v>75437</v>
      </c>
      <c r="H14" s="50">
        <v>7</v>
      </c>
      <c r="I14" s="67">
        <v>9539</v>
      </c>
      <c r="J14" s="50">
        <v>6</v>
      </c>
      <c r="K14" s="51">
        <v>74244.616311982405</v>
      </c>
      <c r="L14" s="50">
        <v>11</v>
      </c>
      <c r="M14" s="22">
        <f t="shared" si="0"/>
        <v>0.47429395385839301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69216497</v>
      </c>
      <c r="E15" s="49">
        <v>4.012645449207969E-3</v>
      </c>
      <c r="F15" s="50">
        <v>17</v>
      </c>
      <c r="G15" s="67">
        <v>15586</v>
      </c>
      <c r="H15" s="50">
        <v>17</v>
      </c>
      <c r="I15" s="67">
        <v>3062</v>
      </c>
      <c r="J15" s="50">
        <v>17</v>
      </c>
      <c r="K15" s="51">
        <v>22604.995754408901</v>
      </c>
      <c r="L15" s="50">
        <v>16</v>
      </c>
      <c r="M15" s="22">
        <f t="shared" si="0"/>
        <v>0.15224741447891807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3508873152</v>
      </c>
      <c r="E16" s="49">
        <v>0.20341774714806529</v>
      </c>
      <c r="F16" s="50">
        <v>1</v>
      </c>
      <c r="G16" s="67">
        <v>242046</v>
      </c>
      <c r="H16" s="50">
        <v>1</v>
      </c>
      <c r="I16" s="67">
        <v>15458</v>
      </c>
      <c r="J16" s="50">
        <v>1</v>
      </c>
      <c r="K16" s="51">
        <v>226993.99353085799</v>
      </c>
      <c r="L16" s="50">
        <v>1</v>
      </c>
      <c r="M16" s="22">
        <f t="shared" si="0"/>
        <v>0.76859586316626893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1204290953</v>
      </c>
      <c r="E17" s="49">
        <v>6.9815619419136124E-2</v>
      </c>
      <c r="F17" s="50">
        <v>4</v>
      </c>
      <c r="G17" s="67">
        <v>97698</v>
      </c>
      <c r="H17" s="50">
        <v>6</v>
      </c>
      <c r="I17" s="67">
        <v>11612</v>
      </c>
      <c r="J17" s="50">
        <v>5</v>
      </c>
      <c r="K17" s="51">
        <v>103710.898467103</v>
      </c>
      <c r="L17" s="50">
        <v>8</v>
      </c>
      <c r="M17" s="22">
        <f t="shared" si="0"/>
        <v>0.57736674622116146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1194208610</v>
      </c>
      <c r="E18" s="49">
        <v>6.9231121943681626E-2</v>
      </c>
      <c r="F18" s="50">
        <v>5</v>
      </c>
      <c r="G18" s="67">
        <v>197085</v>
      </c>
      <c r="H18" s="50">
        <v>3</v>
      </c>
      <c r="I18" s="67">
        <v>14183</v>
      </c>
      <c r="J18" s="50">
        <v>2</v>
      </c>
      <c r="K18" s="51">
        <v>84200.000705069499</v>
      </c>
      <c r="L18" s="50">
        <v>9</v>
      </c>
      <c r="M18" s="22">
        <f t="shared" si="0"/>
        <v>0.70520087509944307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282569726</v>
      </c>
      <c r="E19" s="49">
        <v>1.6381241095137226E-2</v>
      </c>
      <c r="F19" s="50">
        <v>13</v>
      </c>
      <c r="G19" s="67">
        <v>69785</v>
      </c>
      <c r="H19" s="50">
        <v>9</v>
      </c>
      <c r="I19" s="67">
        <v>9096</v>
      </c>
      <c r="J19" s="50">
        <v>8</v>
      </c>
      <c r="K19" s="51">
        <v>31065.2733069481</v>
      </c>
      <c r="L19" s="50">
        <v>15</v>
      </c>
      <c r="M19" s="22">
        <f t="shared" si="0"/>
        <v>0.45226730310262531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2559493997</v>
      </c>
      <c r="E20" s="49">
        <v>0.14837997275905432</v>
      </c>
      <c r="F20" s="50">
        <v>2</v>
      </c>
      <c r="G20" s="67">
        <v>203156</v>
      </c>
      <c r="H20" s="50">
        <v>2</v>
      </c>
      <c r="I20" s="67">
        <v>14095</v>
      </c>
      <c r="J20" s="50">
        <v>3</v>
      </c>
      <c r="K20" s="51">
        <v>181588.79013834699</v>
      </c>
      <c r="L20" s="50">
        <v>4</v>
      </c>
      <c r="M20" s="22">
        <f t="shared" si="0"/>
        <v>0.70082537788385046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1143386475</v>
      </c>
      <c r="E21" s="49">
        <v>6.6284841539939396E-2</v>
      </c>
      <c r="F21" s="50">
        <v>7</v>
      </c>
      <c r="G21" s="67">
        <v>71197</v>
      </c>
      <c r="H21" s="50">
        <v>8</v>
      </c>
      <c r="I21" s="67">
        <v>7691</v>
      </c>
      <c r="J21" s="50">
        <v>11</v>
      </c>
      <c r="K21" s="51">
        <v>148665.514887531</v>
      </c>
      <c r="L21" s="50">
        <v>5</v>
      </c>
      <c r="M21" s="22">
        <f t="shared" si="0"/>
        <v>0.38240851233094669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16342</v>
      </c>
      <c r="E22" s="49">
        <v>9.4738472435200846E-7</v>
      </c>
      <c r="F22" s="50">
        <v>20</v>
      </c>
      <c r="G22" s="67">
        <v>8</v>
      </c>
      <c r="H22" s="50">
        <v>20</v>
      </c>
      <c r="I22" s="67">
        <v>4</v>
      </c>
      <c r="J22" s="50">
        <v>20</v>
      </c>
      <c r="K22" s="51">
        <v>4085.5</v>
      </c>
      <c r="L22" s="50">
        <v>20</v>
      </c>
      <c r="M22" s="22">
        <f t="shared" si="0"/>
        <v>1.988862370723946E-4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557</v>
      </c>
      <c r="E23" s="49">
        <v>3.2290618740917194E-8</v>
      </c>
      <c r="F23" s="50">
        <v>21</v>
      </c>
      <c r="G23" s="67">
        <v>2</v>
      </c>
      <c r="H23" s="50">
        <v>21</v>
      </c>
      <c r="I23" s="67">
        <v>1</v>
      </c>
      <c r="J23" s="50">
        <v>21</v>
      </c>
      <c r="K23" s="51">
        <v>557</v>
      </c>
      <c r="L23" s="50">
        <v>21</v>
      </c>
      <c r="M23" s="22">
        <f t="shared" si="0"/>
        <v>4.972155926809865E-5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3271162</v>
      </c>
      <c r="E24" s="49">
        <v>1.8963706459923906E-4</v>
      </c>
      <c r="F24" s="50">
        <v>18</v>
      </c>
      <c r="G24" s="67">
        <v>2168</v>
      </c>
      <c r="H24" s="50">
        <v>18</v>
      </c>
      <c r="I24" s="67">
        <v>617</v>
      </c>
      <c r="J24" s="50">
        <v>18</v>
      </c>
      <c r="K24" s="51">
        <v>5301.7212317666099</v>
      </c>
      <c r="L24" s="50">
        <v>19</v>
      </c>
      <c r="M24" s="22">
        <f t="shared" si="0"/>
        <v>3.0678202068416864E-2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335817751</v>
      </c>
      <c r="E25" s="49">
        <v>1.9468156129215913E-2</v>
      </c>
      <c r="F25" s="50">
        <v>12</v>
      </c>
      <c r="G25" s="67">
        <v>69322</v>
      </c>
      <c r="H25" s="50">
        <v>10</v>
      </c>
      <c r="I25" s="67">
        <v>9054</v>
      </c>
      <c r="J25" s="50">
        <v>9</v>
      </c>
      <c r="K25" s="51">
        <v>37090.5402032251</v>
      </c>
      <c r="L25" s="50">
        <v>14</v>
      </c>
      <c r="M25" s="22">
        <f t="shared" si="0"/>
        <v>0.45017899761336516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1185243621</v>
      </c>
      <c r="E26" s="49">
        <v>6.8711400145090043E-2</v>
      </c>
      <c r="F26" s="50">
        <v>6</v>
      </c>
      <c r="G26" s="67">
        <v>36897</v>
      </c>
      <c r="H26" s="50">
        <v>14</v>
      </c>
      <c r="I26" s="67">
        <v>6527</v>
      </c>
      <c r="J26" s="50">
        <v>13</v>
      </c>
      <c r="K26" s="51">
        <v>181590.871916654</v>
      </c>
      <c r="L26" s="50">
        <v>3</v>
      </c>
      <c r="M26" s="22">
        <f t="shared" si="0"/>
        <v>0.32453261734287986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94705088</v>
      </c>
      <c r="E27" s="49">
        <v>5.4902798733088183E-3</v>
      </c>
      <c r="F27" s="50">
        <v>16</v>
      </c>
      <c r="G27" s="67">
        <v>36192</v>
      </c>
      <c r="H27" s="50">
        <v>15</v>
      </c>
      <c r="I27" s="67">
        <v>5094</v>
      </c>
      <c r="J27" s="50">
        <v>14</v>
      </c>
      <c r="K27" s="51">
        <v>18591.497447977999</v>
      </c>
      <c r="L27" s="50">
        <v>17</v>
      </c>
      <c r="M27" s="22">
        <f t="shared" si="0"/>
        <v>0.25328162291169454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25</v>
      </c>
      <c r="E28" s="49">
        <v>1.449309638281741E-9</v>
      </c>
      <c r="F28" s="50">
        <v>22</v>
      </c>
      <c r="G28" s="67">
        <v>1</v>
      </c>
      <c r="H28" s="50">
        <v>22</v>
      </c>
      <c r="I28" s="67">
        <v>1</v>
      </c>
      <c r="J28" s="50">
        <v>21</v>
      </c>
      <c r="K28" s="51">
        <v>25</v>
      </c>
      <c r="L28" s="50">
        <v>22</v>
      </c>
      <c r="M28" s="22">
        <f t="shared" si="0"/>
        <v>4.972155926809865E-5</v>
      </c>
      <c r="N28" s="21">
        <f t="shared" si="1"/>
        <v>21</v>
      </c>
    </row>
    <row r="29" spans="2:14" ht="18.75" customHeight="1" thickBot="1">
      <c r="B29" s="52" t="s">
        <v>49</v>
      </c>
      <c r="C29" s="53"/>
      <c r="D29" s="68">
        <v>2161324</v>
      </c>
      <c r="E29" s="54">
        <v>1.2529710818598582E-4</v>
      </c>
      <c r="F29" s="55">
        <v>19</v>
      </c>
      <c r="G29" s="68">
        <v>1396</v>
      </c>
      <c r="H29" s="55">
        <v>19</v>
      </c>
      <c r="I29" s="68">
        <v>144</v>
      </c>
      <c r="J29" s="55">
        <v>19</v>
      </c>
      <c r="K29" s="56">
        <v>15009.1944444444</v>
      </c>
      <c r="L29" s="55">
        <v>18</v>
      </c>
      <c r="M29" s="29">
        <f t="shared" si="0"/>
        <v>7.1599045346062056E-3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17249592040</v>
      </c>
      <c r="E30" s="59"/>
      <c r="F30" s="60"/>
      <c r="G30" s="69">
        <v>501592</v>
      </c>
      <c r="H30" s="60"/>
      <c r="I30" s="69">
        <v>18260</v>
      </c>
      <c r="J30" s="60"/>
      <c r="K30" s="61">
        <v>944665.50054764503</v>
      </c>
      <c r="L30" s="60"/>
      <c r="M30" s="33">
        <f t="shared" si="0"/>
        <v>0.90791567223548131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989" priority="23" stopIfTrue="1">
      <formula>$F8&lt;=5</formula>
    </cfRule>
  </conditionalFormatting>
  <conditionalFormatting sqref="H8:H29">
    <cfRule type="expression" dxfId="988" priority="24" stopIfTrue="1">
      <formula>$H8&lt;=5</formula>
    </cfRule>
  </conditionalFormatting>
  <conditionalFormatting sqref="J8:J29">
    <cfRule type="expression" dxfId="987" priority="25" stopIfTrue="1">
      <formula>$J8&lt;=5</formula>
    </cfRule>
  </conditionalFormatting>
  <conditionalFormatting sqref="L8:L29">
    <cfRule type="expression" dxfId="986" priority="26" stopIfTrue="1">
      <formula>$L8&lt;=5</formula>
    </cfRule>
  </conditionalFormatting>
  <conditionalFormatting sqref="D9:D29">
    <cfRule type="expression" dxfId="985" priority="21" stopIfTrue="1">
      <formula>$F9&lt;=5</formula>
    </cfRule>
  </conditionalFormatting>
  <conditionalFormatting sqref="G9:G29">
    <cfRule type="expression" dxfId="984" priority="19" stopIfTrue="1">
      <formula>$H9&lt;=5</formula>
    </cfRule>
  </conditionalFormatting>
  <conditionalFormatting sqref="I9:I29">
    <cfRule type="expression" dxfId="983" priority="17" stopIfTrue="1">
      <formula>$J9&lt;=5</formula>
    </cfRule>
  </conditionalFormatting>
  <conditionalFormatting sqref="K9:K29">
    <cfRule type="expression" dxfId="982" priority="15" stopIfTrue="1">
      <formula>$L9&lt;=5</formula>
    </cfRule>
  </conditionalFormatting>
  <conditionalFormatting sqref="D8">
    <cfRule type="expression" dxfId="981" priority="13" stopIfTrue="1">
      <formula>$F8&lt;=5</formula>
    </cfRule>
  </conditionalFormatting>
  <conditionalFormatting sqref="G8">
    <cfRule type="expression" dxfId="980" priority="11" stopIfTrue="1">
      <formula>$H8&lt;=5</formula>
    </cfRule>
  </conditionalFormatting>
  <conditionalFormatting sqref="I8">
    <cfRule type="expression" dxfId="979" priority="9" stopIfTrue="1">
      <formula>$J8&lt;=5</formula>
    </cfRule>
  </conditionalFormatting>
  <conditionalFormatting sqref="K8">
    <cfRule type="expression" dxfId="978" priority="7" stopIfTrue="1">
      <formula>$L8&lt;=5</formula>
    </cfRule>
  </conditionalFormatting>
  <conditionalFormatting sqref="M8:N29">
    <cfRule type="expression" dxfId="977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208</v>
      </c>
    </row>
    <row r="2" spans="1:16" ht="18.75" customHeight="1">
      <c r="A2" s="39"/>
      <c r="B2" s="39" t="s">
        <v>211</v>
      </c>
      <c r="P2" s="39"/>
    </row>
    <row r="3" spans="1:16" ht="18.75" customHeight="1">
      <c r="A3" s="39"/>
      <c r="B3" s="87" t="s">
        <v>190</v>
      </c>
      <c r="C3" s="88"/>
      <c r="D3" s="93">
        <v>174606</v>
      </c>
      <c r="E3" s="93"/>
      <c r="F3" s="93"/>
    </row>
    <row r="4" spans="1:16" ht="18.75" customHeight="1">
      <c r="A4" s="39"/>
    </row>
    <row r="5" spans="1:16" ht="18.75" customHeight="1">
      <c r="B5" s="4" t="s">
        <v>295</v>
      </c>
      <c r="C5" s="4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2589391962</v>
      </c>
      <c r="E8" s="74">
        <f>IFERROR(D8/$D$30,0)</f>
        <v>1.794065098096936E-2</v>
      </c>
      <c r="F8" s="75">
        <f>RANK(D8,$D$8:$D$29,0)</f>
        <v>12</v>
      </c>
      <c r="G8" s="70">
        <v>315647</v>
      </c>
      <c r="H8" s="75">
        <f>RANK(G8,$G$8:$G$29,0)</f>
        <v>14</v>
      </c>
      <c r="I8" s="70">
        <v>61326</v>
      </c>
      <c r="J8" s="15">
        <f>RANK(I8,$I$8:$I$29,0)</f>
        <v>12</v>
      </c>
      <c r="K8" s="13">
        <f>IFERROR(D8/I8,"0")</f>
        <v>42223.395656002351</v>
      </c>
      <c r="L8" s="15">
        <f>RANK(K8,$K$8:$K$29,0)</f>
        <v>13</v>
      </c>
      <c r="M8" s="16">
        <f>IFERROR(I8/$D$3,0)</f>
        <v>0.35122504381292741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17244195279</v>
      </c>
      <c r="E9" s="79">
        <f t="shared" ref="E9:E29" si="0">IFERROR(D9/$D$30,0)</f>
        <v>0.11947673179199379</v>
      </c>
      <c r="F9" s="23">
        <f t="shared" ref="F9:F29" si="1">RANK(D9,$D$8:$D$29,0)</f>
        <v>3</v>
      </c>
      <c r="G9" s="71">
        <v>435705</v>
      </c>
      <c r="H9" s="23">
        <f t="shared" ref="H9:H29" si="2">RANK(G9,$G$8:$G$29,0)</f>
        <v>11</v>
      </c>
      <c r="I9" s="71">
        <v>79144</v>
      </c>
      <c r="J9" s="15">
        <f t="shared" ref="J9:J29" si="3">RANK(I9,$I$8:$I$29,0)</f>
        <v>8</v>
      </c>
      <c r="K9" s="19">
        <f t="shared" ref="K9:K30" si="4">IFERROR(D9/I9,"0")</f>
        <v>217883.79762205601</v>
      </c>
      <c r="L9" s="21">
        <f t="shared" ref="L9:L29" si="5">RANK(K9,$K$8:$K$29,0)</f>
        <v>1</v>
      </c>
      <c r="M9" s="22">
        <f t="shared" ref="M9:M30" si="6">IFERROR(I9/$D$3,0)</f>
        <v>0.45327193796318571</v>
      </c>
      <c r="N9" s="21">
        <f t="shared" ref="N9:N29" si="7">RANK(M9,$M$8:$M$29,0)</f>
        <v>8</v>
      </c>
    </row>
    <row r="10" spans="1:16" ht="18.75" customHeight="1">
      <c r="B10" s="17" t="s">
        <v>9</v>
      </c>
      <c r="C10" s="18"/>
      <c r="D10" s="71">
        <v>1768132576</v>
      </c>
      <c r="E10" s="79">
        <f t="shared" si="0"/>
        <v>1.2250539856313296E-2</v>
      </c>
      <c r="F10" s="23">
        <f t="shared" si="1"/>
        <v>15</v>
      </c>
      <c r="G10" s="71">
        <v>167526</v>
      </c>
      <c r="H10" s="23">
        <f t="shared" si="2"/>
        <v>16</v>
      </c>
      <c r="I10" s="71">
        <v>30254</v>
      </c>
      <c r="J10" s="15">
        <f t="shared" si="3"/>
        <v>16</v>
      </c>
      <c r="K10" s="19">
        <f t="shared" si="4"/>
        <v>58442.935677926886</v>
      </c>
      <c r="L10" s="21">
        <f t="shared" si="5"/>
        <v>12</v>
      </c>
      <c r="M10" s="22">
        <f t="shared" si="6"/>
        <v>0.17327010526556935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9756866809</v>
      </c>
      <c r="E11" s="79">
        <f t="shared" si="0"/>
        <v>6.7600635460717193E-2</v>
      </c>
      <c r="F11" s="23">
        <f t="shared" si="1"/>
        <v>7</v>
      </c>
      <c r="G11" s="71">
        <v>1666089</v>
      </c>
      <c r="H11" s="23">
        <f t="shared" si="2"/>
        <v>3</v>
      </c>
      <c r="I11" s="71">
        <v>125742</v>
      </c>
      <c r="J11" s="15">
        <f t="shared" si="3"/>
        <v>3</v>
      </c>
      <c r="K11" s="19">
        <f t="shared" si="4"/>
        <v>77594.334502393787</v>
      </c>
      <c r="L11" s="21">
        <f t="shared" si="5"/>
        <v>10</v>
      </c>
      <c r="M11" s="22">
        <f t="shared" si="6"/>
        <v>0.72014707398371192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3281546511</v>
      </c>
      <c r="E12" s="79">
        <f t="shared" si="0"/>
        <v>2.2736256810728731E-2</v>
      </c>
      <c r="F12" s="23">
        <f t="shared" si="1"/>
        <v>11</v>
      </c>
      <c r="G12" s="71">
        <v>360389</v>
      </c>
      <c r="H12" s="23">
        <f t="shared" si="2"/>
        <v>12</v>
      </c>
      <c r="I12" s="71">
        <v>35571</v>
      </c>
      <c r="J12" s="15">
        <f t="shared" si="3"/>
        <v>15</v>
      </c>
      <c r="K12" s="19">
        <f t="shared" si="4"/>
        <v>92253.423041241462</v>
      </c>
      <c r="L12" s="21">
        <f t="shared" si="5"/>
        <v>8</v>
      </c>
      <c r="M12" s="22">
        <f t="shared" si="6"/>
        <v>0.20372152159719598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8117046526</v>
      </c>
      <c r="E13" s="79">
        <f t="shared" si="0"/>
        <v>5.6239109743268699E-2</v>
      </c>
      <c r="F13" s="23">
        <f t="shared" si="1"/>
        <v>9</v>
      </c>
      <c r="G13" s="71">
        <v>1050393</v>
      </c>
      <c r="H13" s="23">
        <f t="shared" si="2"/>
        <v>5</v>
      </c>
      <c r="I13" s="71">
        <v>79931</v>
      </c>
      <c r="J13" s="15">
        <f t="shared" si="3"/>
        <v>7</v>
      </c>
      <c r="K13" s="19">
        <f t="shared" si="4"/>
        <v>101550.66902703582</v>
      </c>
      <c r="L13" s="21">
        <f t="shared" si="5"/>
        <v>6</v>
      </c>
      <c r="M13" s="22">
        <f t="shared" si="6"/>
        <v>0.45777922866339071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6017699149</v>
      </c>
      <c r="E14" s="79">
        <f t="shared" si="0"/>
        <v>4.1693741899661206E-2</v>
      </c>
      <c r="F14" s="23">
        <f t="shared" si="1"/>
        <v>10</v>
      </c>
      <c r="G14" s="71">
        <v>617061</v>
      </c>
      <c r="H14" s="23">
        <f t="shared" si="2"/>
        <v>8</v>
      </c>
      <c r="I14" s="71">
        <v>84055</v>
      </c>
      <c r="J14" s="15">
        <f t="shared" si="3"/>
        <v>6</v>
      </c>
      <c r="K14" s="19">
        <f t="shared" si="4"/>
        <v>71592.399607399915</v>
      </c>
      <c r="L14" s="21">
        <f t="shared" si="5"/>
        <v>11</v>
      </c>
      <c r="M14" s="22">
        <f t="shared" si="6"/>
        <v>0.48139811919407122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531763038</v>
      </c>
      <c r="E15" s="79">
        <f t="shared" si="0"/>
        <v>3.6843302247564279E-3</v>
      </c>
      <c r="F15" s="23">
        <f t="shared" si="1"/>
        <v>17</v>
      </c>
      <c r="G15" s="71">
        <v>119794</v>
      </c>
      <c r="H15" s="23">
        <f t="shared" si="2"/>
        <v>17</v>
      </c>
      <c r="I15" s="71">
        <v>25346</v>
      </c>
      <c r="J15" s="15">
        <f t="shared" si="3"/>
        <v>17</v>
      </c>
      <c r="K15" s="19">
        <f t="shared" si="4"/>
        <v>20980.156158762726</v>
      </c>
      <c r="L15" s="21">
        <f t="shared" si="5"/>
        <v>17</v>
      </c>
      <c r="M15" s="22">
        <f t="shared" si="6"/>
        <v>0.14516110557483705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28129074837</v>
      </c>
      <c r="E16" s="79">
        <f t="shared" si="0"/>
        <v>0.19489282483073708</v>
      </c>
      <c r="F16" s="23">
        <f t="shared" si="1"/>
        <v>1</v>
      </c>
      <c r="G16" s="71">
        <v>2102132</v>
      </c>
      <c r="H16" s="23">
        <f t="shared" si="2"/>
        <v>1</v>
      </c>
      <c r="I16" s="71">
        <v>138716</v>
      </c>
      <c r="J16" s="15">
        <f t="shared" si="3"/>
        <v>1</v>
      </c>
      <c r="K16" s="19">
        <f t="shared" si="4"/>
        <v>202781.76156319387</v>
      </c>
      <c r="L16" s="21">
        <f t="shared" si="5"/>
        <v>2</v>
      </c>
      <c r="M16" s="22">
        <f t="shared" si="6"/>
        <v>0.79445150796650743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10182733976</v>
      </c>
      <c r="E17" s="79">
        <f t="shared" si="0"/>
        <v>7.0551264148658255E-2</v>
      </c>
      <c r="F17" s="23">
        <f t="shared" si="1"/>
        <v>6</v>
      </c>
      <c r="G17" s="71">
        <v>786008</v>
      </c>
      <c r="H17" s="23">
        <f t="shared" si="2"/>
        <v>6</v>
      </c>
      <c r="I17" s="71">
        <v>101092</v>
      </c>
      <c r="J17" s="15">
        <f t="shared" si="3"/>
        <v>5</v>
      </c>
      <c r="K17" s="19">
        <f t="shared" si="4"/>
        <v>100727.39658924544</v>
      </c>
      <c r="L17" s="21">
        <f t="shared" si="5"/>
        <v>7</v>
      </c>
      <c r="M17" s="22">
        <f t="shared" si="6"/>
        <v>0.57897208572443104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10772553881</v>
      </c>
      <c r="E18" s="79">
        <f t="shared" si="0"/>
        <v>7.4637842469948909E-2</v>
      </c>
      <c r="F18" s="23">
        <f t="shared" si="1"/>
        <v>5</v>
      </c>
      <c r="G18" s="71">
        <v>1697148</v>
      </c>
      <c r="H18" s="23">
        <f t="shared" si="2"/>
        <v>2</v>
      </c>
      <c r="I18" s="71">
        <v>127041</v>
      </c>
      <c r="J18" s="15">
        <f t="shared" si="3"/>
        <v>2</v>
      </c>
      <c r="K18" s="19">
        <f t="shared" si="4"/>
        <v>84795.883856392815</v>
      </c>
      <c r="L18" s="21">
        <f t="shared" si="5"/>
        <v>9</v>
      </c>
      <c r="M18" s="22">
        <f t="shared" si="6"/>
        <v>0.72758668087007317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2498223602</v>
      </c>
      <c r="E19" s="79">
        <f t="shared" si="0"/>
        <v>1.7308989281516165E-2</v>
      </c>
      <c r="F19" s="23">
        <f t="shared" si="1"/>
        <v>14</v>
      </c>
      <c r="G19" s="71">
        <v>550384</v>
      </c>
      <c r="H19" s="23">
        <f t="shared" si="2"/>
        <v>10</v>
      </c>
      <c r="I19" s="71">
        <v>75392</v>
      </c>
      <c r="J19" s="15">
        <f t="shared" si="3"/>
        <v>10</v>
      </c>
      <c r="K19" s="19">
        <f t="shared" si="4"/>
        <v>33136.454822792868</v>
      </c>
      <c r="L19" s="21">
        <f t="shared" si="5"/>
        <v>14</v>
      </c>
      <c r="M19" s="22">
        <f t="shared" si="6"/>
        <v>0.43178355841150934</v>
      </c>
      <c r="N19" s="21">
        <f t="shared" si="7"/>
        <v>10</v>
      </c>
    </row>
    <row r="20" spans="2:14" ht="18.75" customHeight="1">
      <c r="B20" s="82" t="s">
        <v>18</v>
      </c>
      <c r="C20" s="83"/>
      <c r="D20" s="71">
        <v>18720944535</v>
      </c>
      <c r="E20" s="79">
        <f t="shared" si="0"/>
        <v>0.12970841682736356</v>
      </c>
      <c r="F20" s="23">
        <f t="shared" si="1"/>
        <v>2</v>
      </c>
      <c r="G20" s="71">
        <v>1622825</v>
      </c>
      <c r="H20" s="23">
        <f t="shared" si="2"/>
        <v>4</v>
      </c>
      <c r="I20" s="71">
        <v>119894</v>
      </c>
      <c r="J20" s="15">
        <f t="shared" si="3"/>
        <v>4</v>
      </c>
      <c r="K20" s="19">
        <f t="shared" si="4"/>
        <v>156145.79991492486</v>
      </c>
      <c r="L20" s="21">
        <f t="shared" si="5"/>
        <v>5</v>
      </c>
      <c r="M20" s="22">
        <f t="shared" si="6"/>
        <v>0.68665452504495839</v>
      </c>
      <c r="N20" s="21">
        <f t="shared" si="7"/>
        <v>4</v>
      </c>
    </row>
    <row r="21" spans="2:14" ht="18.75" customHeight="1">
      <c r="B21" s="82" t="s">
        <v>19</v>
      </c>
      <c r="C21" s="83"/>
      <c r="D21" s="71">
        <v>12237039702</v>
      </c>
      <c r="E21" s="79">
        <f t="shared" si="0"/>
        <v>8.47845600649344E-2</v>
      </c>
      <c r="F21" s="23">
        <f t="shared" si="1"/>
        <v>4</v>
      </c>
      <c r="G21" s="71">
        <v>647009</v>
      </c>
      <c r="H21" s="23">
        <f t="shared" si="2"/>
        <v>7</v>
      </c>
      <c r="I21" s="71">
        <v>69482</v>
      </c>
      <c r="J21" s="15">
        <f t="shared" si="3"/>
        <v>11</v>
      </c>
      <c r="K21" s="19">
        <f t="shared" si="4"/>
        <v>176118.12702570451</v>
      </c>
      <c r="L21" s="21">
        <f t="shared" si="5"/>
        <v>3</v>
      </c>
      <c r="M21" s="22">
        <f t="shared" si="6"/>
        <v>0.39793592430958846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230590</v>
      </c>
      <c r="E22" s="79">
        <f t="shared" si="0"/>
        <v>1.5976471582565781E-6</v>
      </c>
      <c r="F22" s="23">
        <f t="shared" si="1"/>
        <v>20</v>
      </c>
      <c r="G22" s="71">
        <v>46</v>
      </c>
      <c r="H22" s="23">
        <f t="shared" si="2"/>
        <v>20</v>
      </c>
      <c r="I22" s="71">
        <v>27</v>
      </c>
      <c r="J22" s="15">
        <f t="shared" si="3"/>
        <v>20</v>
      </c>
      <c r="K22" s="19">
        <f t="shared" si="4"/>
        <v>8540.3703703703704</v>
      </c>
      <c r="L22" s="21">
        <f t="shared" si="5"/>
        <v>21</v>
      </c>
      <c r="M22" s="22">
        <f t="shared" si="6"/>
        <v>1.5463386137933404E-4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32697</v>
      </c>
      <c r="E23" s="79">
        <f t="shared" si="0"/>
        <v>2.2654178036131372E-7</v>
      </c>
      <c r="F23" s="23">
        <f t="shared" si="1"/>
        <v>22</v>
      </c>
      <c r="G23" s="71">
        <v>20</v>
      </c>
      <c r="H23" s="23">
        <f t="shared" si="2"/>
        <v>21</v>
      </c>
      <c r="I23" s="71">
        <v>12</v>
      </c>
      <c r="J23" s="15">
        <f t="shared" si="3"/>
        <v>21</v>
      </c>
      <c r="K23" s="19">
        <f t="shared" si="4"/>
        <v>2724.75</v>
      </c>
      <c r="L23" s="21">
        <f t="shared" si="5"/>
        <v>22</v>
      </c>
      <c r="M23" s="22">
        <f t="shared" si="6"/>
        <v>6.8726160613037348E-5</v>
      </c>
      <c r="N23" s="21">
        <f t="shared" si="7"/>
        <v>21</v>
      </c>
    </row>
    <row r="24" spans="2:14" ht="18.75" customHeight="1">
      <c r="B24" s="17" t="s">
        <v>20</v>
      </c>
      <c r="C24" s="18"/>
      <c r="D24" s="71">
        <v>63655858</v>
      </c>
      <c r="E24" s="79">
        <f t="shared" si="0"/>
        <v>4.4104081113701483E-4</v>
      </c>
      <c r="F24" s="23">
        <f t="shared" si="1"/>
        <v>18</v>
      </c>
      <c r="G24" s="71">
        <v>14123</v>
      </c>
      <c r="H24" s="23">
        <f t="shared" si="2"/>
        <v>18</v>
      </c>
      <c r="I24" s="71">
        <v>3928</v>
      </c>
      <c r="J24" s="15">
        <f t="shared" si="3"/>
        <v>18</v>
      </c>
      <c r="K24" s="19">
        <f t="shared" si="4"/>
        <v>16205.66649694501</v>
      </c>
      <c r="L24" s="21">
        <f t="shared" si="5"/>
        <v>19</v>
      </c>
      <c r="M24" s="22">
        <f t="shared" si="6"/>
        <v>2.2496363240667561E-2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2543248180</v>
      </c>
      <c r="E25" s="79">
        <f t="shared" si="0"/>
        <v>1.7620942918245432E-2</v>
      </c>
      <c r="F25" s="23">
        <f t="shared" si="1"/>
        <v>13</v>
      </c>
      <c r="G25" s="71">
        <v>564545</v>
      </c>
      <c r="H25" s="23">
        <f t="shared" si="2"/>
        <v>9</v>
      </c>
      <c r="I25" s="71">
        <v>77413</v>
      </c>
      <c r="J25" s="15">
        <f t="shared" si="3"/>
        <v>9</v>
      </c>
      <c r="K25" s="19">
        <f t="shared" si="4"/>
        <v>32852.985674240757</v>
      </c>
      <c r="L25" s="21">
        <f t="shared" si="5"/>
        <v>15</v>
      </c>
      <c r="M25" s="22">
        <f t="shared" si="6"/>
        <v>0.44335818929475507</v>
      </c>
      <c r="N25" s="21">
        <f t="shared" si="7"/>
        <v>9</v>
      </c>
    </row>
    <row r="26" spans="2:14" ht="18.75" customHeight="1">
      <c r="B26" s="17" t="s">
        <v>22</v>
      </c>
      <c r="C26" s="18"/>
      <c r="D26" s="71">
        <v>9025945507</v>
      </c>
      <c r="E26" s="79">
        <f t="shared" si="0"/>
        <v>6.253643345260973E-2</v>
      </c>
      <c r="F26" s="23">
        <f t="shared" si="1"/>
        <v>8</v>
      </c>
      <c r="G26" s="71">
        <v>330398</v>
      </c>
      <c r="H26" s="23">
        <f t="shared" si="2"/>
        <v>13</v>
      </c>
      <c r="I26" s="71">
        <v>56893</v>
      </c>
      <c r="J26" s="15">
        <f t="shared" si="3"/>
        <v>13</v>
      </c>
      <c r="K26" s="19">
        <f t="shared" si="4"/>
        <v>158647.73358761184</v>
      </c>
      <c r="L26" s="21">
        <f t="shared" si="5"/>
        <v>4</v>
      </c>
      <c r="M26" s="22">
        <f t="shared" si="6"/>
        <v>0.32583645464646116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834224130</v>
      </c>
      <c r="E27" s="79">
        <f t="shared" si="0"/>
        <v>5.7799375976562992E-3</v>
      </c>
      <c r="F27" s="23">
        <f t="shared" si="1"/>
        <v>16</v>
      </c>
      <c r="G27" s="71">
        <v>306766</v>
      </c>
      <c r="H27" s="23">
        <f t="shared" si="2"/>
        <v>15</v>
      </c>
      <c r="I27" s="71">
        <v>45117</v>
      </c>
      <c r="J27" s="15">
        <f t="shared" si="3"/>
        <v>14</v>
      </c>
      <c r="K27" s="19">
        <f>IFERROR(D27/I27,"0")</f>
        <v>18490.239377618193</v>
      </c>
      <c r="L27" s="21">
        <f t="shared" si="5"/>
        <v>18</v>
      </c>
      <c r="M27" s="22">
        <f t="shared" si="6"/>
        <v>0.25839318236486719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192227</v>
      </c>
      <c r="E28" s="79">
        <f t="shared" si="0"/>
        <v>1.3318483901738462E-6</v>
      </c>
      <c r="F28" s="23">
        <f t="shared" si="1"/>
        <v>21</v>
      </c>
      <c r="G28" s="71">
        <v>9</v>
      </c>
      <c r="H28" s="23">
        <f t="shared" si="2"/>
        <v>22</v>
      </c>
      <c r="I28" s="71">
        <v>6</v>
      </c>
      <c r="J28" s="15">
        <f t="shared" si="3"/>
        <v>22</v>
      </c>
      <c r="K28" s="19">
        <f t="shared" si="4"/>
        <v>32037.833333333332</v>
      </c>
      <c r="L28" s="21">
        <f t="shared" si="5"/>
        <v>16</v>
      </c>
      <c r="M28" s="22">
        <f t="shared" si="6"/>
        <v>3.4363080306518674E-5</v>
      </c>
      <c r="N28" s="21">
        <f t="shared" si="7"/>
        <v>22</v>
      </c>
    </row>
    <row r="29" spans="2:14" ht="18.75" customHeight="1" thickBot="1">
      <c r="B29" s="24" t="s">
        <v>25</v>
      </c>
      <c r="C29" s="25"/>
      <c r="D29" s="72">
        <v>16250918</v>
      </c>
      <c r="E29" s="80">
        <f t="shared" si="0"/>
        <v>1.1259479145566014E-4</v>
      </c>
      <c r="F29" s="76">
        <f t="shared" si="1"/>
        <v>19</v>
      </c>
      <c r="G29" s="72">
        <v>10756</v>
      </c>
      <c r="H29" s="76">
        <f t="shared" si="2"/>
        <v>19</v>
      </c>
      <c r="I29" s="72">
        <v>1261</v>
      </c>
      <c r="J29" s="15">
        <f t="shared" si="3"/>
        <v>19</v>
      </c>
      <c r="K29" s="26">
        <f t="shared" si="4"/>
        <v>12887.325931800158</v>
      </c>
      <c r="L29" s="28">
        <f t="shared" si="5"/>
        <v>20</v>
      </c>
      <c r="M29" s="29">
        <f t="shared" si="6"/>
        <v>7.2219740444200084E-3</v>
      </c>
      <c r="N29" s="28">
        <f t="shared" si="7"/>
        <v>19</v>
      </c>
    </row>
    <row r="30" spans="2:14" ht="18.75" customHeight="1" thickTop="1">
      <c r="B30" s="2" t="s">
        <v>26</v>
      </c>
      <c r="C30" s="3"/>
      <c r="D30" s="73">
        <f>SUM(D8:D29)</f>
        <v>144330992490</v>
      </c>
      <c r="E30" s="77"/>
      <c r="F30" s="78"/>
      <c r="G30" s="73">
        <v>4286902</v>
      </c>
      <c r="H30" s="78"/>
      <c r="I30" s="73">
        <v>164587</v>
      </c>
      <c r="J30" s="32"/>
      <c r="K30" s="30">
        <f t="shared" si="4"/>
        <v>876928.26584116602</v>
      </c>
      <c r="L30" s="32"/>
      <c r="M30" s="33">
        <f t="shared" si="6"/>
        <v>0.94261938306816495</v>
      </c>
      <c r="N30" s="32"/>
    </row>
    <row r="31" spans="2:14">
      <c r="B31" s="34" t="s">
        <v>194</v>
      </c>
    </row>
    <row r="32" spans="2:14" ht="13.5" customHeight="1">
      <c r="B32" s="36" t="s">
        <v>200</v>
      </c>
    </row>
    <row r="33" spans="2:3" ht="13.5" customHeight="1">
      <c r="B33" s="37" t="s">
        <v>294</v>
      </c>
    </row>
    <row r="34" spans="2:3">
      <c r="B34" s="37" t="s">
        <v>28</v>
      </c>
    </row>
    <row r="35" spans="2:3" ht="13.5" customHeight="1">
      <c r="B35" s="37" t="s">
        <v>195</v>
      </c>
      <c r="C35" s="38"/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9">
    <cfRule type="expression" dxfId="1648" priority="24" stopIfTrue="1">
      <formula>$F8&lt;=5</formula>
    </cfRule>
  </conditionalFormatting>
  <conditionalFormatting sqref="H8:H29">
    <cfRule type="expression" dxfId="1647" priority="25" stopIfTrue="1">
      <formula>$H8&lt;=5</formula>
    </cfRule>
  </conditionalFormatting>
  <conditionalFormatting sqref="L8:L29">
    <cfRule type="expression" dxfId="1646" priority="27" stopIfTrue="1">
      <formula>$L8&lt;=5</formula>
    </cfRule>
  </conditionalFormatting>
  <conditionalFormatting sqref="D9:D29">
    <cfRule type="expression" dxfId="1645" priority="22" stopIfTrue="1">
      <formula>$F9&lt;=5</formula>
    </cfRule>
  </conditionalFormatting>
  <conditionalFormatting sqref="G9:G29">
    <cfRule type="expression" dxfId="1644" priority="20" stopIfTrue="1">
      <formula>$H9&lt;=5</formula>
    </cfRule>
  </conditionalFormatting>
  <conditionalFormatting sqref="I9:I29">
    <cfRule type="expression" dxfId="1643" priority="18" stopIfTrue="1">
      <formula>$J9&lt;=5</formula>
    </cfRule>
  </conditionalFormatting>
  <conditionalFormatting sqref="K9:K29">
    <cfRule type="expression" dxfId="1642" priority="16" stopIfTrue="1">
      <formula>$L9&lt;=5</formula>
    </cfRule>
  </conditionalFormatting>
  <conditionalFormatting sqref="D8">
    <cfRule type="expression" dxfId="1641" priority="14" stopIfTrue="1">
      <formula>$F8&lt;=5</formula>
    </cfRule>
  </conditionalFormatting>
  <conditionalFormatting sqref="G8">
    <cfRule type="expression" dxfId="1640" priority="12" stopIfTrue="1">
      <formula>$H8&lt;=5</formula>
    </cfRule>
  </conditionalFormatting>
  <conditionalFormatting sqref="I8">
    <cfRule type="expression" dxfId="1639" priority="10" stopIfTrue="1">
      <formula>$J8&lt;=5</formula>
    </cfRule>
  </conditionalFormatting>
  <conditionalFormatting sqref="K8">
    <cfRule type="expression" dxfId="1638" priority="8" stopIfTrue="1">
      <formula>$L8&lt;=5</formula>
    </cfRule>
  </conditionalFormatting>
  <conditionalFormatting sqref="J8:J29">
    <cfRule type="expression" dxfId="1637" priority="6" stopIfTrue="1">
      <formula>$J8&lt;=5</formula>
    </cfRule>
  </conditionalFormatting>
  <conditionalFormatting sqref="M8:N29">
    <cfRule type="expression" dxfId="1636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246</v>
      </c>
    </row>
    <row r="3" spans="1:14" s="1" customFormat="1" ht="18.75" customHeight="1">
      <c r="A3" s="39"/>
      <c r="B3" s="87" t="s">
        <v>190</v>
      </c>
      <c r="C3" s="88"/>
      <c r="D3" s="93">
        <v>25718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336794044</v>
      </c>
      <c r="E8" s="44">
        <v>1.6086274792736614E-2</v>
      </c>
      <c r="F8" s="45">
        <v>13</v>
      </c>
      <c r="G8" s="66">
        <v>43195</v>
      </c>
      <c r="H8" s="45">
        <v>14</v>
      </c>
      <c r="I8" s="66">
        <v>8861</v>
      </c>
      <c r="J8" s="45">
        <v>12</v>
      </c>
      <c r="K8" s="46">
        <v>38008.581875634802</v>
      </c>
      <c r="L8" s="45">
        <v>13</v>
      </c>
      <c r="M8" s="16">
        <f>IFERROR(I8/$D$3,0)</f>
        <v>0.34454467688000623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2363283666</v>
      </c>
      <c r="E9" s="49">
        <v>0.11287738349809408</v>
      </c>
      <c r="F9" s="50">
        <v>3</v>
      </c>
      <c r="G9" s="67">
        <v>57269</v>
      </c>
      <c r="H9" s="50">
        <v>11</v>
      </c>
      <c r="I9" s="67">
        <v>11343</v>
      </c>
      <c r="J9" s="50">
        <v>7</v>
      </c>
      <c r="K9" s="51">
        <v>208347.32134356</v>
      </c>
      <c r="L9" s="50">
        <v>2</v>
      </c>
      <c r="M9" s="22">
        <f t="shared" ref="M9:M30" si="0">IFERROR(I9/$D$3,0)</f>
        <v>0.4410529590170309</v>
      </c>
      <c r="N9" s="21">
        <f t="shared" ref="N9:N29" si="1">RANK(M9,$M$8:$M$29,0)</f>
        <v>7</v>
      </c>
    </row>
    <row r="10" spans="1:14" ht="18.75" customHeight="1">
      <c r="B10" s="47" t="s">
        <v>36</v>
      </c>
      <c r="C10" s="48"/>
      <c r="D10" s="67">
        <v>200451919</v>
      </c>
      <c r="E10" s="49">
        <v>9.574173620972291E-3</v>
      </c>
      <c r="F10" s="50">
        <v>15</v>
      </c>
      <c r="G10" s="67">
        <v>24075</v>
      </c>
      <c r="H10" s="50">
        <v>16</v>
      </c>
      <c r="I10" s="67">
        <v>5077</v>
      </c>
      <c r="J10" s="50">
        <v>15</v>
      </c>
      <c r="K10" s="51">
        <v>39482.355524916296</v>
      </c>
      <c r="L10" s="50">
        <v>12</v>
      </c>
      <c r="M10" s="22">
        <f t="shared" si="0"/>
        <v>0.19741037405708065</v>
      </c>
      <c r="N10" s="21">
        <f t="shared" si="1"/>
        <v>15</v>
      </c>
    </row>
    <row r="11" spans="1:14" ht="18.75" customHeight="1">
      <c r="B11" s="47" t="s">
        <v>37</v>
      </c>
      <c r="C11" s="48"/>
      <c r="D11" s="67">
        <v>1360288538</v>
      </c>
      <c r="E11" s="49">
        <v>6.4971384172333932E-2</v>
      </c>
      <c r="F11" s="50">
        <v>6</v>
      </c>
      <c r="G11" s="67">
        <v>216193</v>
      </c>
      <c r="H11" s="50">
        <v>4</v>
      </c>
      <c r="I11" s="67">
        <v>17106</v>
      </c>
      <c r="J11" s="50">
        <v>4</v>
      </c>
      <c r="K11" s="51">
        <v>79521.135157254801</v>
      </c>
      <c r="L11" s="50">
        <v>10</v>
      </c>
      <c r="M11" s="22">
        <f t="shared" si="0"/>
        <v>0.66513725795162926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709888890</v>
      </c>
      <c r="E12" s="49">
        <v>3.3906382729413036E-2</v>
      </c>
      <c r="F12" s="50">
        <v>11</v>
      </c>
      <c r="G12" s="67">
        <v>46880</v>
      </c>
      <c r="H12" s="50">
        <v>13</v>
      </c>
      <c r="I12" s="67">
        <v>4721</v>
      </c>
      <c r="J12" s="50">
        <v>16</v>
      </c>
      <c r="K12" s="51">
        <v>150368.33086210501</v>
      </c>
      <c r="L12" s="50">
        <v>6</v>
      </c>
      <c r="M12" s="22">
        <f t="shared" si="0"/>
        <v>0.18356792907691111</v>
      </c>
      <c r="N12" s="21">
        <f t="shared" si="1"/>
        <v>16</v>
      </c>
    </row>
    <row r="13" spans="1:14" ht="18.75" customHeight="1">
      <c r="B13" s="47" t="s">
        <v>39</v>
      </c>
      <c r="C13" s="48"/>
      <c r="D13" s="67">
        <v>1320768049</v>
      </c>
      <c r="E13" s="49">
        <v>6.3083769301100281E-2</v>
      </c>
      <c r="F13" s="50">
        <v>8</v>
      </c>
      <c r="G13" s="67">
        <v>139945</v>
      </c>
      <c r="H13" s="50">
        <v>5</v>
      </c>
      <c r="I13" s="67">
        <v>11077</v>
      </c>
      <c r="J13" s="50">
        <v>9</v>
      </c>
      <c r="K13" s="51">
        <v>119235.17640155301</v>
      </c>
      <c r="L13" s="50">
        <v>7</v>
      </c>
      <c r="M13" s="22">
        <f t="shared" si="0"/>
        <v>0.43071000855431996</v>
      </c>
      <c r="N13" s="21">
        <f t="shared" si="1"/>
        <v>9</v>
      </c>
    </row>
    <row r="14" spans="1:14" ht="18.75" customHeight="1">
      <c r="B14" s="47" t="s">
        <v>40</v>
      </c>
      <c r="C14" s="48"/>
      <c r="D14" s="67">
        <v>837080833</v>
      </c>
      <c r="E14" s="49">
        <v>3.998144427806706E-2</v>
      </c>
      <c r="F14" s="50">
        <v>10</v>
      </c>
      <c r="G14" s="67">
        <v>82321</v>
      </c>
      <c r="H14" s="50">
        <v>7</v>
      </c>
      <c r="I14" s="67">
        <v>12117</v>
      </c>
      <c r="J14" s="50">
        <v>6</v>
      </c>
      <c r="K14" s="51">
        <v>69083.1751258562</v>
      </c>
      <c r="L14" s="50">
        <v>11</v>
      </c>
      <c r="M14" s="22">
        <f t="shared" si="0"/>
        <v>0.47114861186717472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64094768</v>
      </c>
      <c r="E15" s="49">
        <v>3.0613547632234888E-3</v>
      </c>
      <c r="F15" s="50">
        <v>17</v>
      </c>
      <c r="G15" s="67">
        <v>15687</v>
      </c>
      <c r="H15" s="50">
        <v>17</v>
      </c>
      <c r="I15" s="67">
        <v>3498</v>
      </c>
      <c r="J15" s="50">
        <v>17</v>
      </c>
      <c r="K15" s="51">
        <v>18323.261292167001</v>
      </c>
      <c r="L15" s="50">
        <v>16</v>
      </c>
      <c r="M15" s="22">
        <f t="shared" si="0"/>
        <v>0.1360136869118905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4137730012</v>
      </c>
      <c r="E16" s="49">
        <v>0.19763016352862037</v>
      </c>
      <c r="F16" s="50">
        <v>1</v>
      </c>
      <c r="G16" s="67">
        <v>278177</v>
      </c>
      <c r="H16" s="50">
        <v>1</v>
      </c>
      <c r="I16" s="67">
        <v>19146</v>
      </c>
      <c r="J16" s="50">
        <v>1</v>
      </c>
      <c r="K16" s="51">
        <v>216114.59375326399</v>
      </c>
      <c r="L16" s="50">
        <v>1</v>
      </c>
      <c r="M16" s="22">
        <f t="shared" si="0"/>
        <v>0.74445913368069061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1354573733</v>
      </c>
      <c r="E17" s="49">
        <v>6.46984282657357E-2</v>
      </c>
      <c r="F17" s="50">
        <v>7</v>
      </c>
      <c r="G17" s="67">
        <v>103619</v>
      </c>
      <c r="H17" s="50">
        <v>6</v>
      </c>
      <c r="I17" s="67">
        <v>14073</v>
      </c>
      <c r="J17" s="50">
        <v>5</v>
      </c>
      <c r="K17" s="51">
        <v>96253.374049598497</v>
      </c>
      <c r="L17" s="50">
        <v>8</v>
      </c>
      <c r="M17" s="22">
        <f t="shared" si="0"/>
        <v>0.54720429271327475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1440760027</v>
      </c>
      <c r="E18" s="49">
        <v>6.8814939330437266E-2</v>
      </c>
      <c r="F18" s="50">
        <v>5</v>
      </c>
      <c r="G18" s="67">
        <v>223437</v>
      </c>
      <c r="H18" s="50">
        <v>2</v>
      </c>
      <c r="I18" s="67">
        <v>17684</v>
      </c>
      <c r="J18" s="50">
        <v>2</v>
      </c>
      <c r="K18" s="51">
        <v>81472.519056774501</v>
      </c>
      <c r="L18" s="50">
        <v>9</v>
      </c>
      <c r="M18" s="22">
        <f t="shared" si="0"/>
        <v>0.68761178940819656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320884216</v>
      </c>
      <c r="E19" s="49">
        <v>1.5326374581694949E-2</v>
      </c>
      <c r="F19" s="50">
        <v>14</v>
      </c>
      <c r="G19" s="67">
        <v>75812</v>
      </c>
      <c r="H19" s="50">
        <v>10</v>
      </c>
      <c r="I19" s="67">
        <v>10992</v>
      </c>
      <c r="J19" s="50">
        <v>10</v>
      </c>
      <c r="K19" s="51">
        <v>29192.523289665201</v>
      </c>
      <c r="L19" s="50">
        <v>15</v>
      </c>
      <c r="M19" s="22">
        <f t="shared" si="0"/>
        <v>0.4274049303989424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3123511939</v>
      </c>
      <c r="E20" s="49">
        <v>0.1491881233183196</v>
      </c>
      <c r="F20" s="50">
        <v>2</v>
      </c>
      <c r="G20" s="67">
        <v>221976</v>
      </c>
      <c r="H20" s="50">
        <v>3</v>
      </c>
      <c r="I20" s="67">
        <v>17133</v>
      </c>
      <c r="J20" s="50">
        <v>3</v>
      </c>
      <c r="K20" s="51">
        <v>182309.69118076199</v>
      </c>
      <c r="L20" s="50">
        <v>3</v>
      </c>
      <c r="M20" s="22">
        <f t="shared" si="0"/>
        <v>0.66618710630686684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1580466797</v>
      </c>
      <c r="E21" s="49">
        <v>7.5487745850215435E-2</v>
      </c>
      <c r="F21" s="50">
        <v>4</v>
      </c>
      <c r="G21" s="67">
        <v>80786</v>
      </c>
      <c r="H21" s="50">
        <v>8</v>
      </c>
      <c r="I21" s="67">
        <v>8882</v>
      </c>
      <c r="J21" s="50">
        <v>11</v>
      </c>
      <c r="K21" s="51">
        <v>177940.41848682699</v>
      </c>
      <c r="L21" s="50">
        <v>4</v>
      </c>
      <c r="M21" s="22">
        <f t="shared" si="0"/>
        <v>0.34536122560074656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13920</v>
      </c>
      <c r="E22" s="49">
        <v>6.6486016930540982E-7</v>
      </c>
      <c r="F22" s="50">
        <v>20</v>
      </c>
      <c r="G22" s="67">
        <v>8</v>
      </c>
      <c r="H22" s="50">
        <v>20</v>
      </c>
      <c r="I22" s="67">
        <v>3</v>
      </c>
      <c r="J22" s="50">
        <v>21</v>
      </c>
      <c r="K22" s="51">
        <v>4640</v>
      </c>
      <c r="L22" s="50">
        <v>19</v>
      </c>
      <c r="M22" s="22">
        <f t="shared" si="0"/>
        <v>1.1664981724861965E-4</v>
      </c>
      <c r="N22" s="21">
        <f t="shared" si="1"/>
        <v>21</v>
      </c>
    </row>
    <row r="23" spans="2:14" ht="18.75" customHeight="1">
      <c r="B23" s="82" t="s">
        <v>206</v>
      </c>
      <c r="C23" s="83"/>
      <c r="D23" s="67">
        <v>13123</v>
      </c>
      <c r="E23" s="49">
        <v>6.2679310357721933E-7</v>
      </c>
      <c r="F23" s="50">
        <v>21</v>
      </c>
      <c r="G23" s="67">
        <v>8</v>
      </c>
      <c r="H23" s="50">
        <v>20</v>
      </c>
      <c r="I23" s="67">
        <v>4</v>
      </c>
      <c r="J23" s="50">
        <v>20</v>
      </c>
      <c r="K23" s="51">
        <v>3280.75</v>
      </c>
      <c r="L23" s="50">
        <v>21</v>
      </c>
      <c r="M23" s="22">
        <f t="shared" si="0"/>
        <v>1.555330896648262E-4</v>
      </c>
      <c r="N23" s="21">
        <f t="shared" si="1"/>
        <v>20</v>
      </c>
    </row>
    <row r="24" spans="2:14" ht="18.75" customHeight="1">
      <c r="B24" s="47" t="s">
        <v>44</v>
      </c>
      <c r="C24" s="48"/>
      <c r="D24" s="67">
        <v>4636056</v>
      </c>
      <c r="E24" s="49">
        <v>2.2143167938716674E-4</v>
      </c>
      <c r="F24" s="50">
        <v>18</v>
      </c>
      <c r="G24" s="67">
        <v>1658</v>
      </c>
      <c r="H24" s="50">
        <v>19</v>
      </c>
      <c r="I24" s="67">
        <v>535</v>
      </c>
      <c r="J24" s="50">
        <v>19</v>
      </c>
      <c r="K24" s="51">
        <v>8665.5252336448593</v>
      </c>
      <c r="L24" s="50">
        <v>18</v>
      </c>
      <c r="M24" s="22">
        <f t="shared" si="0"/>
        <v>2.0802550742670504E-2</v>
      </c>
      <c r="N24" s="21">
        <f t="shared" si="1"/>
        <v>19</v>
      </c>
    </row>
    <row r="25" spans="2:14" ht="18.75" customHeight="1">
      <c r="B25" s="47" t="s">
        <v>45</v>
      </c>
      <c r="C25" s="48"/>
      <c r="D25" s="67">
        <v>383969961</v>
      </c>
      <c r="E25" s="49">
        <v>1.8339535436684741E-2</v>
      </c>
      <c r="F25" s="50">
        <v>12</v>
      </c>
      <c r="G25" s="67">
        <v>76985</v>
      </c>
      <c r="H25" s="50">
        <v>9</v>
      </c>
      <c r="I25" s="67">
        <v>11206</v>
      </c>
      <c r="J25" s="50">
        <v>8</v>
      </c>
      <c r="K25" s="51">
        <v>34264.676155630899</v>
      </c>
      <c r="L25" s="50">
        <v>14</v>
      </c>
      <c r="M25" s="22">
        <f t="shared" si="0"/>
        <v>0.43572595069601056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1300187260</v>
      </c>
      <c r="E26" s="49">
        <v>6.2100770245139145E-2</v>
      </c>
      <c r="F26" s="50">
        <v>9</v>
      </c>
      <c r="G26" s="67">
        <v>48434</v>
      </c>
      <c r="H26" s="50">
        <v>12</v>
      </c>
      <c r="I26" s="67">
        <v>8420</v>
      </c>
      <c r="J26" s="50">
        <v>13</v>
      </c>
      <c r="K26" s="51">
        <v>154416.53919239901</v>
      </c>
      <c r="L26" s="50">
        <v>5</v>
      </c>
      <c r="M26" s="22">
        <f t="shared" si="0"/>
        <v>0.32739715374445916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93017118</v>
      </c>
      <c r="E27" s="49">
        <v>4.4427713234038279E-3</v>
      </c>
      <c r="F27" s="50">
        <v>16</v>
      </c>
      <c r="G27" s="67">
        <v>36359</v>
      </c>
      <c r="H27" s="50">
        <v>15</v>
      </c>
      <c r="I27" s="67">
        <v>5994</v>
      </c>
      <c r="J27" s="50">
        <v>14</v>
      </c>
      <c r="K27" s="51">
        <v>15518.371371371401</v>
      </c>
      <c r="L27" s="50">
        <v>17</v>
      </c>
      <c r="M27" s="22">
        <f t="shared" si="0"/>
        <v>0.23306633486274206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4318361</v>
      </c>
      <c r="E29" s="54">
        <v>2.0625763114812348E-4</v>
      </c>
      <c r="F29" s="55">
        <v>19</v>
      </c>
      <c r="G29" s="68">
        <v>7785</v>
      </c>
      <c r="H29" s="55">
        <v>18</v>
      </c>
      <c r="I29" s="68">
        <v>1168</v>
      </c>
      <c r="J29" s="55">
        <v>18</v>
      </c>
      <c r="K29" s="56">
        <v>3697.2268835616401</v>
      </c>
      <c r="L29" s="55">
        <v>20</v>
      </c>
      <c r="M29" s="29">
        <f t="shared" si="0"/>
        <v>4.5415662182129245E-2</v>
      </c>
      <c r="N29" s="28">
        <f t="shared" si="1"/>
        <v>18</v>
      </c>
    </row>
    <row r="30" spans="2:14" ht="18.75" customHeight="1" thickTop="1">
      <c r="B30" s="57" t="s">
        <v>50</v>
      </c>
      <c r="C30" s="58"/>
      <c r="D30" s="69">
        <v>20936733230</v>
      </c>
      <c r="E30" s="59"/>
      <c r="F30" s="60"/>
      <c r="G30" s="69">
        <v>610965</v>
      </c>
      <c r="H30" s="60"/>
      <c r="I30" s="69">
        <v>23488</v>
      </c>
      <c r="J30" s="60"/>
      <c r="K30" s="61">
        <v>891379.99105926405</v>
      </c>
      <c r="L30" s="60"/>
      <c r="M30" s="33">
        <f t="shared" si="0"/>
        <v>0.91329030251185939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976" priority="32" stopIfTrue="1">
      <formula>$F8&lt;=5</formula>
    </cfRule>
  </conditionalFormatting>
  <conditionalFormatting sqref="H8:H27 H29">
    <cfRule type="expression" dxfId="975" priority="33" stopIfTrue="1">
      <formula>$H8&lt;=5</formula>
    </cfRule>
  </conditionalFormatting>
  <conditionalFormatting sqref="J8:J27 J29">
    <cfRule type="expression" dxfId="974" priority="34" stopIfTrue="1">
      <formula>$J8&lt;=5</formula>
    </cfRule>
  </conditionalFormatting>
  <conditionalFormatting sqref="L8:L27 L29">
    <cfRule type="expression" dxfId="973" priority="35" stopIfTrue="1">
      <formula>$L8&lt;=5</formula>
    </cfRule>
  </conditionalFormatting>
  <conditionalFormatting sqref="D9:D29">
    <cfRule type="expression" dxfId="972" priority="30" stopIfTrue="1">
      <formula>$F9&lt;=5</formula>
    </cfRule>
  </conditionalFormatting>
  <conditionalFormatting sqref="G9:G27 G29">
    <cfRule type="expression" dxfId="971" priority="28" stopIfTrue="1">
      <formula>$H9&lt;=5</formula>
    </cfRule>
  </conditionalFormatting>
  <conditionalFormatting sqref="I9:I27 I29">
    <cfRule type="expression" dxfId="970" priority="26" stopIfTrue="1">
      <formula>$J9&lt;=5</formula>
    </cfRule>
  </conditionalFormatting>
  <conditionalFormatting sqref="K9:K27 K29">
    <cfRule type="expression" dxfId="969" priority="24" stopIfTrue="1">
      <formula>$L9&lt;=5</formula>
    </cfRule>
  </conditionalFormatting>
  <conditionalFormatting sqref="D8">
    <cfRule type="expression" dxfId="968" priority="22" stopIfTrue="1">
      <formula>$F8&lt;=5</formula>
    </cfRule>
  </conditionalFormatting>
  <conditionalFormatting sqref="G8">
    <cfRule type="expression" dxfId="967" priority="20" stopIfTrue="1">
      <formula>$H8&lt;=5</formula>
    </cfRule>
  </conditionalFormatting>
  <conditionalFormatting sqref="I8">
    <cfRule type="expression" dxfId="966" priority="18" stopIfTrue="1">
      <formula>$J8&lt;=5</formula>
    </cfRule>
  </conditionalFormatting>
  <conditionalFormatting sqref="K8">
    <cfRule type="expression" dxfId="965" priority="16" stopIfTrue="1">
      <formula>$L8&lt;=5</formula>
    </cfRule>
  </conditionalFormatting>
  <conditionalFormatting sqref="M8:N27 M29:N29">
    <cfRule type="expression" dxfId="964" priority="14" stopIfTrue="1">
      <formula>$N8&lt;=5</formula>
    </cfRule>
  </conditionalFormatting>
  <conditionalFormatting sqref="F28">
    <cfRule type="expression" dxfId="963" priority="9" stopIfTrue="1">
      <formula>$F28&lt;=5</formula>
    </cfRule>
  </conditionalFormatting>
  <conditionalFormatting sqref="G28">
    <cfRule type="expression" dxfId="962" priority="8" stopIfTrue="1">
      <formula>$H28&lt;=5</formula>
    </cfRule>
  </conditionalFormatting>
  <conditionalFormatting sqref="I28">
    <cfRule type="expression" dxfId="961" priority="7" stopIfTrue="1">
      <formula>$J28&lt;=5</formula>
    </cfRule>
  </conditionalFormatting>
  <conditionalFormatting sqref="K28">
    <cfRule type="expression" dxfId="960" priority="6" stopIfTrue="1">
      <formula>$L28&lt;=5</formula>
    </cfRule>
  </conditionalFormatting>
  <conditionalFormatting sqref="M28">
    <cfRule type="expression" dxfId="959" priority="5" stopIfTrue="1">
      <formula>$N28&lt;=5</formula>
    </cfRule>
  </conditionalFormatting>
  <conditionalFormatting sqref="H28">
    <cfRule type="expression" dxfId="958" priority="4" stopIfTrue="1">
      <formula>$F28&lt;=5</formula>
    </cfRule>
  </conditionalFormatting>
  <conditionalFormatting sqref="L28">
    <cfRule type="expression" dxfId="957" priority="3" stopIfTrue="1">
      <formula>$F28&lt;=5</formula>
    </cfRule>
  </conditionalFormatting>
  <conditionalFormatting sqref="J28">
    <cfRule type="expression" dxfId="956" priority="2" stopIfTrue="1">
      <formula>$F28&lt;=5</formula>
    </cfRule>
  </conditionalFormatting>
  <conditionalFormatting sqref="N28">
    <cfRule type="expression" dxfId="955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247</v>
      </c>
    </row>
    <row r="3" spans="1:14" s="1" customFormat="1" ht="18.75" customHeight="1">
      <c r="A3" s="39"/>
      <c r="B3" s="87" t="s">
        <v>190</v>
      </c>
      <c r="C3" s="88"/>
      <c r="D3" s="93">
        <v>22357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326771907</v>
      </c>
      <c r="E8" s="44">
        <v>1.6541650670747921E-2</v>
      </c>
      <c r="F8" s="45">
        <v>14</v>
      </c>
      <c r="G8" s="66">
        <v>43021</v>
      </c>
      <c r="H8" s="45">
        <v>15</v>
      </c>
      <c r="I8" s="66">
        <v>8315</v>
      </c>
      <c r="J8" s="45">
        <v>12</v>
      </c>
      <c r="K8" s="46">
        <v>39299.086831028297</v>
      </c>
      <c r="L8" s="45">
        <v>14</v>
      </c>
      <c r="M8" s="16">
        <f>IFERROR(I8/$D$3,0)</f>
        <v>0.37191930938855838</v>
      </c>
      <c r="N8" s="15">
        <f>RANK(M8,$M$8:$M$29,0)</f>
        <v>12</v>
      </c>
    </row>
    <row r="9" spans="1:14" ht="18.75" customHeight="1">
      <c r="B9" s="47" t="s">
        <v>93</v>
      </c>
      <c r="C9" s="48"/>
      <c r="D9" s="67">
        <v>2157477682</v>
      </c>
      <c r="E9" s="49">
        <v>0.1092145358308876</v>
      </c>
      <c r="F9" s="50">
        <v>3</v>
      </c>
      <c r="G9" s="67">
        <v>53334</v>
      </c>
      <c r="H9" s="50">
        <v>11</v>
      </c>
      <c r="I9" s="67">
        <v>9772</v>
      </c>
      <c r="J9" s="50">
        <v>9</v>
      </c>
      <c r="K9" s="51">
        <v>220781.588415882</v>
      </c>
      <c r="L9" s="50">
        <v>1</v>
      </c>
      <c r="M9" s="22">
        <f t="shared" ref="M9:M30" si="0">IFERROR(I9/$D$3,0)</f>
        <v>0.43708905488213984</v>
      </c>
      <c r="N9" s="21">
        <f t="shared" ref="N9:N29" si="1">RANK(M9,$M$8:$M$29,0)</f>
        <v>9</v>
      </c>
    </row>
    <row r="10" spans="1:14" ht="18.75" customHeight="1">
      <c r="B10" s="47" t="s">
        <v>94</v>
      </c>
      <c r="C10" s="48"/>
      <c r="D10" s="67">
        <v>239283439</v>
      </c>
      <c r="E10" s="49">
        <v>1.2112862135462641E-2</v>
      </c>
      <c r="F10" s="50">
        <v>15</v>
      </c>
      <c r="G10" s="67">
        <v>19888</v>
      </c>
      <c r="H10" s="50">
        <v>16</v>
      </c>
      <c r="I10" s="67">
        <v>3506</v>
      </c>
      <c r="J10" s="50">
        <v>16</v>
      </c>
      <c r="K10" s="51">
        <v>68249.697375927004</v>
      </c>
      <c r="L10" s="50">
        <v>12</v>
      </c>
      <c r="M10" s="22">
        <f t="shared" si="0"/>
        <v>0.15681889341145949</v>
      </c>
      <c r="N10" s="21">
        <f t="shared" si="1"/>
        <v>16</v>
      </c>
    </row>
    <row r="11" spans="1:14" ht="18.75" customHeight="1">
      <c r="B11" s="47" t="s">
        <v>95</v>
      </c>
      <c r="C11" s="48"/>
      <c r="D11" s="67">
        <v>1179451152</v>
      </c>
      <c r="E11" s="49">
        <v>5.9705465866731346E-2</v>
      </c>
      <c r="F11" s="50">
        <v>8</v>
      </c>
      <c r="G11" s="67">
        <v>208640</v>
      </c>
      <c r="H11" s="50">
        <v>4</v>
      </c>
      <c r="I11" s="67">
        <v>15003</v>
      </c>
      <c r="J11" s="50">
        <v>4</v>
      </c>
      <c r="K11" s="51">
        <v>78614.353929214194</v>
      </c>
      <c r="L11" s="50">
        <v>10</v>
      </c>
      <c r="M11" s="22">
        <f t="shared" si="0"/>
        <v>0.67106499083061233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604753962</v>
      </c>
      <c r="E12" s="49">
        <v>3.0613490838289115E-2</v>
      </c>
      <c r="F12" s="50">
        <v>11</v>
      </c>
      <c r="G12" s="67">
        <v>49309</v>
      </c>
      <c r="H12" s="50">
        <v>12</v>
      </c>
      <c r="I12" s="67">
        <v>4538</v>
      </c>
      <c r="J12" s="50">
        <v>15</v>
      </c>
      <c r="K12" s="51">
        <v>133264.42529748799</v>
      </c>
      <c r="L12" s="50">
        <v>6</v>
      </c>
      <c r="M12" s="22">
        <f t="shared" si="0"/>
        <v>0.20297893277273338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1177228176</v>
      </c>
      <c r="E13" s="49">
        <v>5.9592935714494429E-2</v>
      </c>
      <c r="F13" s="50">
        <v>9</v>
      </c>
      <c r="G13" s="67">
        <v>137587</v>
      </c>
      <c r="H13" s="50">
        <v>5</v>
      </c>
      <c r="I13" s="67">
        <v>9985</v>
      </c>
      <c r="J13" s="50">
        <v>7</v>
      </c>
      <c r="K13" s="51">
        <v>117899.667100651</v>
      </c>
      <c r="L13" s="50">
        <v>7</v>
      </c>
      <c r="M13" s="22">
        <f t="shared" si="0"/>
        <v>0.44661627230844925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812927174</v>
      </c>
      <c r="E14" s="49">
        <v>4.1151509799360789E-2</v>
      </c>
      <c r="F14" s="50">
        <v>10</v>
      </c>
      <c r="G14" s="67">
        <v>82868</v>
      </c>
      <c r="H14" s="50">
        <v>8</v>
      </c>
      <c r="I14" s="67">
        <v>10762</v>
      </c>
      <c r="J14" s="50">
        <v>6</v>
      </c>
      <c r="K14" s="51">
        <v>75536.812302545994</v>
      </c>
      <c r="L14" s="50">
        <v>11</v>
      </c>
      <c r="M14" s="22">
        <f t="shared" si="0"/>
        <v>0.4813704879903386</v>
      </c>
      <c r="N14" s="21">
        <f t="shared" si="1"/>
        <v>6</v>
      </c>
    </row>
    <row r="15" spans="1:14" ht="18.75" customHeight="1">
      <c r="B15" s="47" t="s">
        <v>96</v>
      </c>
      <c r="C15" s="48"/>
      <c r="D15" s="67">
        <v>70284314</v>
      </c>
      <c r="E15" s="49">
        <v>3.55789021306889E-3</v>
      </c>
      <c r="F15" s="50">
        <v>17</v>
      </c>
      <c r="G15" s="67">
        <v>13692</v>
      </c>
      <c r="H15" s="50">
        <v>17</v>
      </c>
      <c r="I15" s="67">
        <v>3094</v>
      </c>
      <c r="J15" s="50">
        <v>17</v>
      </c>
      <c r="K15" s="51">
        <v>22716.326438267599</v>
      </c>
      <c r="L15" s="50">
        <v>16</v>
      </c>
      <c r="M15" s="22">
        <f t="shared" si="0"/>
        <v>0.13839066064319899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3612618974</v>
      </c>
      <c r="E16" s="49">
        <v>0.18287582192438523</v>
      </c>
      <c r="F16" s="50">
        <v>1</v>
      </c>
      <c r="G16" s="67">
        <v>267120</v>
      </c>
      <c r="H16" s="50">
        <v>1</v>
      </c>
      <c r="I16" s="67">
        <v>17004</v>
      </c>
      <c r="J16" s="50">
        <v>1</v>
      </c>
      <c r="K16" s="51">
        <v>212457.008586215</v>
      </c>
      <c r="L16" s="50">
        <v>2</v>
      </c>
      <c r="M16" s="22">
        <f t="shared" si="0"/>
        <v>0.76056716017354742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1379209003</v>
      </c>
      <c r="E17" s="49">
        <v>6.9817487491593097E-2</v>
      </c>
      <c r="F17" s="50">
        <v>6</v>
      </c>
      <c r="G17" s="67">
        <v>100032</v>
      </c>
      <c r="H17" s="50">
        <v>6</v>
      </c>
      <c r="I17" s="67">
        <v>12612</v>
      </c>
      <c r="J17" s="50">
        <v>5</v>
      </c>
      <c r="K17" s="51">
        <v>109356.88257215401</v>
      </c>
      <c r="L17" s="50">
        <v>8</v>
      </c>
      <c r="M17" s="22">
        <f t="shared" si="0"/>
        <v>0.56411862056626561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1527503633</v>
      </c>
      <c r="E18" s="49">
        <v>7.7324368937824073E-2</v>
      </c>
      <c r="F18" s="50">
        <v>5</v>
      </c>
      <c r="G18" s="67">
        <v>220711</v>
      </c>
      <c r="H18" s="50">
        <v>2</v>
      </c>
      <c r="I18" s="67">
        <v>15774</v>
      </c>
      <c r="J18" s="50">
        <v>2</v>
      </c>
      <c r="K18" s="51">
        <v>96836.796817547904</v>
      </c>
      <c r="L18" s="50">
        <v>9</v>
      </c>
      <c r="M18" s="22">
        <f t="shared" si="0"/>
        <v>0.7055508341906338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345893466</v>
      </c>
      <c r="E19" s="49">
        <v>1.7509610714075929E-2</v>
      </c>
      <c r="F19" s="50">
        <v>13</v>
      </c>
      <c r="G19" s="67">
        <v>74036</v>
      </c>
      <c r="H19" s="50">
        <v>10</v>
      </c>
      <c r="I19" s="67">
        <v>9910</v>
      </c>
      <c r="J19" s="50">
        <v>8</v>
      </c>
      <c r="K19" s="51">
        <v>34903.477901110004</v>
      </c>
      <c r="L19" s="50">
        <v>15</v>
      </c>
      <c r="M19" s="22">
        <f t="shared" si="0"/>
        <v>0.44326161828510086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2925522535</v>
      </c>
      <c r="E20" s="49">
        <v>0.14809403980792912</v>
      </c>
      <c r="F20" s="50">
        <v>2</v>
      </c>
      <c r="G20" s="67">
        <v>215335</v>
      </c>
      <c r="H20" s="50">
        <v>3</v>
      </c>
      <c r="I20" s="67">
        <v>15143</v>
      </c>
      <c r="J20" s="50">
        <v>3</v>
      </c>
      <c r="K20" s="51">
        <v>193193.061810738</v>
      </c>
      <c r="L20" s="50">
        <v>3</v>
      </c>
      <c r="M20" s="22">
        <f t="shared" si="0"/>
        <v>0.67732701167419596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1597094911</v>
      </c>
      <c r="E21" s="49">
        <v>8.08471766998968E-2</v>
      </c>
      <c r="F21" s="50">
        <v>4</v>
      </c>
      <c r="G21" s="67">
        <v>83039</v>
      </c>
      <c r="H21" s="50">
        <v>7</v>
      </c>
      <c r="I21" s="67">
        <v>8370</v>
      </c>
      <c r="J21" s="50">
        <v>11</v>
      </c>
      <c r="K21" s="51">
        <v>190811.817323775</v>
      </c>
      <c r="L21" s="50">
        <v>4</v>
      </c>
      <c r="M21" s="22">
        <f t="shared" si="0"/>
        <v>0.37437938900568057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38521</v>
      </c>
      <c r="E22" s="49">
        <v>1.9499868618996083E-6</v>
      </c>
      <c r="F22" s="50">
        <v>20</v>
      </c>
      <c r="G22" s="67">
        <v>43</v>
      </c>
      <c r="H22" s="50">
        <v>20</v>
      </c>
      <c r="I22" s="67">
        <v>6</v>
      </c>
      <c r="J22" s="50">
        <v>20</v>
      </c>
      <c r="K22" s="51">
        <v>6420.1666666666697</v>
      </c>
      <c r="L22" s="50">
        <v>20</v>
      </c>
      <c r="M22" s="22">
        <f t="shared" si="0"/>
        <v>2.6837232186787134E-4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19706</v>
      </c>
      <c r="E23" s="49">
        <v>9.9754526363785176E-7</v>
      </c>
      <c r="F23" s="50">
        <v>21</v>
      </c>
      <c r="G23" s="67">
        <v>7</v>
      </c>
      <c r="H23" s="50">
        <v>21</v>
      </c>
      <c r="I23" s="67">
        <v>3</v>
      </c>
      <c r="J23" s="50">
        <v>21</v>
      </c>
      <c r="K23" s="51">
        <v>6568.6666666666697</v>
      </c>
      <c r="L23" s="50">
        <v>19</v>
      </c>
      <c r="M23" s="22">
        <f t="shared" si="0"/>
        <v>1.3418616093393567E-4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8902746</v>
      </c>
      <c r="E24" s="49">
        <v>4.5066944614182629E-4</v>
      </c>
      <c r="F24" s="50">
        <v>18</v>
      </c>
      <c r="G24" s="67">
        <v>2056</v>
      </c>
      <c r="H24" s="50">
        <v>18</v>
      </c>
      <c r="I24" s="67">
        <v>530</v>
      </c>
      <c r="J24" s="50">
        <v>18</v>
      </c>
      <c r="K24" s="51">
        <v>16797.633962264099</v>
      </c>
      <c r="L24" s="50">
        <v>18</v>
      </c>
      <c r="M24" s="22">
        <f t="shared" si="0"/>
        <v>2.3706221764995303E-2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458573909</v>
      </c>
      <c r="E25" s="49">
        <v>2.3213652235402678E-2</v>
      </c>
      <c r="F25" s="50">
        <v>12</v>
      </c>
      <c r="G25" s="67">
        <v>76348</v>
      </c>
      <c r="H25" s="50">
        <v>9</v>
      </c>
      <c r="I25" s="67">
        <v>9640</v>
      </c>
      <c r="J25" s="50">
        <v>10</v>
      </c>
      <c r="K25" s="51">
        <v>47569.907572614102</v>
      </c>
      <c r="L25" s="50">
        <v>13</v>
      </c>
      <c r="M25" s="22">
        <f t="shared" si="0"/>
        <v>0.43118486380104665</v>
      </c>
      <c r="N25" s="21">
        <f t="shared" si="1"/>
        <v>10</v>
      </c>
    </row>
    <row r="26" spans="2:14" ht="18.75" customHeight="1">
      <c r="B26" s="47" t="s">
        <v>46</v>
      </c>
      <c r="C26" s="48"/>
      <c r="D26" s="67">
        <v>1199883366</v>
      </c>
      <c r="E26" s="49">
        <v>6.0739773098099199E-2</v>
      </c>
      <c r="F26" s="50">
        <v>7</v>
      </c>
      <c r="G26" s="67">
        <v>43140</v>
      </c>
      <c r="H26" s="50">
        <v>14</v>
      </c>
      <c r="I26" s="67">
        <v>7166</v>
      </c>
      <c r="J26" s="50">
        <v>13</v>
      </c>
      <c r="K26" s="51">
        <v>167441.16187552299</v>
      </c>
      <c r="L26" s="50">
        <v>5</v>
      </c>
      <c r="M26" s="22">
        <f t="shared" si="0"/>
        <v>0.32052600975086104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130019801</v>
      </c>
      <c r="E27" s="49">
        <v>6.5817840590016241E-3</v>
      </c>
      <c r="F27" s="50">
        <v>16</v>
      </c>
      <c r="G27" s="67">
        <v>46620</v>
      </c>
      <c r="H27" s="50">
        <v>13</v>
      </c>
      <c r="I27" s="67">
        <v>6055</v>
      </c>
      <c r="J27" s="50">
        <v>14</v>
      </c>
      <c r="K27" s="51">
        <v>21473.129810074301</v>
      </c>
      <c r="L27" s="50">
        <v>17</v>
      </c>
      <c r="M27" s="22">
        <f t="shared" si="0"/>
        <v>0.27083240148499349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25</v>
      </c>
      <c r="E28" s="49">
        <v>1.2655349432125389E-9</v>
      </c>
      <c r="F28" s="50">
        <v>22</v>
      </c>
      <c r="G28" s="67">
        <v>1</v>
      </c>
      <c r="H28" s="50">
        <v>22</v>
      </c>
      <c r="I28" s="67">
        <v>1</v>
      </c>
      <c r="J28" s="50">
        <v>22</v>
      </c>
      <c r="K28" s="51">
        <v>25</v>
      </c>
      <c r="L28" s="50">
        <v>22</v>
      </c>
      <c r="M28" s="22">
        <f t="shared" si="0"/>
        <v>4.4728720311311895E-5</v>
      </c>
      <c r="N28" s="21">
        <f t="shared" si="1"/>
        <v>22</v>
      </c>
    </row>
    <row r="29" spans="2:14" ht="18.75" customHeight="1" thickBot="1">
      <c r="B29" s="52" t="s">
        <v>49</v>
      </c>
      <c r="C29" s="53"/>
      <c r="D29" s="68">
        <v>1033668</v>
      </c>
      <c r="E29" s="54">
        <v>5.232571894722475E-5</v>
      </c>
      <c r="F29" s="55">
        <v>19</v>
      </c>
      <c r="G29" s="68">
        <v>2048</v>
      </c>
      <c r="H29" s="55">
        <v>19</v>
      </c>
      <c r="I29" s="68">
        <v>164</v>
      </c>
      <c r="J29" s="55">
        <v>19</v>
      </c>
      <c r="K29" s="56">
        <v>6302.85365853659</v>
      </c>
      <c r="L29" s="55">
        <v>21</v>
      </c>
      <c r="M29" s="29">
        <f t="shared" si="0"/>
        <v>7.3355101310551502E-3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19754492070</v>
      </c>
      <c r="E30" s="59"/>
      <c r="F30" s="60"/>
      <c r="G30" s="69">
        <v>566418</v>
      </c>
      <c r="H30" s="60"/>
      <c r="I30" s="69">
        <v>20554</v>
      </c>
      <c r="J30" s="60"/>
      <c r="K30" s="61">
        <v>961102.07599494001</v>
      </c>
      <c r="L30" s="60"/>
      <c r="M30" s="33">
        <f t="shared" si="0"/>
        <v>0.91935411727870464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954" priority="23" stopIfTrue="1">
      <formula>$F8&lt;=5</formula>
    </cfRule>
  </conditionalFormatting>
  <conditionalFormatting sqref="H8:H29">
    <cfRule type="expression" dxfId="953" priority="24" stopIfTrue="1">
      <formula>$H8&lt;=5</formula>
    </cfRule>
  </conditionalFormatting>
  <conditionalFormatting sqref="J8:J29">
    <cfRule type="expression" dxfId="952" priority="25" stopIfTrue="1">
      <formula>$J8&lt;=5</formula>
    </cfRule>
  </conditionalFormatting>
  <conditionalFormatting sqref="L8:L29">
    <cfRule type="expression" dxfId="951" priority="26" stopIfTrue="1">
      <formula>$L8&lt;=5</formula>
    </cfRule>
  </conditionalFormatting>
  <conditionalFormatting sqref="D9:D29">
    <cfRule type="expression" dxfId="950" priority="21" stopIfTrue="1">
      <formula>$F9&lt;=5</formula>
    </cfRule>
  </conditionalFormatting>
  <conditionalFormatting sqref="G9:G29">
    <cfRule type="expression" dxfId="949" priority="19" stopIfTrue="1">
      <formula>$H9&lt;=5</formula>
    </cfRule>
  </conditionalFormatting>
  <conditionalFormatting sqref="I9:I29">
    <cfRule type="expression" dxfId="948" priority="17" stopIfTrue="1">
      <formula>$J9&lt;=5</formula>
    </cfRule>
  </conditionalFormatting>
  <conditionalFormatting sqref="K9:K29">
    <cfRule type="expression" dxfId="947" priority="15" stopIfTrue="1">
      <formula>$L9&lt;=5</formula>
    </cfRule>
  </conditionalFormatting>
  <conditionalFormatting sqref="D8">
    <cfRule type="expression" dxfId="946" priority="13" stopIfTrue="1">
      <formula>$F8&lt;=5</formula>
    </cfRule>
  </conditionalFormatting>
  <conditionalFormatting sqref="G8">
    <cfRule type="expression" dxfId="945" priority="11" stopIfTrue="1">
      <formula>$H8&lt;=5</formula>
    </cfRule>
  </conditionalFormatting>
  <conditionalFormatting sqref="I8">
    <cfRule type="expression" dxfId="944" priority="9" stopIfTrue="1">
      <formula>$J8&lt;=5</formula>
    </cfRule>
  </conditionalFormatting>
  <conditionalFormatting sqref="K8">
    <cfRule type="expression" dxfId="943" priority="7" stopIfTrue="1">
      <formula>$L8&lt;=5</formula>
    </cfRule>
  </conditionalFormatting>
  <conditionalFormatting sqref="M8:N29">
    <cfRule type="expression" dxfId="942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248</v>
      </c>
    </row>
    <row r="3" spans="1:14" s="1" customFormat="1" ht="18.75" customHeight="1">
      <c r="A3" s="39"/>
      <c r="B3" s="87" t="s">
        <v>190</v>
      </c>
      <c r="C3" s="88"/>
      <c r="D3" s="93">
        <v>6212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86880899</v>
      </c>
      <c r="E8" s="44">
        <v>1.5748788903837192E-2</v>
      </c>
      <c r="F8" s="45">
        <v>14</v>
      </c>
      <c r="G8" s="66">
        <v>10645</v>
      </c>
      <c r="H8" s="45">
        <v>14</v>
      </c>
      <c r="I8" s="66">
        <v>2195</v>
      </c>
      <c r="J8" s="45">
        <v>12</v>
      </c>
      <c r="K8" s="46">
        <v>39581.275170842797</v>
      </c>
      <c r="L8" s="45">
        <v>13</v>
      </c>
      <c r="M8" s="16">
        <f>IFERROR(I8/$D$3,0)</f>
        <v>0.3533483580167418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612225250</v>
      </c>
      <c r="E9" s="49">
        <v>0.11097728424574603</v>
      </c>
      <c r="F9" s="50">
        <v>3</v>
      </c>
      <c r="G9" s="67">
        <v>14284</v>
      </c>
      <c r="H9" s="50">
        <v>11</v>
      </c>
      <c r="I9" s="67">
        <v>2851</v>
      </c>
      <c r="J9" s="50">
        <v>7</v>
      </c>
      <c r="K9" s="51">
        <v>214740.529638723</v>
      </c>
      <c r="L9" s="50">
        <v>2</v>
      </c>
      <c r="M9" s="22">
        <f t="shared" ref="M9:M30" si="0">IFERROR(I9/$D$3,0)</f>
        <v>0.4589504185447521</v>
      </c>
      <c r="N9" s="21">
        <f t="shared" ref="N9:N29" si="1">RANK(M9,$M$8:$M$29,0)</f>
        <v>7</v>
      </c>
    </row>
    <row r="10" spans="1:14" ht="18.75" customHeight="1">
      <c r="B10" s="47" t="s">
        <v>36</v>
      </c>
      <c r="C10" s="48"/>
      <c r="D10" s="67">
        <v>68854049</v>
      </c>
      <c r="E10" s="49">
        <v>1.2481084972146322E-2</v>
      </c>
      <c r="F10" s="50">
        <v>15</v>
      </c>
      <c r="G10" s="67">
        <v>6047</v>
      </c>
      <c r="H10" s="50">
        <v>16</v>
      </c>
      <c r="I10" s="67">
        <v>1103</v>
      </c>
      <c r="J10" s="50">
        <v>16</v>
      </c>
      <c r="K10" s="51">
        <v>62424.341795104301</v>
      </c>
      <c r="L10" s="50">
        <v>12</v>
      </c>
      <c r="M10" s="22">
        <f t="shared" si="0"/>
        <v>0.17755956213779781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387350004</v>
      </c>
      <c r="E11" s="49">
        <v>7.0214437409268665E-2</v>
      </c>
      <c r="F11" s="50">
        <v>7</v>
      </c>
      <c r="G11" s="67">
        <v>56674</v>
      </c>
      <c r="H11" s="50">
        <v>4</v>
      </c>
      <c r="I11" s="67">
        <v>4266</v>
      </c>
      <c r="J11" s="50">
        <v>3</v>
      </c>
      <c r="K11" s="51">
        <v>90799.344585091399</v>
      </c>
      <c r="L11" s="50">
        <v>10</v>
      </c>
      <c r="M11" s="22">
        <f t="shared" si="0"/>
        <v>0.68673535093367677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152548592</v>
      </c>
      <c r="E12" s="49">
        <v>2.7652287218915488E-2</v>
      </c>
      <c r="F12" s="50">
        <v>11</v>
      </c>
      <c r="G12" s="67">
        <v>12756</v>
      </c>
      <c r="H12" s="50">
        <v>12</v>
      </c>
      <c r="I12" s="67">
        <v>1217</v>
      </c>
      <c r="J12" s="50">
        <v>15</v>
      </c>
      <c r="K12" s="51">
        <v>125348.06244864401</v>
      </c>
      <c r="L12" s="50">
        <v>6</v>
      </c>
      <c r="M12" s="22">
        <f t="shared" si="0"/>
        <v>0.19591113972955571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317220026</v>
      </c>
      <c r="E13" s="49">
        <v>5.7502066427095169E-2</v>
      </c>
      <c r="F13" s="50">
        <v>9</v>
      </c>
      <c r="G13" s="67">
        <v>38168</v>
      </c>
      <c r="H13" s="50">
        <v>5</v>
      </c>
      <c r="I13" s="67">
        <v>2891</v>
      </c>
      <c r="J13" s="50">
        <v>6</v>
      </c>
      <c r="K13" s="51">
        <v>109726.747146316</v>
      </c>
      <c r="L13" s="50">
        <v>8</v>
      </c>
      <c r="M13" s="22">
        <f t="shared" si="0"/>
        <v>0.46538956857694785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182527852</v>
      </c>
      <c r="E14" s="49">
        <v>3.3086589150266937E-2</v>
      </c>
      <c r="F14" s="50">
        <v>10</v>
      </c>
      <c r="G14" s="67">
        <v>16618</v>
      </c>
      <c r="H14" s="50">
        <v>10</v>
      </c>
      <c r="I14" s="67">
        <v>2714</v>
      </c>
      <c r="J14" s="50">
        <v>10</v>
      </c>
      <c r="K14" s="51">
        <v>67254.182756079594</v>
      </c>
      <c r="L14" s="50">
        <v>11</v>
      </c>
      <c r="M14" s="22">
        <f t="shared" si="0"/>
        <v>0.43689632968448167</v>
      </c>
      <c r="N14" s="21">
        <f t="shared" si="1"/>
        <v>10</v>
      </c>
    </row>
    <row r="15" spans="1:14" ht="18.75" customHeight="1">
      <c r="B15" s="47" t="s">
        <v>41</v>
      </c>
      <c r="C15" s="48"/>
      <c r="D15" s="67">
        <v>11817093</v>
      </c>
      <c r="E15" s="49">
        <v>2.1420692609777458E-3</v>
      </c>
      <c r="F15" s="50">
        <v>17</v>
      </c>
      <c r="G15" s="67">
        <v>2736</v>
      </c>
      <c r="H15" s="50">
        <v>17</v>
      </c>
      <c r="I15" s="67">
        <v>694</v>
      </c>
      <c r="J15" s="50">
        <v>17</v>
      </c>
      <c r="K15" s="51">
        <v>17027.511527377501</v>
      </c>
      <c r="L15" s="50">
        <v>18</v>
      </c>
      <c r="M15" s="22">
        <f t="shared" si="0"/>
        <v>0.11171925305859627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1093535187</v>
      </c>
      <c r="E16" s="49">
        <v>0.19822371795417459</v>
      </c>
      <c r="F16" s="50">
        <v>1</v>
      </c>
      <c r="G16" s="67">
        <v>74435</v>
      </c>
      <c r="H16" s="50">
        <v>1</v>
      </c>
      <c r="I16" s="67">
        <v>4870</v>
      </c>
      <c r="J16" s="50">
        <v>1</v>
      </c>
      <c r="K16" s="51">
        <v>224545.21293634499</v>
      </c>
      <c r="L16" s="50">
        <v>1</v>
      </c>
      <c r="M16" s="22">
        <f t="shared" si="0"/>
        <v>0.78396651641983262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404009609</v>
      </c>
      <c r="E17" s="49">
        <v>7.3234302596970169E-2</v>
      </c>
      <c r="F17" s="50">
        <v>6</v>
      </c>
      <c r="G17" s="67">
        <v>27267</v>
      </c>
      <c r="H17" s="50">
        <v>6</v>
      </c>
      <c r="I17" s="67">
        <v>3570</v>
      </c>
      <c r="J17" s="50">
        <v>5</v>
      </c>
      <c r="K17" s="51">
        <v>113167.957703081</v>
      </c>
      <c r="L17" s="50">
        <v>7</v>
      </c>
      <c r="M17" s="22">
        <f t="shared" si="0"/>
        <v>0.57469414037347066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447701364</v>
      </c>
      <c r="E18" s="49">
        <v>8.1154250873900102E-2</v>
      </c>
      <c r="F18" s="50">
        <v>5</v>
      </c>
      <c r="G18" s="67">
        <v>63437</v>
      </c>
      <c r="H18" s="50">
        <v>2</v>
      </c>
      <c r="I18" s="67">
        <v>4592</v>
      </c>
      <c r="J18" s="50">
        <v>2</v>
      </c>
      <c r="K18" s="51">
        <v>97495.941637630705</v>
      </c>
      <c r="L18" s="50">
        <v>9</v>
      </c>
      <c r="M18" s="22">
        <f t="shared" si="0"/>
        <v>0.73921442369607215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100108191</v>
      </c>
      <c r="E19" s="49">
        <v>1.8146483125180534E-2</v>
      </c>
      <c r="F19" s="50">
        <v>13</v>
      </c>
      <c r="G19" s="67">
        <v>19555</v>
      </c>
      <c r="H19" s="50">
        <v>9</v>
      </c>
      <c r="I19" s="67">
        <v>2716</v>
      </c>
      <c r="J19" s="50">
        <v>9</v>
      </c>
      <c r="K19" s="51">
        <v>36858.685935198802</v>
      </c>
      <c r="L19" s="50">
        <v>15</v>
      </c>
      <c r="M19" s="22">
        <f t="shared" si="0"/>
        <v>0.43721828718609146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720569118</v>
      </c>
      <c r="E20" s="49">
        <v>0.13061663795636086</v>
      </c>
      <c r="F20" s="50">
        <v>2</v>
      </c>
      <c r="G20" s="67">
        <v>57221</v>
      </c>
      <c r="H20" s="50">
        <v>3</v>
      </c>
      <c r="I20" s="67">
        <v>4261</v>
      </c>
      <c r="J20" s="50">
        <v>4</v>
      </c>
      <c r="K20" s="51">
        <v>169107.98357193099</v>
      </c>
      <c r="L20" s="50">
        <v>4</v>
      </c>
      <c r="M20" s="22">
        <f t="shared" si="0"/>
        <v>0.68593045717965229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463473524</v>
      </c>
      <c r="E21" s="49">
        <v>8.4013250046981222E-2</v>
      </c>
      <c r="F21" s="50">
        <v>4</v>
      </c>
      <c r="G21" s="67">
        <v>21391</v>
      </c>
      <c r="H21" s="50">
        <v>7</v>
      </c>
      <c r="I21" s="67">
        <v>2371</v>
      </c>
      <c r="J21" s="50">
        <v>11</v>
      </c>
      <c r="K21" s="51">
        <v>195475.96963306601</v>
      </c>
      <c r="L21" s="50">
        <v>3</v>
      </c>
      <c r="M21" s="22">
        <f t="shared" si="0"/>
        <v>0.3816806181584031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0</v>
      </c>
      <c r="E22" s="49"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67">
        <v>0</v>
      </c>
      <c r="L22" s="50" t="s">
        <v>290</v>
      </c>
      <c r="M22" s="22">
        <f t="shared" si="0"/>
        <v>0</v>
      </c>
      <c r="N22" s="50" t="s">
        <v>290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2555863</v>
      </c>
      <c r="E24" s="49">
        <v>4.6329800125719282E-4</v>
      </c>
      <c r="F24" s="50">
        <v>18</v>
      </c>
      <c r="G24" s="67">
        <v>529</v>
      </c>
      <c r="H24" s="50">
        <v>18</v>
      </c>
      <c r="I24" s="67">
        <v>144</v>
      </c>
      <c r="J24" s="50">
        <v>18</v>
      </c>
      <c r="K24" s="51">
        <v>17749.048611111099</v>
      </c>
      <c r="L24" s="50">
        <v>17</v>
      </c>
      <c r="M24" s="22">
        <f t="shared" si="0"/>
        <v>2.31809401159047E-2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101239358</v>
      </c>
      <c r="E25" s="49">
        <v>1.8351528313513436E-2</v>
      </c>
      <c r="F25" s="50">
        <v>12</v>
      </c>
      <c r="G25" s="67">
        <v>19762</v>
      </c>
      <c r="H25" s="50">
        <v>8</v>
      </c>
      <c r="I25" s="67">
        <v>2737</v>
      </c>
      <c r="J25" s="50">
        <v>8</v>
      </c>
      <c r="K25" s="51">
        <v>36989.1698940446</v>
      </c>
      <c r="L25" s="50">
        <v>14</v>
      </c>
      <c r="M25" s="22">
        <f t="shared" si="0"/>
        <v>0.44059884095299423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330971155</v>
      </c>
      <c r="E26" s="49">
        <v>5.9994715908201872E-2</v>
      </c>
      <c r="F26" s="50">
        <v>8</v>
      </c>
      <c r="G26" s="67">
        <v>11732</v>
      </c>
      <c r="H26" s="50">
        <v>13</v>
      </c>
      <c r="I26" s="67">
        <v>2017</v>
      </c>
      <c r="J26" s="50">
        <v>13</v>
      </c>
      <c r="K26" s="51">
        <v>164090.80565195801</v>
      </c>
      <c r="L26" s="50">
        <v>5</v>
      </c>
      <c r="M26" s="22">
        <f t="shared" si="0"/>
        <v>0.32469414037347072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33027192</v>
      </c>
      <c r="E27" s="49">
        <v>5.9867966478397115E-3</v>
      </c>
      <c r="F27" s="50">
        <v>16</v>
      </c>
      <c r="G27" s="67">
        <v>7520</v>
      </c>
      <c r="H27" s="50">
        <v>15</v>
      </c>
      <c r="I27" s="67">
        <v>1426</v>
      </c>
      <c r="J27" s="50">
        <v>14</v>
      </c>
      <c r="K27" s="51">
        <v>23160.7237026648</v>
      </c>
      <c r="L27" s="50">
        <v>16</v>
      </c>
      <c r="M27" s="22">
        <f t="shared" si="0"/>
        <v>0.2295556986477785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57434</v>
      </c>
      <c r="E29" s="54">
        <v>1.0410987366774201E-5</v>
      </c>
      <c r="F29" s="55">
        <v>19</v>
      </c>
      <c r="G29" s="68">
        <v>71</v>
      </c>
      <c r="H29" s="55">
        <v>19</v>
      </c>
      <c r="I29" s="68">
        <v>14</v>
      </c>
      <c r="J29" s="55">
        <v>19</v>
      </c>
      <c r="K29" s="56">
        <v>4102.4285714285697</v>
      </c>
      <c r="L29" s="55">
        <v>19</v>
      </c>
      <c r="M29" s="29">
        <f t="shared" si="0"/>
        <v>2.2537025112685126E-3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5516671760</v>
      </c>
      <c r="E30" s="59"/>
      <c r="F30" s="60"/>
      <c r="G30" s="69">
        <v>142030</v>
      </c>
      <c r="H30" s="60"/>
      <c r="I30" s="69">
        <v>5743</v>
      </c>
      <c r="J30" s="60"/>
      <c r="K30" s="61">
        <v>960590.59028382401</v>
      </c>
      <c r="L30" s="60"/>
      <c r="M30" s="33">
        <f t="shared" si="0"/>
        <v>0.92450096587250485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1 E24:F27 E22:E23 E29:F29 E28">
    <cfRule type="expression" dxfId="941" priority="50" stopIfTrue="1">
      <formula>$F8&lt;=5</formula>
    </cfRule>
  </conditionalFormatting>
  <conditionalFormatting sqref="H8:H21 H24:H27 H29">
    <cfRule type="expression" dxfId="940" priority="51" stopIfTrue="1">
      <formula>$H8&lt;=5</formula>
    </cfRule>
  </conditionalFormatting>
  <conditionalFormatting sqref="J8:J21 J24:J27 J29">
    <cfRule type="expression" dxfId="939" priority="52" stopIfTrue="1">
      <formula>$J8&lt;=5</formula>
    </cfRule>
  </conditionalFormatting>
  <conditionalFormatting sqref="L8:L21 L24:L27 L29">
    <cfRule type="expression" dxfId="938" priority="53" stopIfTrue="1">
      <formula>$L8&lt;=5</formula>
    </cfRule>
  </conditionalFormatting>
  <conditionalFormatting sqref="D9:D29">
    <cfRule type="expression" dxfId="937" priority="48" stopIfTrue="1">
      <formula>$F9&lt;=5</formula>
    </cfRule>
  </conditionalFormatting>
  <conditionalFormatting sqref="G9:G21 G24:G27 G29">
    <cfRule type="expression" dxfId="936" priority="46" stopIfTrue="1">
      <formula>$H9&lt;=5</formula>
    </cfRule>
  </conditionalFormatting>
  <conditionalFormatting sqref="I9:I21 I24:I27 I29">
    <cfRule type="expression" dxfId="935" priority="44" stopIfTrue="1">
      <formula>$J9&lt;=5</formula>
    </cfRule>
  </conditionalFormatting>
  <conditionalFormatting sqref="K9:K21 K24:K27 K29">
    <cfRule type="expression" dxfId="934" priority="42" stopIfTrue="1">
      <formula>$L9&lt;=5</formula>
    </cfRule>
  </conditionalFormatting>
  <conditionalFormatting sqref="D8">
    <cfRule type="expression" dxfId="933" priority="40" stopIfTrue="1">
      <formula>$F8&lt;=5</formula>
    </cfRule>
  </conditionalFormatting>
  <conditionalFormatting sqref="G8">
    <cfRule type="expression" dxfId="932" priority="38" stopIfTrue="1">
      <formula>$H8&lt;=5</formula>
    </cfRule>
  </conditionalFormatting>
  <conditionalFormatting sqref="I8">
    <cfRule type="expression" dxfId="931" priority="36" stopIfTrue="1">
      <formula>$J8&lt;=5</formula>
    </cfRule>
  </conditionalFormatting>
  <conditionalFormatting sqref="K8">
    <cfRule type="expression" dxfId="930" priority="34" stopIfTrue="1">
      <formula>$L8&lt;=5</formula>
    </cfRule>
  </conditionalFormatting>
  <conditionalFormatting sqref="M8:N21 M24:N27 M29:N29">
    <cfRule type="expression" dxfId="929" priority="32" stopIfTrue="1">
      <formula>$N8&lt;=5</formula>
    </cfRule>
  </conditionalFormatting>
  <conditionalFormatting sqref="F22">
    <cfRule type="expression" dxfId="928" priority="27" stopIfTrue="1">
      <formula>$F22&lt;=5</formula>
    </cfRule>
  </conditionalFormatting>
  <conditionalFormatting sqref="G22">
    <cfRule type="expression" dxfId="927" priority="26" stopIfTrue="1">
      <formula>$H22&lt;=5</formula>
    </cfRule>
  </conditionalFormatting>
  <conditionalFormatting sqref="I22">
    <cfRule type="expression" dxfId="926" priority="25" stopIfTrue="1">
      <formula>$J22&lt;=5</formula>
    </cfRule>
  </conditionalFormatting>
  <conditionalFormatting sqref="K22">
    <cfRule type="expression" dxfId="925" priority="24" stopIfTrue="1">
      <formula>$L22&lt;=5</formula>
    </cfRule>
  </conditionalFormatting>
  <conditionalFormatting sqref="M22">
    <cfRule type="expression" dxfId="924" priority="23" stopIfTrue="1">
      <formula>$N22&lt;=5</formula>
    </cfRule>
  </conditionalFormatting>
  <conditionalFormatting sqref="H22">
    <cfRule type="expression" dxfId="923" priority="22" stopIfTrue="1">
      <formula>$F22&lt;=5</formula>
    </cfRule>
  </conditionalFormatting>
  <conditionalFormatting sqref="L22">
    <cfRule type="expression" dxfId="922" priority="21" stopIfTrue="1">
      <formula>$F22&lt;=5</formula>
    </cfRule>
  </conditionalFormatting>
  <conditionalFormatting sqref="J22">
    <cfRule type="expression" dxfId="921" priority="20" stopIfTrue="1">
      <formula>$F22&lt;=5</formula>
    </cfRule>
  </conditionalFormatting>
  <conditionalFormatting sqref="N22">
    <cfRule type="expression" dxfId="920" priority="19" stopIfTrue="1">
      <formula>$F22&lt;=5</formula>
    </cfRule>
  </conditionalFormatting>
  <conditionalFormatting sqref="F23">
    <cfRule type="expression" dxfId="919" priority="18" stopIfTrue="1">
      <formula>$F23&lt;=5</formula>
    </cfRule>
  </conditionalFormatting>
  <conditionalFormatting sqref="G23">
    <cfRule type="expression" dxfId="918" priority="17" stopIfTrue="1">
      <formula>$H23&lt;=5</formula>
    </cfRule>
  </conditionalFormatting>
  <conditionalFormatting sqref="I23">
    <cfRule type="expression" dxfId="917" priority="16" stopIfTrue="1">
      <formula>$J23&lt;=5</formula>
    </cfRule>
  </conditionalFormatting>
  <conditionalFormatting sqref="K23">
    <cfRule type="expression" dxfId="916" priority="15" stopIfTrue="1">
      <formula>$L23&lt;=5</formula>
    </cfRule>
  </conditionalFormatting>
  <conditionalFormatting sqref="M23">
    <cfRule type="expression" dxfId="915" priority="14" stopIfTrue="1">
      <formula>$N23&lt;=5</formula>
    </cfRule>
  </conditionalFormatting>
  <conditionalFormatting sqref="H23">
    <cfRule type="expression" dxfId="914" priority="13" stopIfTrue="1">
      <formula>$F23&lt;=5</formula>
    </cfRule>
  </conditionalFormatting>
  <conditionalFormatting sqref="L23">
    <cfRule type="expression" dxfId="913" priority="12" stopIfTrue="1">
      <formula>$F23&lt;=5</formula>
    </cfRule>
  </conditionalFormatting>
  <conditionalFormatting sqref="J23">
    <cfRule type="expression" dxfId="912" priority="11" stopIfTrue="1">
      <formula>$F23&lt;=5</formula>
    </cfRule>
  </conditionalFormatting>
  <conditionalFormatting sqref="N23">
    <cfRule type="expression" dxfId="911" priority="10" stopIfTrue="1">
      <formula>$F23&lt;=5</formula>
    </cfRule>
  </conditionalFormatting>
  <conditionalFormatting sqref="F28">
    <cfRule type="expression" dxfId="910" priority="9" stopIfTrue="1">
      <formula>$F28&lt;=5</formula>
    </cfRule>
  </conditionalFormatting>
  <conditionalFormatting sqref="G28">
    <cfRule type="expression" dxfId="909" priority="8" stopIfTrue="1">
      <formula>$H28&lt;=5</formula>
    </cfRule>
  </conditionalFormatting>
  <conditionalFormatting sqref="I28">
    <cfRule type="expression" dxfId="908" priority="7" stopIfTrue="1">
      <formula>$J28&lt;=5</formula>
    </cfRule>
  </conditionalFormatting>
  <conditionalFormatting sqref="K28">
    <cfRule type="expression" dxfId="907" priority="6" stopIfTrue="1">
      <formula>$L28&lt;=5</formula>
    </cfRule>
  </conditionalFormatting>
  <conditionalFormatting sqref="M28">
    <cfRule type="expression" dxfId="906" priority="5" stopIfTrue="1">
      <formula>$N28&lt;=5</formula>
    </cfRule>
  </conditionalFormatting>
  <conditionalFormatting sqref="H28">
    <cfRule type="expression" dxfId="905" priority="4" stopIfTrue="1">
      <formula>$F28&lt;=5</formula>
    </cfRule>
  </conditionalFormatting>
  <conditionalFormatting sqref="L28">
    <cfRule type="expression" dxfId="904" priority="3" stopIfTrue="1">
      <formula>$F28&lt;=5</formula>
    </cfRule>
  </conditionalFormatting>
  <conditionalFormatting sqref="J28">
    <cfRule type="expression" dxfId="903" priority="2" stopIfTrue="1">
      <formula>$F28&lt;=5</formula>
    </cfRule>
  </conditionalFormatting>
  <conditionalFormatting sqref="N28">
    <cfRule type="expression" dxfId="902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249</v>
      </c>
    </row>
    <row r="3" spans="1:14" s="1" customFormat="1" ht="18.75" customHeight="1">
      <c r="A3" s="39"/>
      <c r="B3" s="87" t="s">
        <v>190</v>
      </c>
      <c r="C3" s="88"/>
      <c r="D3" s="93">
        <v>28882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458870177</v>
      </c>
      <c r="E8" s="44">
        <v>1.7310133123416716E-2</v>
      </c>
      <c r="F8" s="45">
        <v>13</v>
      </c>
      <c r="G8" s="66">
        <v>51936</v>
      </c>
      <c r="H8" s="45">
        <v>14</v>
      </c>
      <c r="I8" s="66">
        <v>10491</v>
      </c>
      <c r="J8" s="45">
        <v>12</v>
      </c>
      <c r="K8" s="46">
        <v>43739.412544085397</v>
      </c>
      <c r="L8" s="45">
        <v>13</v>
      </c>
      <c r="M8" s="16">
        <f>IFERROR(I8/$D$3,0)</f>
        <v>0.36323661796274498</v>
      </c>
      <c r="N8" s="15">
        <f>RANK(M8,$M$8:$M$29,0)</f>
        <v>12</v>
      </c>
    </row>
    <row r="9" spans="1:14" ht="18.75" customHeight="1">
      <c r="B9" s="47" t="s">
        <v>53</v>
      </c>
      <c r="C9" s="48"/>
      <c r="D9" s="67">
        <v>2426006630</v>
      </c>
      <c r="E9" s="49">
        <v>9.151716504686154E-2</v>
      </c>
      <c r="F9" s="50">
        <v>3</v>
      </c>
      <c r="G9" s="67">
        <v>64486</v>
      </c>
      <c r="H9" s="50">
        <v>11</v>
      </c>
      <c r="I9" s="67">
        <v>12665</v>
      </c>
      <c r="J9" s="50">
        <v>9</v>
      </c>
      <c r="K9" s="51">
        <v>191552.04342676699</v>
      </c>
      <c r="L9" s="50">
        <v>5</v>
      </c>
      <c r="M9" s="22">
        <f t="shared" ref="M9:M30" si="0">IFERROR(I9/$D$3,0)</f>
        <v>0.43850841354476838</v>
      </c>
      <c r="N9" s="21">
        <f t="shared" ref="N9:N29" si="1">RANK(M9,$M$8:$M$29,0)</f>
        <v>9</v>
      </c>
    </row>
    <row r="10" spans="1:14" ht="18.75" customHeight="1">
      <c r="B10" s="47" t="s">
        <v>54</v>
      </c>
      <c r="C10" s="48"/>
      <c r="D10" s="67">
        <v>338076732</v>
      </c>
      <c r="E10" s="49">
        <v>1.2753396342098032E-2</v>
      </c>
      <c r="F10" s="50">
        <v>15</v>
      </c>
      <c r="G10" s="67">
        <v>25316</v>
      </c>
      <c r="H10" s="50">
        <v>16</v>
      </c>
      <c r="I10" s="67">
        <v>5014</v>
      </c>
      <c r="J10" s="50">
        <v>16</v>
      </c>
      <c r="K10" s="51">
        <v>67426.552054248095</v>
      </c>
      <c r="L10" s="50">
        <v>11</v>
      </c>
      <c r="M10" s="22">
        <f t="shared" si="0"/>
        <v>0.17360293608475869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1448548055</v>
      </c>
      <c r="E11" s="49">
        <v>5.4644125777902453E-2</v>
      </c>
      <c r="F11" s="50">
        <v>9</v>
      </c>
      <c r="G11" s="67">
        <v>263780</v>
      </c>
      <c r="H11" s="50">
        <v>4</v>
      </c>
      <c r="I11" s="67">
        <v>20051</v>
      </c>
      <c r="J11" s="50">
        <v>4</v>
      </c>
      <c r="K11" s="51">
        <v>72243.182634282595</v>
      </c>
      <c r="L11" s="50">
        <v>10</v>
      </c>
      <c r="M11" s="22">
        <f t="shared" si="0"/>
        <v>0.69423862613392429</v>
      </c>
      <c r="N11" s="21">
        <f t="shared" si="1"/>
        <v>4</v>
      </c>
    </row>
    <row r="12" spans="1:14" ht="18.75" customHeight="1">
      <c r="B12" s="47" t="s">
        <v>56</v>
      </c>
      <c r="C12" s="48"/>
      <c r="D12" s="67">
        <v>1198537472</v>
      </c>
      <c r="E12" s="49">
        <v>4.5212882060372682E-2</v>
      </c>
      <c r="F12" s="50">
        <v>10</v>
      </c>
      <c r="G12" s="67">
        <v>61086</v>
      </c>
      <c r="H12" s="50">
        <v>12</v>
      </c>
      <c r="I12" s="67">
        <v>5829</v>
      </c>
      <c r="J12" s="50">
        <v>15</v>
      </c>
      <c r="K12" s="51">
        <v>205616.31017327201</v>
      </c>
      <c r="L12" s="50">
        <v>2</v>
      </c>
      <c r="M12" s="22">
        <f t="shared" si="0"/>
        <v>0.20182120351776192</v>
      </c>
      <c r="N12" s="21">
        <f t="shared" si="1"/>
        <v>15</v>
      </c>
    </row>
    <row r="13" spans="1:14" ht="18.75" customHeight="1">
      <c r="B13" s="47" t="s">
        <v>57</v>
      </c>
      <c r="C13" s="48"/>
      <c r="D13" s="67">
        <v>2245903312</v>
      </c>
      <c r="E13" s="49">
        <v>8.4723059509362084E-2</v>
      </c>
      <c r="F13" s="50">
        <v>4</v>
      </c>
      <c r="G13" s="67">
        <v>183428</v>
      </c>
      <c r="H13" s="50">
        <v>5</v>
      </c>
      <c r="I13" s="67">
        <v>13680</v>
      </c>
      <c r="J13" s="50">
        <v>6</v>
      </c>
      <c r="K13" s="51">
        <v>164174.21871345001</v>
      </c>
      <c r="L13" s="50">
        <v>7</v>
      </c>
      <c r="M13" s="22">
        <f t="shared" si="0"/>
        <v>0.47365140918218962</v>
      </c>
      <c r="N13" s="21">
        <f t="shared" si="1"/>
        <v>6</v>
      </c>
    </row>
    <row r="14" spans="1:14" ht="18.75" customHeight="1">
      <c r="B14" s="47" t="s">
        <v>58</v>
      </c>
      <c r="C14" s="48"/>
      <c r="D14" s="67">
        <v>841382720</v>
      </c>
      <c r="E14" s="49">
        <v>3.1739798359008309E-2</v>
      </c>
      <c r="F14" s="50">
        <v>11</v>
      </c>
      <c r="G14" s="67">
        <v>71945</v>
      </c>
      <c r="H14" s="50">
        <v>10</v>
      </c>
      <c r="I14" s="67">
        <v>12767</v>
      </c>
      <c r="J14" s="50">
        <v>8</v>
      </c>
      <c r="K14" s="51">
        <v>65902.930993968796</v>
      </c>
      <c r="L14" s="50">
        <v>12</v>
      </c>
      <c r="M14" s="22">
        <f t="shared" si="0"/>
        <v>0.44204002492902156</v>
      </c>
      <c r="N14" s="21">
        <f t="shared" si="1"/>
        <v>8</v>
      </c>
    </row>
    <row r="15" spans="1:14" ht="18.75" customHeight="1">
      <c r="B15" s="47" t="s">
        <v>59</v>
      </c>
      <c r="C15" s="48"/>
      <c r="D15" s="67">
        <v>66796650</v>
      </c>
      <c r="E15" s="49">
        <v>2.5197952746845724E-3</v>
      </c>
      <c r="F15" s="50">
        <v>17</v>
      </c>
      <c r="G15" s="67">
        <v>18503</v>
      </c>
      <c r="H15" s="50">
        <v>17</v>
      </c>
      <c r="I15" s="67">
        <v>3760</v>
      </c>
      <c r="J15" s="50">
        <v>17</v>
      </c>
      <c r="K15" s="51">
        <v>17765.066489361699</v>
      </c>
      <c r="L15" s="50">
        <v>18</v>
      </c>
      <c r="M15" s="22">
        <f t="shared" si="0"/>
        <v>0.13018489024305796</v>
      </c>
      <c r="N15" s="21">
        <f t="shared" si="1"/>
        <v>17</v>
      </c>
    </row>
    <row r="16" spans="1:14" ht="18.75" customHeight="1">
      <c r="B16" s="47" t="s">
        <v>60</v>
      </c>
      <c r="C16" s="48"/>
      <c r="D16" s="67">
        <v>5279797165</v>
      </c>
      <c r="E16" s="49">
        <v>0.1991717840289895</v>
      </c>
      <c r="F16" s="50">
        <v>1</v>
      </c>
      <c r="G16" s="67">
        <v>350898</v>
      </c>
      <c r="H16" s="50">
        <v>1</v>
      </c>
      <c r="I16" s="67">
        <v>22882</v>
      </c>
      <c r="J16" s="50">
        <v>1</v>
      </c>
      <c r="K16" s="51">
        <v>230740.19600559401</v>
      </c>
      <c r="L16" s="50">
        <v>1</v>
      </c>
      <c r="M16" s="22">
        <f t="shared" si="0"/>
        <v>0.79225815386746068</v>
      </c>
      <c r="N16" s="21">
        <f t="shared" si="1"/>
        <v>1</v>
      </c>
    </row>
    <row r="17" spans="2:14" ht="18.75" customHeight="1">
      <c r="B17" s="47" t="s">
        <v>61</v>
      </c>
      <c r="C17" s="48"/>
      <c r="D17" s="67">
        <v>1712427311</v>
      </c>
      <c r="E17" s="49">
        <v>6.4598542688871496E-2</v>
      </c>
      <c r="F17" s="50">
        <v>7</v>
      </c>
      <c r="G17" s="67">
        <v>125456</v>
      </c>
      <c r="H17" s="50">
        <v>6</v>
      </c>
      <c r="I17" s="67">
        <v>16157</v>
      </c>
      <c r="J17" s="50">
        <v>5</v>
      </c>
      <c r="K17" s="51">
        <v>105986.712322832</v>
      </c>
      <c r="L17" s="50">
        <v>8</v>
      </c>
      <c r="M17" s="22">
        <f t="shared" si="0"/>
        <v>0.5594141679939062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1670734200</v>
      </c>
      <c r="E18" s="49">
        <v>6.3025737704120025E-2</v>
      </c>
      <c r="F18" s="50">
        <v>8</v>
      </c>
      <c r="G18" s="67">
        <v>279481</v>
      </c>
      <c r="H18" s="50">
        <v>3</v>
      </c>
      <c r="I18" s="67">
        <v>20787</v>
      </c>
      <c r="J18" s="50">
        <v>2</v>
      </c>
      <c r="K18" s="51">
        <v>80373.993361235407</v>
      </c>
      <c r="L18" s="50">
        <v>9</v>
      </c>
      <c r="M18" s="22">
        <f t="shared" si="0"/>
        <v>0.71972162592618238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353292641</v>
      </c>
      <c r="E19" s="49">
        <v>1.3327391828372127E-2</v>
      </c>
      <c r="F19" s="50">
        <v>14</v>
      </c>
      <c r="G19" s="67">
        <v>90741</v>
      </c>
      <c r="H19" s="50">
        <v>9</v>
      </c>
      <c r="I19" s="67">
        <v>12373</v>
      </c>
      <c r="J19" s="50">
        <v>10</v>
      </c>
      <c r="K19" s="51">
        <v>28553.514992322001</v>
      </c>
      <c r="L19" s="50">
        <v>15</v>
      </c>
      <c r="M19" s="22">
        <f t="shared" si="0"/>
        <v>0.42839831036631815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4031907763</v>
      </c>
      <c r="E20" s="49">
        <v>0.15209718045996984</v>
      </c>
      <c r="F20" s="50">
        <v>2</v>
      </c>
      <c r="G20" s="67">
        <v>281383</v>
      </c>
      <c r="H20" s="50">
        <v>2</v>
      </c>
      <c r="I20" s="67">
        <v>20125</v>
      </c>
      <c r="J20" s="50">
        <v>3</v>
      </c>
      <c r="K20" s="51">
        <v>200343.242881988</v>
      </c>
      <c r="L20" s="50">
        <v>3</v>
      </c>
      <c r="M20" s="22">
        <f t="shared" si="0"/>
        <v>0.69680077556955888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1843775651</v>
      </c>
      <c r="E21" s="49">
        <v>6.9553445763646402E-2</v>
      </c>
      <c r="F21" s="50">
        <v>6</v>
      </c>
      <c r="G21" s="67">
        <v>103787</v>
      </c>
      <c r="H21" s="50">
        <v>8</v>
      </c>
      <c r="I21" s="67">
        <v>11144</v>
      </c>
      <c r="J21" s="50">
        <v>11</v>
      </c>
      <c r="K21" s="51">
        <v>165450.07636396299</v>
      </c>
      <c r="L21" s="50">
        <v>6</v>
      </c>
      <c r="M21" s="22">
        <f t="shared" si="0"/>
        <v>0.38584585555016965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63253</v>
      </c>
      <c r="E22" s="49">
        <v>2.3861168263621491E-6</v>
      </c>
      <c r="F22" s="50">
        <v>20</v>
      </c>
      <c r="G22" s="67">
        <v>48</v>
      </c>
      <c r="H22" s="50">
        <v>20</v>
      </c>
      <c r="I22" s="67">
        <v>24</v>
      </c>
      <c r="J22" s="50">
        <v>20</v>
      </c>
      <c r="K22" s="51">
        <v>2635.5416666666702</v>
      </c>
      <c r="L22" s="50">
        <v>20</v>
      </c>
      <c r="M22" s="22">
        <f t="shared" si="0"/>
        <v>8.3096738453015723E-4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3383</v>
      </c>
      <c r="E23" s="49">
        <v>1.2761818765249318E-7</v>
      </c>
      <c r="F23" s="50">
        <v>22</v>
      </c>
      <c r="G23" s="67">
        <v>5</v>
      </c>
      <c r="H23" s="50">
        <v>22</v>
      </c>
      <c r="I23" s="67">
        <v>2</v>
      </c>
      <c r="J23" s="50">
        <v>22</v>
      </c>
      <c r="K23" s="51">
        <v>1691.5</v>
      </c>
      <c r="L23" s="50">
        <v>21</v>
      </c>
      <c r="M23" s="22">
        <f t="shared" si="0"/>
        <v>6.9247282044179769E-5</v>
      </c>
      <c r="N23" s="21">
        <f t="shared" si="1"/>
        <v>22</v>
      </c>
    </row>
    <row r="24" spans="2:14" ht="18.75" customHeight="1">
      <c r="B24" s="47" t="s">
        <v>62</v>
      </c>
      <c r="C24" s="48"/>
      <c r="D24" s="67">
        <v>5875571</v>
      </c>
      <c r="E24" s="49">
        <v>2.2164638558780578E-4</v>
      </c>
      <c r="F24" s="50">
        <v>18</v>
      </c>
      <c r="G24" s="67">
        <v>2063</v>
      </c>
      <c r="H24" s="50">
        <v>18</v>
      </c>
      <c r="I24" s="67">
        <v>544</v>
      </c>
      <c r="J24" s="50">
        <v>18</v>
      </c>
      <c r="K24" s="51">
        <v>10800.681985294101</v>
      </c>
      <c r="L24" s="50">
        <v>19</v>
      </c>
      <c r="M24" s="22">
        <f t="shared" si="0"/>
        <v>1.8835260716016898E-2</v>
      </c>
      <c r="N24" s="21">
        <f t="shared" si="1"/>
        <v>18</v>
      </c>
    </row>
    <row r="25" spans="2:14" ht="18.75" customHeight="1">
      <c r="B25" s="47" t="s">
        <v>63</v>
      </c>
      <c r="C25" s="48"/>
      <c r="D25" s="67">
        <v>534633102</v>
      </c>
      <c r="E25" s="49">
        <v>2.01681665788562E-2</v>
      </c>
      <c r="F25" s="50">
        <v>12</v>
      </c>
      <c r="G25" s="67">
        <v>104065</v>
      </c>
      <c r="H25" s="50">
        <v>7</v>
      </c>
      <c r="I25" s="67">
        <v>13438</v>
      </c>
      <c r="J25" s="50">
        <v>7</v>
      </c>
      <c r="K25" s="51">
        <v>39785.169072778699</v>
      </c>
      <c r="L25" s="50">
        <v>14</v>
      </c>
      <c r="M25" s="22">
        <f t="shared" si="0"/>
        <v>0.46527248805484384</v>
      </c>
      <c r="N25" s="21">
        <f t="shared" si="1"/>
        <v>7</v>
      </c>
    </row>
    <row r="26" spans="2:14" ht="18.75" customHeight="1">
      <c r="B26" s="47" t="s">
        <v>64</v>
      </c>
      <c r="C26" s="48"/>
      <c r="D26" s="67">
        <v>1848262041</v>
      </c>
      <c r="E26" s="49">
        <v>6.9722687549310686E-2</v>
      </c>
      <c r="F26" s="50">
        <v>5</v>
      </c>
      <c r="G26" s="67">
        <v>53144</v>
      </c>
      <c r="H26" s="50">
        <v>13</v>
      </c>
      <c r="I26" s="67">
        <v>9337</v>
      </c>
      <c r="J26" s="50">
        <v>13</v>
      </c>
      <c r="K26" s="51">
        <v>197950.30962836</v>
      </c>
      <c r="L26" s="50">
        <v>4</v>
      </c>
      <c r="M26" s="22">
        <f t="shared" si="0"/>
        <v>0.32328093622325321</v>
      </c>
      <c r="N26" s="21">
        <f t="shared" si="1"/>
        <v>13</v>
      </c>
    </row>
    <row r="27" spans="2:14" ht="18.75" customHeight="1">
      <c r="B27" s="47" t="s">
        <v>65</v>
      </c>
      <c r="C27" s="48"/>
      <c r="D27" s="67">
        <v>200664560</v>
      </c>
      <c r="E27" s="49">
        <v>7.5697450408764334E-3</v>
      </c>
      <c r="F27" s="50">
        <v>16</v>
      </c>
      <c r="G27" s="67">
        <v>39340</v>
      </c>
      <c r="H27" s="50">
        <v>15</v>
      </c>
      <c r="I27" s="67">
        <v>7746</v>
      </c>
      <c r="J27" s="50">
        <v>14</v>
      </c>
      <c r="K27" s="51">
        <v>25905.571908081602</v>
      </c>
      <c r="L27" s="50">
        <v>17</v>
      </c>
      <c r="M27" s="22">
        <f t="shared" si="0"/>
        <v>0.26819472335710826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3674</v>
      </c>
      <c r="E28" s="49">
        <v>1.3859569064004135E-7</v>
      </c>
      <c r="F28" s="50">
        <v>21</v>
      </c>
      <c r="G28" s="67">
        <v>6</v>
      </c>
      <c r="H28" s="50">
        <v>21</v>
      </c>
      <c r="I28" s="67">
        <v>6</v>
      </c>
      <c r="J28" s="50">
        <v>21</v>
      </c>
      <c r="K28" s="51">
        <v>612.33333333333303</v>
      </c>
      <c r="L28" s="50">
        <v>22</v>
      </c>
      <c r="M28" s="22">
        <f t="shared" si="0"/>
        <v>2.0774184613253931E-4</v>
      </c>
      <c r="N28" s="21">
        <f t="shared" si="1"/>
        <v>21</v>
      </c>
    </row>
    <row r="29" spans="2:14" ht="18.75" customHeight="1" thickBot="1">
      <c r="B29" s="52" t="s">
        <v>67</v>
      </c>
      <c r="C29" s="53"/>
      <c r="D29" s="68">
        <v>3198657</v>
      </c>
      <c r="E29" s="54">
        <v>1.206641469884602E-4</v>
      </c>
      <c r="F29" s="55">
        <v>19</v>
      </c>
      <c r="G29" s="68">
        <v>540</v>
      </c>
      <c r="H29" s="55">
        <v>19</v>
      </c>
      <c r="I29" s="68">
        <v>117</v>
      </c>
      <c r="J29" s="55">
        <v>19</v>
      </c>
      <c r="K29" s="56">
        <v>27338.948717948701</v>
      </c>
      <c r="L29" s="55">
        <v>16</v>
      </c>
      <c r="M29" s="29">
        <f t="shared" si="0"/>
        <v>4.050965999584516E-3</v>
      </c>
      <c r="N29" s="28">
        <f t="shared" si="1"/>
        <v>19</v>
      </c>
    </row>
    <row r="30" spans="2:14" ht="18.75" customHeight="1" thickTop="1">
      <c r="B30" s="57" t="s">
        <v>68</v>
      </c>
      <c r="C30" s="58"/>
      <c r="D30" s="69">
        <v>26508760720</v>
      </c>
      <c r="E30" s="59"/>
      <c r="F30" s="60"/>
      <c r="G30" s="69">
        <v>658192</v>
      </c>
      <c r="H30" s="60"/>
      <c r="I30" s="69">
        <v>26801</v>
      </c>
      <c r="J30" s="60"/>
      <c r="K30" s="61">
        <v>989095.95612104004</v>
      </c>
      <c r="L30" s="60"/>
      <c r="M30" s="33">
        <f t="shared" si="0"/>
        <v>0.92794820303303094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901" priority="23" stopIfTrue="1">
      <formula>$F8&lt;=5</formula>
    </cfRule>
  </conditionalFormatting>
  <conditionalFormatting sqref="H8:H29">
    <cfRule type="expression" dxfId="900" priority="24" stopIfTrue="1">
      <formula>$H8&lt;=5</formula>
    </cfRule>
  </conditionalFormatting>
  <conditionalFormatting sqref="J8:J29">
    <cfRule type="expression" dxfId="899" priority="25" stopIfTrue="1">
      <formula>$J8&lt;=5</formula>
    </cfRule>
  </conditionalFormatting>
  <conditionalFormatting sqref="L8:L29">
    <cfRule type="expression" dxfId="898" priority="26" stopIfTrue="1">
      <formula>$L8&lt;=5</formula>
    </cfRule>
  </conditionalFormatting>
  <conditionalFormatting sqref="D9:D29">
    <cfRule type="expression" dxfId="897" priority="21" stopIfTrue="1">
      <formula>$F9&lt;=5</formula>
    </cfRule>
  </conditionalFormatting>
  <conditionalFormatting sqref="G9:G29">
    <cfRule type="expression" dxfId="896" priority="19" stopIfTrue="1">
      <formula>$H9&lt;=5</formula>
    </cfRule>
  </conditionalFormatting>
  <conditionalFormatting sqref="I9:I29">
    <cfRule type="expression" dxfId="895" priority="17" stopIfTrue="1">
      <formula>$J9&lt;=5</formula>
    </cfRule>
  </conditionalFormatting>
  <conditionalFormatting sqref="K9:K29">
    <cfRule type="expression" dxfId="894" priority="15" stopIfTrue="1">
      <formula>$L9&lt;=5</formula>
    </cfRule>
  </conditionalFormatting>
  <conditionalFormatting sqref="D8">
    <cfRule type="expression" dxfId="893" priority="13" stopIfTrue="1">
      <formula>$F8&lt;=5</formula>
    </cfRule>
  </conditionalFormatting>
  <conditionalFormatting sqref="G8">
    <cfRule type="expression" dxfId="892" priority="11" stopIfTrue="1">
      <formula>$H8&lt;=5</formula>
    </cfRule>
  </conditionalFormatting>
  <conditionalFormatting sqref="I8">
    <cfRule type="expression" dxfId="891" priority="9" stopIfTrue="1">
      <formula>$J8&lt;=5</formula>
    </cfRule>
  </conditionalFormatting>
  <conditionalFormatting sqref="K8">
    <cfRule type="expression" dxfId="890" priority="7" stopIfTrue="1">
      <formula>$L8&lt;=5</formula>
    </cfRule>
  </conditionalFormatting>
  <conditionalFormatting sqref="M8:N29">
    <cfRule type="expression" dxfId="889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250</v>
      </c>
    </row>
    <row r="3" spans="1:14" s="1" customFormat="1" ht="18.75" customHeight="1">
      <c r="A3" s="39"/>
      <c r="B3" s="87" t="s">
        <v>190</v>
      </c>
      <c r="C3" s="88"/>
      <c r="D3" s="93">
        <v>57844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86</v>
      </c>
      <c r="C8" s="43"/>
      <c r="D8" s="66">
        <v>887182731</v>
      </c>
      <c r="E8" s="44">
        <v>1.8783413307442241E-2</v>
      </c>
      <c r="F8" s="45">
        <v>12</v>
      </c>
      <c r="G8" s="66">
        <v>107075</v>
      </c>
      <c r="H8" s="45">
        <v>13</v>
      </c>
      <c r="I8" s="66">
        <v>20555</v>
      </c>
      <c r="J8" s="45">
        <v>12</v>
      </c>
      <c r="K8" s="46">
        <v>43161.407492094397</v>
      </c>
      <c r="L8" s="45">
        <v>13</v>
      </c>
      <c r="M8" s="16">
        <f>IFERROR(I8/$D$3,0)</f>
        <v>0.35535232694834384</v>
      </c>
      <c r="N8" s="15">
        <f>RANK(M8,$M$8:$M$29,0)</f>
        <v>12</v>
      </c>
    </row>
    <row r="9" spans="1:14" ht="18.75" customHeight="1">
      <c r="B9" s="47" t="s">
        <v>53</v>
      </c>
      <c r="C9" s="48"/>
      <c r="D9" s="67">
        <v>5823198430</v>
      </c>
      <c r="E9" s="49">
        <v>0.12328862934319081</v>
      </c>
      <c r="F9" s="50">
        <v>3</v>
      </c>
      <c r="G9" s="67">
        <v>150973</v>
      </c>
      <c r="H9" s="50">
        <v>11</v>
      </c>
      <c r="I9" s="67">
        <v>25271</v>
      </c>
      <c r="J9" s="50">
        <v>9</v>
      </c>
      <c r="K9" s="51">
        <v>230430.07518499499</v>
      </c>
      <c r="L9" s="50">
        <v>1</v>
      </c>
      <c r="M9" s="22">
        <f t="shared" ref="M9:M30" si="0">IFERROR(I9/$D$3,0)</f>
        <v>0.43688195837079041</v>
      </c>
      <c r="N9" s="21">
        <f>RANK(M9,$M$8:$M$29,0)</f>
        <v>9</v>
      </c>
    </row>
    <row r="10" spans="1:14" ht="18.75" customHeight="1">
      <c r="B10" s="47" t="s">
        <v>54</v>
      </c>
      <c r="C10" s="48"/>
      <c r="D10" s="67">
        <v>446281525</v>
      </c>
      <c r="E10" s="49">
        <v>9.4486626516072439E-3</v>
      </c>
      <c r="F10" s="50">
        <v>15</v>
      </c>
      <c r="G10" s="67">
        <v>56618</v>
      </c>
      <c r="H10" s="50">
        <v>16</v>
      </c>
      <c r="I10" s="67">
        <v>9854</v>
      </c>
      <c r="J10" s="50">
        <v>16</v>
      </c>
      <c r="K10" s="51">
        <v>45289.377410188798</v>
      </c>
      <c r="L10" s="50">
        <v>12</v>
      </c>
      <c r="M10" s="22">
        <f t="shared" si="0"/>
        <v>0.17035474725122743</v>
      </c>
      <c r="N10" s="21">
        <f t="shared" ref="N10:N29" si="1">RANK(M10,$M$8:$M$29,0)</f>
        <v>16</v>
      </c>
    </row>
    <row r="11" spans="1:14" ht="18.75" customHeight="1">
      <c r="B11" s="47" t="s">
        <v>55</v>
      </c>
      <c r="C11" s="48"/>
      <c r="D11" s="67">
        <v>3214467342</v>
      </c>
      <c r="E11" s="49">
        <v>6.8056632008610729E-2</v>
      </c>
      <c r="F11" s="50">
        <v>6</v>
      </c>
      <c r="G11" s="67">
        <v>565977</v>
      </c>
      <c r="H11" s="50">
        <v>3</v>
      </c>
      <c r="I11" s="67">
        <v>39773</v>
      </c>
      <c r="J11" s="50">
        <v>3</v>
      </c>
      <c r="K11" s="51">
        <v>80820.338973675607</v>
      </c>
      <c r="L11" s="50">
        <v>10</v>
      </c>
      <c r="M11" s="22">
        <f t="shared" si="0"/>
        <v>0.68759076135813568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1354730682</v>
      </c>
      <c r="E12" s="49">
        <v>2.8682328263532331E-2</v>
      </c>
      <c r="F12" s="50">
        <v>11</v>
      </c>
      <c r="G12" s="67">
        <v>128131</v>
      </c>
      <c r="H12" s="50">
        <v>12</v>
      </c>
      <c r="I12" s="67">
        <v>12186</v>
      </c>
      <c r="J12" s="50">
        <v>15</v>
      </c>
      <c r="K12" s="51">
        <v>111171.071885771</v>
      </c>
      <c r="L12" s="50">
        <v>7</v>
      </c>
      <c r="M12" s="22">
        <f t="shared" si="0"/>
        <v>0.21067007814120739</v>
      </c>
      <c r="N12" s="21">
        <f t="shared" si="1"/>
        <v>15</v>
      </c>
    </row>
    <row r="13" spans="1:14" ht="18.75" customHeight="1">
      <c r="B13" s="47" t="s">
        <v>57</v>
      </c>
      <c r="C13" s="48"/>
      <c r="D13" s="67">
        <v>2884251759</v>
      </c>
      <c r="E13" s="49">
        <v>6.1065314933428622E-2</v>
      </c>
      <c r="F13" s="50">
        <v>9</v>
      </c>
      <c r="G13" s="67">
        <v>360195</v>
      </c>
      <c r="H13" s="50">
        <v>5</v>
      </c>
      <c r="I13" s="67">
        <v>25885</v>
      </c>
      <c r="J13" s="50">
        <v>8</v>
      </c>
      <c r="K13" s="51">
        <v>111425.603979138</v>
      </c>
      <c r="L13" s="50">
        <v>6</v>
      </c>
      <c r="M13" s="22">
        <f t="shared" si="0"/>
        <v>0.44749671530322938</v>
      </c>
      <c r="N13" s="21">
        <f t="shared" si="1"/>
        <v>8</v>
      </c>
    </row>
    <row r="14" spans="1:14" ht="18.75" customHeight="1">
      <c r="B14" s="47" t="s">
        <v>97</v>
      </c>
      <c r="C14" s="48"/>
      <c r="D14" s="67">
        <v>1893158920</v>
      </c>
      <c r="E14" s="49">
        <v>4.0081919100193777E-2</v>
      </c>
      <c r="F14" s="50">
        <v>10</v>
      </c>
      <c r="G14" s="67">
        <v>187639</v>
      </c>
      <c r="H14" s="50">
        <v>9</v>
      </c>
      <c r="I14" s="67">
        <v>27131</v>
      </c>
      <c r="J14" s="50">
        <v>6</v>
      </c>
      <c r="K14" s="51">
        <v>69778.4423721942</v>
      </c>
      <c r="L14" s="50">
        <v>11</v>
      </c>
      <c r="M14" s="22">
        <f t="shared" si="0"/>
        <v>0.46903741096742962</v>
      </c>
      <c r="N14" s="21">
        <f t="shared" si="1"/>
        <v>6</v>
      </c>
    </row>
    <row r="15" spans="1:14" ht="18.75" customHeight="1">
      <c r="B15" s="47" t="s">
        <v>98</v>
      </c>
      <c r="C15" s="48"/>
      <c r="D15" s="67">
        <v>150847762</v>
      </c>
      <c r="E15" s="49">
        <v>3.1937455060187369E-3</v>
      </c>
      <c r="F15" s="50">
        <v>17</v>
      </c>
      <c r="G15" s="67">
        <v>35871</v>
      </c>
      <c r="H15" s="50">
        <v>17</v>
      </c>
      <c r="I15" s="67">
        <v>8147</v>
      </c>
      <c r="J15" s="50">
        <v>17</v>
      </c>
      <c r="K15" s="51">
        <v>18515.743463851701</v>
      </c>
      <c r="L15" s="50">
        <v>16</v>
      </c>
      <c r="M15" s="22">
        <f t="shared" si="0"/>
        <v>0.14084433994882789</v>
      </c>
      <c r="N15" s="21">
        <f t="shared" si="1"/>
        <v>17</v>
      </c>
    </row>
    <row r="16" spans="1:14" ht="18.75" customHeight="1">
      <c r="B16" s="47" t="s">
        <v>99</v>
      </c>
      <c r="C16" s="48"/>
      <c r="D16" s="67">
        <v>9492569349</v>
      </c>
      <c r="E16" s="49">
        <v>0.20097646989910237</v>
      </c>
      <c r="F16" s="50">
        <v>1</v>
      </c>
      <c r="G16" s="67">
        <v>719043</v>
      </c>
      <c r="H16" s="50">
        <v>1</v>
      </c>
      <c r="I16" s="67">
        <v>44117</v>
      </c>
      <c r="J16" s="50">
        <v>1</v>
      </c>
      <c r="K16" s="51">
        <v>215168.061042229</v>
      </c>
      <c r="L16" s="50">
        <v>2</v>
      </c>
      <c r="M16" s="22">
        <f t="shared" si="0"/>
        <v>0.76268930226125442</v>
      </c>
      <c r="N16" s="21">
        <f t="shared" si="1"/>
        <v>1</v>
      </c>
    </row>
    <row r="17" spans="2:14" ht="18.75" customHeight="1">
      <c r="B17" s="47" t="s">
        <v>100</v>
      </c>
      <c r="C17" s="48"/>
      <c r="D17" s="67">
        <v>3206531660</v>
      </c>
      <c r="E17" s="49">
        <v>6.7888617923491629E-2</v>
      </c>
      <c r="F17" s="50">
        <v>7</v>
      </c>
      <c r="G17" s="67">
        <v>264145</v>
      </c>
      <c r="H17" s="50">
        <v>6</v>
      </c>
      <c r="I17" s="67">
        <v>32768</v>
      </c>
      <c r="J17" s="50">
        <v>5</v>
      </c>
      <c r="K17" s="51">
        <v>97855.580444335894</v>
      </c>
      <c r="L17" s="50">
        <v>8</v>
      </c>
      <c r="M17" s="22">
        <f t="shared" si="0"/>
        <v>0.56648917778853469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3526766957</v>
      </c>
      <c r="E18" s="49">
        <v>7.4668632602544846E-2</v>
      </c>
      <c r="F18" s="50">
        <v>4</v>
      </c>
      <c r="G18" s="67">
        <v>582777</v>
      </c>
      <c r="H18" s="50">
        <v>2</v>
      </c>
      <c r="I18" s="67">
        <v>41059</v>
      </c>
      <c r="J18" s="50">
        <v>2</v>
      </c>
      <c r="K18" s="51">
        <v>85895.101122774504</v>
      </c>
      <c r="L18" s="50">
        <v>9</v>
      </c>
      <c r="M18" s="22">
        <f t="shared" si="0"/>
        <v>0.70982297213194112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765936531</v>
      </c>
      <c r="E19" s="49">
        <v>1.6216391422345603E-2</v>
      </c>
      <c r="F19" s="50">
        <v>14</v>
      </c>
      <c r="G19" s="67">
        <v>182793</v>
      </c>
      <c r="H19" s="50">
        <v>10</v>
      </c>
      <c r="I19" s="67">
        <v>24850</v>
      </c>
      <c r="J19" s="50">
        <v>10</v>
      </c>
      <c r="K19" s="51">
        <v>30822.3956136821</v>
      </c>
      <c r="L19" s="50">
        <v>15</v>
      </c>
      <c r="M19" s="22">
        <f t="shared" si="0"/>
        <v>0.42960376184219623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6331796986</v>
      </c>
      <c r="E20" s="49">
        <v>0.1340566668072973</v>
      </c>
      <c r="F20" s="50">
        <v>2</v>
      </c>
      <c r="G20" s="67">
        <v>552744</v>
      </c>
      <c r="H20" s="50">
        <v>4</v>
      </c>
      <c r="I20" s="67">
        <v>38997</v>
      </c>
      <c r="J20" s="50">
        <v>4</v>
      </c>
      <c r="K20" s="51">
        <v>162366.258583994</v>
      </c>
      <c r="L20" s="50">
        <v>3</v>
      </c>
      <c r="M20" s="22">
        <f t="shared" si="0"/>
        <v>0.67417536823179591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3232125784</v>
      </c>
      <c r="E21" s="49">
        <v>6.8430496155039322E-2</v>
      </c>
      <c r="F21" s="50">
        <v>5</v>
      </c>
      <c r="G21" s="67">
        <v>211773</v>
      </c>
      <c r="H21" s="50">
        <v>7</v>
      </c>
      <c r="I21" s="67">
        <v>21099</v>
      </c>
      <c r="J21" s="50">
        <v>11</v>
      </c>
      <c r="K21" s="51">
        <v>153188.576899379</v>
      </c>
      <c r="L21" s="50">
        <v>5</v>
      </c>
      <c r="M21" s="22">
        <f t="shared" si="0"/>
        <v>0.36475693243897378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149918</v>
      </c>
      <c r="E22" s="49">
        <v>3.1740606053626237E-6</v>
      </c>
      <c r="F22" s="50">
        <v>20</v>
      </c>
      <c r="G22" s="67">
        <v>75</v>
      </c>
      <c r="H22" s="50">
        <v>20</v>
      </c>
      <c r="I22" s="67">
        <v>39</v>
      </c>
      <c r="J22" s="50">
        <v>20</v>
      </c>
      <c r="K22" s="51">
        <v>3844.0512820512799</v>
      </c>
      <c r="L22" s="50">
        <v>20</v>
      </c>
      <c r="M22" s="22">
        <f t="shared" si="0"/>
        <v>6.7422723186501624E-4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5539</v>
      </c>
      <c r="E23" s="49">
        <v>1.1727158642126744E-7</v>
      </c>
      <c r="F23" s="50">
        <v>22</v>
      </c>
      <c r="G23" s="67">
        <v>6</v>
      </c>
      <c r="H23" s="50">
        <v>22</v>
      </c>
      <c r="I23" s="67">
        <v>4</v>
      </c>
      <c r="J23" s="50">
        <v>22</v>
      </c>
      <c r="K23" s="51">
        <v>1384.75</v>
      </c>
      <c r="L23" s="50">
        <v>22</v>
      </c>
      <c r="M23" s="22">
        <f t="shared" si="0"/>
        <v>6.9151510960514489E-5</v>
      </c>
      <c r="N23" s="21">
        <f t="shared" si="1"/>
        <v>22</v>
      </c>
    </row>
    <row r="24" spans="2:14" ht="18.75" customHeight="1">
      <c r="B24" s="47" t="s">
        <v>101</v>
      </c>
      <c r="C24" s="48"/>
      <c r="D24" s="67">
        <v>21715436</v>
      </c>
      <c r="E24" s="49">
        <v>4.5975873434726523E-4</v>
      </c>
      <c r="F24" s="50">
        <v>18</v>
      </c>
      <c r="G24" s="67">
        <v>5587</v>
      </c>
      <c r="H24" s="50">
        <v>18</v>
      </c>
      <c r="I24" s="67">
        <v>1509</v>
      </c>
      <c r="J24" s="50">
        <v>18</v>
      </c>
      <c r="K24" s="51">
        <v>14390.613651424799</v>
      </c>
      <c r="L24" s="50">
        <v>18</v>
      </c>
      <c r="M24" s="22">
        <f t="shared" si="0"/>
        <v>2.6087407509854089E-2</v>
      </c>
      <c r="N24" s="21">
        <f t="shared" si="1"/>
        <v>18</v>
      </c>
    </row>
    <row r="25" spans="2:14" ht="18.75" customHeight="1">
      <c r="B25" s="47" t="s">
        <v>77</v>
      </c>
      <c r="C25" s="48"/>
      <c r="D25" s="67">
        <v>823731783</v>
      </c>
      <c r="E25" s="49">
        <v>1.7440031229108002E-2</v>
      </c>
      <c r="F25" s="50">
        <v>13</v>
      </c>
      <c r="G25" s="67">
        <v>208887</v>
      </c>
      <c r="H25" s="50">
        <v>8</v>
      </c>
      <c r="I25" s="67">
        <v>26078</v>
      </c>
      <c r="J25" s="50">
        <v>7</v>
      </c>
      <c r="K25" s="51">
        <v>31587.229963954302</v>
      </c>
      <c r="L25" s="50">
        <v>14</v>
      </c>
      <c r="M25" s="22">
        <f t="shared" si="0"/>
        <v>0.45083327570707421</v>
      </c>
      <c r="N25" s="21">
        <f t="shared" si="1"/>
        <v>7</v>
      </c>
    </row>
    <row r="26" spans="2:14" ht="18.75" customHeight="1">
      <c r="B26" s="47" t="s">
        <v>78</v>
      </c>
      <c r="C26" s="48"/>
      <c r="D26" s="67">
        <v>2920901110</v>
      </c>
      <c r="E26" s="49">
        <v>6.1841254188362699E-2</v>
      </c>
      <c r="F26" s="50">
        <v>8</v>
      </c>
      <c r="G26" s="67">
        <v>102132</v>
      </c>
      <c r="H26" s="50">
        <v>14</v>
      </c>
      <c r="I26" s="67">
        <v>18028</v>
      </c>
      <c r="J26" s="50">
        <v>13</v>
      </c>
      <c r="K26" s="51">
        <v>162020.25238517899</v>
      </c>
      <c r="L26" s="50">
        <v>4</v>
      </c>
      <c r="M26" s="22">
        <f t="shared" si="0"/>
        <v>0.31166585989903878</v>
      </c>
      <c r="N26" s="21">
        <f t="shared" si="1"/>
        <v>13</v>
      </c>
    </row>
    <row r="27" spans="2:14" ht="18.75" customHeight="1">
      <c r="B27" s="47" t="s">
        <v>102</v>
      </c>
      <c r="C27" s="48"/>
      <c r="D27" s="67">
        <v>252466096</v>
      </c>
      <c r="E27" s="49">
        <v>5.3452066429868208E-3</v>
      </c>
      <c r="F27" s="50">
        <v>16</v>
      </c>
      <c r="G27" s="67">
        <v>90450</v>
      </c>
      <c r="H27" s="50">
        <v>15</v>
      </c>
      <c r="I27" s="67">
        <v>13854</v>
      </c>
      <c r="J27" s="50">
        <v>14</v>
      </c>
      <c r="K27" s="51">
        <v>18223.335931860802</v>
      </c>
      <c r="L27" s="50">
        <v>17</v>
      </c>
      <c r="M27" s="22">
        <f t="shared" si="0"/>
        <v>0.23950625821174193</v>
      </c>
      <c r="N27" s="21">
        <f t="shared" si="1"/>
        <v>14</v>
      </c>
    </row>
    <row r="28" spans="2:14" ht="18.75" customHeight="1">
      <c r="B28" s="47" t="s">
        <v>103</v>
      </c>
      <c r="C28" s="48"/>
      <c r="D28" s="67">
        <v>19293</v>
      </c>
      <c r="E28" s="49">
        <v>4.0847097252672192E-7</v>
      </c>
      <c r="F28" s="50">
        <v>21</v>
      </c>
      <c r="G28" s="67">
        <v>13</v>
      </c>
      <c r="H28" s="50">
        <v>21</v>
      </c>
      <c r="I28" s="67">
        <v>12</v>
      </c>
      <c r="J28" s="50">
        <v>21</v>
      </c>
      <c r="K28" s="51">
        <v>1607.75</v>
      </c>
      <c r="L28" s="50">
        <v>21</v>
      </c>
      <c r="M28" s="22">
        <f t="shared" si="0"/>
        <v>2.0745453288154345E-4</v>
      </c>
      <c r="N28" s="21">
        <f t="shared" si="1"/>
        <v>21</v>
      </c>
    </row>
    <row r="29" spans="2:14" ht="18.75" customHeight="1" thickBot="1">
      <c r="B29" s="52" t="s">
        <v>80</v>
      </c>
      <c r="C29" s="53"/>
      <c r="D29" s="68">
        <v>3406837</v>
      </c>
      <c r="E29" s="54">
        <v>7.2129478185353226E-5</v>
      </c>
      <c r="F29" s="55">
        <v>19</v>
      </c>
      <c r="G29" s="68">
        <v>1618</v>
      </c>
      <c r="H29" s="55">
        <v>19</v>
      </c>
      <c r="I29" s="68">
        <v>277</v>
      </c>
      <c r="J29" s="55">
        <v>19</v>
      </c>
      <c r="K29" s="56">
        <v>12299.050541516201</v>
      </c>
      <c r="L29" s="55">
        <v>19</v>
      </c>
      <c r="M29" s="29">
        <f t="shared" si="0"/>
        <v>4.7887421340156279E-3</v>
      </c>
      <c r="N29" s="28">
        <f t="shared" si="1"/>
        <v>19</v>
      </c>
    </row>
    <row r="30" spans="2:14" ht="18.75" customHeight="1" thickTop="1">
      <c r="B30" s="57" t="s">
        <v>82</v>
      </c>
      <c r="C30" s="58"/>
      <c r="D30" s="69">
        <v>47232242430</v>
      </c>
      <c r="E30" s="59"/>
      <c r="F30" s="60"/>
      <c r="G30" s="69">
        <v>1541001</v>
      </c>
      <c r="H30" s="60"/>
      <c r="I30" s="69">
        <v>53201</v>
      </c>
      <c r="J30" s="60"/>
      <c r="K30" s="61">
        <v>887807.417717712</v>
      </c>
      <c r="L30" s="60"/>
      <c r="M30" s="33">
        <f t="shared" si="0"/>
        <v>0.91973238365258281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888" priority="23" stopIfTrue="1">
      <formula>$F8&lt;=5</formula>
    </cfRule>
  </conditionalFormatting>
  <conditionalFormatting sqref="H8:H29">
    <cfRule type="expression" dxfId="887" priority="24" stopIfTrue="1">
      <formula>$H8&lt;=5</formula>
    </cfRule>
  </conditionalFormatting>
  <conditionalFormatting sqref="J8:J29">
    <cfRule type="expression" dxfId="886" priority="25" stopIfTrue="1">
      <formula>$J8&lt;=5</formula>
    </cfRule>
  </conditionalFormatting>
  <conditionalFormatting sqref="L8:L29">
    <cfRule type="expression" dxfId="885" priority="26" stopIfTrue="1">
      <formula>$L8&lt;=5</formula>
    </cfRule>
  </conditionalFormatting>
  <conditionalFormatting sqref="D9:D29">
    <cfRule type="expression" dxfId="884" priority="21" stopIfTrue="1">
      <formula>$F9&lt;=5</formula>
    </cfRule>
  </conditionalFormatting>
  <conditionalFormatting sqref="G9:G29">
    <cfRule type="expression" dxfId="883" priority="19" stopIfTrue="1">
      <formula>$H9&lt;=5</formula>
    </cfRule>
  </conditionalFormatting>
  <conditionalFormatting sqref="I9:I29">
    <cfRule type="expression" dxfId="882" priority="17" stopIfTrue="1">
      <formula>$J9&lt;=5</formula>
    </cfRule>
  </conditionalFormatting>
  <conditionalFormatting sqref="K9:K29">
    <cfRule type="expression" dxfId="881" priority="15" stopIfTrue="1">
      <formula>$L9&lt;=5</formula>
    </cfRule>
  </conditionalFormatting>
  <conditionalFormatting sqref="D8">
    <cfRule type="expression" dxfId="880" priority="13" stopIfTrue="1">
      <formula>$F8&lt;=5</formula>
    </cfRule>
  </conditionalFormatting>
  <conditionalFormatting sqref="G8">
    <cfRule type="expression" dxfId="879" priority="11" stopIfTrue="1">
      <formula>$H8&lt;=5</formula>
    </cfRule>
  </conditionalFormatting>
  <conditionalFormatting sqref="I8">
    <cfRule type="expression" dxfId="878" priority="9" stopIfTrue="1">
      <formula>$J8&lt;=5</formula>
    </cfRule>
  </conditionalFormatting>
  <conditionalFormatting sqref="K8">
    <cfRule type="expression" dxfId="877" priority="7" stopIfTrue="1">
      <formula>$L8&lt;=5</formula>
    </cfRule>
  </conditionalFormatting>
  <conditionalFormatting sqref="M8:N29">
    <cfRule type="expression" dxfId="876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251</v>
      </c>
    </row>
    <row r="3" spans="1:14" s="1" customFormat="1" ht="18.75" customHeight="1">
      <c r="A3" s="39"/>
      <c r="B3" s="87" t="s">
        <v>190</v>
      </c>
      <c r="C3" s="88"/>
      <c r="D3" s="93">
        <v>16052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231338118</v>
      </c>
      <c r="E8" s="44">
        <v>1.7363093263816909E-2</v>
      </c>
      <c r="F8" s="45">
        <v>13</v>
      </c>
      <c r="G8" s="66">
        <v>26835</v>
      </c>
      <c r="H8" s="45">
        <v>13</v>
      </c>
      <c r="I8" s="66">
        <v>5757</v>
      </c>
      <c r="J8" s="45">
        <v>11</v>
      </c>
      <c r="K8" s="46">
        <v>40183.796769150598</v>
      </c>
      <c r="L8" s="45">
        <v>13</v>
      </c>
      <c r="M8" s="16">
        <f>IFERROR(I8/$D$3,0)</f>
        <v>0.35864689758285573</v>
      </c>
      <c r="N8" s="15">
        <f>RANK(M8,$M$8:$M$29,0)</f>
        <v>11</v>
      </c>
    </row>
    <row r="9" spans="1:14" ht="18.75" customHeight="1">
      <c r="B9" s="47" t="s">
        <v>35</v>
      </c>
      <c r="C9" s="48"/>
      <c r="D9" s="67">
        <v>1617787225</v>
      </c>
      <c r="E9" s="49">
        <v>0.12142309581980151</v>
      </c>
      <c r="F9" s="50">
        <v>3</v>
      </c>
      <c r="G9" s="67">
        <v>35853</v>
      </c>
      <c r="H9" s="50">
        <v>12</v>
      </c>
      <c r="I9" s="67">
        <v>6738</v>
      </c>
      <c r="J9" s="50">
        <v>10</v>
      </c>
      <c r="K9" s="51">
        <v>240099.02419115501</v>
      </c>
      <c r="L9" s="50">
        <v>1</v>
      </c>
      <c r="M9" s="22">
        <f t="shared" ref="M9:M30" si="0">IFERROR(I9/$D$3,0)</f>
        <v>0.41976077747321205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163906856</v>
      </c>
      <c r="E10" s="49">
        <v>1.2302036741333774E-2</v>
      </c>
      <c r="F10" s="50">
        <v>15</v>
      </c>
      <c r="G10" s="67">
        <v>15009</v>
      </c>
      <c r="H10" s="50">
        <v>16</v>
      </c>
      <c r="I10" s="67">
        <v>3032</v>
      </c>
      <c r="J10" s="50">
        <v>16</v>
      </c>
      <c r="K10" s="51">
        <v>54058.989445910302</v>
      </c>
      <c r="L10" s="50">
        <v>12</v>
      </c>
      <c r="M10" s="22">
        <f t="shared" si="0"/>
        <v>0.18888612010964365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901576246</v>
      </c>
      <c r="E11" s="49">
        <v>6.7667847301065773E-2</v>
      </c>
      <c r="F11" s="50">
        <v>6</v>
      </c>
      <c r="G11" s="67">
        <v>149141</v>
      </c>
      <c r="H11" s="50">
        <v>3</v>
      </c>
      <c r="I11" s="67">
        <v>11265</v>
      </c>
      <c r="J11" s="50">
        <v>3</v>
      </c>
      <c r="K11" s="51">
        <v>80033.3995561474</v>
      </c>
      <c r="L11" s="50">
        <v>10</v>
      </c>
      <c r="M11" s="22">
        <f t="shared" si="0"/>
        <v>0.70178170944430596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378253693</v>
      </c>
      <c r="E12" s="49">
        <v>2.8389848615186578E-2</v>
      </c>
      <c r="F12" s="50">
        <v>11</v>
      </c>
      <c r="G12" s="67">
        <v>36749</v>
      </c>
      <c r="H12" s="50">
        <v>11</v>
      </c>
      <c r="I12" s="67">
        <v>3967</v>
      </c>
      <c r="J12" s="50">
        <v>15</v>
      </c>
      <c r="K12" s="51">
        <v>95350.061255356704</v>
      </c>
      <c r="L12" s="50">
        <v>8</v>
      </c>
      <c r="M12" s="22">
        <f t="shared" si="0"/>
        <v>0.24713431348118614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874996957</v>
      </c>
      <c r="E13" s="49">
        <v>6.5672937522328223E-2</v>
      </c>
      <c r="F13" s="50">
        <v>9</v>
      </c>
      <c r="G13" s="67">
        <v>93541</v>
      </c>
      <c r="H13" s="50">
        <v>5</v>
      </c>
      <c r="I13" s="67">
        <v>7368</v>
      </c>
      <c r="J13" s="50">
        <v>7</v>
      </c>
      <c r="K13" s="51">
        <v>118756.373099891</v>
      </c>
      <c r="L13" s="50">
        <v>6</v>
      </c>
      <c r="M13" s="22">
        <f t="shared" si="0"/>
        <v>0.45900822327435836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518723207</v>
      </c>
      <c r="E14" s="49">
        <v>3.8932794556784646E-2</v>
      </c>
      <c r="F14" s="50">
        <v>10</v>
      </c>
      <c r="G14" s="67">
        <v>45050</v>
      </c>
      <c r="H14" s="50">
        <v>10</v>
      </c>
      <c r="I14" s="67">
        <v>7548</v>
      </c>
      <c r="J14" s="50">
        <v>6</v>
      </c>
      <c r="K14" s="51">
        <v>68723.265368309498</v>
      </c>
      <c r="L14" s="50">
        <v>11</v>
      </c>
      <c r="M14" s="22">
        <f t="shared" si="0"/>
        <v>0.47022177921754299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50835705</v>
      </c>
      <c r="E15" s="49">
        <v>3.8154762158430092E-3</v>
      </c>
      <c r="F15" s="50">
        <v>17</v>
      </c>
      <c r="G15" s="67">
        <v>8590</v>
      </c>
      <c r="H15" s="50">
        <v>17</v>
      </c>
      <c r="I15" s="67">
        <v>2319</v>
      </c>
      <c r="J15" s="50">
        <v>17</v>
      </c>
      <c r="K15" s="51">
        <v>21921.390685640399</v>
      </c>
      <c r="L15" s="50">
        <v>16</v>
      </c>
      <c r="M15" s="22">
        <f t="shared" si="0"/>
        <v>0.14446797906802891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2709778750</v>
      </c>
      <c r="E16" s="49">
        <v>0.20338257078999494</v>
      </c>
      <c r="F16" s="50">
        <v>1</v>
      </c>
      <c r="G16" s="67">
        <v>191601</v>
      </c>
      <c r="H16" s="50">
        <v>1</v>
      </c>
      <c r="I16" s="67">
        <v>12676</v>
      </c>
      <c r="J16" s="50">
        <v>1</v>
      </c>
      <c r="K16" s="51">
        <v>213772.38482171</v>
      </c>
      <c r="L16" s="50">
        <v>2</v>
      </c>
      <c r="M16" s="22">
        <f t="shared" si="0"/>
        <v>0.78968352853227008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924647337</v>
      </c>
      <c r="E17" s="49">
        <v>6.9399449114870657E-2</v>
      </c>
      <c r="F17" s="50">
        <v>5</v>
      </c>
      <c r="G17" s="67">
        <v>63571</v>
      </c>
      <c r="H17" s="50">
        <v>6</v>
      </c>
      <c r="I17" s="67">
        <v>8956</v>
      </c>
      <c r="J17" s="50">
        <v>5</v>
      </c>
      <c r="K17" s="51">
        <v>103243.338209022</v>
      </c>
      <c r="L17" s="50">
        <v>7</v>
      </c>
      <c r="M17" s="22">
        <f t="shared" si="0"/>
        <v>0.55793670570645404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940363112</v>
      </c>
      <c r="E18" s="49">
        <v>7.0578997342362337E-2</v>
      </c>
      <c r="F18" s="50">
        <v>4</v>
      </c>
      <c r="G18" s="67">
        <v>154975</v>
      </c>
      <c r="H18" s="50">
        <v>2</v>
      </c>
      <c r="I18" s="67">
        <v>11577</v>
      </c>
      <c r="J18" s="50">
        <v>2</v>
      </c>
      <c r="K18" s="51">
        <v>81226.838731968601</v>
      </c>
      <c r="L18" s="50">
        <v>9</v>
      </c>
      <c r="M18" s="22">
        <f t="shared" si="0"/>
        <v>0.72121853974582606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230492299</v>
      </c>
      <c r="E19" s="49">
        <v>1.7299610279221573E-2</v>
      </c>
      <c r="F19" s="50">
        <v>14</v>
      </c>
      <c r="G19" s="67">
        <v>46016</v>
      </c>
      <c r="H19" s="50">
        <v>9</v>
      </c>
      <c r="I19" s="67">
        <v>7018</v>
      </c>
      <c r="J19" s="50">
        <v>9</v>
      </c>
      <c r="K19" s="51">
        <v>32843.017811342303</v>
      </c>
      <c r="L19" s="50">
        <v>15</v>
      </c>
      <c r="M19" s="22">
        <f t="shared" si="0"/>
        <v>0.43720408671816596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1666284865</v>
      </c>
      <c r="E20" s="49">
        <v>0.12506308845774206</v>
      </c>
      <c r="F20" s="50">
        <v>2</v>
      </c>
      <c r="G20" s="67">
        <v>136205</v>
      </c>
      <c r="H20" s="50">
        <v>4</v>
      </c>
      <c r="I20" s="67">
        <v>10780</v>
      </c>
      <c r="J20" s="50">
        <v>4</v>
      </c>
      <c r="K20" s="51">
        <v>154571.87987013001</v>
      </c>
      <c r="L20" s="50">
        <v>5</v>
      </c>
      <c r="M20" s="22">
        <f t="shared" si="0"/>
        <v>0.67156740593072517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884454185</v>
      </c>
      <c r="E21" s="49">
        <v>6.6382750212086422E-2</v>
      </c>
      <c r="F21" s="50">
        <v>7</v>
      </c>
      <c r="G21" s="67">
        <v>48630</v>
      </c>
      <c r="H21" s="50">
        <v>8</v>
      </c>
      <c r="I21" s="67">
        <v>5627</v>
      </c>
      <c r="J21" s="50">
        <v>12</v>
      </c>
      <c r="K21" s="51">
        <v>157180.41318642299</v>
      </c>
      <c r="L21" s="50">
        <v>4</v>
      </c>
      <c r="M21" s="22">
        <f t="shared" si="0"/>
        <v>0.35054821829055571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25800</v>
      </c>
      <c r="E22" s="49">
        <v>1.93642020640315E-6</v>
      </c>
      <c r="F22" s="50">
        <v>20</v>
      </c>
      <c r="G22" s="67">
        <v>10</v>
      </c>
      <c r="H22" s="50">
        <v>20</v>
      </c>
      <c r="I22" s="67">
        <v>5</v>
      </c>
      <c r="J22" s="50">
        <v>20</v>
      </c>
      <c r="K22" s="51">
        <v>5160</v>
      </c>
      <c r="L22" s="50">
        <v>19</v>
      </c>
      <c r="M22" s="22">
        <f t="shared" si="0"/>
        <v>3.1148766508846249E-4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1909</v>
      </c>
      <c r="E23" s="49">
        <v>1.4328008426448112E-7</v>
      </c>
      <c r="F23" s="50">
        <v>21</v>
      </c>
      <c r="G23" s="67">
        <v>2</v>
      </c>
      <c r="H23" s="50">
        <v>21</v>
      </c>
      <c r="I23" s="67">
        <v>2</v>
      </c>
      <c r="J23" s="50">
        <v>21</v>
      </c>
      <c r="K23" s="51">
        <v>954.5</v>
      </c>
      <c r="L23" s="50">
        <v>21</v>
      </c>
      <c r="M23" s="22">
        <f t="shared" si="0"/>
        <v>1.24595066035385E-4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2266862</v>
      </c>
      <c r="E24" s="49">
        <v>1.7013943340804099E-4</v>
      </c>
      <c r="F24" s="50">
        <v>18</v>
      </c>
      <c r="G24" s="67">
        <v>1246</v>
      </c>
      <c r="H24" s="50">
        <v>18</v>
      </c>
      <c r="I24" s="67">
        <v>443</v>
      </c>
      <c r="J24" s="50">
        <v>18</v>
      </c>
      <c r="K24" s="51">
        <v>5117.0699774266404</v>
      </c>
      <c r="L24" s="50">
        <v>20</v>
      </c>
      <c r="M24" s="22">
        <f t="shared" si="0"/>
        <v>2.7597807126837778E-2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260113274</v>
      </c>
      <c r="E25" s="49">
        <v>1.9522813942917792E-2</v>
      </c>
      <c r="F25" s="50">
        <v>12</v>
      </c>
      <c r="G25" s="67">
        <v>49677</v>
      </c>
      <c r="H25" s="50">
        <v>7</v>
      </c>
      <c r="I25" s="67">
        <v>7092</v>
      </c>
      <c r="J25" s="50">
        <v>8</v>
      </c>
      <c r="K25" s="51">
        <v>36676.998589960502</v>
      </c>
      <c r="L25" s="50">
        <v>14</v>
      </c>
      <c r="M25" s="22">
        <f t="shared" si="0"/>
        <v>0.44181410416147521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880594929</v>
      </c>
      <c r="E26" s="49">
        <v>6.6093093572548334E-2</v>
      </c>
      <c r="F26" s="50">
        <v>8</v>
      </c>
      <c r="G26" s="67">
        <v>25282</v>
      </c>
      <c r="H26" s="50">
        <v>15</v>
      </c>
      <c r="I26" s="67">
        <v>4971</v>
      </c>
      <c r="J26" s="50">
        <v>13</v>
      </c>
      <c r="K26" s="51">
        <v>177146.43512371799</v>
      </c>
      <c r="L26" s="50">
        <v>3</v>
      </c>
      <c r="M26" s="22">
        <f t="shared" si="0"/>
        <v>0.30968103663094942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86579304</v>
      </c>
      <c r="E27" s="49">
        <v>6.498213710151979E-3</v>
      </c>
      <c r="F27" s="50">
        <v>16</v>
      </c>
      <c r="G27" s="67">
        <v>26135</v>
      </c>
      <c r="H27" s="50">
        <v>14</v>
      </c>
      <c r="I27" s="67">
        <v>4309</v>
      </c>
      <c r="J27" s="50">
        <v>14</v>
      </c>
      <c r="K27" s="51">
        <v>20092.667440241399</v>
      </c>
      <c r="L27" s="50">
        <v>17</v>
      </c>
      <c r="M27" s="22">
        <f t="shared" si="0"/>
        <v>0.26844006977323698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10</v>
      </c>
      <c r="E28" s="49">
        <v>7.5055046759812008E-10</v>
      </c>
      <c r="F28" s="50">
        <v>22</v>
      </c>
      <c r="G28" s="67">
        <v>1</v>
      </c>
      <c r="H28" s="50">
        <v>22</v>
      </c>
      <c r="I28" s="67">
        <v>1</v>
      </c>
      <c r="J28" s="50">
        <v>22</v>
      </c>
      <c r="K28" s="51">
        <v>10</v>
      </c>
      <c r="L28" s="50">
        <v>22</v>
      </c>
      <c r="M28" s="22">
        <f t="shared" si="0"/>
        <v>6.22975330176925E-5</v>
      </c>
      <c r="N28" s="21">
        <f t="shared" si="1"/>
        <v>22</v>
      </c>
    </row>
    <row r="29" spans="2:14" ht="18.75" customHeight="1" thickBot="1">
      <c r="B29" s="52" t="s">
        <v>49</v>
      </c>
      <c r="C29" s="53"/>
      <c r="D29" s="68">
        <v>533777</v>
      </c>
      <c r="E29" s="54">
        <v>4.0062657694312176E-5</v>
      </c>
      <c r="F29" s="55">
        <v>19</v>
      </c>
      <c r="G29" s="68">
        <v>136</v>
      </c>
      <c r="H29" s="55">
        <v>19</v>
      </c>
      <c r="I29" s="68">
        <v>38</v>
      </c>
      <c r="J29" s="55">
        <v>19</v>
      </c>
      <c r="K29" s="56">
        <v>14046.7631578947</v>
      </c>
      <c r="L29" s="55">
        <v>18</v>
      </c>
      <c r="M29" s="29">
        <f t="shared" si="0"/>
        <v>2.3673062546723149E-3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13323554420</v>
      </c>
      <c r="E30" s="59"/>
      <c r="F30" s="60"/>
      <c r="G30" s="69">
        <v>407359</v>
      </c>
      <c r="H30" s="60"/>
      <c r="I30" s="69">
        <v>15105</v>
      </c>
      <c r="J30" s="60"/>
      <c r="K30" s="61">
        <v>882062.52366765996</v>
      </c>
      <c r="L30" s="60"/>
      <c r="M30" s="33">
        <f t="shared" si="0"/>
        <v>0.94100423623224516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875" priority="23" stopIfTrue="1">
      <formula>$F8&lt;=5</formula>
    </cfRule>
  </conditionalFormatting>
  <conditionalFormatting sqref="H8:H29">
    <cfRule type="expression" dxfId="874" priority="24" stopIfTrue="1">
      <formula>$H8&lt;=5</formula>
    </cfRule>
  </conditionalFormatting>
  <conditionalFormatting sqref="J8:J29">
    <cfRule type="expression" dxfId="873" priority="25" stopIfTrue="1">
      <formula>$J8&lt;=5</formula>
    </cfRule>
  </conditionalFormatting>
  <conditionalFormatting sqref="L8:L29">
    <cfRule type="expression" dxfId="872" priority="26" stopIfTrue="1">
      <formula>$L8&lt;=5</formula>
    </cfRule>
  </conditionalFormatting>
  <conditionalFormatting sqref="D9:D29">
    <cfRule type="expression" dxfId="871" priority="21" stopIfTrue="1">
      <formula>$F9&lt;=5</formula>
    </cfRule>
  </conditionalFormatting>
  <conditionalFormatting sqref="G9:G29">
    <cfRule type="expression" dxfId="870" priority="19" stopIfTrue="1">
      <formula>$H9&lt;=5</formula>
    </cfRule>
  </conditionalFormatting>
  <conditionalFormatting sqref="I9:I29">
    <cfRule type="expression" dxfId="869" priority="17" stopIfTrue="1">
      <formula>$J9&lt;=5</formula>
    </cfRule>
  </conditionalFormatting>
  <conditionalFormatting sqref="K9:K29">
    <cfRule type="expression" dxfId="868" priority="15" stopIfTrue="1">
      <formula>$L9&lt;=5</formula>
    </cfRule>
  </conditionalFormatting>
  <conditionalFormatting sqref="D8">
    <cfRule type="expression" dxfId="867" priority="13" stopIfTrue="1">
      <formula>$F8&lt;=5</formula>
    </cfRule>
  </conditionalFormatting>
  <conditionalFormatting sqref="G8">
    <cfRule type="expression" dxfId="866" priority="11" stopIfTrue="1">
      <formula>$H8&lt;=5</formula>
    </cfRule>
  </conditionalFormatting>
  <conditionalFormatting sqref="I8">
    <cfRule type="expression" dxfId="865" priority="9" stopIfTrue="1">
      <formula>$J8&lt;=5</formula>
    </cfRule>
  </conditionalFormatting>
  <conditionalFormatting sqref="K8">
    <cfRule type="expression" dxfId="864" priority="7" stopIfTrue="1">
      <formula>$L8&lt;=5</formula>
    </cfRule>
  </conditionalFormatting>
  <conditionalFormatting sqref="M8:N29">
    <cfRule type="expression" dxfId="863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252</v>
      </c>
    </row>
    <row r="3" spans="1:14" s="1" customFormat="1" ht="18.75" customHeight="1">
      <c r="A3" s="39"/>
      <c r="B3" s="87" t="s">
        <v>190</v>
      </c>
      <c r="C3" s="88"/>
      <c r="D3" s="93">
        <v>48477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705381694</v>
      </c>
      <c r="E8" s="44">
        <v>1.7302415031798152E-2</v>
      </c>
      <c r="F8" s="45">
        <v>14</v>
      </c>
      <c r="G8" s="66">
        <v>96095</v>
      </c>
      <c r="H8" s="45">
        <v>14</v>
      </c>
      <c r="I8" s="66">
        <v>18154</v>
      </c>
      <c r="J8" s="45">
        <v>12</v>
      </c>
      <c r="K8" s="46">
        <v>38855.441996254303</v>
      </c>
      <c r="L8" s="45">
        <v>13</v>
      </c>
      <c r="M8" s="16">
        <f>IFERROR(I8/$D$3,0)</f>
        <v>0.3744868700620913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4663037878</v>
      </c>
      <c r="E9" s="49">
        <v>0.11438036648871605</v>
      </c>
      <c r="F9" s="50">
        <v>3</v>
      </c>
      <c r="G9" s="67">
        <v>123459</v>
      </c>
      <c r="H9" s="50">
        <v>11</v>
      </c>
      <c r="I9" s="67">
        <v>21575</v>
      </c>
      <c r="J9" s="50">
        <v>10</v>
      </c>
      <c r="K9" s="51">
        <v>216131.53548088099</v>
      </c>
      <c r="L9" s="50">
        <v>1</v>
      </c>
      <c r="M9" s="22">
        <f t="shared" ref="M9:M30" si="0">IFERROR(I9/$D$3,0)</f>
        <v>0.44505641850774597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540082576</v>
      </c>
      <c r="E10" s="49">
        <v>1.3247767784280872E-2</v>
      </c>
      <c r="F10" s="50">
        <v>15</v>
      </c>
      <c r="G10" s="67">
        <v>51518</v>
      </c>
      <c r="H10" s="50">
        <v>16</v>
      </c>
      <c r="I10" s="67">
        <v>9796</v>
      </c>
      <c r="J10" s="50">
        <v>16</v>
      </c>
      <c r="K10" s="51">
        <v>55132.970191915098</v>
      </c>
      <c r="L10" s="50">
        <v>12</v>
      </c>
      <c r="M10" s="22">
        <f t="shared" si="0"/>
        <v>0.20207521092476843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2974891176</v>
      </c>
      <c r="E11" s="49">
        <v>7.2971558858722071E-2</v>
      </c>
      <c r="F11" s="50">
        <v>7</v>
      </c>
      <c r="G11" s="67">
        <v>494797</v>
      </c>
      <c r="H11" s="50">
        <v>3</v>
      </c>
      <c r="I11" s="67">
        <v>34385</v>
      </c>
      <c r="J11" s="50">
        <v>3</v>
      </c>
      <c r="K11" s="51">
        <v>86517.120139595703</v>
      </c>
      <c r="L11" s="50">
        <v>10</v>
      </c>
      <c r="M11" s="22">
        <f t="shared" si="0"/>
        <v>0.70930544381871818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995856698</v>
      </c>
      <c r="E12" s="49">
        <v>2.4427520656627746E-2</v>
      </c>
      <c r="F12" s="50">
        <v>11</v>
      </c>
      <c r="G12" s="67">
        <v>105907</v>
      </c>
      <c r="H12" s="50">
        <v>12</v>
      </c>
      <c r="I12" s="67">
        <v>10298</v>
      </c>
      <c r="J12" s="50">
        <v>15</v>
      </c>
      <c r="K12" s="51">
        <v>96703.893765779794</v>
      </c>
      <c r="L12" s="50">
        <v>8</v>
      </c>
      <c r="M12" s="22">
        <f t="shared" si="0"/>
        <v>0.21243063720939828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2417022076</v>
      </c>
      <c r="E13" s="49">
        <v>5.9287502717600117E-2</v>
      </c>
      <c r="F13" s="50">
        <v>9</v>
      </c>
      <c r="G13" s="67">
        <v>312609</v>
      </c>
      <c r="H13" s="50">
        <v>5</v>
      </c>
      <c r="I13" s="67">
        <v>22283</v>
      </c>
      <c r="J13" s="50">
        <v>8</v>
      </c>
      <c r="K13" s="51">
        <v>108469.329802989</v>
      </c>
      <c r="L13" s="50">
        <v>7</v>
      </c>
      <c r="M13" s="22">
        <f t="shared" si="0"/>
        <v>0.45966128267013223</v>
      </c>
      <c r="N13" s="21">
        <f t="shared" si="1"/>
        <v>8</v>
      </c>
    </row>
    <row r="14" spans="1:14" ht="18.75" customHeight="1">
      <c r="B14" s="47" t="s">
        <v>40</v>
      </c>
      <c r="C14" s="48"/>
      <c r="D14" s="67">
        <v>1683234409</v>
      </c>
      <c r="E14" s="49">
        <v>4.1288313246645551E-2</v>
      </c>
      <c r="F14" s="50">
        <v>10</v>
      </c>
      <c r="G14" s="67">
        <v>163046</v>
      </c>
      <c r="H14" s="50">
        <v>10</v>
      </c>
      <c r="I14" s="67">
        <v>22569</v>
      </c>
      <c r="J14" s="50">
        <v>6</v>
      </c>
      <c r="K14" s="51">
        <v>74581.700961495895</v>
      </c>
      <c r="L14" s="50">
        <v>11</v>
      </c>
      <c r="M14" s="22">
        <f t="shared" si="0"/>
        <v>0.46556098768488147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138979610</v>
      </c>
      <c r="E15" s="49">
        <v>3.4090520262033404E-3</v>
      </c>
      <c r="F15" s="50">
        <v>17</v>
      </c>
      <c r="G15" s="67">
        <v>35087</v>
      </c>
      <c r="H15" s="50">
        <v>17</v>
      </c>
      <c r="I15" s="67">
        <v>7396</v>
      </c>
      <c r="J15" s="50">
        <v>17</v>
      </c>
      <c r="K15" s="51">
        <v>18791.185776095201</v>
      </c>
      <c r="L15" s="50">
        <v>16</v>
      </c>
      <c r="M15" s="22">
        <f t="shared" si="0"/>
        <v>0.15256719681498443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7813569224</v>
      </c>
      <c r="E16" s="49">
        <v>0.19166022983484601</v>
      </c>
      <c r="F16" s="50">
        <v>1</v>
      </c>
      <c r="G16" s="67">
        <v>611124</v>
      </c>
      <c r="H16" s="50">
        <v>1</v>
      </c>
      <c r="I16" s="67">
        <v>37752</v>
      </c>
      <c r="J16" s="50">
        <v>1</v>
      </c>
      <c r="K16" s="51">
        <v>206971.00084763701</v>
      </c>
      <c r="L16" s="50">
        <v>2</v>
      </c>
      <c r="M16" s="22">
        <f t="shared" si="0"/>
        <v>0.77876106194690264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3031653976</v>
      </c>
      <c r="E17" s="49">
        <v>7.4363902227313872E-2</v>
      </c>
      <c r="F17" s="50">
        <v>4</v>
      </c>
      <c r="G17" s="67">
        <v>228926</v>
      </c>
      <c r="H17" s="50">
        <v>6</v>
      </c>
      <c r="I17" s="67">
        <v>27847</v>
      </c>
      <c r="J17" s="50">
        <v>5</v>
      </c>
      <c r="K17" s="51">
        <v>108868.243473265</v>
      </c>
      <c r="L17" s="50">
        <v>6</v>
      </c>
      <c r="M17" s="22">
        <f t="shared" si="0"/>
        <v>0.57443736204798157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3027787457</v>
      </c>
      <c r="E18" s="49">
        <v>7.4269059793727374E-2</v>
      </c>
      <c r="F18" s="50">
        <v>5</v>
      </c>
      <c r="G18" s="67">
        <v>507481</v>
      </c>
      <c r="H18" s="50">
        <v>2</v>
      </c>
      <c r="I18" s="67">
        <v>34945</v>
      </c>
      <c r="J18" s="50">
        <v>2</v>
      </c>
      <c r="K18" s="51">
        <v>86644.368493346701</v>
      </c>
      <c r="L18" s="50">
        <v>9</v>
      </c>
      <c r="M18" s="22">
        <f t="shared" si="0"/>
        <v>0.72085731377766771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723924178</v>
      </c>
      <c r="E19" s="49">
        <v>1.7757246446644136E-2</v>
      </c>
      <c r="F19" s="50">
        <v>12</v>
      </c>
      <c r="G19" s="67">
        <v>166010</v>
      </c>
      <c r="H19" s="50">
        <v>8</v>
      </c>
      <c r="I19" s="67">
        <v>21913</v>
      </c>
      <c r="J19" s="50">
        <v>9</v>
      </c>
      <c r="K19" s="51">
        <v>33036.287956920503</v>
      </c>
      <c r="L19" s="50">
        <v>14</v>
      </c>
      <c r="M19" s="22">
        <f t="shared" si="0"/>
        <v>0.45202879716154054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5359997677</v>
      </c>
      <c r="E20" s="49">
        <v>0.13147619957504592</v>
      </c>
      <c r="F20" s="50">
        <v>2</v>
      </c>
      <c r="G20" s="67">
        <v>491380</v>
      </c>
      <c r="H20" s="50">
        <v>4</v>
      </c>
      <c r="I20" s="67">
        <v>32960</v>
      </c>
      <c r="J20" s="50">
        <v>4</v>
      </c>
      <c r="K20" s="51">
        <v>162621.288743932</v>
      </c>
      <c r="L20" s="50">
        <v>4</v>
      </c>
      <c r="M20" s="22">
        <f t="shared" si="0"/>
        <v>0.67991006044103386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3004907392</v>
      </c>
      <c r="E21" s="49">
        <v>7.3707831193734072E-2</v>
      </c>
      <c r="F21" s="50">
        <v>6</v>
      </c>
      <c r="G21" s="67">
        <v>173937</v>
      </c>
      <c r="H21" s="50">
        <v>7</v>
      </c>
      <c r="I21" s="67">
        <v>18650</v>
      </c>
      <c r="J21" s="50">
        <v>11</v>
      </c>
      <c r="K21" s="51">
        <v>161121.039785523</v>
      </c>
      <c r="L21" s="50">
        <v>5</v>
      </c>
      <c r="M21" s="22">
        <f t="shared" si="0"/>
        <v>0.38471852631144665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54671</v>
      </c>
      <c r="E22" s="49">
        <v>1.341033287721579E-6</v>
      </c>
      <c r="F22" s="50">
        <v>20</v>
      </c>
      <c r="G22" s="67">
        <v>38</v>
      </c>
      <c r="H22" s="50">
        <v>20</v>
      </c>
      <c r="I22" s="67">
        <v>23</v>
      </c>
      <c r="J22" s="50">
        <v>20</v>
      </c>
      <c r="K22" s="51">
        <v>2377</v>
      </c>
      <c r="L22" s="50">
        <v>21</v>
      </c>
      <c r="M22" s="22">
        <f t="shared" si="0"/>
        <v>4.7445180188543021E-4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42390</v>
      </c>
      <c r="E23" s="49">
        <v>1.0397907678022669E-6</v>
      </c>
      <c r="F23" s="50">
        <v>21</v>
      </c>
      <c r="G23" s="67">
        <v>13</v>
      </c>
      <c r="H23" s="50">
        <v>21</v>
      </c>
      <c r="I23" s="67">
        <v>10</v>
      </c>
      <c r="J23" s="50">
        <v>21</v>
      </c>
      <c r="K23" s="51">
        <v>4239</v>
      </c>
      <c r="L23" s="50">
        <v>20</v>
      </c>
      <c r="M23" s="22">
        <f t="shared" si="0"/>
        <v>2.0628339212410009E-4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18292827</v>
      </c>
      <c r="E24" s="49">
        <v>4.4870754025959044E-4</v>
      </c>
      <c r="F24" s="50">
        <v>18</v>
      </c>
      <c r="G24" s="67">
        <v>5118</v>
      </c>
      <c r="H24" s="50">
        <v>18</v>
      </c>
      <c r="I24" s="67">
        <v>1466</v>
      </c>
      <c r="J24" s="50">
        <v>18</v>
      </c>
      <c r="K24" s="51">
        <v>12478.053888131</v>
      </c>
      <c r="L24" s="50">
        <v>18</v>
      </c>
      <c r="M24" s="22">
        <f t="shared" si="0"/>
        <v>3.0241145285393074E-2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718245676</v>
      </c>
      <c r="E25" s="49">
        <v>1.7617957606008452E-2</v>
      </c>
      <c r="F25" s="50">
        <v>13</v>
      </c>
      <c r="G25" s="67">
        <v>165679</v>
      </c>
      <c r="H25" s="50">
        <v>9</v>
      </c>
      <c r="I25" s="67">
        <v>22531</v>
      </c>
      <c r="J25" s="50">
        <v>7</v>
      </c>
      <c r="K25" s="51">
        <v>31878.109094136998</v>
      </c>
      <c r="L25" s="50">
        <v>15</v>
      </c>
      <c r="M25" s="22">
        <f t="shared" si="0"/>
        <v>0.46477711079480993</v>
      </c>
      <c r="N25" s="21">
        <f t="shared" si="1"/>
        <v>7</v>
      </c>
    </row>
    <row r="26" spans="2:14" ht="18.75" customHeight="1">
      <c r="B26" s="47" t="s">
        <v>46</v>
      </c>
      <c r="C26" s="48"/>
      <c r="D26" s="67">
        <v>2722755823</v>
      </c>
      <c r="E26" s="49">
        <v>6.6786892374033097E-2</v>
      </c>
      <c r="F26" s="50">
        <v>8</v>
      </c>
      <c r="G26" s="67">
        <v>101625</v>
      </c>
      <c r="H26" s="50">
        <v>13</v>
      </c>
      <c r="I26" s="67">
        <v>16344</v>
      </c>
      <c r="J26" s="50">
        <v>13</v>
      </c>
      <c r="K26" s="51">
        <v>166590.542278512</v>
      </c>
      <c r="L26" s="50">
        <v>3</v>
      </c>
      <c r="M26" s="22">
        <f t="shared" si="0"/>
        <v>0.33714957608762919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223235487</v>
      </c>
      <c r="E27" s="49">
        <v>5.4757772688946204E-3</v>
      </c>
      <c r="F27" s="50">
        <v>16</v>
      </c>
      <c r="G27" s="67">
        <v>86498</v>
      </c>
      <c r="H27" s="50">
        <v>15</v>
      </c>
      <c r="I27" s="67">
        <v>12916</v>
      </c>
      <c r="J27" s="50">
        <v>14</v>
      </c>
      <c r="K27" s="51">
        <v>17283.639439454899</v>
      </c>
      <c r="L27" s="50">
        <v>17</v>
      </c>
      <c r="M27" s="22">
        <f t="shared" si="0"/>
        <v>0.26643562926748765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1943</v>
      </c>
      <c r="E28" s="49">
        <v>4.7660143001646719E-8</v>
      </c>
      <c r="F28" s="50">
        <v>22</v>
      </c>
      <c r="G28" s="67">
        <v>8</v>
      </c>
      <c r="H28" s="50">
        <v>22</v>
      </c>
      <c r="I28" s="67">
        <v>8</v>
      </c>
      <c r="J28" s="50">
        <v>22</v>
      </c>
      <c r="K28" s="51">
        <v>242.875</v>
      </c>
      <c r="L28" s="50">
        <v>22</v>
      </c>
      <c r="M28" s="22">
        <f t="shared" si="0"/>
        <v>1.6502671369928007E-4</v>
      </c>
      <c r="N28" s="21">
        <f t="shared" si="1"/>
        <v>22</v>
      </c>
    </row>
    <row r="29" spans="2:14" ht="18.75" customHeight="1" thickBot="1">
      <c r="B29" s="52" t="s">
        <v>49</v>
      </c>
      <c r="C29" s="53"/>
      <c r="D29" s="68">
        <v>4862412</v>
      </c>
      <c r="E29" s="54">
        <v>1.192708447004236E-4</v>
      </c>
      <c r="F29" s="55">
        <v>19</v>
      </c>
      <c r="G29" s="68">
        <v>3084</v>
      </c>
      <c r="H29" s="55">
        <v>19</v>
      </c>
      <c r="I29" s="68">
        <v>440</v>
      </c>
      <c r="J29" s="55">
        <v>19</v>
      </c>
      <c r="K29" s="56">
        <v>11050.9363636364</v>
      </c>
      <c r="L29" s="55">
        <v>19</v>
      </c>
      <c r="M29" s="29">
        <f t="shared" si="0"/>
        <v>9.0764692534604039E-3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40767817250</v>
      </c>
      <c r="E30" s="59"/>
      <c r="F30" s="60"/>
      <c r="G30" s="69">
        <v>1330226</v>
      </c>
      <c r="H30" s="60"/>
      <c r="I30" s="69">
        <v>45592</v>
      </c>
      <c r="J30" s="60"/>
      <c r="K30" s="61">
        <v>894187.95512370602</v>
      </c>
      <c r="L30" s="60"/>
      <c r="M30" s="33">
        <f t="shared" si="0"/>
        <v>0.94048724137219708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862" priority="23" stopIfTrue="1">
      <formula>$F8&lt;=5</formula>
    </cfRule>
  </conditionalFormatting>
  <conditionalFormatting sqref="H8:H29">
    <cfRule type="expression" dxfId="861" priority="24" stopIfTrue="1">
      <formula>$H8&lt;=5</formula>
    </cfRule>
  </conditionalFormatting>
  <conditionalFormatting sqref="J8:J29">
    <cfRule type="expression" dxfId="860" priority="25" stopIfTrue="1">
      <formula>$J8&lt;=5</formula>
    </cfRule>
  </conditionalFormatting>
  <conditionalFormatting sqref="L8:L29">
    <cfRule type="expression" dxfId="859" priority="26" stopIfTrue="1">
      <formula>$L8&lt;=5</formula>
    </cfRule>
  </conditionalFormatting>
  <conditionalFormatting sqref="D9:D29">
    <cfRule type="expression" dxfId="858" priority="21" stopIfTrue="1">
      <formula>$F9&lt;=5</formula>
    </cfRule>
  </conditionalFormatting>
  <conditionalFormatting sqref="G9:G29">
    <cfRule type="expression" dxfId="857" priority="19" stopIfTrue="1">
      <formula>$H9&lt;=5</formula>
    </cfRule>
  </conditionalFormatting>
  <conditionalFormatting sqref="I9:I29">
    <cfRule type="expression" dxfId="856" priority="17" stopIfTrue="1">
      <formula>$J9&lt;=5</formula>
    </cfRule>
  </conditionalFormatting>
  <conditionalFormatting sqref="K9:K29">
    <cfRule type="expression" dxfId="855" priority="15" stopIfTrue="1">
      <formula>$L9&lt;=5</formula>
    </cfRule>
  </conditionalFormatting>
  <conditionalFormatting sqref="D8">
    <cfRule type="expression" dxfId="854" priority="13" stopIfTrue="1">
      <formula>$F8&lt;=5</formula>
    </cfRule>
  </conditionalFormatting>
  <conditionalFormatting sqref="G8">
    <cfRule type="expression" dxfId="853" priority="11" stopIfTrue="1">
      <formula>$H8&lt;=5</formula>
    </cfRule>
  </conditionalFormatting>
  <conditionalFormatting sqref="I8">
    <cfRule type="expression" dxfId="852" priority="9" stopIfTrue="1">
      <formula>$J8&lt;=5</formula>
    </cfRule>
  </conditionalFormatting>
  <conditionalFormatting sqref="K8">
    <cfRule type="expression" dxfId="851" priority="7" stopIfTrue="1">
      <formula>$L8&lt;=5</formula>
    </cfRule>
  </conditionalFormatting>
  <conditionalFormatting sqref="M8:N29">
    <cfRule type="expression" dxfId="85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253</v>
      </c>
    </row>
    <row r="3" spans="1:14" s="1" customFormat="1" ht="18.75" customHeight="1">
      <c r="A3" s="39"/>
      <c r="B3" s="87" t="s">
        <v>190</v>
      </c>
      <c r="C3" s="88"/>
      <c r="D3" s="93">
        <v>10298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86</v>
      </c>
      <c r="C8" s="43"/>
      <c r="D8" s="66">
        <v>164387850</v>
      </c>
      <c r="E8" s="44">
        <v>1.7525331770361894E-2</v>
      </c>
      <c r="F8" s="45">
        <v>12</v>
      </c>
      <c r="G8" s="66">
        <v>19426</v>
      </c>
      <c r="H8" s="45">
        <v>14</v>
      </c>
      <c r="I8" s="66">
        <v>3718</v>
      </c>
      <c r="J8" s="45">
        <v>12</v>
      </c>
      <c r="K8" s="46">
        <v>44214.053254437902</v>
      </c>
      <c r="L8" s="45">
        <v>13</v>
      </c>
      <c r="M8" s="16">
        <f>IFERROR(I8/$D$3,0)</f>
        <v>0.36104097883084096</v>
      </c>
      <c r="N8" s="15">
        <f>RANK(M8,$M$8:$M$29,0)</f>
        <v>12</v>
      </c>
    </row>
    <row r="9" spans="1:14" ht="18.75" customHeight="1">
      <c r="B9" s="47" t="s">
        <v>53</v>
      </c>
      <c r="C9" s="48"/>
      <c r="D9" s="67">
        <v>978850575</v>
      </c>
      <c r="E9" s="49">
        <v>0.10435492088061561</v>
      </c>
      <c r="F9" s="50">
        <v>3</v>
      </c>
      <c r="G9" s="67">
        <v>25846</v>
      </c>
      <c r="H9" s="50">
        <v>11</v>
      </c>
      <c r="I9" s="67">
        <v>4644</v>
      </c>
      <c r="J9" s="50">
        <v>10</v>
      </c>
      <c r="K9" s="51">
        <v>210777.47093023299</v>
      </c>
      <c r="L9" s="50">
        <v>2</v>
      </c>
      <c r="M9" s="22">
        <f t="shared" ref="M9:M30" si="0">IFERROR(I9/$D$3,0)</f>
        <v>0.45096135171878032</v>
      </c>
      <c r="N9" s="21">
        <f t="shared" ref="N9:N29" si="1">RANK(M9,$M$8:$M$29,0)</f>
        <v>10</v>
      </c>
    </row>
    <row r="10" spans="1:14" ht="18.75" customHeight="1">
      <c r="B10" s="47" t="s">
        <v>54</v>
      </c>
      <c r="C10" s="48"/>
      <c r="D10" s="67">
        <v>109440639</v>
      </c>
      <c r="E10" s="49">
        <v>1.1667428630737654E-2</v>
      </c>
      <c r="F10" s="50">
        <v>15</v>
      </c>
      <c r="G10" s="67">
        <v>9310</v>
      </c>
      <c r="H10" s="50">
        <v>16</v>
      </c>
      <c r="I10" s="67">
        <v>1719</v>
      </c>
      <c r="J10" s="50">
        <v>16</v>
      </c>
      <c r="K10" s="51">
        <v>63665.293193717298</v>
      </c>
      <c r="L10" s="50">
        <v>12</v>
      </c>
      <c r="M10" s="22">
        <f t="shared" si="0"/>
        <v>0.1669256166245873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577247674</v>
      </c>
      <c r="E11" s="49">
        <v>6.1540174657188501E-2</v>
      </c>
      <c r="F11" s="50">
        <v>9</v>
      </c>
      <c r="G11" s="67">
        <v>106539</v>
      </c>
      <c r="H11" s="50">
        <v>4</v>
      </c>
      <c r="I11" s="67">
        <v>7380</v>
      </c>
      <c r="J11" s="50">
        <v>3</v>
      </c>
      <c r="K11" s="51">
        <v>78217.842005420098</v>
      </c>
      <c r="L11" s="50">
        <v>11</v>
      </c>
      <c r="M11" s="22">
        <f t="shared" si="0"/>
        <v>0.7166440085453486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361619974</v>
      </c>
      <c r="E12" s="49">
        <v>3.855218021976467E-2</v>
      </c>
      <c r="F12" s="50">
        <v>11</v>
      </c>
      <c r="G12" s="67">
        <v>23090</v>
      </c>
      <c r="H12" s="50">
        <v>13</v>
      </c>
      <c r="I12" s="67">
        <v>2114</v>
      </c>
      <c r="J12" s="50">
        <v>15</v>
      </c>
      <c r="K12" s="51">
        <v>171059.59035004699</v>
      </c>
      <c r="L12" s="50">
        <v>5</v>
      </c>
      <c r="M12" s="22">
        <f t="shared" si="0"/>
        <v>0.20528257914158088</v>
      </c>
      <c r="N12" s="21">
        <f t="shared" si="1"/>
        <v>15</v>
      </c>
    </row>
    <row r="13" spans="1:14" ht="18.75" customHeight="1">
      <c r="B13" s="47" t="s">
        <v>72</v>
      </c>
      <c r="C13" s="48"/>
      <c r="D13" s="67">
        <v>656858221</v>
      </c>
      <c r="E13" s="49">
        <v>7.0027427508265933E-2</v>
      </c>
      <c r="F13" s="50">
        <v>7</v>
      </c>
      <c r="G13" s="67">
        <v>75602</v>
      </c>
      <c r="H13" s="50">
        <v>5</v>
      </c>
      <c r="I13" s="67">
        <v>5163</v>
      </c>
      <c r="J13" s="50">
        <v>6</v>
      </c>
      <c r="K13" s="51">
        <v>127224.137323262</v>
      </c>
      <c r="L13" s="50">
        <v>7</v>
      </c>
      <c r="M13" s="22">
        <f t="shared" si="0"/>
        <v>0.5013594872790833</v>
      </c>
      <c r="N13" s="21">
        <f t="shared" si="1"/>
        <v>6</v>
      </c>
    </row>
    <row r="14" spans="1:14" ht="18.75" customHeight="1">
      <c r="B14" s="47" t="s">
        <v>104</v>
      </c>
      <c r="C14" s="48"/>
      <c r="D14" s="67">
        <v>384999218</v>
      </c>
      <c r="E14" s="49">
        <v>4.1044633327705693E-2</v>
      </c>
      <c r="F14" s="50">
        <v>10</v>
      </c>
      <c r="G14" s="67">
        <v>37159</v>
      </c>
      <c r="H14" s="50">
        <v>8</v>
      </c>
      <c r="I14" s="67">
        <v>4793</v>
      </c>
      <c r="J14" s="50">
        <v>7</v>
      </c>
      <c r="K14" s="51">
        <v>80325.311495931601</v>
      </c>
      <c r="L14" s="50">
        <v>10</v>
      </c>
      <c r="M14" s="22">
        <f t="shared" si="0"/>
        <v>0.46543018061759567</v>
      </c>
      <c r="N14" s="21">
        <f t="shared" si="1"/>
        <v>7</v>
      </c>
    </row>
    <row r="15" spans="1:14" ht="18.75" customHeight="1">
      <c r="B15" s="47" t="s">
        <v>74</v>
      </c>
      <c r="C15" s="48"/>
      <c r="D15" s="67">
        <v>33451362</v>
      </c>
      <c r="E15" s="49">
        <v>3.5662381205209298E-3</v>
      </c>
      <c r="F15" s="50">
        <v>17</v>
      </c>
      <c r="G15" s="67">
        <v>8961</v>
      </c>
      <c r="H15" s="50">
        <v>17</v>
      </c>
      <c r="I15" s="67">
        <v>1698</v>
      </c>
      <c r="J15" s="50">
        <v>17</v>
      </c>
      <c r="K15" s="51">
        <v>19700.448763250901</v>
      </c>
      <c r="L15" s="50">
        <v>16</v>
      </c>
      <c r="M15" s="22">
        <f t="shared" si="0"/>
        <v>0.16488638570596231</v>
      </c>
      <c r="N15" s="21">
        <f t="shared" si="1"/>
        <v>17</v>
      </c>
    </row>
    <row r="16" spans="1:14" ht="18.75" customHeight="1">
      <c r="B16" s="47" t="s">
        <v>75</v>
      </c>
      <c r="C16" s="48"/>
      <c r="D16" s="67">
        <v>1837521089</v>
      </c>
      <c r="E16" s="49">
        <v>0.19589748706952298</v>
      </c>
      <c r="F16" s="50">
        <v>1</v>
      </c>
      <c r="G16" s="67">
        <v>138367</v>
      </c>
      <c r="H16" s="50">
        <v>1</v>
      </c>
      <c r="I16" s="67">
        <v>8317</v>
      </c>
      <c r="J16" s="50">
        <v>1</v>
      </c>
      <c r="K16" s="51">
        <v>220935.56438619699</v>
      </c>
      <c r="L16" s="50">
        <v>1</v>
      </c>
      <c r="M16" s="22">
        <f t="shared" si="0"/>
        <v>0.80763255000971057</v>
      </c>
      <c r="N16" s="21">
        <f t="shared" si="1"/>
        <v>1</v>
      </c>
    </row>
    <row r="17" spans="2:14" ht="18.75" customHeight="1">
      <c r="B17" s="47" t="s">
        <v>76</v>
      </c>
      <c r="C17" s="48"/>
      <c r="D17" s="67">
        <v>746155602</v>
      </c>
      <c r="E17" s="49">
        <v>7.9547390378085142E-2</v>
      </c>
      <c r="F17" s="50">
        <v>4</v>
      </c>
      <c r="G17" s="67">
        <v>53558</v>
      </c>
      <c r="H17" s="50">
        <v>6</v>
      </c>
      <c r="I17" s="67">
        <v>6322</v>
      </c>
      <c r="J17" s="50">
        <v>5</v>
      </c>
      <c r="K17" s="51">
        <v>118025.245491933</v>
      </c>
      <c r="L17" s="50">
        <v>8</v>
      </c>
      <c r="M17" s="22">
        <f t="shared" si="0"/>
        <v>0.61390561274033795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678579406</v>
      </c>
      <c r="E18" s="49">
        <v>7.234311552030824E-2</v>
      </c>
      <c r="F18" s="50">
        <v>5</v>
      </c>
      <c r="G18" s="67">
        <v>112533</v>
      </c>
      <c r="H18" s="50">
        <v>2</v>
      </c>
      <c r="I18" s="67">
        <v>7746</v>
      </c>
      <c r="J18" s="50">
        <v>2</v>
      </c>
      <c r="K18" s="51">
        <v>87603.847921507899</v>
      </c>
      <c r="L18" s="50">
        <v>9</v>
      </c>
      <c r="M18" s="22">
        <f t="shared" si="0"/>
        <v>0.75218489026995539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127718138</v>
      </c>
      <c r="E19" s="49">
        <v>1.361598647067204E-2</v>
      </c>
      <c r="F19" s="50">
        <v>14</v>
      </c>
      <c r="G19" s="67">
        <v>36013</v>
      </c>
      <c r="H19" s="50">
        <v>10</v>
      </c>
      <c r="I19" s="67">
        <v>4737</v>
      </c>
      <c r="J19" s="50">
        <v>9</v>
      </c>
      <c r="K19" s="51">
        <v>26961.819294912399</v>
      </c>
      <c r="L19" s="50">
        <v>15</v>
      </c>
      <c r="M19" s="22">
        <f t="shared" si="0"/>
        <v>0.45999223150126239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1267322101</v>
      </c>
      <c r="E20" s="49">
        <v>0.13510877038623648</v>
      </c>
      <c r="F20" s="50">
        <v>2</v>
      </c>
      <c r="G20" s="67">
        <v>109819</v>
      </c>
      <c r="H20" s="50">
        <v>3</v>
      </c>
      <c r="I20" s="67">
        <v>7270</v>
      </c>
      <c r="J20" s="50">
        <v>4</v>
      </c>
      <c r="K20" s="51">
        <v>174322.15969738699</v>
      </c>
      <c r="L20" s="50">
        <v>4</v>
      </c>
      <c r="M20" s="22">
        <f t="shared" si="0"/>
        <v>0.70596232278112259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597789866</v>
      </c>
      <c r="E21" s="49">
        <v>6.3730170633718844E-2</v>
      </c>
      <c r="F21" s="50">
        <v>8</v>
      </c>
      <c r="G21" s="67">
        <v>41690</v>
      </c>
      <c r="H21" s="50">
        <v>7</v>
      </c>
      <c r="I21" s="67">
        <v>4013</v>
      </c>
      <c r="J21" s="50">
        <v>11</v>
      </c>
      <c r="K21" s="51">
        <v>148963.33565910801</v>
      </c>
      <c r="L21" s="50">
        <v>6</v>
      </c>
      <c r="M21" s="22">
        <f t="shared" si="0"/>
        <v>0.38968731792581085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4665</v>
      </c>
      <c r="E22" s="49">
        <v>4.9733403477652538E-7</v>
      </c>
      <c r="F22" s="50">
        <v>20</v>
      </c>
      <c r="G22" s="67">
        <v>3</v>
      </c>
      <c r="H22" s="50">
        <v>20</v>
      </c>
      <c r="I22" s="67">
        <v>2</v>
      </c>
      <c r="J22" s="50">
        <v>20</v>
      </c>
      <c r="K22" s="51">
        <v>2332.5</v>
      </c>
      <c r="L22" s="50">
        <v>20</v>
      </c>
      <c r="M22" s="22">
        <f t="shared" si="0"/>
        <v>1.9421246844047389E-4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333</v>
      </c>
      <c r="E23" s="49">
        <v>3.5501014701089593E-8</v>
      </c>
      <c r="F23" s="50">
        <v>22</v>
      </c>
      <c r="G23" s="67">
        <v>2</v>
      </c>
      <c r="H23" s="50">
        <v>21</v>
      </c>
      <c r="I23" s="67">
        <v>1</v>
      </c>
      <c r="J23" s="50">
        <v>21</v>
      </c>
      <c r="K23" s="51">
        <v>333</v>
      </c>
      <c r="L23" s="50">
        <v>22</v>
      </c>
      <c r="M23" s="22">
        <f t="shared" si="0"/>
        <v>9.7106234220236944E-5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2663552</v>
      </c>
      <c r="E24" s="49">
        <v>2.8396035648383359E-4</v>
      </c>
      <c r="F24" s="50">
        <v>18</v>
      </c>
      <c r="G24" s="67">
        <v>806</v>
      </c>
      <c r="H24" s="50">
        <v>18</v>
      </c>
      <c r="I24" s="67">
        <v>206</v>
      </c>
      <c r="J24" s="50">
        <v>18</v>
      </c>
      <c r="K24" s="51">
        <v>12929.864077669899</v>
      </c>
      <c r="L24" s="50">
        <v>18</v>
      </c>
      <c r="M24" s="22">
        <f t="shared" si="0"/>
        <v>2.000388424936881E-2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148414074</v>
      </c>
      <c r="E25" s="49">
        <v>1.5822373041809605E-2</v>
      </c>
      <c r="F25" s="50">
        <v>13</v>
      </c>
      <c r="G25" s="67">
        <v>36638</v>
      </c>
      <c r="H25" s="50">
        <v>9</v>
      </c>
      <c r="I25" s="67">
        <v>4749</v>
      </c>
      <c r="J25" s="50">
        <v>8</v>
      </c>
      <c r="K25" s="51">
        <v>31251.647504737801</v>
      </c>
      <c r="L25" s="50">
        <v>14</v>
      </c>
      <c r="M25" s="22">
        <f t="shared" si="0"/>
        <v>0.46115750631190522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665878101</v>
      </c>
      <c r="E26" s="49">
        <v>7.0989033791995851E-2</v>
      </c>
      <c r="F26" s="50">
        <v>6</v>
      </c>
      <c r="G26" s="67">
        <v>23955</v>
      </c>
      <c r="H26" s="50">
        <v>12</v>
      </c>
      <c r="I26" s="67">
        <v>3545</v>
      </c>
      <c r="J26" s="50">
        <v>13</v>
      </c>
      <c r="K26" s="51">
        <v>187835.85359661499</v>
      </c>
      <c r="L26" s="50">
        <v>3</v>
      </c>
      <c r="M26" s="22">
        <f t="shared" si="0"/>
        <v>0.34424160031073997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40847728</v>
      </c>
      <c r="E27" s="49">
        <v>4.3547621388411676E-3</v>
      </c>
      <c r="F27" s="50">
        <v>16</v>
      </c>
      <c r="G27" s="67">
        <v>18635</v>
      </c>
      <c r="H27" s="50">
        <v>15</v>
      </c>
      <c r="I27" s="67">
        <v>2643</v>
      </c>
      <c r="J27" s="50">
        <v>14</v>
      </c>
      <c r="K27" s="51">
        <v>15455.061672342001</v>
      </c>
      <c r="L27" s="50">
        <v>17</v>
      </c>
      <c r="M27" s="22">
        <f t="shared" si="0"/>
        <v>0.2566517770440862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1006</v>
      </c>
      <c r="E28" s="49">
        <v>1.0724931167956796E-7</v>
      </c>
      <c r="F28" s="50">
        <v>21</v>
      </c>
      <c r="G28" s="67">
        <v>1</v>
      </c>
      <c r="H28" s="50">
        <v>22</v>
      </c>
      <c r="I28" s="67">
        <v>1</v>
      </c>
      <c r="J28" s="50">
        <v>21</v>
      </c>
      <c r="K28" s="51">
        <v>1006</v>
      </c>
      <c r="L28" s="50">
        <v>21</v>
      </c>
      <c r="M28" s="22">
        <f t="shared" si="0"/>
        <v>9.7106234220236944E-5</v>
      </c>
      <c r="N28" s="21">
        <f t="shared" si="1"/>
        <v>21</v>
      </c>
    </row>
    <row r="29" spans="2:14" ht="18.75" customHeight="1" thickBot="1">
      <c r="B29" s="52" t="s">
        <v>49</v>
      </c>
      <c r="C29" s="53"/>
      <c r="D29" s="68">
        <v>262406</v>
      </c>
      <c r="E29" s="54">
        <v>2.797501280376611E-5</v>
      </c>
      <c r="F29" s="55">
        <v>19</v>
      </c>
      <c r="G29" s="68">
        <v>366</v>
      </c>
      <c r="H29" s="55">
        <v>19</v>
      </c>
      <c r="I29" s="68">
        <v>40</v>
      </c>
      <c r="J29" s="55">
        <v>19</v>
      </c>
      <c r="K29" s="56">
        <v>6560.15</v>
      </c>
      <c r="L29" s="55">
        <v>19</v>
      </c>
      <c r="M29" s="29">
        <f t="shared" si="0"/>
        <v>3.8842493688094775E-3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9380013580</v>
      </c>
      <c r="E30" s="59"/>
      <c r="F30" s="60"/>
      <c r="G30" s="69">
        <v>285382</v>
      </c>
      <c r="H30" s="60"/>
      <c r="I30" s="69">
        <v>9639</v>
      </c>
      <c r="J30" s="60"/>
      <c r="K30" s="61">
        <v>973131.40159767598</v>
      </c>
      <c r="L30" s="60"/>
      <c r="M30" s="33">
        <f t="shared" si="0"/>
        <v>0.93600699164886381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849" priority="23" stopIfTrue="1">
      <formula>$F8&lt;=5</formula>
    </cfRule>
  </conditionalFormatting>
  <conditionalFormatting sqref="H8:H29">
    <cfRule type="expression" dxfId="848" priority="24" stopIfTrue="1">
      <formula>$H8&lt;=5</formula>
    </cfRule>
  </conditionalFormatting>
  <conditionalFormatting sqref="J8:J29">
    <cfRule type="expression" dxfId="847" priority="25" stopIfTrue="1">
      <formula>$J8&lt;=5</formula>
    </cfRule>
  </conditionalFormatting>
  <conditionalFormatting sqref="L8:L29">
    <cfRule type="expression" dxfId="846" priority="26" stopIfTrue="1">
      <formula>$L8&lt;=5</formula>
    </cfRule>
  </conditionalFormatting>
  <conditionalFormatting sqref="D9:D29">
    <cfRule type="expression" dxfId="845" priority="21" stopIfTrue="1">
      <formula>$F9&lt;=5</formula>
    </cfRule>
  </conditionalFormatting>
  <conditionalFormatting sqref="G9:G29">
    <cfRule type="expression" dxfId="844" priority="19" stopIfTrue="1">
      <formula>$H9&lt;=5</formula>
    </cfRule>
  </conditionalFormatting>
  <conditionalFormatting sqref="I9:I29">
    <cfRule type="expression" dxfId="843" priority="17" stopIfTrue="1">
      <formula>$J9&lt;=5</formula>
    </cfRule>
  </conditionalFormatting>
  <conditionalFormatting sqref="K9:K29">
    <cfRule type="expression" dxfId="842" priority="15" stopIfTrue="1">
      <formula>$L9&lt;=5</formula>
    </cfRule>
  </conditionalFormatting>
  <conditionalFormatting sqref="D8">
    <cfRule type="expression" dxfId="841" priority="13" stopIfTrue="1">
      <formula>$F8&lt;=5</formula>
    </cfRule>
  </conditionalFormatting>
  <conditionalFormatting sqref="G8">
    <cfRule type="expression" dxfId="840" priority="11" stopIfTrue="1">
      <formula>$H8&lt;=5</formula>
    </cfRule>
  </conditionalFormatting>
  <conditionalFormatting sqref="I8">
    <cfRule type="expression" dxfId="839" priority="9" stopIfTrue="1">
      <formula>$J8&lt;=5</formula>
    </cfRule>
  </conditionalFormatting>
  <conditionalFormatting sqref="K8">
    <cfRule type="expression" dxfId="838" priority="7" stopIfTrue="1">
      <formula>$L8&lt;=5</formula>
    </cfRule>
  </conditionalFormatting>
  <conditionalFormatting sqref="M8:N29">
    <cfRule type="expression" dxfId="837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254</v>
      </c>
    </row>
    <row r="3" spans="1:14" s="1" customFormat="1" ht="18.75" customHeight="1">
      <c r="A3" s="39"/>
      <c r="B3" s="87" t="s">
        <v>190</v>
      </c>
      <c r="C3" s="88"/>
      <c r="D3" s="93">
        <v>57396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937101989</v>
      </c>
      <c r="E8" s="44">
        <v>1.9165016661457687E-2</v>
      </c>
      <c r="F8" s="45">
        <v>12</v>
      </c>
      <c r="G8" s="66">
        <v>117648</v>
      </c>
      <c r="H8" s="45">
        <v>14</v>
      </c>
      <c r="I8" s="66">
        <v>21694</v>
      </c>
      <c r="J8" s="45">
        <v>12</v>
      </c>
      <c r="K8" s="46">
        <v>43196.367152207997</v>
      </c>
      <c r="L8" s="45">
        <v>13</v>
      </c>
      <c r="M8" s="16">
        <f>IFERROR(I8/$D$3,0)</f>
        <v>0.37797059028503727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5704323517</v>
      </c>
      <c r="E9" s="49">
        <v>0.11666121353803882</v>
      </c>
      <c r="F9" s="50">
        <v>3</v>
      </c>
      <c r="G9" s="67">
        <v>147964</v>
      </c>
      <c r="H9" s="50">
        <v>11</v>
      </c>
      <c r="I9" s="67">
        <v>26070</v>
      </c>
      <c r="J9" s="50">
        <v>8</v>
      </c>
      <c r="K9" s="51">
        <v>218807.95999232799</v>
      </c>
      <c r="L9" s="50">
        <v>1</v>
      </c>
      <c r="M9" s="22">
        <f t="shared" ref="M9:M30" si="0">IFERROR(I9/$D$3,0)</f>
        <v>0.4542128371315074</v>
      </c>
      <c r="N9" s="21">
        <f t="shared" ref="N9:N29" si="1">RANK(M9,$M$8:$M$29,0)</f>
        <v>8</v>
      </c>
    </row>
    <row r="10" spans="1:14" ht="18.75" customHeight="1">
      <c r="B10" s="47" t="s">
        <v>36</v>
      </c>
      <c r="C10" s="48"/>
      <c r="D10" s="67">
        <v>586536417</v>
      </c>
      <c r="E10" s="49">
        <v>1.1995471502896034E-2</v>
      </c>
      <c r="F10" s="50">
        <v>15</v>
      </c>
      <c r="G10" s="67">
        <v>58714</v>
      </c>
      <c r="H10" s="50">
        <v>16</v>
      </c>
      <c r="I10" s="67">
        <v>11791</v>
      </c>
      <c r="J10" s="50">
        <v>16</v>
      </c>
      <c r="K10" s="51">
        <v>49744.416673734202</v>
      </c>
      <c r="L10" s="50">
        <v>12</v>
      </c>
      <c r="M10" s="22">
        <f t="shared" si="0"/>
        <v>0.20543243431598021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3269543794</v>
      </c>
      <c r="E11" s="49">
        <v>6.6866639941979222E-2</v>
      </c>
      <c r="F11" s="50">
        <v>9</v>
      </c>
      <c r="G11" s="67">
        <v>579731</v>
      </c>
      <c r="H11" s="50">
        <v>3</v>
      </c>
      <c r="I11" s="67">
        <v>41219</v>
      </c>
      <c r="J11" s="50">
        <v>3</v>
      </c>
      <c r="K11" s="51">
        <v>79321.278876246404</v>
      </c>
      <c r="L11" s="50">
        <v>10</v>
      </c>
      <c r="M11" s="22">
        <f t="shared" si="0"/>
        <v>0.71815109066833926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1433912814</v>
      </c>
      <c r="E12" s="49">
        <v>2.9325477156134473E-2</v>
      </c>
      <c r="F12" s="50">
        <v>11</v>
      </c>
      <c r="G12" s="67">
        <v>126303</v>
      </c>
      <c r="H12" s="50">
        <v>13</v>
      </c>
      <c r="I12" s="67">
        <v>12167</v>
      </c>
      <c r="J12" s="50">
        <v>15</v>
      </c>
      <c r="K12" s="51">
        <v>117852.61888715401</v>
      </c>
      <c r="L12" s="50">
        <v>7</v>
      </c>
      <c r="M12" s="22">
        <f t="shared" si="0"/>
        <v>0.21198341347829117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3460304093</v>
      </c>
      <c r="E13" s="49">
        <v>7.076794881934162E-2</v>
      </c>
      <c r="F13" s="50">
        <v>5</v>
      </c>
      <c r="G13" s="67">
        <v>362118</v>
      </c>
      <c r="H13" s="50">
        <v>5</v>
      </c>
      <c r="I13" s="67">
        <v>26332</v>
      </c>
      <c r="J13" s="50">
        <v>7</v>
      </c>
      <c r="K13" s="51">
        <v>131410.60660033399</v>
      </c>
      <c r="L13" s="50">
        <v>6</v>
      </c>
      <c r="M13" s="22">
        <f t="shared" si="0"/>
        <v>0.45877761516481985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2281348493</v>
      </c>
      <c r="E14" s="49">
        <v>4.6656695207309376E-2</v>
      </c>
      <c r="F14" s="50">
        <v>10</v>
      </c>
      <c r="G14" s="67">
        <v>233892</v>
      </c>
      <c r="H14" s="50">
        <v>7</v>
      </c>
      <c r="I14" s="67">
        <v>28953</v>
      </c>
      <c r="J14" s="50">
        <v>6</v>
      </c>
      <c r="K14" s="51">
        <v>78794.891479294005</v>
      </c>
      <c r="L14" s="50">
        <v>11</v>
      </c>
      <c r="M14" s="22">
        <f t="shared" si="0"/>
        <v>0.50444281831486515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165469698</v>
      </c>
      <c r="E15" s="49">
        <v>3.3840815155247437E-3</v>
      </c>
      <c r="F15" s="50">
        <v>17</v>
      </c>
      <c r="G15" s="67">
        <v>40061</v>
      </c>
      <c r="H15" s="50">
        <v>17</v>
      </c>
      <c r="I15" s="67">
        <v>7955</v>
      </c>
      <c r="J15" s="50">
        <v>17</v>
      </c>
      <c r="K15" s="51">
        <v>20800.716279069798</v>
      </c>
      <c r="L15" s="50">
        <v>16</v>
      </c>
      <c r="M15" s="22">
        <f t="shared" si="0"/>
        <v>0.13859850860687156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9202690734</v>
      </c>
      <c r="E16" s="49">
        <v>0.18820760527417071</v>
      </c>
      <c r="F16" s="50">
        <v>1</v>
      </c>
      <c r="G16" s="67">
        <v>735393</v>
      </c>
      <c r="H16" s="50">
        <v>1</v>
      </c>
      <c r="I16" s="67">
        <v>45173</v>
      </c>
      <c r="J16" s="50">
        <v>1</v>
      </c>
      <c r="K16" s="51">
        <v>203721.04429637201</v>
      </c>
      <c r="L16" s="50">
        <v>2</v>
      </c>
      <c r="M16" s="22">
        <f t="shared" si="0"/>
        <v>0.78704090877413058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3291706982</v>
      </c>
      <c r="E17" s="49">
        <v>6.7319907432900131E-2</v>
      </c>
      <c r="F17" s="50">
        <v>8</v>
      </c>
      <c r="G17" s="67">
        <v>269583</v>
      </c>
      <c r="H17" s="50">
        <v>6</v>
      </c>
      <c r="I17" s="67">
        <v>33035</v>
      </c>
      <c r="J17" s="50">
        <v>5</v>
      </c>
      <c r="K17" s="51">
        <v>99643.014439231105</v>
      </c>
      <c r="L17" s="50">
        <v>8</v>
      </c>
      <c r="M17" s="22">
        <f t="shared" si="0"/>
        <v>0.57556275698654957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3660341225</v>
      </c>
      <c r="E18" s="49">
        <v>7.485898161266781E-2</v>
      </c>
      <c r="F18" s="50">
        <v>4</v>
      </c>
      <c r="G18" s="67">
        <v>584408</v>
      </c>
      <c r="H18" s="50">
        <v>2</v>
      </c>
      <c r="I18" s="67">
        <v>41726</v>
      </c>
      <c r="J18" s="50">
        <v>2</v>
      </c>
      <c r="K18" s="51">
        <v>87723.271461438897</v>
      </c>
      <c r="L18" s="50">
        <v>9</v>
      </c>
      <c r="M18" s="22">
        <f t="shared" si="0"/>
        <v>0.72698445884730645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802620642</v>
      </c>
      <c r="E19" s="49">
        <v>1.6414689283900202E-2</v>
      </c>
      <c r="F19" s="50">
        <v>14</v>
      </c>
      <c r="G19" s="67">
        <v>187170</v>
      </c>
      <c r="H19" s="50">
        <v>10</v>
      </c>
      <c r="I19" s="67">
        <v>25490</v>
      </c>
      <c r="J19" s="50">
        <v>10</v>
      </c>
      <c r="K19" s="51">
        <v>31487.66739898</v>
      </c>
      <c r="L19" s="50">
        <v>15</v>
      </c>
      <c r="M19" s="22">
        <f t="shared" si="0"/>
        <v>0.44410760331730437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6168199330</v>
      </c>
      <c r="E20" s="49">
        <v>0.12614810801627926</v>
      </c>
      <c r="F20" s="50">
        <v>2</v>
      </c>
      <c r="G20" s="67">
        <v>541582</v>
      </c>
      <c r="H20" s="50">
        <v>4</v>
      </c>
      <c r="I20" s="67">
        <v>39075</v>
      </c>
      <c r="J20" s="50">
        <v>4</v>
      </c>
      <c r="K20" s="51">
        <v>157855.38912348001</v>
      </c>
      <c r="L20" s="50">
        <v>4</v>
      </c>
      <c r="M20" s="22">
        <f t="shared" si="0"/>
        <v>0.68079657118962988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3341044612</v>
      </c>
      <c r="E21" s="49">
        <v>6.8328929409254974E-2</v>
      </c>
      <c r="F21" s="50">
        <v>7</v>
      </c>
      <c r="G21" s="67">
        <v>195747</v>
      </c>
      <c r="H21" s="50">
        <v>9</v>
      </c>
      <c r="I21" s="67">
        <v>21712</v>
      </c>
      <c r="J21" s="50">
        <v>11</v>
      </c>
      <c r="K21" s="51">
        <v>153880.09450994799</v>
      </c>
      <c r="L21" s="50">
        <v>5</v>
      </c>
      <c r="M21" s="22">
        <f t="shared" si="0"/>
        <v>0.37828420098961602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374505</v>
      </c>
      <c r="E22" s="49">
        <v>7.6591391855419599E-6</v>
      </c>
      <c r="F22" s="50">
        <v>20</v>
      </c>
      <c r="G22" s="67">
        <v>154</v>
      </c>
      <c r="H22" s="50">
        <v>20</v>
      </c>
      <c r="I22" s="67">
        <v>92</v>
      </c>
      <c r="J22" s="50">
        <v>20</v>
      </c>
      <c r="K22" s="51">
        <v>4070.70652173913</v>
      </c>
      <c r="L22" s="50">
        <v>20</v>
      </c>
      <c r="M22" s="22">
        <f t="shared" si="0"/>
        <v>1.602899156735661E-3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41194</v>
      </c>
      <c r="E23" s="49">
        <v>8.4247361079081851E-7</v>
      </c>
      <c r="F23" s="50">
        <v>21</v>
      </c>
      <c r="G23" s="67">
        <v>32</v>
      </c>
      <c r="H23" s="50">
        <v>21</v>
      </c>
      <c r="I23" s="67">
        <v>14</v>
      </c>
      <c r="J23" s="50">
        <v>21</v>
      </c>
      <c r="K23" s="51">
        <v>2942.4285714285702</v>
      </c>
      <c r="L23" s="50">
        <v>21</v>
      </c>
      <c r="M23" s="22">
        <f t="shared" si="0"/>
        <v>2.4391943689455712E-4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23052554</v>
      </c>
      <c r="E24" s="49">
        <v>4.7145624135384591E-4</v>
      </c>
      <c r="F24" s="50">
        <v>18</v>
      </c>
      <c r="G24" s="67">
        <v>4844</v>
      </c>
      <c r="H24" s="50">
        <v>18</v>
      </c>
      <c r="I24" s="67">
        <v>1301</v>
      </c>
      <c r="J24" s="50">
        <v>18</v>
      </c>
      <c r="K24" s="51">
        <v>17719.103766333599</v>
      </c>
      <c r="L24" s="50">
        <v>18</v>
      </c>
      <c r="M24" s="22">
        <f t="shared" si="0"/>
        <v>2.2667084814272771E-2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865750317</v>
      </c>
      <c r="E25" s="49">
        <v>1.7705777433759427E-2</v>
      </c>
      <c r="F25" s="50">
        <v>13</v>
      </c>
      <c r="G25" s="67">
        <v>197488</v>
      </c>
      <c r="H25" s="50">
        <v>8</v>
      </c>
      <c r="I25" s="67">
        <v>25647</v>
      </c>
      <c r="J25" s="50">
        <v>9</v>
      </c>
      <c r="K25" s="51">
        <v>33756.397122470502</v>
      </c>
      <c r="L25" s="50">
        <v>14</v>
      </c>
      <c r="M25" s="22">
        <f t="shared" si="0"/>
        <v>0.44684298557390761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3381514648</v>
      </c>
      <c r="E26" s="49">
        <v>6.9156596966611736E-2</v>
      </c>
      <c r="F26" s="50">
        <v>6</v>
      </c>
      <c r="G26" s="67">
        <v>111743</v>
      </c>
      <c r="H26" s="50">
        <v>15</v>
      </c>
      <c r="I26" s="67">
        <v>18755</v>
      </c>
      <c r="J26" s="50">
        <v>13</v>
      </c>
      <c r="K26" s="51">
        <v>180299.36806184999</v>
      </c>
      <c r="L26" s="50">
        <v>3</v>
      </c>
      <c r="M26" s="22">
        <f t="shared" si="0"/>
        <v>0.32676493135410134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316460385</v>
      </c>
      <c r="E27" s="49">
        <v>6.4720474637860511E-3</v>
      </c>
      <c r="F27" s="50">
        <v>16</v>
      </c>
      <c r="G27" s="67">
        <v>134577</v>
      </c>
      <c r="H27" s="50">
        <v>12</v>
      </c>
      <c r="I27" s="67">
        <v>17091</v>
      </c>
      <c r="J27" s="50">
        <v>14</v>
      </c>
      <c r="K27" s="51">
        <v>18516.200631911499</v>
      </c>
      <c r="L27" s="50">
        <v>17</v>
      </c>
      <c r="M27" s="22">
        <f t="shared" si="0"/>
        <v>0.2977733639974911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4149107</v>
      </c>
      <c r="E29" s="54">
        <v>8.4854909837536066E-5</v>
      </c>
      <c r="F29" s="55">
        <v>19</v>
      </c>
      <c r="G29" s="68">
        <v>3715</v>
      </c>
      <c r="H29" s="55">
        <v>19</v>
      </c>
      <c r="I29" s="68">
        <v>599</v>
      </c>
      <c r="J29" s="55">
        <v>19</v>
      </c>
      <c r="K29" s="56">
        <v>6926.7228714524199</v>
      </c>
      <c r="L29" s="55">
        <v>19</v>
      </c>
      <c r="M29" s="29">
        <f t="shared" si="0"/>
        <v>1.0436267335702836E-2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48896487050</v>
      </c>
      <c r="E30" s="59"/>
      <c r="F30" s="60"/>
      <c r="G30" s="69">
        <v>1509447</v>
      </c>
      <c r="H30" s="60"/>
      <c r="I30" s="69">
        <v>54277</v>
      </c>
      <c r="J30" s="60"/>
      <c r="K30" s="61">
        <v>900869.37468909496</v>
      </c>
      <c r="L30" s="60"/>
      <c r="M30" s="33">
        <f t="shared" si="0"/>
        <v>0.94565823402327687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836" priority="32" stopIfTrue="1">
      <formula>$F8&lt;=5</formula>
    </cfRule>
  </conditionalFormatting>
  <conditionalFormatting sqref="H8:H27 H29">
    <cfRule type="expression" dxfId="835" priority="33" stopIfTrue="1">
      <formula>$H8&lt;=5</formula>
    </cfRule>
  </conditionalFormatting>
  <conditionalFormatting sqref="J8:J27 J29">
    <cfRule type="expression" dxfId="834" priority="34" stopIfTrue="1">
      <formula>$J8&lt;=5</formula>
    </cfRule>
  </conditionalFormatting>
  <conditionalFormatting sqref="L8:L27 L29">
    <cfRule type="expression" dxfId="833" priority="35" stopIfTrue="1">
      <formula>$L8&lt;=5</formula>
    </cfRule>
  </conditionalFormatting>
  <conditionalFormatting sqref="D9:D29">
    <cfRule type="expression" dxfId="832" priority="30" stopIfTrue="1">
      <formula>$F9&lt;=5</formula>
    </cfRule>
  </conditionalFormatting>
  <conditionalFormatting sqref="G9:G27 G29">
    <cfRule type="expression" dxfId="831" priority="28" stopIfTrue="1">
      <formula>$H9&lt;=5</formula>
    </cfRule>
  </conditionalFormatting>
  <conditionalFormatting sqref="I9:I27 I29">
    <cfRule type="expression" dxfId="830" priority="26" stopIfTrue="1">
      <formula>$J9&lt;=5</formula>
    </cfRule>
  </conditionalFormatting>
  <conditionalFormatting sqref="K9:K27 K29">
    <cfRule type="expression" dxfId="829" priority="24" stopIfTrue="1">
      <formula>$L9&lt;=5</formula>
    </cfRule>
  </conditionalFormatting>
  <conditionalFormatting sqref="D8">
    <cfRule type="expression" dxfId="828" priority="22" stopIfTrue="1">
      <formula>$F8&lt;=5</formula>
    </cfRule>
  </conditionalFormatting>
  <conditionalFormatting sqref="G8">
    <cfRule type="expression" dxfId="827" priority="20" stopIfTrue="1">
      <formula>$H8&lt;=5</formula>
    </cfRule>
  </conditionalFormatting>
  <conditionalFormatting sqref="I8">
    <cfRule type="expression" dxfId="826" priority="18" stopIfTrue="1">
      <formula>$J8&lt;=5</formula>
    </cfRule>
  </conditionalFormatting>
  <conditionalFormatting sqref="K8">
    <cfRule type="expression" dxfId="825" priority="16" stopIfTrue="1">
      <formula>$L8&lt;=5</formula>
    </cfRule>
  </conditionalFormatting>
  <conditionalFormatting sqref="M8:N27 M29:N29">
    <cfRule type="expression" dxfId="824" priority="14" stopIfTrue="1">
      <formula>$N8&lt;=5</formula>
    </cfRule>
  </conditionalFormatting>
  <conditionalFormatting sqref="F28">
    <cfRule type="expression" dxfId="823" priority="9" stopIfTrue="1">
      <formula>$F28&lt;=5</formula>
    </cfRule>
  </conditionalFormatting>
  <conditionalFormatting sqref="G28">
    <cfRule type="expression" dxfId="822" priority="8" stopIfTrue="1">
      <formula>$H28&lt;=5</formula>
    </cfRule>
  </conditionalFormatting>
  <conditionalFormatting sqref="I28">
    <cfRule type="expression" dxfId="821" priority="7" stopIfTrue="1">
      <formula>$J28&lt;=5</formula>
    </cfRule>
  </conditionalFormatting>
  <conditionalFormatting sqref="K28">
    <cfRule type="expression" dxfId="820" priority="6" stopIfTrue="1">
      <formula>$L28&lt;=5</formula>
    </cfRule>
  </conditionalFormatting>
  <conditionalFormatting sqref="M28">
    <cfRule type="expression" dxfId="819" priority="5" stopIfTrue="1">
      <formula>$N28&lt;=5</formula>
    </cfRule>
  </conditionalFormatting>
  <conditionalFormatting sqref="H28">
    <cfRule type="expression" dxfId="818" priority="4" stopIfTrue="1">
      <formula>$F28&lt;=5</formula>
    </cfRule>
  </conditionalFormatting>
  <conditionalFormatting sqref="L28">
    <cfRule type="expression" dxfId="817" priority="3" stopIfTrue="1">
      <formula>$F28&lt;=5</formula>
    </cfRule>
  </conditionalFormatting>
  <conditionalFormatting sqref="J28">
    <cfRule type="expression" dxfId="816" priority="2" stopIfTrue="1">
      <formula>$F28&lt;=5</formula>
    </cfRule>
  </conditionalFormatting>
  <conditionalFormatting sqref="N28">
    <cfRule type="expression" dxfId="815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255</v>
      </c>
    </row>
    <row r="3" spans="1:14" s="1" customFormat="1" ht="18.75" customHeight="1">
      <c r="A3" s="39"/>
      <c r="B3" s="87" t="s">
        <v>190</v>
      </c>
      <c r="C3" s="88"/>
      <c r="D3" s="93">
        <v>12654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105</v>
      </c>
      <c r="C8" s="43"/>
      <c r="D8" s="66">
        <v>196324122</v>
      </c>
      <c r="E8" s="44">
        <v>1.7273970827415146E-2</v>
      </c>
      <c r="F8" s="45">
        <v>12</v>
      </c>
      <c r="G8" s="66">
        <v>21095</v>
      </c>
      <c r="H8" s="45">
        <v>13</v>
      </c>
      <c r="I8" s="66">
        <v>4255</v>
      </c>
      <c r="J8" s="45">
        <v>12</v>
      </c>
      <c r="K8" s="46">
        <v>46139.629142185702</v>
      </c>
      <c r="L8" s="45">
        <v>14</v>
      </c>
      <c r="M8" s="16">
        <f>IFERROR(I8/$D$3,0)</f>
        <v>0.33625730994152048</v>
      </c>
      <c r="N8" s="15">
        <f>RANK(M8,$M$8:$M$29,0)</f>
        <v>12</v>
      </c>
    </row>
    <row r="9" spans="1:14" ht="18.75" customHeight="1">
      <c r="B9" s="47" t="s">
        <v>106</v>
      </c>
      <c r="C9" s="48"/>
      <c r="D9" s="67">
        <v>1108855619</v>
      </c>
      <c r="E9" s="49">
        <v>9.7564881071625864E-2</v>
      </c>
      <c r="F9" s="50">
        <v>3</v>
      </c>
      <c r="G9" s="67">
        <v>27503</v>
      </c>
      <c r="H9" s="50">
        <v>11</v>
      </c>
      <c r="I9" s="67">
        <v>5454</v>
      </c>
      <c r="J9" s="50">
        <v>9</v>
      </c>
      <c r="K9" s="51">
        <v>203310.527869454</v>
      </c>
      <c r="L9" s="50">
        <v>3</v>
      </c>
      <c r="M9" s="22">
        <f t="shared" ref="M9:M30" si="0">IFERROR(I9/$D$3,0)</f>
        <v>0.43100995732574682</v>
      </c>
      <c r="N9" s="21">
        <f t="shared" ref="N9:N29" si="1">RANK(M9,$M$8:$M$29,0)</f>
        <v>9</v>
      </c>
    </row>
    <row r="10" spans="1:14" ht="18.75" customHeight="1">
      <c r="B10" s="47" t="s">
        <v>107</v>
      </c>
      <c r="C10" s="48"/>
      <c r="D10" s="67">
        <v>132125274</v>
      </c>
      <c r="E10" s="49">
        <v>1.1625306688702436E-2</v>
      </c>
      <c r="F10" s="50">
        <v>14</v>
      </c>
      <c r="G10" s="67">
        <v>11224</v>
      </c>
      <c r="H10" s="50">
        <v>16</v>
      </c>
      <c r="I10" s="67">
        <v>2263</v>
      </c>
      <c r="J10" s="50">
        <v>16</v>
      </c>
      <c r="K10" s="51">
        <v>58385.008395934601</v>
      </c>
      <c r="L10" s="50">
        <v>13</v>
      </c>
      <c r="M10" s="22">
        <f t="shared" si="0"/>
        <v>0.17883673146831042</v>
      </c>
      <c r="N10" s="21">
        <f t="shared" si="1"/>
        <v>16</v>
      </c>
    </row>
    <row r="11" spans="1:14" ht="18.75" customHeight="1">
      <c r="B11" s="47" t="s">
        <v>108</v>
      </c>
      <c r="C11" s="48"/>
      <c r="D11" s="67">
        <v>683627860</v>
      </c>
      <c r="E11" s="49">
        <v>6.015036557987636E-2</v>
      </c>
      <c r="F11" s="50">
        <v>10</v>
      </c>
      <c r="G11" s="67">
        <v>118866</v>
      </c>
      <c r="H11" s="50">
        <v>4</v>
      </c>
      <c r="I11" s="67">
        <v>8883</v>
      </c>
      <c r="J11" s="50">
        <v>3</v>
      </c>
      <c r="K11" s="51">
        <v>76959.119666779196</v>
      </c>
      <c r="L11" s="50">
        <v>11</v>
      </c>
      <c r="M11" s="22">
        <f t="shared" si="0"/>
        <v>0.70199146514935984</v>
      </c>
      <c r="N11" s="21">
        <f t="shared" si="1"/>
        <v>3</v>
      </c>
    </row>
    <row r="12" spans="1:14" ht="18.75" customHeight="1">
      <c r="B12" s="47" t="s">
        <v>109</v>
      </c>
      <c r="C12" s="48"/>
      <c r="D12" s="67">
        <v>755946320</v>
      </c>
      <c r="E12" s="49">
        <v>6.6513450032247373E-2</v>
      </c>
      <c r="F12" s="50">
        <v>6</v>
      </c>
      <c r="G12" s="67">
        <v>26435</v>
      </c>
      <c r="H12" s="50">
        <v>12</v>
      </c>
      <c r="I12" s="67">
        <v>2511</v>
      </c>
      <c r="J12" s="50">
        <v>15</v>
      </c>
      <c r="K12" s="51">
        <v>301053.89088012697</v>
      </c>
      <c r="L12" s="50">
        <v>1</v>
      </c>
      <c r="M12" s="22">
        <f t="shared" si="0"/>
        <v>0.1984352773826458</v>
      </c>
      <c r="N12" s="21">
        <f t="shared" si="1"/>
        <v>15</v>
      </c>
    </row>
    <row r="13" spans="1:14" ht="18.75" customHeight="1">
      <c r="B13" s="47" t="s">
        <v>91</v>
      </c>
      <c r="C13" s="48"/>
      <c r="D13" s="67">
        <v>920975206</v>
      </c>
      <c r="E13" s="49">
        <v>8.103384688111151E-2</v>
      </c>
      <c r="F13" s="50">
        <v>4</v>
      </c>
      <c r="G13" s="67">
        <v>78215</v>
      </c>
      <c r="H13" s="50">
        <v>5</v>
      </c>
      <c r="I13" s="67">
        <v>5833</v>
      </c>
      <c r="J13" s="50">
        <v>6</v>
      </c>
      <c r="K13" s="51">
        <v>157890.48619921101</v>
      </c>
      <c r="L13" s="50">
        <v>7</v>
      </c>
      <c r="M13" s="22">
        <f t="shared" si="0"/>
        <v>0.46096096096096095</v>
      </c>
      <c r="N13" s="21">
        <f t="shared" si="1"/>
        <v>6</v>
      </c>
    </row>
    <row r="14" spans="1:14" ht="18.75" customHeight="1">
      <c r="B14" s="47" t="s">
        <v>110</v>
      </c>
      <c r="C14" s="48"/>
      <c r="D14" s="67">
        <v>403227972</v>
      </c>
      <c r="E14" s="49">
        <v>3.5478820198802531E-2</v>
      </c>
      <c r="F14" s="50">
        <v>11</v>
      </c>
      <c r="G14" s="67">
        <v>40628</v>
      </c>
      <c r="H14" s="50">
        <v>9</v>
      </c>
      <c r="I14" s="67">
        <v>5766</v>
      </c>
      <c r="J14" s="50">
        <v>7</v>
      </c>
      <c r="K14" s="51">
        <v>69932.010405827299</v>
      </c>
      <c r="L14" s="50">
        <v>12</v>
      </c>
      <c r="M14" s="22">
        <f t="shared" si="0"/>
        <v>0.45566619250829776</v>
      </c>
      <c r="N14" s="21">
        <f t="shared" si="1"/>
        <v>7</v>
      </c>
    </row>
    <row r="15" spans="1:14" ht="18.75" customHeight="1">
      <c r="B15" s="47" t="s">
        <v>111</v>
      </c>
      <c r="C15" s="48"/>
      <c r="D15" s="67">
        <v>29405931</v>
      </c>
      <c r="E15" s="49">
        <v>2.5873396965808548E-3</v>
      </c>
      <c r="F15" s="50">
        <v>17</v>
      </c>
      <c r="G15" s="67">
        <v>7785</v>
      </c>
      <c r="H15" s="50">
        <v>17</v>
      </c>
      <c r="I15" s="67">
        <v>1657</v>
      </c>
      <c r="J15" s="50">
        <v>17</v>
      </c>
      <c r="K15" s="51">
        <v>17746.488231744101</v>
      </c>
      <c r="L15" s="50">
        <v>18</v>
      </c>
      <c r="M15" s="22">
        <f t="shared" si="0"/>
        <v>0.13094673620989411</v>
      </c>
      <c r="N15" s="21">
        <f t="shared" si="1"/>
        <v>17</v>
      </c>
    </row>
    <row r="16" spans="1:14" ht="18.75" customHeight="1">
      <c r="B16" s="47" t="s">
        <v>112</v>
      </c>
      <c r="C16" s="48"/>
      <c r="D16" s="67">
        <v>2144130867</v>
      </c>
      <c r="E16" s="49">
        <v>0.18865564592576325</v>
      </c>
      <c r="F16" s="50">
        <v>1</v>
      </c>
      <c r="G16" s="67">
        <v>154721</v>
      </c>
      <c r="H16" s="50">
        <v>1</v>
      </c>
      <c r="I16" s="67">
        <v>10068</v>
      </c>
      <c r="J16" s="50">
        <v>1</v>
      </c>
      <c r="K16" s="51">
        <v>212964.92520858199</v>
      </c>
      <c r="L16" s="50">
        <v>2</v>
      </c>
      <c r="M16" s="22">
        <f t="shared" si="0"/>
        <v>0.79563774300616408</v>
      </c>
      <c r="N16" s="21">
        <f t="shared" si="1"/>
        <v>1</v>
      </c>
    </row>
    <row r="17" spans="2:14" ht="18.75" customHeight="1">
      <c r="B17" s="47" t="s">
        <v>113</v>
      </c>
      <c r="C17" s="48"/>
      <c r="D17" s="67">
        <v>707442671</v>
      </c>
      <c r="E17" s="49">
        <v>6.2245759392331075E-2</v>
      </c>
      <c r="F17" s="50">
        <v>9</v>
      </c>
      <c r="G17" s="67">
        <v>54410</v>
      </c>
      <c r="H17" s="50">
        <v>6</v>
      </c>
      <c r="I17" s="67">
        <v>6952</v>
      </c>
      <c r="J17" s="50">
        <v>5</v>
      </c>
      <c r="K17" s="51">
        <v>101761.028624856</v>
      </c>
      <c r="L17" s="50">
        <v>8</v>
      </c>
      <c r="M17" s="22">
        <f t="shared" si="0"/>
        <v>0.54939149675991783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739347672</v>
      </c>
      <c r="E18" s="49">
        <v>6.5052984764884386E-2</v>
      </c>
      <c r="F18" s="50">
        <v>8</v>
      </c>
      <c r="G18" s="67">
        <v>123238</v>
      </c>
      <c r="H18" s="50">
        <v>3</v>
      </c>
      <c r="I18" s="67">
        <v>8959</v>
      </c>
      <c r="J18" s="50">
        <v>2</v>
      </c>
      <c r="K18" s="51">
        <v>82525.691706663696</v>
      </c>
      <c r="L18" s="50">
        <v>10</v>
      </c>
      <c r="M18" s="22">
        <f t="shared" si="0"/>
        <v>0.70799747115536593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128247003</v>
      </c>
      <c r="E19" s="49">
        <v>1.1284069252200313E-2</v>
      </c>
      <c r="F19" s="50">
        <v>15</v>
      </c>
      <c r="G19" s="67">
        <v>34320</v>
      </c>
      <c r="H19" s="50">
        <v>10</v>
      </c>
      <c r="I19" s="67">
        <v>4957</v>
      </c>
      <c r="J19" s="50">
        <v>10</v>
      </c>
      <c r="K19" s="51">
        <v>25871.898930804899</v>
      </c>
      <c r="L19" s="50">
        <v>16</v>
      </c>
      <c r="M19" s="22">
        <f t="shared" si="0"/>
        <v>0.39173383910226017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1676253882</v>
      </c>
      <c r="E20" s="49">
        <v>0.14748855291969365</v>
      </c>
      <c r="F20" s="50">
        <v>2</v>
      </c>
      <c r="G20" s="67">
        <v>124247</v>
      </c>
      <c r="H20" s="50">
        <v>2</v>
      </c>
      <c r="I20" s="67">
        <v>8719</v>
      </c>
      <c r="J20" s="50">
        <v>4</v>
      </c>
      <c r="K20" s="51">
        <v>192252.99713269901</v>
      </c>
      <c r="L20" s="50">
        <v>5</v>
      </c>
      <c r="M20" s="22">
        <f t="shared" si="0"/>
        <v>0.68903113639955749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741759797</v>
      </c>
      <c r="E21" s="49">
        <v>6.5265220411006769E-2</v>
      </c>
      <c r="F21" s="50">
        <v>7</v>
      </c>
      <c r="G21" s="67">
        <v>42021</v>
      </c>
      <c r="H21" s="50">
        <v>8</v>
      </c>
      <c r="I21" s="67">
        <v>4600</v>
      </c>
      <c r="J21" s="50">
        <v>11</v>
      </c>
      <c r="K21" s="51">
        <v>161252.129782609</v>
      </c>
      <c r="L21" s="50">
        <v>6</v>
      </c>
      <c r="M21" s="22">
        <f t="shared" si="0"/>
        <v>0.3635214161529951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5774</v>
      </c>
      <c r="E22" s="49">
        <v>5.0803694697025086E-7</v>
      </c>
      <c r="F22" s="50">
        <v>20</v>
      </c>
      <c r="G22" s="67">
        <v>8</v>
      </c>
      <c r="H22" s="50">
        <v>20</v>
      </c>
      <c r="I22" s="67">
        <v>4</v>
      </c>
      <c r="J22" s="50">
        <v>20</v>
      </c>
      <c r="K22" s="51">
        <v>1443.5</v>
      </c>
      <c r="L22" s="50">
        <v>20</v>
      </c>
      <c r="M22" s="22">
        <f t="shared" si="0"/>
        <v>3.16105579263474E-4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114</v>
      </c>
      <c r="C24" s="48"/>
      <c r="D24" s="67">
        <v>3318313</v>
      </c>
      <c r="E24" s="49">
        <v>2.9196841108619572E-4</v>
      </c>
      <c r="F24" s="50">
        <v>18</v>
      </c>
      <c r="G24" s="67">
        <v>661</v>
      </c>
      <c r="H24" s="50">
        <v>18</v>
      </c>
      <c r="I24" s="67">
        <v>181</v>
      </c>
      <c r="J24" s="50">
        <v>18</v>
      </c>
      <c r="K24" s="51">
        <v>18333.220994475101</v>
      </c>
      <c r="L24" s="50">
        <v>17</v>
      </c>
      <c r="M24" s="22">
        <f t="shared" si="0"/>
        <v>1.4303777461672199E-2</v>
      </c>
      <c r="N24" s="21">
        <f t="shared" si="1"/>
        <v>18</v>
      </c>
    </row>
    <row r="25" spans="2:14" ht="18.75" customHeight="1">
      <c r="B25" s="47" t="s">
        <v>115</v>
      </c>
      <c r="C25" s="48"/>
      <c r="D25" s="67">
        <v>164880151</v>
      </c>
      <c r="E25" s="49">
        <v>1.4507310102188076E-2</v>
      </c>
      <c r="F25" s="50">
        <v>13</v>
      </c>
      <c r="G25" s="67">
        <v>42430</v>
      </c>
      <c r="H25" s="50">
        <v>7</v>
      </c>
      <c r="I25" s="67">
        <v>5522</v>
      </c>
      <c r="J25" s="50">
        <v>8</v>
      </c>
      <c r="K25" s="51">
        <v>29858.774176023198</v>
      </c>
      <c r="L25" s="50">
        <v>15</v>
      </c>
      <c r="M25" s="22">
        <f t="shared" si="0"/>
        <v>0.43638375217322584</v>
      </c>
      <c r="N25" s="21">
        <f t="shared" si="1"/>
        <v>8</v>
      </c>
    </row>
    <row r="26" spans="2:14" ht="18.75" customHeight="1">
      <c r="B26" s="47" t="s">
        <v>116</v>
      </c>
      <c r="C26" s="48"/>
      <c r="D26" s="67">
        <v>784330772</v>
      </c>
      <c r="E26" s="49">
        <v>6.9010912854468295E-2</v>
      </c>
      <c r="F26" s="50">
        <v>5</v>
      </c>
      <c r="G26" s="67">
        <v>20894</v>
      </c>
      <c r="H26" s="50">
        <v>14</v>
      </c>
      <c r="I26" s="67">
        <v>3896</v>
      </c>
      <c r="J26" s="50">
        <v>13</v>
      </c>
      <c r="K26" s="51">
        <v>201316.93326488699</v>
      </c>
      <c r="L26" s="50">
        <v>4</v>
      </c>
      <c r="M26" s="22">
        <f t="shared" si="0"/>
        <v>0.30788683420262369</v>
      </c>
      <c r="N26" s="21">
        <f t="shared" si="1"/>
        <v>13</v>
      </c>
    </row>
    <row r="27" spans="2:14" ht="18.75" customHeight="1">
      <c r="B27" s="47" t="s">
        <v>117</v>
      </c>
      <c r="C27" s="48"/>
      <c r="D27" s="67">
        <v>43037049</v>
      </c>
      <c r="E27" s="49">
        <v>3.7867008972236041E-3</v>
      </c>
      <c r="F27" s="50">
        <v>16</v>
      </c>
      <c r="G27" s="67">
        <v>15894</v>
      </c>
      <c r="H27" s="50">
        <v>15</v>
      </c>
      <c r="I27" s="67">
        <v>2724</v>
      </c>
      <c r="J27" s="50">
        <v>14</v>
      </c>
      <c r="K27" s="51">
        <v>15799.210352422901</v>
      </c>
      <c r="L27" s="50">
        <v>19</v>
      </c>
      <c r="M27" s="22">
        <f t="shared" si="0"/>
        <v>0.21526789947842578</v>
      </c>
      <c r="N27" s="21">
        <f t="shared" si="1"/>
        <v>14</v>
      </c>
    </row>
    <row r="28" spans="2:14" ht="18.75" customHeight="1">
      <c r="B28" s="47" t="s">
        <v>118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119</v>
      </c>
      <c r="C29" s="53"/>
      <c r="D29" s="68">
        <v>2072875</v>
      </c>
      <c r="E29" s="54">
        <v>1.8238605584533404E-4</v>
      </c>
      <c r="F29" s="55">
        <v>19</v>
      </c>
      <c r="G29" s="68">
        <v>86</v>
      </c>
      <c r="H29" s="55">
        <v>19</v>
      </c>
      <c r="I29" s="68">
        <v>23</v>
      </c>
      <c r="J29" s="55">
        <v>19</v>
      </c>
      <c r="K29" s="56">
        <v>90125</v>
      </c>
      <c r="L29" s="55">
        <v>9</v>
      </c>
      <c r="M29" s="29">
        <f t="shared" si="0"/>
        <v>1.8176070807649756E-3</v>
      </c>
      <c r="N29" s="28">
        <f t="shared" si="1"/>
        <v>19</v>
      </c>
    </row>
    <row r="30" spans="2:14" ht="18.75" customHeight="1" thickTop="1">
      <c r="B30" s="57" t="s">
        <v>120</v>
      </c>
      <c r="C30" s="58"/>
      <c r="D30" s="69">
        <v>11365315130</v>
      </c>
      <c r="E30" s="59"/>
      <c r="F30" s="60"/>
      <c r="G30" s="69">
        <v>303436</v>
      </c>
      <c r="H30" s="60"/>
      <c r="I30" s="69">
        <v>11774</v>
      </c>
      <c r="J30" s="60"/>
      <c r="K30" s="61">
        <v>965289.20757601503</v>
      </c>
      <c r="L30" s="60"/>
      <c r="M30" s="33">
        <f t="shared" si="0"/>
        <v>0.93045677256203574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4:F27 E23 E29:F29 E28">
    <cfRule type="expression" dxfId="814" priority="41" stopIfTrue="1">
      <formula>$F8&lt;=5</formula>
    </cfRule>
  </conditionalFormatting>
  <conditionalFormatting sqref="H8:H22 H24:H27 H29">
    <cfRule type="expression" dxfId="813" priority="42" stopIfTrue="1">
      <formula>$H8&lt;=5</formula>
    </cfRule>
  </conditionalFormatting>
  <conditionalFormatting sqref="J8:J22 J24:J27 J29">
    <cfRule type="expression" dxfId="812" priority="43" stopIfTrue="1">
      <formula>$J8&lt;=5</formula>
    </cfRule>
  </conditionalFormatting>
  <conditionalFormatting sqref="L8:L22 L24:L27 L29">
    <cfRule type="expression" dxfId="811" priority="44" stopIfTrue="1">
      <formula>$L8&lt;=5</formula>
    </cfRule>
  </conditionalFormatting>
  <conditionalFormatting sqref="D9:D29">
    <cfRule type="expression" dxfId="810" priority="39" stopIfTrue="1">
      <formula>$F9&lt;=5</formula>
    </cfRule>
  </conditionalFormatting>
  <conditionalFormatting sqref="G9:G22 G24:G27 G29">
    <cfRule type="expression" dxfId="809" priority="37" stopIfTrue="1">
      <formula>$H9&lt;=5</formula>
    </cfRule>
  </conditionalFormatting>
  <conditionalFormatting sqref="I9:I22 I24:I27 I29">
    <cfRule type="expression" dxfId="808" priority="35" stopIfTrue="1">
      <formula>$J9&lt;=5</formula>
    </cfRule>
  </conditionalFormatting>
  <conditionalFormatting sqref="K9:K22 K24:K27 K29">
    <cfRule type="expression" dxfId="807" priority="33" stopIfTrue="1">
      <formula>$L9&lt;=5</formula>
    </cfRule>
  </conditionalFormatting>
  <conditionalFormatting sqref="D8">
    <cfRule type="expression" dxfId="806" priority="31" stopIfTrue="1">
      <formula>$F8&lt;=5</formula>
    </cfRule>
  </conditionalFormatting>
  <conditionalFormatting sqref="G8">
    <cfRule type="expression" dxfId="805" priority="29" stopIfTrue="1">
      <formula>$H8&lt;=5</formula>
    </cfRule>
  </conditionalFormatting>
  <conditionalFormatting sqref="I8">
    <cfRule type="expression" dxfId="804" priority="27" stopIfTrue="1">
      <formula>$J8&lt;=5</formula>
    </cfRule>
  </conditionalFormatting>
  <conditionalFormatting sqref="K8">
    <cfRule type="expression" dxfId="803" priority="25" stopIfTrue="1">
      <formula>$L8&lt;=5</formula>
    </cfRule>
  </conditionalFormatting>
  <conditionalFormatting sqref="M8:N22 M24:N27 M29:N29">
    <cfRule type="expression" dxfId="802" priority="23" stopIfTrue="1">
      <formula>$N8&lt;=5</formula>
    </cfRule>
  </conditionalFormatting>
  <conditionalFormatting sqref="F23">
    <cfRule type="expression" dxfId="801" priority="18" stopIfTrue="1">
      <formula>$F23&lt;=5</formula>
    </cfRule>
  </conditionalFormatting>
  <conditionalFormatting sqref="G23">
    <cfRule type="expression" dxfId="800" priority="17" stopIfTrue="1">
      <formula>$H23&lt;=5</formula>
    </cfRule>
  </conditionalFormatting>
  <conditionalFormatting sqref="I23">
    <cfRule type="expression" dxfId="799" priority="16" stopIfTrue="1">
      <formula>$J23&lt;=5</formula>
    </cfRule>
  </conditionalFormatting>
  <conditionalFormatting sqref="K23">
    <cfRule type="expression" dxfId="798" priority="15" stopIfTrue="1">
      <formula>$L23&lt;=5</formula>
    </cfRule>
  </conditionalFormatting>
  <conditionalFormatting sqref="M23">
    <cfRule type="expression" dxfId="797" priority="14" stopIfTrue="1">
      <formula>$N23&lt;=5</formula>
    </cfRule>
  </conditionalFormatting>
  <conditionalFormatting sqref="H23">
    <cfRule type="expression" dxfId="796" priority="13" stopIfTrue="1">
      <formula>$F23&lt;=5</formula>
    </cfRule>
  </conditionalFormatting>
  <conditionalFormatting sqref="L23">
    <cfRule type="expression" dxfId="795" priority="12" stopIfTrue="1">
      <formula>$F23&lt;=5</formula>
    </cfRule>
  </conditionalFormatting>
  <conditionalFormatting sqref="J23">
    <cfRule type="expression" dxfId="794" priority="11" stopIfTrue="1">
      <formula>$F23&lt;=5</formula>
    </cfRule>
  </conditionalFormatting>
  <conditionalFormatting sqref="N23">
    <cfRule type="expression" dxfId="793" priority="10" stopIfTrue="1">
      <formula>$F23&lt;=5</formula>
    </cfRule>
  </conditionalFormatting>
  <conditionalFormatting sqref="F28">
    <cfRule type="expression" dxfId="792" priority="9" stopIfTrue="1">
      <formula>$F28&lt;=5</formula>
    </cfRule>
  </conditionalFormatting>
  <conditionalFormatting sqref="G28">
    <cfRule type="expression" dxfId="791" priority="8" stopIfTrue="1">
      <formula>$H28&lt;=5</formula>
    </cfRule>
  </conditionalFormatting>
  <conditionalFormatting sqref="I28">
    <cfRule type="expression" dxfId="790" priority="7" stopIfTrue="1">
      <formula>$J28&lt;=5</formula>
    </cfRule>
  </conditionalFormatting>
  <conditionalFormatting sqref="K28">
    <cfRule type="expression" dxfId="789" priority="6" stopIfTrue="1">
      <formula>$L28&lt;=5</formula>
    </cfRule>
  </conditionalFormatting>
  <conditionalFormatting sqref="M28">
    <cfRule type="expression" dxfId="788" priority="5" stopIfTrue="1">
      <formula>$N28&lt;=5</formula>
    </cfRule>
  </conditionalFormatting>
  <conditionalFormatting sqref="H28">
    <cfRule type="expression" dxfId="787" priority="4" stopIfTrue="1">
      <formula>$F28&lt;=5</formula>
    </cfRule>
  </conditionalFormatting>
  <conditionalFormatting sqref="L28">
    <cfRule type="expression" dxfId="786" priority="3" stopIfTrue="1">
      <formula>$F28&lt;=5</formula>
    </cfRule>
  </conditionalFormatting>
  <conditionalFormatting sqref="J28">
    <cfRule type="expression" dxfId="785" priority="2" stopIfTrue="1">
      <formula>$F28&lt;=5</formula>
    </cfRule>
  </conditionalFormatting>
  <conditionalFormatting sqref="N28">
    <cfRule type="expression" dxfId="784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208</v>
      </c>
    </row>
    <row r="2" spans="1:16" ht="18.75" customHeight="1">
      <c r="A2" s="39"/>
      <c r="B2" s="39" t="s">
        <v>212</v>
      </c>
      <c r="P2" s="39"/>
    </row>
    <row r="3" spans="1:16" ht="18.75" customHeight="1">
      <c r="A3" s="39"/>
      <c r="B3" s="87" t="s">
        <v>190</v>
      </c>
      <c r="C3" s="88"/>
      <c r="D3" s="93">
        <v>125135</v>
      </c>
      <c r="E3" s="93"/>
      <c r="F3" s="93"/>
    </row>
    <row r="4" spans="1:16" ht="18.75" customHeight="1">
      <c r="A4" s="39"/>
    </row>
    <row r="5" spans="1:16" ht="18.75" customHeight="1">
      <c r="B5" s="4" t="s">
        <v>295</v>
      </c>
      <c r="C5" s="4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1989942429</v>
      </c>
      <c r="E8" s="74">
        <f>IFERROR(D8/$D$30,0)</f>
        <v>1.9283281058184294E-2</v>
      </c>
      <c r="F8" s="75">
        <f>RANK(D8,$D$8:$D$29,0)</f>
        <v>12</v>
      </c>
      <c r="G8" s="70">
        <v>240917</v>
      </c>
      <c r="H8" s="75">
        <f>RANK(G8,$G$8:$G$29,0)</f>
        <v>14</v>
      </c>
      <c r="I8" s="70">
        <v>46136</v>
      </c>
      <c r="J8" s="15">
        <f>RANK(I8,$I$8:$I$29,0)</f>
        <v>12</v>
      </c>
      <c r="K8" s="13">
        <f>IFERROR(D8/I8,"0")</f>
        <v>43132.097039188484</v>
      </c>
      <c r="L8" s="15">
        <f>RANK(K8,$K$8:$K$29,0)</f>
        <v>13</v>
      </c>
      <c r="M8" s="16">
        <f>IFERROR(I8/$D$3,0)</f>
        <v>0.36868981499980019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12015466072</v>
      </c>
      <c r="E9" s="79">
        <f t="shared" ref="E9:E29" si="0">IFERROR(D9/$D$30,0)</f>
        <v>0.11643432791565128</v>
      </c>
      <c r="F9" s="23">
        <f t="shared" ref="F9:F29" si="1">RANK(D9,$D$8:$D$29,0)</f>
        <v>3</v>
      </c>
      <c r="G9" s="71">
        <v>297955</v>
      </c>
      <c r="H9" s="23">
        <f t="shared" ref="H9:H29" si="2">RANK(G9,$G$8:$G$29,0)</f>
        <v>11</v>
      </c>
      <c r="I9" s="71">
        <v>53603</v>
      </c>
      <c r="J9" s="15">
        <f t="shared" ref="J9:J29" si="3">RANK(I9,$I$8:$I$29,0)</f>
        <v>10</v>
      </c>
      <c r="K9" s="19">
        <f t="shared" ref="K9:K30" si="4">IFERROR(D9/I9,"0")</f>
        <v>224156.59705613492</v>
      </c>
      <c r="L9" s="21">
        <f t="shared" ref="L9:L29" si="5">RANK(K9,$K$8:$K$29,0)</f>
        <v>1</v>
      </c>
      <c r="M9" s="22">
        <f t="shared" ref="M9:M30" si="6">IFERROR(I9/$D$3,0)</f>
        <v>0.42836136972070166</v>
      </c>
      <c r="N9" s="21">
        <f t="shared" ref="N9:N29" si="7">RANK(M9,$M$8:$M$29,0)</f>
        <v>10</v>
      </c>
    </row>
    <row r="10" spans="1:16" ht="18.75" customHeight="1">
      <c r="B10" s="17" t="s">
        <v>9</v>
      </c>
      <c r="C10" s="18"/>
      <c r="D10" s="71">
        <v>1193834416</v>
      </c>
      <c r="E10" s="79">
        <f t="shared" si="0"/>
        <v>1.1568698795085246E-2</v>
      </c>
      <c r="F10" s="23">
        <f t="shared" si="1"/>
        <v>15</v>
      </c>
      <c r="G10" s="71">
        <v>117975</v>
      </c>
      <c r="H10" s="23">
        <f t="shared" si="2"/>
        <v>16</v>
      </c>
      <c r="I10" s="71">
        <v>20464</v>
      </c>
      <c r="J10" s="15">
        <f t="shared" si="3"/>
        <v>16</v>
      </c>
      <c r="K10" s="19">
        <f t="shared" si="4"/>
        <v>58338.272869429238</v>
      </c>
      <c r="L10" s="21">
        <f t="shared" si="5"/>
        <v>12</v>
      </c>
      <c r="M10" s="22">
        <f t="shared" si="6"/>
        <v>0.16353538178766933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7127771778</v>
      </c>
      <c r="E11" s="79">
        <f t="shared" si="0"/>
        <v>6.9070755269457079E-2</v>
      </c>
      <c r="F11" s="23">
        <f t="shared" si="1"/>
        <v>7</v>
      </c>
      <c r="G11" s="71">
        <v>1224754</v>
      </c>
      <c r="H11" s="23">
        <f t="shared" si="2"/>
        <v>4</v>
      </c>
      <c r="I11" s="71">
        <v>89967</v>
      </c>
      <c r="J11" s="15">
        <f t="shared" si="3"/>
        <v>3</v>
      </c>
      <c r="K11" s="19">
        <f t="shared" si="4"/>
        <v>79226.513921771315</v>
      </c>
      <c r="L11" s="21">
        <f t="shared" si="5"/>
        <v>10</v>
      </c>
      <c r="M11" s="22">
        <f t="shared" si="6"/>
        <v>0.71895952371438843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2275533262</v>
      </c>
      <c r="E12" s="79">
        <f t="shared" si="0"/>
        <v>2.2050762277803022E-2</v>
      </c>
      <c r="F12" s="23">
        <f t="shared" si="1"/>
        <v>11</v>
      </c>
      <c r="G12" s="71">
        <v>258623</v>
      </c>
      <c r="H12" s="23">
        <f t="shared" si="2"/>
        <v>13</v>
      </c>
      <c r="I12" s="71">
        <v>24452</v>
      </c>
      <c r="J12" s="15">
        <f t="shared" si="3"/>
        <v>15</v>
      </c>
      <c r="K12" s="19">
        <f t="shared" si="4"/>
        <v>93061.232700801571</v>
      </c>
      <c r="L12" s="21">
        <f t="shared" si="5"/>
        <v>8</v>
      </c>
      <c r="M12" s="22">
        <f t="shared" si="6"/>
        <v>0.19540496264034843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6007158358</v>
      </c>
      <c r="E13" s="79">
        <f t="shared" si="0"/>
        <v>5.8211595114611658E-2</v>
      </c>
      <c r="F13" s="23">
        <f t="shared" si="1"/>
        <v>9</v>
      </c>
      <c r="G13" s="71">
        <v>805673</v>
      </c>
      <c r="H13" s="23">
        <f t="shared" si="2"/>
        <v>5</v>
      </c>
      <c r="I13" s="71">
        <v>58591</v>
      </c>
      <c r="J13" s="15">
        <f t="shared" si="3"/>
        <v>7</v>
      </c>
      <c r="K13" s="19">
        <f t="shared" si="4"/>
        <v>102526.981242853</v>
      </c>
      <c r="L13" s="21">
        <f t="shared" si="5"/>
        <v>6</v>
      </c>
      <c r="M13" s="22">
        <f t="shared" si="6"/>
        <v>0.46822231989451391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4473234456</v>
      </c>
      <c r="E14" s="79">
        <f t="shared" si="0"/>
        <v>4.3347302915466464E-2</v>
      </c>
      <c r="F14" s="23">
        <f t="shared" si="1"/>
        <v>10</v>
      </c>
      <c r="G14" s="71">
        <v>462197</v>
      </c>
      <c r="H14" s="23">
        <f t="shared" si="2"/>
        <v>7</v>
      </c>
      <c r="I14" s="71">
        <v>61177</v>
      </c>
      <c r="J14" s="15">
        <f t="shared" si="3"/>
        <v>6</v>
      </c>
      <c r="K14" s="19">
        <f t="shared" si="4"/>
        <v>73119.545842391744</v>
      </c>
      <c r="L14" s="21">
        <f t="shared" si="5"/>
        <v>11</v>
      </c>
      <c r="M14" s="22">
        <f t="shared" si="6"/>
        <v>0.48888800095896434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388538362</v>
      </c>
      <c r="E15" s="79">
        <f t="shared" si="0"/>
        <v>3.765081002920086E-3</v>
      </c>
      <c r="F15" s="23">
        <f t="shared" si="1"/>
        <v>17</v>
      </c>
      <c r="G15" s="71">
        <v>96525</v>
      </c>
      <c r="H15" s="23">
        <f t="shared" si="2"/>
        <v>17</v>
      </c>
      <c r="I15" s="71">
        <v>19270</v>
      </c>
      <c r="J15" s="15">
        <f t="shared" si="3"/>
        <v>17</v>
      </c>
      <c r="K15" s="19">
        <f t="shared" si="4"/>
        <v>20162.86258432797</v>
      </c>
      <c r="L15" s="21">
        <f t="shared" si="5"/>
        <v>16</v>
      </c>
      <c r="M15" s="22">
        <f t="shared" si="6"/>
        <v>0.1539936868182363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19790758320</v>
      </c>
      <c r="E16" s="79">
        <f t="shared" si="0"/>
        <v>0.19177979698183478</v>
      </c>
      <c r="F16" s="23">
        <f t="shared" si="1"/>
        <v>1</v>
      </c>
      <c r="G16" s="71">
        <v>1576370</v>
      </c>
      <c r="H16" s="23">
        <f t="shared" si="2"/>
        <v>1</v>
      </c>
      <c r="I16" s="71">
        <v>100052</v>
      </c>
      <c r="J16" s="15">
        <f t="shared" si="3"/>
        <v>1</v>
      </c>
      <c r="K16" s="19">
        <f t="shared" si="4"/>
        <v>197804.72474313356</v>
      </c>
      <c r="L16" s="21">
        <f t="shared" si="5"/>
        <v>2</v>
      </c>
      <c r="M16" s="22">
        <f t="shared" si="6"/>
        <v>0.79955248331801654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7481666498</v>
      </c>
      <c r="E17" s="79">
        <f t="shared" si="0"/>
        <v>7.25001265172458E-2</v>
      </c>
      <c r="F17" s="23">
        <f t="shared" si="1"/>
        <v>6</v>
      </c>
      <c r="G17" s="71">
        <v>602178</v>
      </c>
      <c r="H17" s="23">
        <f t="shared" si="2"/>
        <v>6</v>
      </c>
      <c r="I17" s="71">
        <v>74289</v>
      </c>
      <c r="J17" s="15">
        <f t="shared" si="3"/>
        <v>5</v>
      </c>
      <c r="K17" s="19">
        <f t="shared" si="4"/>
        <v>100710.28682577501</v>
      </c>
      <c r="L17" s="21">
        <f t="shared" si="5"/>
        <v>7</v>
      </c>
      <c r="M17" s="22">
        <f t="shared" si="6"/>
        <v>0.59367083549766253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7920837049</v>
      </c>
      <c r="E18" s="79">
        <f t="shared" si="0"/>
        <v>7.6755852232721092E-2</v>
      </c>
      <c r="F18" s="23">
        <f t="shared" si="1"/>
        <v>4</v>
      </c>
      <c r="G18" s="71">
        <v>1295769</v>
      </c>
      <c r="H18" s="23">
        <f t="shared" si="2"/>
        <v>2</v>
      </c>
      <c r="I18" s="71">
        <v>92565</v>
      </c>
      <c r="J18" s="15">
        <f t="shared" si="3"/>
        <v>2</v>
      </c>
      <c r="K18" s="19">
        <f t="shared" si="4"/>
        <v>85570.540150164743</v>
      </c>
      <c r="L18" s="21">
        <f t="shared" si="5"/>
        <v>9</v>
      </c>
      <c r="M18" s="22">
        <f t="shared" si="6"/>
        <v>0.73972110121069246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1726597781</v>
      </c>
      <c r="E19" s="79">
        <f t="shared" si="0"/>
        <v>1.673137363184507E-2</v>
      </c>
      <c r="F19" s="23">
        <f t="shared" si="1"/>
        <v>14</v>
      </c>
      <c r="G19" s="71">
        <v>432814</v>
      </c>
      <c r="H19" s="23">
        <f t="shared" si="2"/>
        <v>9</v>
      </c>
      <c r="I19" s="71">
        <v>57083</v>
      </c>
      <c r="J19" s="15">
        <f t="shared" si="3"/>
        <v>8</v>
      </c>
      <c r="K19" s="19">
        <f t="shared" si="4"/>
        <v>30247.145051941909</v>
      </c>
      <c r="L19" s="21">
        <f t="shared" si="5"/>
        <v>15</v>
      </c>
      <c r="M19" s="22">
        <f t="shared" si="6"/>
        <v>0.45617133495824508</v>
      </c>
      <c r="N19" s="21">
        <f t="shared" si="7"/>
        <v>8</v>
      </c>
    </row>
    <row r="20" spans="2:14" ht="18.75" customHeight="1">
      <c r="B20" s="82" t="s">
        <v>18</v>
      </c>
      <c r="C20" s="83"/>
      <c r="D20" s="71">
        <v>13999976058</v>
      </c>
      <c r="E20" s="79">
        <f t="shared" si="0"/>
        <v>0.13566496658394783</v>
      </c>
      <c r="F20" s="23">
        <f t="shared" si="1"/>
        <v>2</v>
      </c>
      <c r="G20" s="71">
        <v>1283343</v>
      </c>
      <c r="H20" s="23">
        <f t="shared" ref="H20:H28" si="8">RANK(G20,$G$8:$G$29,0)</f>
        <v>3</v>
      </c>
      <c r="I20" s="71">
        <v>89061</v>
      </c>
      <c r="J20" s="15">
        <f t="shared" si="3"/>
        <v>4</v>
      </c>
      <c r="K20" s="19">
        <f t="shared" si="4"/>
        <v>157195.36113450333</v>
      </c>
      <c r="L20" s="21">
        <f t="shared" si="5"/>
        <v>4</v>
      </c>
      <c r="M20" s="22">
        <f t="shared" si="6"/>
        <v>0.71171934310944185</v>
      </c>
      <c r="N20" s="21">
        <f t="shared" si="7"/>
        <v>4</v>
      </c>
    </row>
    <row r="21" spans="2:14" ht="18.75" customHeight="1">
      <c r="B21" s="82" t="s">
        <v>19</v>
      </c>
      <c r="C21" s="83"/>
      <c r="D21" s="71">
        <v>7830243034</v>
      </c>
      <c r="E21" s="79">
        <f t="shared" si="0"/>
        <v>7.5877962587284326E-2</v>
      </c>
      <c r="F21" s="23">
        <f t="shared" si="1"/>
        <v>5</v>
      </c>
      <c r="G21" s="71">
        <v>458261</v>
      </c>
      <c r="H21" s="23">
        <f t="shared" si="8"/>
        <v>8</v>
      </c>
      <c r="I21" s="71">
        <v>48680</v>
      </c>
      <c r="J21" s="15">
        <f t="shared" si="3"/>
        <v>11</v>
      </c>
      <c r="K21" s="19">
        <f t="shared" si="4"/>
        <v>160851.33594905506</v>
      </c>
      <c r="L21" s="21">
        <f t="shared" si="5"/>
        <v>3</v>
      </c>
      <c r="M21" s="22">
        <f t="shared" si="6"/>
        <v>0.389019858552763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316533</v>
      </c>
      <c r="E22" s="79">
        <f t="shared" si="0"/>
        <v>3.0673223075391034E-6</v>
      </c>
      <c r="F22" s="23">
        <f t="shared" si="1"/>
        <v>20</v>
      </c>
      <c r="G22" s="71">
        <v>114</v>
      </c>
      <c r="H22" s="23">
        <f t="shared" si="8"/>
        <v>20</v>
      </c>
      <c r="I22" s="71">
        <v>38</v>
      </c>
      <c r="J22" s="15">
        <f t="shared" si="3"/>
        <v>20</v>
      </c>
      <c r="K22" s="19">
        <f t="shared" si="4"/>
        <v>8329.8157894736851</v>
      </c>
      <c r="L22" s="21">
        <f t="shared" si="5"/>
        <v>20</v>
      </c>
      <c r="M22" s="22">
        <f t="shared" si="6"/>
        <v>3.0367203420306069E-4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52727</v>
      </c>
      <c r="E23" s="79">
        <f t="shared" si="0"/>
        <v>5.1094420900700498E-7</v>
      </c>
      <c r="F23" s="23">
        <f t="shared" si="1"/>
        <v>21</v>
      </c>
      <c r="G23" s="71">
        <v>40</v>
      </c>
      <c r="H23" s="23">
        <f t="shared" si="8"/>
        <v>21</v>
      </c>
      <c r="I23" s="71">
        <v>23</v>
      </c>
      <c r="J23" s="15">
        <f t="shared" si="3"/>
        <v>21</v>
      </c>
      <c r="K23" s="19">
        <f t="shared" si="4"/>
        <v>2292.478260869565</v>
      </c>
      <c r="L23" s="21">
        <f t="shared" si="5"/>
        <v>21</v>
      </c>
      <c r="M23" s="22">
        <f t="shared" si="6"/>
        <v>1.8380149438606305E-4</v>
      </c>
      <c r="N23" s="21">
        <f t="shared" si="7"/>
        <v>21</v>
      </c>
    </row>
    <row r="24" spans="2:14" ht="18.75" customHeight="1">
      <c r="B24" s="17" t="s">
        <v>20</v>
      </c>
      <c r="C24" s="18"/>
      <c r="D24" s="71">
        <v>31550398</v>
      </c>
      <c r="E24" s="79">
        <f t="shared" si="0"/>
        <v>3.0573507216352517E-4</v>
      </c>
      <c r="F24" s="23">
        <f t="shared" si="1"/>
        <v>18</v>
      </c>
      <c r="G24" s="71">
        <v>11530</v>
      </c>
      <c r="H24" s="23">
        <f t="shared" si="8"/>
        <v>18</v>
      </c>
      <c r="I24" s="71">
        <v>2971</v>
      </c>
      <c r="J24" s="15">
        <f t="shared" si="3"/>
        <v>18</v>
      </c>
      <c r="K24" s="19">
        <f t="shared" si="4"/>
        <v>10619.454055873442</v>
      </c>
      <c r="L24" s="21">
        <f t="shared" si="5"/>
        <v>18</v>
      </c>
      <c r="M24" s="22">
        <f t="shared" si="6"/>
        <v>2.3742358253086668E-2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1922530678</v>
      </c>
      <c r="E25" s="79">
        <f t="shared" si="0"/>
        <v>1.863003615912931E-2</v>
      </c>
      <c r="F25" s="23">
        <f t="shared" si="1"/>
        <v>13</v>
      </c>
      <c r="G25" s="71">
        <v>429592</v>
      </c>
      <c r="H25" s="23">
        <f t="shared" si="8"/>
        <v>10</v>
      </c>
      <c r="I25" s="71">
        <v>56282</v>
      </c>
      <c r="J25" s="15">
        <f t="shared" si="3"/>
        <v>9</v>
      </c>
      <c r="K25" s="19">
        <f t="shared" si="4"/>
        <v>34158.890551153119</v>
      </c>
      <c r="L25" s="21">
        <f t="shared" si="5"/>
        <v>14</v>
      </c>
      <c r="M25" s="22">
        <f t="shared" si="6"/>
        <v>0.44977024813201744</v>
      </c>
      <c r="N25" s="21">
        <f t="shared" si="7"/>
        <v>9</v>
      </c>
    </row>
    <row r="26" spans="2:14" ht="18.75" customHeight="1">
      <c r="B26" s="17" t="s">
        <v>22</v>
      </c>
      <c r="C26" s="18"/>
      <c r="D26" s="71">
        <v>6445975075</v>
      </c>
      <c r="E26" s="79">
        <f t="shared" si="0"/>
        <v>6.2463892047238505E-2</v>
      </c>
      <c r="F26" s="23">
        <f t="shared" si="1"/>
        <v>8</v>
      </c>
      <c r="G26" s="71">
        <v>259559</v>
      </c>
      <c r="H26" s="23">
        <f t="shared" si="8"/>
        <v>12</v>
      </c>
      <c r="I26" s="71">
        <v>42879</v>
      </c>
      <c r="J26" s="15">
        <f t="shared" si="3"/>
        <v>13</v>
      </c>
      <c r="K26" s="19">
        <f t="shared" si="4"/>
        <v>150329.41708062222</v>
      </c>
      <c r="L26" s="21">
        <f t="shared" si="5"/>
        <v>5</v>
      </c>
      <c r="M26" s="22">
        <f t="shared" si="6"/>
        <v>0.34266192512086946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565532557</v>
      </c>
      <c r="E27" s="79">
        <f t="shared" si="0"/>
        <v>5.4802204753555857E-3</v>
      </c>
      <c r="F27" s="23">
        <f>RANK(D27,$D$8:$D$29,0)</f>
        <v>16</v>
      </c>
      <c r="G27" s="71">
        <v>226573</v>
      </c>
      <c r="H27" s="23">
        <f t="shared" si="8"/>
        <v>15</v>
      </c>
      <c r="I27" s="71">
        <v>31736</v>
      </c>
      <c r="J27" s="15">
        <f t="shared" si="3"/>
        <v>14</v>
      </c>
      <c r="K27" s="19">
        <f t="shared" si="4"/>
        <v>17819.906635996977</v>
      </c>
      <c r="L27" s="21">
        <f t="shared" si="5"/>
        <v>17</v>
      </c>
      <c r="M27" s="22">
        <f t="shared" si="6"/>
        <v>0.25361409677548247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10387</v>
      </c>
      <c r="E28" s="79">
        <f t="shared" si="0"/>
        <v>1.0065388698305918E-7</v>
      </c>
      <c r="F28" s="23">
        <f>RANK(D28,$D$8:$D$29,0)</f>
        <v>22</v>
      </c>
      <c r="G28" s="71">
        <v>12</v>
      </c>
      <c r="H28" s="23">
        <f t="shared" si="8"/>
        <v>22</v>
      </c>
      <c r="I28" s="71">
        <v>12</v>
      </c>
      <c r="J28" s="15">
        <f>RANK(I28,$I$8:$I$29,0)</f>
        <v>22</v>
      </c>
      <c r="K28" s="19">
        <f t="shared" si="4"/>
        <v>865.58333333333337</v>
      </c>
      <c r="L28" s="21">
        <f>RANK(K28,$K$8:$K$29,0)</f>
        <v>22</v>
      </c>
      <c r="M28" s="22">
        <f t="shared" si="6"/>
        <v>9.589643185359812E-5</v>
      </c>
      <c r="N28" s="21">
        <f t="shared" si="7"/>
        <v>22</v>
      </c>
    </row>
    <row r="29" spans="2:14" ht="18.75" customHeight="1" thickBot="1">
      <c r="B29" s="24" t="s">
        <v>25</v>
      </c>
      <c r="C29" s="25"/>
      <c r="D29" s="72">
        <v>7693662</v>
      </c>
      <c r="E29" s="80">
        <f t="shared" si="0"/>
        <v>7.4554441651473671E-5</v>
      </c>
      <c r="F29" s="76">
        <f t="shared" si="1"/>
        <v>19</v>
      </c>
      <c r="G29" s="72">
        <v>6121</v>
      </c>
      <c r="H29" s="76">
        <f t="shared" si="2"/>
        <v>19</v>
      </c>
      <c r="I29" s="72">
        <v>748</v>
      </c>
      <c r="J29" s="15">
        <f t="shared" si="3"/>
        <v>19</v>
      </c>
      <c r="K29" s="26">
        <f t="shared" si="4"/>
        <v>10285.644385026739</v>
      </c>
      <c r="L29" s="28">
        <f t="shared" si="5"/>
        <v>19</v>
      </c>
      <c r="M29" s="29">
        <f t="shared" si="6"/>
        <v>5.9775442522076155E-3</v>
      </c>
      <c r="N29" s="28">
        <f t="shared" si="7"/>
        <v>19</v>
      </c>
    </row>
    <row r="30" spans="2:14" ht="18.75" customHeight="1" thickTop="1">
      <c r="B30" s="2" t="s">
        <v>26</v>
      </c>
      <c r="C30" s="3"/>
      <c r="D30" s="73">
        <f>SUM(D8:D29)</f>
        <v>103195219890</v>
      </c>
      <c r="E30" s="77"/>
      <c r="F30" s="78"/>
      <c r="G30" s="73">
        <v>3209856</v>
      </c>
      <c r="H30" s="78"/>
      <c r="I30" s="73">
        <v>118325</v>
      </c>
      <c r="J30" s="32"/>
      <c r="K30" s="30">
        <f t="shared" si="4"/>
        <v>872133.69862666389</v>
      </c>
      <c r="L30" s="32"/>
      <c r="M30" s="33">
        <f t="shared" si="6"/>
        <v>0.94557877492308307</v>
      </c>
      <c r="N30" s="32"/>
    </row>
    <row r="31" spans="2:14">
      <c r="B31" s="34" t="s">
        <v>194</v>
      </c>
    </row>
    <row r="32" spans="2:14" ht="13.5" customHeight="1">
      <c r="B32" s="36" t="s">
        <v>200</v>
      </c>
    </row>
    <row r="33" spans="2:3" ht="13.5" customHeight="1">
      <c r="B33" s="37" t="s">
        <v>294</v>
      </c>
    </row>
    <row r="34" spans="2:3">
      <c r="B34" s="37" t="s">
        <v>28</v>
      </c>
    </row>
    <row r="35" spans="2:3" ht="13.5" customHeight="1">
      <c r="B35" s="37" t="s">
        <v>195</v>
      </c>
      <c r="C35" s="38"/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7 E29:F29">
    <cfRule type="expression" dxfId="1635" priority="24" stopIfTrue="1">
      <formula>$F8&lt;=5</formula>
    </cfRule>
  </conditionalFormatting>
  <conditionalFormatting sqref="H8:H27 H29">
    <cfRule type="expression" dxfId="1634" priority="25" stopIfTrue="1">
      <formula>$H8&lt;=5</formula>
    </cfRule>
  </conditionalFormatting>
  <conditionalFormatting sqref="L8:L27 L29">
    <cfRule type="expression" dxfId="1633" priority="27" stopIfTrue="1">
      <formula>$L8&lt;=5</formula>
    </cfRule>
  </conditionalFormatting>
  <conditionalFormatting sqref="D9:D27 D29">
    <cfRule type="expression" dxfId="1632" priority="22" stopIfTrue="1">
      <formula>$F9&lt;=5</formula>
    </cfRule>
  </conditionalFormatting>
  <conditionalFormatting sqref="G9:G27 G29">
    <cfRule type="expression" dxfId="1631" priority="20" stopIfTrue="1">
      <formula>$H9&lt;=5</formula>
    </cfRule>
  </conditionalFormatting>
  <conditionalFormatting sqref="I9:I27 I29">
    <cfRule type="expression" dxfId="1630" priority="18" stopIfTrue="1">
      <formula>$J9&lt;=5</formula>
    </cfRule>
  </conditionalFormatting>
  <conditionalFormatting sqref="K9:K27 K29">
    <cfRule type="expression" dxfId="1629" priority="16" stopIfTrue="1">
      <formula>$L9&lt;=5</formula>
    </cfRule>
  </conditionalFormatting>
  <conditionalFormatting sqref="D8">
    <cfRule type="expression" dxfId="1628" priority="14" stopIfTrue="1">
      <formula>$F8&lt;=5</formula>
    </cfRule>
  </conditionalFormatting>
  <conditionalFormatting sqref="G8">
    <cfRule type="expression" dxfId="1627" priority="12" stopIfTrue="1">
      <formula>$H8&lt;=5</formula>
    </cfRule>
  </conditionalFormatting>
  <conditionalFormatting sqref="I8">
    <cfRule type="expression" dxfId="1626" priority="10" stopIfTrue="1">
      <formula>$J8&lt;=5</formula>
    </cfRule>
  </conditionalFormatting>
  <conditionalFormatting sqref="K8">
    <cfRule type="expression" dxfId="1625" priority="8" stopIfTrue="1">
      <formula>$L8&lt;=5</formula>
    </cfRule>
  </conditionalFormatting>
  <conditionalFormatting sqref="J8:J27 J29">
    <cfRule type="expression" dxfId="1624" priority="6" stopIfTrue="1">
      <formula>$J8&lt;=5</formula>
    </cfRule>
  </conditionalFormatting>
  <conditionalFormatting sqref="M8:N29">
    <cfRule type="expression" dxfId="1623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256</v>
      </c>
    </row>
    <row r="3" spans="1:14" s="1" customFormat="1" ht="18.75" customHeight="1">
      <c r="A3" s="39"/>
      <c r="B3" s="87" t="s">
        <v>190</v>
      </c>
      <c r="C3" s="88"/>
      <c r="D3" s="93">
        <v>23319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390535361</v>
      </c>
      <c r="E8" s="44">
        <v>1.9765464916207447E-2</v>
      </c>
      <c r="F8" s="45">
        <v>12</v>
      </c>
      <c r="G8" s="66">
        <v>40384</v>
      </c>
      <c r="H8" s="45">
        <v>14</v>
      </c>
      <c r="I8" s="66">
        <v>8300</v>
      </c>
      <c r="J8" s="45">
        <v>12</v>
      </c>
      <c r="K8" s="46">
        <v>47052.4531325301</v>
      </c>
      <c r="L8" s="45">
        <v>14</v>
      </c>
      <c r="M8" s="16">
        <f>IFERROR(I8/$D$3,0)</f>
        <v>0.35593293022856898</v>
      </c>
      <c r="N8" s="15">
        <f>RANK(M8,$M$8:$M$29,0)</f>
        <v>12</v>
      </c>
    </row>
    <row r="9" spans="1:14" ht="18.75" customHeight="1">
      <c r="B9" s="47" t="s">
        <v>93</v>
      </c>
      <c r="C9" s="48"/>
      <c r="D9" s="67">
        <v>2230667415</v>
      </c>
      <c r="E9" s="49">
        <v>0.1128967641189082</v>
      </c>
      <c r="F9" s="50">
        <v>3</v>
      </c>
      <c r="G9" s="67">
        <v>55695</v>
      </c>
      <c r="H9" s="50">
        <v>11</v>
      </c>
      <c r="I9" s="67">
        <v>10557</v>
      </c>
      <c r="J9" s="50">
        <v>8</v>
      </c>
      <c r="K9" s="51">
        <v>211297.47229326499</v>
      </c>
      <c r="L9" s="50">
        <v>1</v>
      </c>
      <c r="M9" s="22">
        <f t="shared" ref="M9:M30" si="0">IFERROR(I9/$D$3,0)</f>
        <v>0.45272095715939792</v>
      </c>
      <c r="N9" s="21">
        <f t="shared" ref="N9:N29" si="1">RANK(M9,$M$8:$M$29,0)</f>
        <v>8</v>
      </c>
    </row>
    <row r="10" spans="1:14" ht="18.75" customHeight="1">
      <c r="B10" s="47" t="s">
        <v>94</v>
      </c>
      <c r="C10" s="48"/>
      <c r="D10" s="67">
        <v>249662549</v>
      </c>
      <c r="E10" s="49">
        <v>1.2635722257044023E-2</v>
      </c>
      <c r="F10" s="50">
        <v>15</v>
      </c>
      <c r="G10" s="67">
        <v>22388</v>
      </c>
      <c r="H10" s="50">
        <v>16</v>
      </c>
      <c r="I10" s="67">
        <v>4373</v>
      </c>
      <c r="J10" s="50">
        <v>16</v>
      </c>
      <c r="K10" s="51">
        <v>57091.824605533999</v>
      </c>
      <c r="L10" s="50">
        <v>13</v>
      </c>
      <c r="M10" s="22">
        <f t="shared" si="0"/>
        <v>0.18752948239632916</v>
      </c>
      <c r="N10" s="21">
        <f t="shared" si="1"/>
        <v>16</v>
      </c>
    </row>
    <row r="11" spans="1:14" ht="18.75" customHeight="1">
      <c r="B11" s="47" t="s">
        <v>95</v>
      </c>
      <c r="C11" s="48"/>
      <c r="D11" s="67">
        <v>1352361214</v>
      </c>
      <c r="E11" s="49">
        <v>6.8444629600024134E-2</v>
      </c>
      <c r="F11" s="50">
        <v>7</v>
      </c>
      <c r="G11" s="67">
        <v>225512</v>
      </c>
      <c r="H11" s="50">
        <v>4</v>
      </c>
      <c r="I11" s="67">
        <v>16989</v>
      </c>
      <c r="J11" s="50">
        <v>3</v>
      </c>
      <c r="K11" s="51">
        <v>79602.166931543907</v>
      </c>
      <c r="L11" s="50">
        <v>10</v>
      </c>
      <c r="M11" s="22">
        <f t="shared" si="0"/>
        <v>0.72854753634375402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409998407</v>
      </c>
      <c r="E12" s="49">
        <v>2.0750513112331056E-2</v>
      </c>
      <c r="F12" s="50">
        <v>11</v>
      </c>
      <c r="G12" s="67">
        <v>45663</v>
      </c>
      <c r="H12" s="50">
        <v>12</v>
      </c>
      <c r="I12" s="67">
        <v>4716</v>
      </c>
      <c r="J12" s="50">
        <v>15</v>
      </c>
      <c r="K12" s="51">
        <v>86937.7453350297</v>
      </c>
      <c r="L12" s="50">
        <v>8</v>
      </c>
      <c r="M12" s="22">
        <f t="shared" si="0"/>
        <v>0.20223851794673872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1100741717</v>
      </c>
      <c r="E13" s="49">
        <v>5.5709863848076607E-2</v>
      </c>
      <c r="F13" s="50">
        <v>9</v>
      </c>
      <c r="G13" s="67">
        <v>139949</v>
      </c>
      <c r="H13" s="50">
        <v>5</v>
      </c>
      <c r="I13" s="67">
        <v>10698</v>
      </c>
      <c r="J13" s="50">
        <v>6</v>
      </c>
      <c r="K13" s="51">
        <v>102892.289867265</v>
      </c>
      <c r="L13" s="50">
        <v>6</v>
      </c>
      <c r="M13" s="22">
        <f t="shared" si="0"/>
        <v>0.45876752862472664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820251367</v>
      </c>
      <c r="E14" s="49">
        <v>4.1513909458533511E-2</v>
      </c>
      <c r="F14" s="50">
        <v>10</v>
      </c>
      <c r="G14" s="67">
        <v>79084</v>
      </c>
      <c r="H14" s="50">
        <v>8</v>
      </c>
      <c r="I14" s="67">
        <v>10683</v>
      </c>
      <c r="J14" s="50">
        <v>7</v>
      </c>
      <c r="K14" s="51">
        <v>76780.994758026805</v>
      </c>
      <c r="L14" s="50">
        <v>11</v>
      </c>
      <c r="M14" s="22">
        <f t="shared" si="0"/>
        <v>0.45812427634118102</v>
      </c>
      <c r="N14" s="21">
        <f t="shared" si="1"/>
        <v>7</v>
      </c>
    </row>
    <row r="15" spans="1:14" ht="18.75" customHeight="1">
      <c r="B15" s="47" t="s">
        <v>96</v>
      </c>
      <c r="C15" s="48"/>
      <c r="D15" s="67">
        <v>65475768</v>
      </c>
      <c r="E15" s="49">
        <v>3.3138074666322938E-3</v>
      </c>
      <c r="F15" s="50">
        <v>17</v>
      </c>
      <c r="G15" s="67">
        <v>15018</v>
      </c>
      <c r="H15" s="50">
        <v>17</v>
      </c>
      <c r="I15" s="67">
        <v>3257</v>
      </c>
      <c r="J15" s="50">
        <v>17</v>
      </c>
      <c r="K15" s="51">
        <v>20103.091188210001</v>
      </c>
      <c r="L15" s="50">
        <v>18</v>
      </c>
      <c r="M15" s="22">
        <f t="shared" si="0"/>
        <v>0.13967151250053605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3824320672</v>
      </c>
      <c r="E16" s="49">
        <v>0.19355347458726763</v>
      </c>
      <c r="F16" s="50">
        <v>1</v>
      </c>
      <c r="G16" s="67">
        <v>298111</v>
      </c>
      <c r="H16" s="50">
        <v>1</v>
      </c>
      <c r="I16" s="67">
        <v>18747</v>
      </c>
      <c r="J16" s="50">
        <v>1</v>
      </c>
      <c r="K16" s="51">
        <v>203996.40859870901</v>
      </c>
      <c r="L16" s="50">
        <v>2</v>
      </c>
      <c r="M16" s="22">
        <f t="shared" si="0"/>
        <v>0.80393670397529915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1367555579</v>
      </c>
      <c r="E17" s="49">
        <v>6.9213634710246538E-2</v>
      </c>
      <c r="F17" s="50">
        <v>6</v>
      </c>
      <c r="G17" s="67">
        <v>104899</v>
      </c>
      <c r="H17" s="50">
        <v>6</v>
      </c>
      <c r="I17" s="67">
        <v>13622</v>
      </c>
      <c r="J17" s="50">
        <v>5</v>
      </c>
      <c r="K17" s="51">
        <v>100393.156584936</v>
      </c>
      <c r="L17" s="50">
        <v>7</v>
      </c>
      <c r="M17" s="22">
        <f t="shared" si="0"/>
        <v>0.58415884043055022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1449588525</v>
      </c>
      <c r="E18" s="49">
        <v>7.3365420894177122E-2</v>
      </c>
      <c r="F18" s="50">
        <v>5</v>
      </c>
      <c r="G18" s="67">
        <v>231880</v>
      </c>
      <c r="H18" s="50">
        <v>2</v>
      </c>
      <c r="I18" s="67">
        <v>17066</v>
      </c>
      <c r="J18" s="50">
        <v>2</v>
      </c>
      <c r="K18" s="51">
        <v>84940.145611156695</v>
      </c>
      <c r="L18" s="50">
        <v>9</v>
      </c>
      <c r="M18" s="22">
        <f t="shared" si="0"/>
        <v>0.73184956473262142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327239106</v>
      </c>
      <c r="E19" s="49">
        <v>1.656196522714902E-2</v>
      </c>
      <c r="F19" s="50">
        <v>14</v>
      </c>
      <c r="G19" s="67">
        <v>72423</v>
      </c>
      <c r="H19" s="50">
        <v>10</v>
      </c>
      <c r="I19" s="67">
        <v>10078</v>
      </c>
      <c r="J19" s="50">
        <v>10</v>
      </c>
      <c r="K19" s="51">
        <v>32470.639611033901</v>
      </c>
      <c r="L19" s="50">
        <v>16</v>
      </c>
      <c r="M19" s="22">
        <f t="shared" si="0"/>
        <v>0.43217976757150822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2576245068</v>
      </c>
      <c r="E20" s="49">
        <v>0.13038686529363078</v>
      </c>
      <c r="F20" s="50">
        <v>2</v>
      </c>
      <c r="G20" s="67">
        <v>226254</v>
      </c>
      <c r="H20" s="50">
        <v>3</v>
      </c>
      <c r="I20" s="67">
        <v>16221</v>
      </c>
      <c r="J20" s="50">
        <v>4</v>
      </c>
      <c r="K20" s="51">
        <v>158821.59348991999</v>
      </c>
      <c r="L20" s="50">
        <v>5</v>
      </c>
      <c r="M20" s="22">
        <f t="shared" si="0"/>
        <v>0.695613019426219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1855895391</v>
      </c>
      <c r="E21" s="49">
        <v>9.3929100671018631E-2</v>
      </c>
      <c r="F21" s="50">
        <v>4</v>
      </c>
      <c r="G21" s="67">
        <v>88385</v>
      </c>
      <c r="H21" s="50">
        <v>7</v>
      </c>
      <c r="I21" s="67">
        <v>9522</v>
      </c>
      <c r="J21" s="50">
        <v>11</v>
      </c>
      <c r="K21" s="51">
        <v>194906.04820415899</v>
      </c>
      <c r="L21" s="50">
        <v>3</v>
      </c>
      <c r="M21" s="22">
        <f t="shared" si="0"/>
        <v>0.40833654959475107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17524</v>
      </c>
      <c r="E22" s="49">
        <v>8.8691074299830005E-7</v>
      </c>
      <c r="F22" s="50">
        <v>21</v>
      </c>
      <c r="G22" s="67">
        <v>9</v>
      </c>
      <c r="H22" s="50">
        <v>20</v>
      </c>
      <c r="I22" s="67">
        <v>5</v>
      </c>
      <c r="J22" s="50">
        <v>20</v>
      </c>
      <c r="K22" s="51">
        <v>3504.8</v>
      </c>
      <c r="L22" s="50">
        <v>21</v>
      </c>
      <c r="M22" s="22">
        <f t="shared" si="0"/>
        <v>2.1441742784853552E-4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1055</v>
      </c>
      <c r="E23" s="49">
        <v>5.339482046697138E-8</v>
      </c>
      <c r="F23" s="50">
        <v>22</v>
      </c>
      <c r="G23" s="67">
        <v>2</v>
      </c>
      <c r="H23" s="50">
        <v>22</v>
      </c>
      <c r="I23" s="67">
        <v>2</v>
      </c>
      <c r="J23" s="50">
        <v>21</v>
      </c>
      <c r="K23" s="51">
        <v>527.5</v>
      </c>
      <c r="L23" s="50">
        <v>22</v>
      </c>
      <c r="M23" s="22">
        <f t="shared" si="0"/>
        <v>8.5766971139414211E-5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10783169</v>
      </c>
      <c r="E24" s="49">
        <v>5.4574916854977374E-4</v>
      </c>
      <c r="F24" s="50">
        <v>18</v>
      </c>
      <c r="G24" s="67">
        <v>1775</v>
      </c>
      <c r="H24" s="50">
        <v>18</v>
      </c>
      <c r="I24" s="67">
        <v>485</v>
      </c>
      <c r="J24" s="50">
        <v>18</v>
      </c>
      <c r="K24" s="51">
        <v>22233.3381443299</v>
      </c>
      <c r="L24" s="50">
        <v>17</v>
      </c>
      <c r="M24" s="22">
        <f t="shared" si="0"/>
        <v>2.0798490501307946E-2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356216087</v>
      </c>
      <c r="E25" s="49">
        <v>1.8028525130627544E-2</v>
      </c>
      <c r="F25" s="50">
        <v>13</v>
      </c>
      <c r="G25" s="67">
        <v>74324</v>
      </c>
      <c r="H25" s="50">
        <v>9</v>
      </c>
      <c r="I25" s="67">
        <v>10225</v>
      </c>
      <c r="J25" s="50">
        <v>9</v>
      </c>
      <c r="K25" s="51">
        <v>34837.759119804403</v>
      </c>
      <c r="L25" s="50">
        <v>15</v>
      </c>
      <c r="M25" s="22">
        <f t="shared" si="0"/>
        <v>0.43848363995025513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1287809599</v>
      </c>
      <c r="E26" s="49">
        <v>6.5177594629618391E-2</v>
      </c>
      <c r="F26" s="50">
        <v>8</v>
      </c>
      <c r="G26" s="67">
        <v>44020</v>
      </c>
      <c r="H26" s="50">
        <v>13</v>
      </c>
      <c r="I26" s="67">
        <v>7989</v>
      </c>
      <c r="J26" s="50">
        <v>13</v>
      </c>
      <c r="K26" s="51">
        <v>161197.84691450701</v>
      </c>
      <c r="L26" s="50">
        <v>4</v>
      </c>
      <c r="M26" s="22">
        <f t="shared" si="0"/>
        <v>0.34259616621639005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79195566</v>
      </c>
      <c r="E27" s="49">
        <v>4.0081829652608364E-3</v>
      </c>
      <c r="F27" s="50">
        <v>16</v>
      </c>
      <c r="G27" s="67">
        <v>36394</v>
      </c>
      <c r="H27" s="50">
        <v>15</v>
      </c>
      <c r="I27" s="67">
        <v>5240</v>
      </c>
      <c r="J27" s="50">
        <v>14</v>
      </c>
      <c r="K27" s="51">
        <v>15113.6576335878</v>
      </c>
      <c r="L27" s="50">
        <v>20</v>
      </c>
      <c r="M27" s="22">
        <f t="shared" si="0"/>
        <v>0.22470946438526523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36585</v>
      </c>
      <c r="E28" s="49">
        <v>1.8516109069044056E-6</v>
      </c>
      <c r="F28" s="50">
        <v>20</v>
      </c>
      <c r="G28" s="67">
        <v>3</v>
      </c>
      <c r="H28" s="50">
        <v>21</v>
      </c>
      <c r="I28" s="67">
        <v>2</v>
      </c>
      <c r="J28" s="50">
        <v>21</v>
      </c>
      <c r="K28" s="51">
        <v>18292.5</v>
      </c>
      <c r="L28" s="50">
        <v>19</v>
      </c>
      <c r="M28" s="22">
        <f t="shared" si="0"/>
        <v>8.5766971139414211E-5</v>
      </c>
      <c r="N28" s="21">
        <f t="shared" si="1"/>
        <v>21</v>
      </c>
    </row>
    <row r="29" spans="2:14" ht="18.75" customHeight="1" thickBot="1">
      <c r="B29" s="52" t="s">
        <v>67</v>
      </c>
      <c r="C29" s="53"/>
      <c r="D29" s="68">
        <v>3873056</v>
      </c>
      <c r="E29" s="54">
        <v>1.9602002822609129E-4</v>
      </c>
      <c r="F29" s="55">
        <v>19</v>
      </c>
      <c r="G29" s="68">
        <v>425</v>
      </c>
      <c r="H29" s="55">
        <v>19</v>
      </c>
      <c r="I29" s="68">
        <v>65</v>
      </c>
      <c r="J29" s="55">
        <v>19</v>
      </c>
      <c r="K29" s="56">
        <v>59585.476923076902</v>
      </c>
      <c r="L29" s="55">
        <v>12</v>
      </c>
      <c r="M29" s="29">
        <f t="shared" si="0"/>
        <v>2.7874265620309617E-3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19758470780</v>
      </c>
      <c r="E30" s="59"/>
      <c r="F30" s="60"/>
      <c r="G30" s="69">
        <v>575621</v>
      </c>
      <c r="H30" s="60"/>
      <c r="I30" s="69">
        <v>21547</v>
      </c>
      <c r="J30" s="60"/>
      <c r="K30" s="61">
        <v>916994.04928760405</v>
      </c>
      <c r="L30" s="60"/>
      <c r="M30" s="33">
        <f t="shared" si="0"/>
        <v>0.924010463570479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783" priority="23" stopIfTrue="1">
      <formula>$F8&lt;=5</formula>
    </cfRule>
  </conditionalFormatting>
  <conditionalFormatting sqref="H8:H29">
    <cfRule type="expression" dxfId="782" priority="24" stopIfTrue="1">
      <formula>$H8&lt;=5</formula>
    </cfRule>
  </conditionalFormatting>
  <conditionalFormatting sqref="J8:J29">
    <cfRule type="expression" dxfId="781" priority="25" stopIfTrue="1">
      <formula>$J8&lt;=5</formula>
    </cfRule>
  </conditionalFormatting>
  <conditionalFormatting sqref="L8:L29">
    <cfRule type="expression" dxfId="780" priority="26" stopIfTrue="1">
      <formula>$L8&lt;=5</formula>
    </cfRule>
  </conditionalFormatting>
  <conditionalFormatting sqref="D9:D29">
    <cfRule type="expression" dxfId="779" priority="21" stopIfTrue="1">
      <formula>$F9&lt;=5</formula>
    </cfRule>
  </conditionalFormatting>
  <conditionalFormatting sqref="G9:G29">
    <cfRule type="expression" dxfId="778" priority="19" stopIfTrue="1">
      <formula>$H9&lt;=5</formula>
    </cfRule>
  </conditionalFormatting>
  <conditionalFormatting sqref="I9:I29">
    <cfRule type="expression" dxfId="777" priority="17" stopIfTrue="1">
      <formula>$J9&lt;=5</formula>
    </cfRule>
  </conditionalFormatting>
  <conditionalFormatting sqref="K9:K29">
    <cfRule type="expression" dxfId="776" priority="15" stopIfTrue="1">
      <formula>$L9&lt;=5</formula>
    </cfRule>
  </conditionalFormatting>
  <conditionalFormatting sqref="D8">
    <cfRule type="expression" dxfId="775" priority="13" stopIfTrue="1">
      <formula>$F8&lt;=5</formula>
    </cfRule>
  </conditionalFormatting>
  <conditionalFormatting sqref="G8">
    <cfRule type="expression" dxfId="774" priority="11" stopIfTrue="1">
      <formula>$H8&lt;=5</formula>
    </cfRule>
  </conditionalFormatting>
  <conditionalFormatting sqref="I8">
    <cfRule type="expression" dxfId="773" priority="9" stopIfTrue="1">
      <formula>$J8&lt;=5</formula>
    </cfRule>
  </conditionalFormatting>
  <conditionalFormatting sqref="K8">
    <cfRule type="expression" dxfId="772" priority="7" stopIfTrue="1">
      <formula>$L8&lt;=5</formula>
    </cfRule>
  </conditionalFormatting>
  <conditionalFormatting sqref="M8:N29">
    <cfRule type="expression" dxfId="771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257</v>
      </c>
    </row>
    <row r="3" spans="1:14" s="1" customFormat="1" ht="18.75" customHeight="1">
      <c r="A3" s="39"/>
      <c r="B3" s="87" t="s">
        <v>190</v>
      </c>
      <c r="C3" s="88"/>
      <c r="D3" s="93">
        <v>59276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105</v>
      </c>
      <c r="C8" s="43"/>
      <c r="D8" s="66">
        <v>862935383</v>
      </c>
      <c r="E8" s="44">
        <v>1.7902138617530389E-2</v>
      </c>
      <c r="F8" s="45">
        <v>14</v>
      </c>
      <c r="G8" s="66">
        <v>106557</v>
      </c>
      <c r="H8" s="45">
        <v>15</v>
      </c>
      <c r="I8" s="66">
        <v>20800</v>
      </c>
      <c r="J8" s="45">
        <v>12</v>
      </c>
      <c r="K8" s="46">
        <v>41487.278028846202</v>
      </c>
      <c r="L8" s="45">
        <v>13</v>
      </c>
      <c r="M8" s="16">
        <f>IFERROR(I8/$D$3,0)</f>
        <v>0.35090087050408258</v>
      </c>
      <c r="N8" s="15">
        <f>RANK(M8,$M$8:$M$29,0)</f>
        <v>12</v>
      </c>
    </row>
    <row r="9" spans="1:14" ht="18.75" customHeight="1">
      <c r="B9" s="47" t="s">
        <v>106</v>
      </c>
      <c r="C9" s="48"/>
      <c r="D9" s="67">
        <v>5868737326</v>
      </c>
      <c r="E9" s="49">
        <v>0.12175065617853641</v>
      </c>
      <c r="F9" s="50">
        <v>3</v>
      </c>
      <c r="G9" s="67">
        <v>149946</v>
      </c>
      <c r="H9" s="50">
        <v>11</v>
      </c>
      <c r="I9" s="67">
        <v>26893</v>
      </c>
      <c r="J9" s="50">
        <v>8</v>
      </c>
      <c r="K9" s="51">
        <v>218225.46112371201</v>
      </c>
      <c r="L9" s="50">
        <v>1</v>
      </c>
      <c r="M9" s="22">
        <f t="shared" ref="M9:M30" si="0">IFERROR(I9/$D$3,0)</f>
        <v>0.4536912072339564</v>
      </c>
      <c r="N9" s="21">
        <f t="shared" ref="N9:N29" si="1">RANK(M9,$M$8:$M$29,0)</f>
        <v>8</v>
      </c>
    </row>
    <row r="10" spans="1:14" ht="18.75" customHeight="1">
      <c r="B10" s="47" t="s">
        <v>107</v>
      </c>
      <c r="C10" s="48"/>
      <c r="D10" s="67">
        <v>481568725</v>
      </c>
      <c r="E10" s="49">
        <v>9.990446838378594E-3</v>
      </c>
      <c r="F10" s="50">
        <v>15</v>
      </c>
      <c r="G10" s="67">
        <v>57415</v>
      </c>
      <c r="H10" s="50">
        <v>16</v>
      </c>
      <c r="I10" s="67">
        <v>9829</v>
      </c>
      <c r="J10" s="50">
        <v>16</v>
      </c>
      <c r="K10" s="51">
        <v>48994.681554583403</v>
      </c>
      <c r="L10" s="50">
        <v>12</v>
      </c>
      <c r="M10" s="22">
        <f t="shared" si="0"/>
        <v>0.16581753154733789</v>
      </c>
      <c r="N10" s="21">
        <f t="shared" si="1"/>
        <v>16</v>
      </c>
    </row>
    <row r="11" spans="1:14" ht="18.75" customHeight="1">
      <c r="B11" s="47" t="s">
        <v>108</v>
      </c>
      <c r="C11" s="48"/>
      <c r="D11" s="67">
        <v>3205437005</v>
      </c>
      <c r="E11" s="49">
        <v>6.6498811757810902E-2</v>
      </c>
      <c r="F11" s="50">
        <v>7</v>
      </c>
      <c r="G11" s="67">
        <v>559426</v>
      </c>
      <c r="H11" s="50">
        <v>3</v>
      </c>
      <c r="I11" s="67">
        <v>42497</v>
      </c>
      <c r="J11" s="50">
        <v>2</v>
      </c>
      <c r="K11" s="51">
        <v>75427.371461514893</v>
      </c>
      <c r="L11" s="50">
        <v>10</v>
      </c>
      <c r="M11" s="22">
        <f t="shared" si="0"/>
        <v>0.71693434104865372</v>
      </c>
      <c r="N11" s="21">
        <f t="shared" si="1"/>
        <v>2</v>
      </c>
    </row>
    <row r="12" spans="1:14" ht="18.75" customHeight="1">
      <c r="B12" s="47" t="s">
        <v>109</v>
      </c>
      <c r="C12" s="48"/>
      <c r="D12" s="67">
        <v>1038797150</v>
      </c>
      <c r="E12" s="49">
        <v>2.1550501858139136E-2</v>
      </c>
      <c r="F12" s="50">
        <v>11</v>
      </c>
      <c r="G12" s="67">
        <v>122320</v>
      </c>
      <c r="H12" s="50">
        <v>12</v>
      </c>
      <c r="I12" s="67">
        <v>11949</v>
      </c>
      <c r="J12" s="50">
        <v>15</v>
      </c>
      <c r="K12" s="51">
        <v>86935.906770440997</v>
      </c>
      <c r="L12" s="50">
        <v>8</v>
      </c>
      <c r="M12" s="22">
        <f t="shared" si="0"/>
        <v>0.20158242796410014</v>
      </c>
      <c r="N12" s="21">
        <f t="shared" si="1"/>
        <v>15</v>
      </c>
    </row>
    <row r="13" spans="1:14" ht="18.75" customHeight="1">
      <c r="B13" s="47" t="s">
        <v>91</v>
      </c>
      <c r="C13" s="48"/>
      <c r="D13" s="67">
        <v>2945400707</v>
      </c>
      <c r="E13" s="49">
        <v>6.1104194797962072E-2</v>
      </c>
      <c r="F13" s="50">
        <v>9</v>
      </c>
      <c r="G13" s="67">
        <v>360511</v>
      </c>
      <c r="H13" s="50">
        <v>5</v>
      </c>
      <c r="I13" s="67">
        <v>27113</v>
      </c>
      <c r="J13" s="50">
        <v>7</v>
      </c>
      <c r="K13" s="51">
        <v>108634.260576107</v>
      </c>
      <c r="L13" s="50">
        <v>6</v>
      </c>
      <c r="M13" s="22">
        <f t="shared" si="0"/>
        <v>0.45740265874890346</v>
      </c>
      <c r="N13" s="21">
        <f t="shared" si="1"/>
        <v>7</v>
      </c>
    </row>
    <row r="14" spans="1:14" ht="18.75" customHeight="1">
      <c r="B14" s="47" t="s">
        <v>110</v>
      </c>
      <c r="C14" s="48"/>
      <c r="D14" s="67">
        <v>2011139705</v>
      </c>
      <c r="E14" s="49">
        <v>4.1722361242115362E-2</v>
      </c>
      <c r="F14" s="50">
        <v>10</v>
      </c>
      <c r="G14" s="67">
        <v>189336</v>
      </c>
      <c r="H14" s="50">
        <v>8</v>
      </c>
      <c r="I14" s="67">
        <v>28557</v>
      </c>
      <c r="J14" s="50">
        <v>6</v>
      </c>
      <c r="K14" s="51">
        <v>70425.454529537397</v>
      </c>
      <c r="L14" s="50">
        <v>11</v>
      </c>
      <c r="M14" s="22">
        <f t="shared" si="0"/>
        <v>0.481763276874283</v>
      </c>
      <c r="N14" s="21">
        <f t="shared" si="1"/>
        <v>6</v>
      </c>
    </row>
    <row r="15" spans="1:14" ht="18.75" customHeight="1">
      <c r="B15" s="47" t="s">
        <v>111</v>
      </c>
      <c r="C15" s="48"/>
      <c r="D15" s="67">
        <v>183044365</v>
      </c>
      <c r="E15" s="49">
        <v>3.7973707648835948E-3</v>
      </c>
      <c r="F15" s="50">
        <v>17</v>
      </c>
      <c r="G15" s="67">
        <v>35538</v>
      </c>
      <c r="H15" s="50">
        <v>17</v>
      </c>
      <c r="I15" s="67">
        <v>8274</v>
      </c>
      <c r="J15" s="50">
        <v>17</v>
      </c>
      <c r="K15" s="51">
        <v>22122.838409475498</v>
      </c>
      <c r="L15" s="50">
        <v>16</v>
      </c>
      <c r="M15" s="22">
        <f t="shared" si="0"/>
        <v>0.13958431743032593</v>
      </c>
      <c r="N15" s="21">
        <f t="shared" si="1"/>
        <v>17</v>
      </c>
    </row>
    <row r="16" spans="1:14" ht="18.75" customHeight="1">
      <c r="B16" s="47" t="s">
        <v>112</v>
      </c>
      <c r="C16" s="48"/>
      <c r="D16" s="67">
        <v>9334731611</v>
      </c>
      <c r="E16" s="49">
        <v>0.1936548929962752</v>
      </c>
      <c r="F16" s="50">
        <v>1</v>
      </c>
      <c r="G16" s="67">
        <v>703616</v>
      </c>
      <c r="H16" s="50">
        <v>1</v>
      </c>
      <c r="I16" s="67">
        <v>46695</v>
      </c>
      <c r="J16" s="50">
        <v>1</v>
      </c>
      <c r="K16" s="51">
        <v>199908.590020345</v>
      </c>
      <c r="L16" s="50">
        <v>2</v>
      </c>
      <c r="M16" s="22">
        <f t="shared" si="0"/>
        <v>0.78775558404750656</v>
      </c>
      <c r="N16" s="21">
        <f t="shared" si="1"/>
        <v>1</v>
      </c>
    </row>
    <row r="17" spans="2:14" ht="18.75" customHeight="1">
      <c r="B17" s="47" t="s">
        <v>113</v>
      </c>
      <c r="C17" s="48"/>
      <c r="D17" s="67">
        <v>3286322874</v>
      </c>
      <c r="E17" s="49">
        <v>6.8176840110296941E-2</v>
      </c>
      <c r="F17" s="50">
        <v>6</v>
      </c>
      <c r="G17" s="67">
        <v>254905</v>
      </c>
      <c r="H17" s="50">
        <v>6</v>
      </c>
      <c r="I17" s="67">
        <v>33503</v>
      </c>
      <c r="J17" s="50">
        <v>5</v>
      </c>
      <c r="K17" s="51">
        <v>98090.406053189305</v>
      </c>
      <c r="L17" s="50">
        <v>7</v>
      </c>
      <c r="M17" s="22">
        <f t="shared" si="0"/>
        <v>0.56520345502395575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3662898351</v>
      </c>
      <c r="E18" s="49">
        <v>7.5989135818672851E-2</v>
      </c>
      <c r="F18" s="50">
        <v>5</v>
      </c>
      <c r="G18" s="67">
        <v>563125</v>
      </c>
      <c r="H18" s="50">
        <v>2</v>
      </c>
      <c r="I18" s="67">
        <v>42299</v>
      </c>
      <c r="J18" s="50">
        <v>3</v>
      </c>
      <c r="K18" s="51">
        <v>86595.388803517795</v>
      </c>
      <c r="L18" s="50">
        <v>9</v>
      </c>
      <c r="M18" s="22">
        <f t="shared" si="0"/>
        <v>0.71359403468520144</v>
      </c>
      <c r="N18" s="21">
        <f t="shared" si="1"/>
        <v>3</v>
      </c>
    </row>
    <row r="19" spans="2:14" ht="18.75" customHeight="1">
      <c r="B19" s="82" t="s">
        <v>17</v>
      </c>
      <c r="C19" s="83"/>
      <c r="D19" s="67">
        <v>877020507</v>
      </c>
      <c r="E19" s="49">
        <v>1.8194343395849352E-2</v>
      </c>
      <c r="F19" s="50">
        <v>13</v>
      </c>
      <c r="G19" s="67">
        <v>181236</v>
      </c>
      <c r="H19" s="50">
        <v>10</v>
      </c>
      <c r="I19" s="67">
        <v>25340</v>
      </c>
      <c r="J19" s="50">
        <v>10</v>
      </c>
      <c r="K19" s="51">
        <v>34610.122612470397</v>
      </c>
      <c r="L19" s="50">
        <v>15</v>
      </c>
      <c r="M19" s="22">
        <f t="shared" si="0"/>
        <v>0.42749173358526216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6312252391</v>
      </c>
      <c r="E20" s="49">
        <v>0.13095165584665755</v>
      </c>
      <c r="F20" s="50">
        <v>2</v>
      </c>
      <c r="G20" s="67">
        <v>533586</v>
      </c>
      <c r="H20" s="50">
        <v>4</v>
      </c>
      <c r="I20" s="67">
        <v>39717</v>
      </c>
      <c r="J20" s="50">
        <v>4</v>
      </c>
      <c r="K20" s="51">
        <v>158930.74479442101</v>
      </c>
      <c r="L20" s="50">
        <v>4</v>
      </c>
      <c r="M20" s="22">
        <f t="shared" si="0"/>
        <v>0.67003509008705042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3770608298</v>
      </c>
      <c r="E21" s="49">
        <v>7.8223646582361001E-2</v>
      </c>
      <c r="F21" s="50">
        <v>4</v>
      </c>
      <c r="G21" s="67">
        <v>210467</v>
      </c>
      <c r="H21" s="50">
        <v>7</v>
      </c>
      <c r="I21" s="67">
        <v>23020</v>
      </c>
      <c r="J21" s="50">
        <v>11</v>
      </c>
      <c r="K21" s="51">
        <v>163797.058992181</v>
      </c>
      <c r="L21" s="50">
        <v>3</v>
      </c>
      <c r="M21" s="22">
        <f t="shared" si="0"/>
        <v>0.38835279033672987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41087</v>
      </c>
      <c r="E22" s="49">
        <v>8.523757211360877E-7</v>
      </c>
      <c r="F22" s="50">
        <v>20</v>
      </c>
      <c r="G22" s="67">
        <v>15</v>
      </c>
      <c r="H22" s="50">
        <v>20</v>
      </c>
      <c r="I22" s="67">
        <v>9</v>
      </c>
      <c r="J22" s="50">
        <v>20</v>
      </c>
      <c r="K22" s="51">
        <v>4565.2222222222199</v>
      </c>
      <c r="L22" s="50">
        <v>20</v>
      </c>
      <c r="M22" s="22">
        <f t="shared" si="0"/>
        <v>1.5183210742965113E-4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26681</v>
      </c>
      <c r="E23" s="49">
        <v>5.5351416787869537E-7</v>
      </c>
      <c r="F23" s="50">
        <v>21</v>
      </c>
      <c r="G23" s="67">
        <v>15</v>
      </c>
      <c r="H23" s="50">
        <v>20</v>
      </c>
      <c r="I23" s="67">
        <v>7</v>
      </c>
      <c r="J23" s="50">
        <v>21</v>
      </c>
      <c r="K23" s="51">
        <v>3811.5714285714298</v>
      </c>
      <c r="L23" s="50">
        <v>21</v>
      </c>
      <c r="M23" s="22">
        <f t="shared" si="0"/>
        <v>1.1809163911195088E-4</v>
      </c>
      <c r="N23" s="21">
        <f t="shared" si="1"/>
        <v>21</v>
      </c>
    </row>
    <row r="24" spans="2:14" ht="18.75" customHeight="1">
      <c r="B24" s="47" t="s">
        <v>114</v>
      </c>
      <c r="C24" s="48"/>
      <c r="D24" s="67">
        <v>23400277</v>
      </c>
      <c r="E24" s="49">
        <v>4.8545350068535565E-4</v>
      </c>
      <c r="F24" s="50">
        <v>18</v>
      </c>
      <c r="G24" s="67">
        <v>4913</v>
      </c>
      <c r="H24" s="50">
        <v>19</v>
      </c>
      <c r="I24" s="67">
        <v>1373</v>
      </c>
      <c r="J24" s="50">
        <v>18</v>
      </c>
      <c r="K24" s="51">
        <v>17043.1733430444</v>
      </c>
      <c r="L24" s="50">
        <v>18</v>
      </c>
      <c r="M24" s="22">
        <f t="shared" si="0"/>
        <v>2.3162831500101223E-2</v>
      </c>
      <c r="N24" s="21">
        <f t="shared" si="1"/>
        <v>18</v>
      </c>
    </row>
    <row r="25" spans="2:14" ht="18.75" customHeight="1">
      <c r="B25" s="47" t="s">
        <v>115</v>
      </c>
      <c r="C25" s="48"/>
      <c r="D25" s="67">
        <v>912708908</v>
      </c>
      <c r="E25" s="49">
        <v>1.893472177681094E-2</v>
      </c>
      <c r="F25" s="50">
        <v>12</v>
      </c>
      <c r="G25" s="67">
        <v>188924</v>
      </c>
      <c r="H25" s="50">
        <v>9</v>
      </c>
      <c r="I25" s="67">
        <v>25981</v>
      </c>
      <c r="J25" s="50">
        <v>9</v>
      </c>
      <c r="K25" s="51">
        <v>35129.860590431497</v>
      </c>
      <c r="L25" s="50">
        <v>14</v>
      </c>
      <c r="M25" s="22">
        <f t="shared" si="0"/>
        <v>0.43830555368108509</v>
      </c>
      <c r="N25" s="21">
        <f t="shared" si="1"/>
        <v>9</v>
      </c>
    </row>
    <row r="26" spans="2:14" ht="18.75" customHeight="1">
      <c r="B26" s="47" t="s">
        <v>116</v>
      </c>
      <c r="C26" s="48"/>
      <c r="D26" s="67">
        <v>3076758171</v>
      </c>
      <c r="E26" s="49">
        <v>6.3829288212025104E-2</v>
      </c>
      <c r="F26" s="50">
        <v>8</v>
      </c>
      <c r="G26" s="67">
        <v>117782</v>
      </c>
      <c r="H26" s="50">
        <v>13</v>
      </c>
      <c r="I26" s="67">
        <v>19545</v>
      </c>
      <c r="J26" s="50">
        <v>13</v>
      </c>
      <c r="K26" s="51">
        <v>157419.19524175001</v>
      </c>
      <c r="L26" s="50">
        <v>5</v>
      </c>
      <c r="M26" s="22">
        <f t="shared" si="0"/>
        <v>0.32972872663472569</v>
      </c>
      <c r="N26" s="21">
        <f t="shared" si="1"/>
        <v>13</v>
      </c>
    </row>
    <row r="27" spans="2:14" ht="18.75" customHeight="1">
      <c r="B27" s="47" t="s">
        <v>117</v>
      </c>
      <c r="C27" s="48"/>
      <c r="D27" s="67">
        <v>342508259</v>
      </c>
      <c r="E27" s="49">
        <v>7.1055497909360849E-3</v>
      </c>
      <c r="F27" s="50">
        <v>16</v>
      </c>
      <c r="G27" s="67">
        <v>107576</v>
      </c>
      <c r="H27" s="50">
        <v>14</v>
      </c>
      <c r="I27" s="67">
        <v>16400</v>
      </c>
      <c r="J27" s="50">
        <v>14</v>
      </c>
      <c r="K27" s="51">
        <v>20884.649939024399</v>
      </c>
      <c r="L27" s="50">
        <v>17</v>
      </c>
      <c r="M27" s="22">
        <f t="shared" si="0"/>
        <v>0.27667184020514207</v>
      </c>
      <c r="N27" s="21">
        <f t="shared" si="1"/>
        <v>14</v>
      </c>
    </row>
    <row r="28" spans="2:14" ht="18.75" customHeight="1">
      <c r="B28" s="47" t="s">
        <v>118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119</v>
      </c>
      <c r="C29" s="53"/>
      <c r="D29" s="68">
        <v>6583749</v>
      </c>
      <c r="E29" s="54">
        <v>1.3658402418414574E-4</v>
      </c>
      <c r="F29" s="55">
        <v>19</v>
      </c>
      <c r="G29" s="68">
        <v>6293</v>
      </c>
      <c r="H29" s="55">
        <v>18</v>
      </c>
      <c r="I29" s="68">
        <v>690</v>
      </c>
      <c r="J29" s="55">
        <v>19</v>
      </c>
      <c r="K29" s="56">
        <v>9541.6652173913008</v>
      </c>
      <c r="L29" s="55">
        <v>19</v>
      </c>
      <c r="M29" s="29">
        <f t="shared" si="0"/>
        <v>1.1640461569606585E-2</v>
      </c>
      <c r="N29" s="28">
        <f t="shared" si="1"/>
        <v>19</v>
      </c>
    </row>
    <row r="30" spans="2:14" ht="18.75" customHeight="1" thickTop="1">
      <c r="B30" s="57" t="s">
        <v>120</v>
      </c>
      <c r="C30" s="58"/>
      <c r="D30" s="69">
        <v>48202921530</v>
      </c>
      <c r="E30" s="59"/>
      <c r="F30" s="60"/>
      <c r="G30" s="69">
        <v>1442071</v>
      </c>
      <c r="H30" s="60"/>
      <c r="I30" s="69">
        <v>55692</v>
      </c>
      <c r="J30" s="60"/>
      <c r="K30" s="61">
        <v>865526.85358758899</v>
      </c>
      <c r="L30" s="60"/>
      <c r="M30" s="33">
        <f t="shared" si="0"/>
        <v>0.93953708077468112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770" priority="32" stopIfTrue="1">
      <formula>$F8&lt;=5</formula>
    </cfRule>
  </conditionalFormatting>
  <conditionalFormatting sqref="H8:H27 H29">
    <cfRule type="expression" dxfId="769" priority="33" stopIfTrue="1">
      <formula>$H8&lt;=5</formula>
    </cfRule>
  </conditionalFormatting>
  <conditionalFormatting sqref="J8:J27 J29">
    <cfRule type="expression" dxfId="768" priority="34" stopIfTrue="1">
      <formula>$J8&lt;=5</formula>
    </cfRule>
  </conditionalFormatting>
  <conditionalFormatting sqref="L8:L27 L29">
    <cfRule type="expression" dxfId="767" priority="35" stopIfTrue="1">
      <formula>$L8&lt;=5</formula>
    </cfRule>
  </conditionalFormatting>
  <conditionalFormatting sqref="D9:D29">
    <cfRule type="expression" dxfId="766" priority="30" stopIfTrue="1">
      <formula>$F9&lt;=5</formula>
    </cfRule>
  </conditionalFormatting>
  <conditionalFormatting sqref="G9:G27 G29">
    <cfRule type="expression" dxfId="765" priority="28" stopIfTrue="1">
      <formula>$H9&lt;=5</formula>
    </cfRule>
  </conditionalFormatting>
  <conditionalFormatting sqref="I9:I27 I29">
    <cfRule type="expression" dxfId="764" priority="26" stopIfTrue="1">
      <formula>$J9&lt;=5</formula>
    </cfRule>
  </conditionalFormatting>
  <conditionalFormatting sqref="K9:K27 K29">
    <cfRule type="expression" dxfId="763" priority="24" stopIfTrue="1">
      <formula>$L9&lt;=5</formula>
    </cfRule>
  </conditionalFormatting>
  <conditionalFormatting sqref="D8">
    <cfRule type="expression" dxfId="762" priority="22" stopIfTrue="1">
      <formula>$F8&lt;=5</formula>
    </cfRule>
  </conditionalFormatting>
  <conditionalFormatting sqref="G8">
    <cfRule type="expression" dxfId="761" priority="20" stopIfTrue="1">
      <formula>$H8&lt;=5</formula>
    </cfRule>
  </conditionalFormatting>
  <conditionalFormatting sqref="I8">
    <cfRule type="expression" dxfId="760" priority="18" stopIfTrue="1">
      <formula>$J8&lt;=5</formula>
    </cfRule>
  </conditionalFormatting>
  <conditionalFormatting sqref="K8">
    <cfRule type="expression" dxfId="759" priority="16" stopIfTrue="1">
      <formula>$L8&lt;=5</formula>
    </cfRule>
  </conditionalFormatting>
  <conditionalFormatting sqref="M8:N27 M29:N29">
    <cfRule type="expression" dxfId="758" priority="14" stopIfTrue="1">
      <formula>$N8&lt;=5</formula>
    </cfRule>
  </conditionalFormatting>
  <conditionalFormatting sqref="F28">
    <cfRule type="expression" dxfId="757" priority="9" stopIfTrue="1">
      <formula>$F28&lt;=5</formula>
    </cfRule>
  </conditionalFormatting>
  <conditionalFormatting sqref="G28">
    <cfRule type="expression" dxfId="756" priority="8" stopIfTrue="1">
      <formula>$H28&lt;=5</formula>
    </cfRule>
  </conditionalFormatting>
  <conditionalFormatting sqref="I28">
    <cfRule type="expression" dxfId="755" priority="7" stopIfTrue="1">
      <formula>$J28&lt;=5</formula>
    </cfRule>
  </conditionalFormatting>
  <conditionalFormatting sqref="K28">
    <cfRule type="expression" dxfId="754" priority="6" stopIfTrue="1">
      <formula>$L28&lt;=5</formula>
    </cfRule>
  </conditionalFormatting>
  <conditionalFormatting sqref="M28">
    <cfRule type="expression" dxfId="753" priority="5" stopIfTrue="1">
      <formula>$N28&lt;=5</formula>
    </cfRule>
  </conditionalFormatting>
  <conditionalFormatting sqref="H28">
    <cfRule type="expression" dxfId="752" priority="4" stopIfTrue="1">
      <formula>$F28&lt;=5</formula>
    </cfRule>
  </conditionalFormatting>
  <conditionalFormatting sqref="L28">
    <cfRule type="expression" dxfId="751" priority="3" stopIfTrue="1">
      <formula>$F28&lt;=5</formula>
    </cfRule>
  </conditionalFormatting>
  <conditionalFormatting sqref="J28">
    <cfRule type="expression" dxfId="750" priority="2" stopIfTrue="1">
      <formula>$F28&lt;=5</formula>
    </cfRule>
  </conditionalFormatting>
  <conditionalFormatting sqref="N28">
    <cfRule type="expression" dxfId="749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258</v>
      </c>
    </row>
    <row r="3" spans="1:14" s="1" customFormat="1" ht="18.75" customHeight="1">
      <c r="A3" s="39"/>
      <c r="B3" s="87" t="s">
        <v>190</v>
      </c>
      <c r="C3" s="88"/>
      <c r="D3" s="93">
        <v>36315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632806793</v>
      </c>
      <c r="E8" s="44">
        <v>1.9624110293116084E-2</v>
      </c>
      <c r="F8" s="45">
        <v>13</v>
      </c>
      <c r="G8" s="66">
        <v>69023</v>
      </c>
      <c r="H8" s="45">
        <v>14</v>
      </c>
      <c r="I8" s="66">
        <v>13936</v>
      </c>
      <c r="J8" s="45">
        <v>12</v>
      </c>
      <c r="K8" s="46">
        <v>45408.0649397245</v>
      </c>
      <c r="L8" s="45">
        <v>13</v>
      </c>
      <c r="M8" s="16">
        <f>IFERROR(I8/$D$3,0)</f>
        <v>0.38375326999862314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3718829686</v>
      </c>
      <c r="E9" s="49">
        <v>0.1153254432895733</v>
      </c>
      <c r="F9" s="50">
        <v>3</v>
      </c>
      <c r="G9" s="67">
        <v>88302</v>
      </c>
      <c r="H9" s="50">
        <v>11</v>
      </c>
      <c r="I9" s="67">
        <v>15988</v>
      </c>
      <c r="J9" s="50">
        <v>10</v>
      </c>
      <c r="K9" s="51">
        <v>232601.30635476601</v>
      </c>
      <c r="L9" s="50">
        <v>1</v>
      </c>
      <c r="M9" s="22">
        <f t="shared" ref="M9:M30" si="0">IFERROR(I9/$D$3,0)</f>
        <v>0.44025884620680161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450382569</v>
      </c>
      <c r="E10" s="49">
        <v>1.3966912659474192E-2</v>
      </c>
      <c r="F10" s="50">
        <v>15</v>
      </c>
      <c r="G10" s="67">
        <v>35878</v>
      </c>
      <c r="H10" s="50">
        <v>16</v>
      </c>
      <c r="I10" s="67">
        <v>7284</v>
      </c>
      <c r="J10" s="50">
        <v>16</v>
      </c>
      <c r="K10" s="51">
        <v>61831.764003294898</v>
      </c>
      <c r="L10" s="50">
        <v>12</v>
      </c>
      <c r="M10" s="22">
        <f t="shared" si="0"/>
        <v>0.20057827344072698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2320723171</v>
      </c>
      <c r="E11" s="49">
        <v>7.1968455413679633E-2</v>
      </c>
      <c r="F11" s="50">
        <v>5</v>
      </c>
      <c r="G11" s="67">
        <v>350834</v>
      </c>
      <c r="H11" s="50">
        <v>2</v>
      </c>
      <c r="I11" s="67">
        <v>25702</v>
      </c>
      <c r="J11" s="50">
        <v>3</v>
      </c>
      <c r="K11" s="51">
        <v>90293.485759863004</v>
      </c>
      <c r="L11" s="50">
        <v>10</v>
      </c>
      <c r="M11" s="22">
        <f t="shared" si="0"/>
        <v>0.70775161778879248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1033725603</v>
      </c>
      <c r="E12" s="49">
        <v>3.2057091470081497E-2</v>
      </c>
      <c r="F12" s="50">
        <v>11</v>
      </c>
      <c r="G12" s="67">
        <v>80115</v>
      </c>
      <c r="H12" s="50">
        <v>12</v>
      </c>
      <c r="I12" s="67">
        <v>7784</v>
      </c>
      <c r="J12" s="50">
        <v>15</v>
      </c>
      <c r="K12" s="51">
        <v>132801.336459404</v>
      </c>
      <c r="L12" s="50">
        <v>7</v>
      </c>
      <c r="M12" s="22">
        <f t="shared" si="0"/>
        <v>0.21434668869613108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2315370910</v>
      </c>
      <c r="E13" s="49">
        <v>7.1802475273543012E-2</v>
      </c>
      <c r="F13" s="50">
        <v>6</v>
      </c>
      <c r="G13" s="67">
        <v>226266</v>
      </c>
      <c r="H13" s="50">
        <v>5</v>
      </c>
      <c r="I13" s="67">
        <v>17041</v>
      </c>
      <c r="J13" s="50">
        <v>7</v>
      </c>
      <c r="K13" s="51">
        <v>135870.60090370299</v>
      </c>
      <c r="L13" s="50">
        <v>6</v>
      </c>
      <c r="M13" s="22">
        <f t="shared" si="0"/>
        <v>0.46925512873468261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1249845006</v>
      </c>
      <c r="E14" s="49">
        <v>3.8759217692285949E-2</v>
      </c>
      <c r="F14" s="50">
        <v>10</v>
      </c>
      <c r="G14" s="67">
        <v>121799</v>
      </c>
      <c r="H14" s="50">
        <v>9</v>
      </c>
      <c r="I14" s="67">
        <v>17312</v>
      </c>
      <c r="J14" s="50">
        <v>6</v>
      </c>
      <c r="K14" s="51">
        <v>72195.298405730093</v>
      </c>
      <c r="L14" s="50">
        <v>11</v>
      </c>
      <c r="M14" s="22">
        <f t="shared" si="0"/>
        <v>0.47671760980311167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92755756</v>
      </c>
      <c r="E15" s="49">
        <v>2.8764690995745426E-3</v>
      </c>
      <c r="F15" s="50">
        <v>17</v>
      </c>
      <c r="G15" s="67">
        <v>20924</v>
      </c>
      <c r="H15" s="50">
        <v>17</v>
      </c>
      <c r="I15" s="67">
        <v>4772</v>
      </c>
      <c r="J15" s="50">
        <v>17</v>
      </c>
      <c r="K15" s="51">
        <v>19437.501257334501</v>
      </c>
      <c r="L15" s="50">
        <v>18</v>
      </c>
      <c r="M15" s="22">
        <f t="shared" si="0"/>
        <v>0.13140575519757675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5811874127</v>
      </c>
      <c r="E16" s="49">
        <v>0.18023330365537929</v>
      </c>
      <c r="F16" s="50">
        <v>1</v>
      </c>
      <c r="G16" s="67">
        <v>438770</v>
      </c>
      <c r="H16" s="50">
        <v>1</v>
      </c>
      <c r="I16" s="67">
        <v>28130</v>
      </c>
      <c r="J16" s="50">
        <v>1</v>
      </c>
      <c r="K16" s="51">
        <v>206607.68314966201</v>
      </c>
      <c r="L16" s="50">
        <v>2</v>
      </c>
      <c r="M16" s="22">
        <f t="shared" si="0"/>
        <v>0.77461104226903488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2301367940</v>
      </c>
      <c r="E17" s="49">
        <v>7.1368226098674881E-2</v>
      </c>
      <c r="F17" s="50">
        <v>7</v>
      </c>
      <c r="G17" s="67">
        <v>156117</v>
      </c>
      <c r="H17" s="50">
        <v>6</v>
      </c>
      <c r="I17" s="67">
        <v>20660</v>
      </c>
      <c r="J17" s="50">
        <v>5</v>
      </c>
      <c r="K17" s="51">
        <v>111392.446272991</v>
      </c>
      <c r="L17" s="50">
        <v>8</v>
      </c>
      <c r="M17" s="22">
        <f t="shared" si="0"/>
        <v>0.56891091835329755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2383540269</v>
      </c>
      <c r="E18" s="49">
        <v>7.3916490221588971E-2</v>
      </c>
      <c r="F18" s="50">
        <v>4</v>
      </c>
      <c r="G18" s="67">
        <v>349239</v>
      </c>
      <c r="H18" s="50">
        <v>3</v>
      </c>
      <c r="I18" s="67">
        <v>25976</v>
      </c>
      <c r="J18" s="50">
        <v>2</v>
      </c>
      <c r="K18" s="51">
        <v>91759.326647674796</v>
      </c>
      <c r="L18" s="50">
        <v>9</v>
      </c>
      <c r="M18" s="22">
        <f t="shared" si="0"/>
        <v>0.715296709348754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558908251</v>
      </c>
      <c r="E19" s="49">
        <v>1.7332426394096257E-2</v>
      </c>
      <c r="F19" s="50">
        <v>14</v>
      </c>
      <c r="G19" s="67">
        <v>112868</v>
      </c>
      <c r="H19" s="50">
        <v>10</v>
      </c>
      <c r="I19" s="67">
        <v>16219</v>
      </c>
      <c r="J19" s="50">
        <v>9</v>
      </c>
      <c r="K19" s="51">
        <v>34460.093162340498</v>
      </c>
      <c r="L19" s="50">
        <v>15</v>
      </c>
      <c r="M19" s="22">
        <f t="shared" si="0"/>
        <v>0.44661985405479832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4193232746</v>
      </c>
      <c r="E20" s="49">
        <v>0.13003726066545246</v>
      </c>
      <c r="F20" s="50">
        <v>2</v>
      </c>
      <c r="G20" s="67">
        <v>331704</v>
      </c>
      <c r="H20" s="50">
        <v>4</v>
      </c>
      <c r="I20" s="67">
        <v>24131</v>
      </c>
      <c r="J20" s="50">
        <v>4</v>
      </c>
      <c r="K20" s="51">
        <v>173769.53901620299</v>
      </c>
      <c r="L20" s="50">
        <v>3</v>
      </c>
      <c r="M20" s="22">
        <f t="shared" si="0"/>
        <v>0.66449125705631285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2205293638</v>
      </c>
      <c r="E21" s="49">
        <v>6.8388844841018023E-2</v>
      </c>
      <c r="F21" s="50">
        <v>8</v>
      </c>
      <c r="G21" s="67">
        <v>122810</v>
      </c>
      <c r="H21" s="50">
        <v>8</v>
      </c>
      <c r="I21" s="67">
        <v>14003</v>
      </c>
      <c r="J21" s="50">
        <v>11</v>
      </c>
      <c r="K21" s="51">
        <v>157487.22687995399</v>
      </c>
      <c r="L21" s="50">
        <v>5</v>
      </c>
      <c r="M21" s="22">
        <f t="shared" si="0"/>
        <v>0.38559823764284729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96986</v>
      </c>
      <c r="E22" s="49">
        <v>3.0076541243579168E-6</v>
      </c>
      <c r="F22" s="50">
        <v>20</v>
      </c>
      <c r="G22" s="67">
        <v>38</v>
      </c>
      <c r="H22" s="50">
        <v>20</v>
      </c>
      <c r="I22" s="67">
        <v>23</v>
      </c>
      <c r="J22" s="50">
        <v>20</v>
      </c>
      <c r="K22" s="51">
        <v>4216.7826086956502</v>
      </c>
      <c r="L22" s="50">
        <v>20</v>
      </c>
      <c r="M22" s="22">
        <f t="shared" si="0"/>
        <v>6.3334710174858875E-4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6227</v>
      </c>
      <c r="E23" s="49">
        <v>1.9310686318001307E-7</v>
      </c>
      <c r="F23" s="50">
        <v>21</v>
      </c>
      <c r="G23" s="67">
        <v>12</v>
      </c>
      <c r="H23" s="50">
        <v>21</v>
      </c>
      <c r="I23" s="67">
        <v>7</v>
      </c>
      <c r="J23" s="50">
        <v>21</v>
      </c>
      <c r="K23" s="51">
        <v>889.57142857142901</v>
      </c>
      <c r="L23" s="50">
        <v>21</v>
      </c>
      <c r="M23" s="22">
        <f t="shared" si="0"/>
        <v>1.9275781357565744E-4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19912375</v>
      </c>
      <c r="E24" s="49">
        <v>6.1750702982401034E-4</v>
      </c>
      <c r="F24" s="50">
        <v>18</v>
      </c>
      <c r="G24" s="67">
        <v>3577</v>
      </c>
      <c r="H24" s="50">
        <v>18</v>
      </c>
      <c r="I24" s="67">
        <v>957</v>
      </c>
      <c r="J24" s="50">
        <v>18</v>
      </c>
      <c r="K24" s="51">
        <v>20807.079414838001</v>
      </c>
      <c r="L24" s="50">
        <v>17</v>
      </c>
      <c r="M24" s="22">
        <f t="shared" si="0"/>
        <v>2.6352746798843453E-2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646524354</v>
      </c>
      <c r="E25" s="49">
        <v>2.0049508586867566E-2</v>
      </c>
      <c r="F25" s="50">
        <v>12</v>
      </c>
      <c r="G25" s="67">
        <v>124125</v>
      </c>
      <c r="H25" s="50">
        <v>7</v>
      </c>
      <c r="I25" s="67">
        <v>16733</v>
      </c>
      <c r="J25" s="50">
        <v>8</v>
      </c>
      <c r="K25" s="51">
        <v>38637.683260622704</v>
      </c>
      <c r="L25" s="50">
        <v>14</v>
      </c>
      <c r="M25" s="22">
        <f t="shared" si="0"/>
        <v>0.46077378493735371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2085007646</v>
      </c>
      <c r="E26" s="49">
        <v>6.4658629552818869E-2</v>
      </c>
      <c r="F26" s="50">
        <v>9</v>
      </c>
      <c r="G26" s="67">
        <v>73294</v>
      </c>
      <c r="H26" s="50">
        <v>13</v>
      </c>
      <c r="I26" s="67">
        <v>12298</v>
      </c>
      <c r="J26" s="50">
        <v>13</v>
      </c>
      <c r="K26" s="51">
        <v>169540.38429012799</v>
      </c>
      <c r="L26" s="50">
        <v>4</v>
      </c>
      <c r="M26" s="22">
        <f t="shared" si="0"/>
        <v>0.3386479416219193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224315342</v>
      </c>
      <c r="E27" s="49">
        <v>6.9562922846911571E-3</v>
      </c>
      <c r="F27" s="50">
        <v>16</v>
      </c>
      <c r="G27" s="67">
        <v>65661</v>
      </c>
      <c r="H27" s="50">
        <v>15</v>
      </c>
      <c r="I27" s="67">
        <v>9819</v>
      </c>
      <c r="J27" s="50">
        <v>14</v>
      </c>
      <c r="K27" s="51">
        <v>22845.0292290457</v>
      </c>
      <c r="L27" s="50">
        <v>16</v>
      </c>
      <c r="M27" s="22">
        <f t="shared" si="0"/>
        <v>0.27038413878562578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38</v>
      </c>
      <c r="E28" s="49">
        <v>1.1784263370548413E-9</v>
      </c>
      <c r="F28" s="50">
        <v>22</v>
      </c>
      <c r="G28" s="67">
        <v>3</v>
      </c>
      <c r="H28" s="50">
        <v>22</v>
      </c>
      <c r="I28" s="67">
        <v>1</v>
      </c>
      <c r="J28" s="50">
        <v>22</v>
      </c>
      <c r="K28" s="51">
        <v>38</v>
      </c>
      <c r="L28" s="50">
        <v>22</v>
      </c>
      <c r="M28" s="22">
        <f t="shared" si="0"/>
        <v>2.7536830510808205E-5</v>
      </c>
      <c r="N28" s="21">
        <f t="shared" si="1"/>
        <v>22</v>
      </c>
    </row>
    <row r="29" spans="2:14" ht="18.75" customHeight="1" thickBot="1">
      <c r="B29" s="52" t="s">
        <v>49</v>
      </c>
      <c r="C29" s="53"/>
      <c r="D29" s="68">
        <v>1874597</v>
      </c>
      <c r="E29" s="54">
        <v>5.8133538846420901E-5</v>
      </c>
      <c r="F29" s="55">
        <v>19</v>
      </c>
      <c r="G29" s="68">
        <v>1087</v>
      </c>
      <c r="H29" s="55">
        <v>19</v>
      </c>
      <c r="I29" s="68">
        <v>225</v>
      </c>
      <c r="J29" s="55">
        <v>19</v>
      </c>
      <c r="K29" s="56">
        <v>8331.5422222222205</v>
      </c>
      <c r="L29" s="55">
        <v>19</v>
      </c>
      <c r="M29" s="29">
        <f t="shared" si="0"/>
        <v>6.1957868649318466E-3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32246394030</v>
      </c>
      <c r="E30" s="59"/>
      <c r="F30" s="60"/>
      <c r="G30" s="69">
        <v>918703</v>
      </c>
      <c r="H30" s="60"/>
      <c r="I30" s="69">
        <v>33966</v>
      </c>
      <c r="J30" s="60"/>
      <c r="K30" s="61">
        <v>949372.72655008</v>
      </c>
      <c r="L30" s="60"/>
      <c r="M30" s="33">
        <f t="shared" si="0"/>
        <v>0.93531598513011149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748" priority="23" stopIfTrue="1">
      <formula>$F8&lt;=5</formula>
    </cfRule>
  </conditionalFormatting>
  <conditionalFormatting sqref="H8:H29">
    <cfRule type="expression" dxfId="747" priority="24" stopIfTrue="1">
      <formula>$H8&lt;=5</formula>
    </cfRule>
  </conditionalFormatting>
  <conditionalFormatting sqref="J8:J29">
    <cfRule type="expression" dxfId="746" priority="25" stopIfTrue="1">
      <formula>$J8&lt;=5</formula>
    </cfRule>
  </conditionalFormatting>
  <conditionalFormatting sqref="L8:L29">
    <cfRule type="expression" dxfId="745" priority="26" stopIfTrue="1">
      <formula>$L8&lt;=5</formula>
    </cfRule>
  </conditionalFormatting>
  <conditionalFormatting sqref="D9:D29">
    <cfRule type="expression" dxfId="744" priority="21" stopIfTrue="1">
      <formula>$F9&lt;=5</formula>
    </cfRule>
  </conditionalFormatting>
  <conditionalFormatting sqref="G9:G29">
    <cfRule type="expression" dxfId="743" priority="19" stopIfTrue="1">
      <formula>$H9&lt;=5</formula>
    </cfRule>
  </conditionalFormatting>
  <conditionalFormatting sqref="I9:I29">
    <cfRule type="expression" dxfId="742" priority="17" stopIfTrue="1">
      <formula>$J9&lt;=5</formula>
    </cfRule>
  </conditionalFormatting>
  <conditionalFormatting sqref="K9:K29">
    <cfRule type="expression" dxfId="741" priority="15" stopIfTrue="1">
      <formula>$L9&lt;=5</formula>
    </cfRule>
  </conditionalFormatting>
  <conditionalFormatting sqref="D8">
    <cfRule type="expression" dxfId="740" priority="13" stopIfTrue="1">
      <formula>$F8&lt;=5</formula>
    </cfRule>
  </conditionalFormatting>
  <conditionalFormatting sqref="G8">
    <cfRule type="expression" dxfId="739" priority="11" stopIfTrue="1">
      <formula>$H8&lt;=5</formula>
    </cfRule>
  </conditionalFormatting>
  <conditionalFormatting sqref="I8">
    <cfRule type="expression" dxfId="738" priority="9" stopIfTrue="1">
      <formula>$J8&lt;=5</formula>
    </cfRule>
  </conditionalFormatting>
  <conditionalFormatting sqref="K8">
    <cfRule type="expression" dxfId="737" priority="7" stopIfTrue="1">
      <formula>$L8&lt;=5</formula>
    </cfRule>
  </conditionalFormatting>
  <conditionalFormatting sqref="M8:N29">
    <cfRule type="expression" dxfId="736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289</v>
      </c>
    </row>
    <row r="3" spans="1:14" s="1" customFormat="1" ht="18.75" customHeight="1">
      <c r="A3" s="39"/>
      <c r="B3" s="87" t="s">
        <v>190</v>
      </c>
      <c r="C3" s="88"/>
      <c r="D3" s="93">
        <v>41260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654912286</v>
      </c>
      <c r="E8" s="44">
        <v>2.0139779186566231E-2</v>
      </c>
      <c r="F8" s="45">
        <v>12</v>
      </c>
      <c r="G8" s="66">
        <v>81352</v>
      </c>
      <c r="H8" s="45">
        <v>14</v>
      </c>
      <c r="I8" s="66">
        <v>15276</v>
      </c>
      <c r="J8" s="45">
        <v>12</v>
      </c>
      <c r="K8" s="46">
        <v>42871.9747316051</v>
      </c>
      <c r="L8" s="45">
        <v>13</v>
      </c>
      <c r="M8" s="16">
        <f>IFERROR(I8/$D$3,0)</f>
        <v>0.37023751817741152</v>
      </c>
      <c r="N8" s="15">
        <f>RANK(M8,$M$8:$M$29,0)</f>
        <v>12</v>
      </c>
    </row>
    <row r="9" spans="1:14" ht="18.75" customHeight="1">
      <c r="B9" s="47" t="s">
        <v>121</v>
      </c>
      <c r="C9" s="48"/>
      <c r="D9" s="67">
        <v>3829558719</v>
      </c>
      <c r="E9" s="49">
        <v>0.11776610186031759</v>
      </c>
      <c r="F9" s="50">
        <v>3</v>
      </c>
      <c r="G9" s="67">
        <v>99227</v>
      </c>
      <c r="H9" s="50">
        <v>11</v>
      </c>
      <c r="I9" s="67">
        <v>17841</v>
      </c>
      <c r="J9" s="50">
        <v>10</v>
      </c>
      <c r="K9" s="51">
        <v>214649.331259459</v>
      </c>
      <c r="L9" s="50">
        <v>1</v>
      </c>
      <c r="M9" s="22">
        <f t="shared" ref="M9:M29" si="0">IFERROR(I9/$D$3,0)</f>
        <v>0.43240426563257395</v>
      </c>
      <c r="N9" s="21">
        <f>RANK(M9,$M$8:$M$29,0)</f>
        <v>10</v>
      </c>
    </row>
    <row r="10" spans="1:14" ht="18.75" customHeight="1">
      <c r="B10" s="47" t="s">
        <v>36</v>
      </c>
      <c r="C10" s="48"/>
      <c r="D10" s="67">
        <v>395955894</v>
      </c>
      <c r="E10" s="49">
        <v>1.2176385209514034E-2</v>
      </c>
      <c r="F10" s="50">
        <v>15</v>
      </c>
      <c r="G10" s="67">
        <v>38422</v>
      </c>
      <c r="H10" s="50">
        <v>16</v>
      </c>
      <c r="I10" s="67">
        <v>6377</v>
      </c>
      <c r="J10" s="50">
        <v>16</v>
      </c>
      <c r="K10" s="51">
        <v>62091.248863101799</v>
      </c>
      <c r="L10" s="50">
        <v>12</v>
      </c>
      <c r="M10" s="22">
        <f t="shared" si="0"/>
        <v>0.15455647115850704</v>
      </c>
      <c r="N10" s="21">
        <f t="shared" ref="N10:N29" si="1">RANK(M10,$M$8:$M$29,0)</f>
        <v>16</v>
      </c>
    </row>
    <row r="11" spans="1:14" ht="18.75" customHeight="1">
      <c r="B11" s="47" t="s">
        <v>37</v>
      </c>
      <c r="C11" s="48"/>
      <c r="D11" s="67">
        <v>2272835080</v>
      </c>
      <c r="E11" s="49">
        <v>6.9893934832490831E-2</v>
      </c>
      <c r="F11" s="50">
        <v>7</v>
      </c>
      <c r="G11" s="67">
        <v>398902</v>
      </c>
      <c r="H11" s="50">
        <v>4</v>
      </c>
      <c r="I11" s="67">
        <v>29425</v>
      </c>
      <c r="J11" s="50">
        <v>3</v>
      </c>
      <c r="K11" s="51">
        <v>77241.633984706903</v>
      </c>
      <c r="L11" s="50">
        <v>10</v>
      </c>
      <c r="M11" s="22">
        <f t="shared" si="0"/>
        <v>0.71316044595249639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706484778</v>
      </c>
      <c r="E12" s="49">
        <v>2.172572989047615E-2</v>
      </c>
      <c r="F12" s="50">
        <v>11</v>
      </c>
      <c r="G12" s="67">
        <v>86051</v>
      </c>
      <c r="H12" s="50">
        <v>12</v>
      </c>
      <c r="I12" s="67">
        <v>8045</v>
      </c>
      <c r="J12" s="50">
        <v>15</v>
      </c>
      <c r="K12" s="51">
        <v>87816.6287134866</v>
      </c>
      <c r="L12" s="50">
        <v>8</v>
      </c>
      <c r="M12" s="22">
        <f t="shared" si="0"/>
        <v>0.19498303441589918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1956881348</v>
      </c>
      <c r="E13" s="49">
        <v>6.0177765916930859E-2</v>
      </c>
      <c r="F13" s="50">
        <v>8</v>
      </c>
      <c r="G13" s="67">
        <v>258497</v>
      </c>
      <c r="H13" s="50">
        <v>5</v>
      </c>
      <c r="I13" s="67">
        <v>18850</v>
      </c>
      <c r="J13" s="50">
        <v>7</v>
      </c>
      <c r="K13" s="51">
        <v>103813.334111406</v>
      </c>
      <c r="L13" s="50">
        <v>6</v>
      </c>
      <c r="M13" s="22">
        <f t="shared" si="0"/>
        <v>0.45685894328647603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1422407336</v>
      </c>
      <c r="E14" s="49">
        <v>4.3741689189186965E-2</v>
      </c>
      <c r="F14" s="50">
        <v>10</v>
      </c>
      <c r="G14" s="67">
        <v>146487</v>
      </c>
      <c r="H14" s="50">
        <v>8</v>
      </c>
      <c r="I14" s="67">
        <v>20548</v>
      </c>
      <c r="J14" s="50">
        <v>6</v>
      </c>
      <c r="K14" s="51">
        <v>69223.639088962402</v>
      </c>
      <c r="L14" s="50">
        <v>11</v>
      </c>
      <c r="M14" s="22">
        <f t="shared" si="0"/>
        <v>0.49801260300533207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124244741</v>
      </c>
      <c r="E15" s="49">
        <v>3.8207584470817397E-3</v>
      </c>
      <c r="F15" s="50">
        <v>17</v>
      </c>
      <c r="G15" s="67">
        <v>30097</v>
      </c>
      <c r="H15" s="50">
        <v>17</v>
      </c>
      <c r="I15" s="67">
        <v>6257</v>
      </c>
      <c r="J15" s="50">
        <v>17</v>
      </c>
      <c r="K15" s="51">
        <v>19856.918810931798</v>
      </c>
      <c r="L15" s="50">
        <v>16</v>
      </c>
      <c r="M15" s="22">
        <f t="shared" si="0"/>
        <v>0.15164808531265148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6369130469</v>
      </c>
      <c r="E16" s="49">
        <v>0.19586268878774865</v>
      </c>
      <c r="F16" s="50">
        <v>1</v>
      </c>
      <c r="G16" s="67">
        <v>516406</v>
      </c>
      <c r="H16" s="50">
        <v>1</v>
      </c>
      <c r="I16" s="67">
        <v>32686</v>
      </c>
      <c r="J16" s="50">
        <v>1</v>
      </c>
      <c r="K16" s="51">
        <v>194858.05754757399</v>
      </c>
      <c r="L16" s="50">
        <v>2</v>
      </c>
      <c r="M16" s="22">
        <f t="shared" si="0"/>
        <v>0.79219583131362092</v>
      </c>
      <c r="N16" s="21">
        <f t="shared" si="1"/>
        <v>1</v>
      </c>
    </row>
    <row r="17" spans="2:14" ht="18.75" customHeight="1">
      <c r="B17" s="47" t="s">
        <v>122</v>
      </c>
      <c r="C17" s="48"/>
      <c r="D17" s="67">
        <v>2419828407</v>
      </c>
      <c r="E17" s="49">
        <v>7.4414254898190021E-2</v>
      </c>
      <c r="F17" s="50">
        <v>6</v>
      </c>
      <c r="G17" s="67">
        <v>196309</v>
      </c>
      <c r="H17" s="50">
        <v>6</v>
      </c>
      <c r="I17" s="67">
        <v>24326</v>
      </c>
      <c r="J17" s="50">
        <v>5</v>
      </c>
      <c r="K17" s="51">
        <v>99474.981789032303</v>
      </c>
      <c r="L17" s="50">
        <v>7</v>
      </c>
      <c r="M17" s="22">
        <f t="shared" si="0"/>
        <v>0.58957828405235091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2487576199</v>
      </c>
      <c r="E18" s="49">
        <v>7.649762636704871E-2</v>
      </c>
      <c r="F18" s="50">
        <v>5</v>
      </c>
      <c r="G18" s="67">
        <v>421223</v>
      </c>
      <c r="H18" s="50">
        <v>2</v>
      </c>
      <c r="I18" s="67">
        <v>30277</v>
      </c>
      <c r="J18" s="50">
        <v>2</v>
      </c>
      <c r="K18" s="51">
        <v>82160.5905142517</v>
      </c>
      <c r="L18" s="50">
        <v>9</v>
      </c>
      <c r="M18" s="22">
        <f t="shared" si="0"/>
        <v>0.73380998545807075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536618751</v>
      </c>
      <c r="E19" s="49">
        <v>1.6502031468243014E-2</v>
      </c>
      <c r="F19" s="50">
        <v>14</v>
      </c>
      <c r="G19" s="67">
        <v>141333</v>
      </c>
      <c r="H19" s="50">
        <v>9</v>
      </c>
      <c r="I19" s="67">
        <v>18592</v>
      </c>
      <c r="J19" s="50">
        <v>8</v>
      </c>
      <c r="K19" s="51">
        <v>28862.884627796899</v>
      </c>
      <c r="L19" s="50">
        <v>15</v>
      </c>
      <c r="M19" s="22">
        <f t="shared" si="0"/>
        <v>0.45060591371788655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4178775453</v>
      </c>
      <c r="E20" s="49">
        <v>0.12850517037584372</v>
      </c>
      <c r="F20" s="50">
        <v>2</v>
      </c>
      <c r="G20" s="67">
        <v>409577</v>
      </c>
      <c r="H20" s="50">
        <v>3</v>
      </c>
      <c r="I20" s="67">
        <v>28965</v>
      </c>
      <c r="J20" s="50">
        <v>4</v>
      </c>
      <c r="K20" s="51">
        <v>144269.824029001</v>
      </c>
      <c r="L20" s="50">
        <v>4</v>
      </c>
      <c r="M20" s="22">
        <f t="shared" si="0"/>
        <v>0.70201163354338347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2535249834</v>
      </c>
      <c r="E21" s="49">
        <v>7.7963679917189235E-2</v>
      </c>
      <c r="F21" s="50">
        <v>4</v>
      </c>
      <c r="G21" s="67">
        <v>146856</v>
      </c>
      <c r="H21" s="50">
        <v>7</v>
      </c>
      <c r="I21" s="67">
        <v>15627</v>
      </c>
      <c r="J21" s="50">
        <v>11</v>
      </c>
      <c r="K21" s="51">
        <v>162235.223267422</v>
      </c>
      <c r="L21" s="50">
        <v>3</v>
      </c>
      <c r="M21" s="22">
        <f t="shared" si="0"/>
        <v>0.37874454677653902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233757</v>
      </c>
      <c r="E22" s="49">
        <v>7.1884654845430138E-6</v>
      </c>
      <c r="F22" s="50">
        <v>20</v>
      </c>
      <c r="G22" s="67">
        <v>75</v>
      </c>
      <c r="H22" s="50">
        <v>20</v>
      </c>
      <c r="I22" s="67">
        <v>16</v>
      </c>
      <c r="J22" s="50">
        <v>20</v>
      </c>
      <c r="K22" s="51">
        <v>14609.8125</v>
      </c>
      <c r="L22" s="50">
        <v>18</v>
      </c>
      <c r="M22" s="22">
        <f t="shared" si="0"/>
        <v>3.877847794474067E-4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36761</v>
      </c>
      <c r="E23" s="49">
        <v>1.1304695888349257E-6</v>
      </c>
      <c r="F23" s="50">
        <v>21</v>
      </c>
      <c r="G23" s="67">
        <v>11</v>
      </c>
      <c r="H23" s="50">
        <v>21</v>
      </c>
      <c r="I23" s="67">
        <v>7</v>
      </c>
      <c r="J23" s="50">
        <v>21</v>
      </c>
      <c r="K23" s="51">
        <v>5251.5714285714303</v>
      </c>
      <c r="L23" s="50">
        <v>21</v>
      </c>
      <c r="M23" s="22">
        <f t="shared" si="0"/>
        <v>1.6965584100824043E-4</v>
      </c>
      <c r="N23" s="21">
        <f t="shared" si="1"/>
        <v>21</v>
      </c>
    </row>
    <row r="24" spans="2:14" ht="18.75" customHeight="1">
      <c r="B24" s="47" t="s">
        <v>62</v>
      </c>
      <c r="C24" s="48"/>
      <c r="D24" s="67">
        <v>8930000</v>
      </c>
      <c r="E24" s="49">
        <v>2.7461422236326236E-4</v>
      </c>
      <c r="F24" s="50">
        <v>18</v>
      </c>
      <c r="G24" s="67">
        <v>3339</v>
      </c>
      <c r="H24" s="50">
        <v>18</v>
      </c>
      <c r="I24" s="67">
        <v>880</v>
      </c>
      <c r="J24" s="50">
        <v>18</v>
      </c>
      <c r="K24" s="51">
        <v>10147.727272727299</v>
      </c>
      <c r="L24" s="50">
        <v>19</v>
      </c>
      <c r="M24" s="22">
        <f t="shared" si="0"/>
        <v>2.1328162869607366E-2</v>
      </c>
      <c r="N24" s="21">
        <f t="shared" si="1"/>
        <v>18</v>
      </c>
    </row>
    <row r="25" spans="2:14" ht="18.75" customHeight="1">
      <c r="B25" s="47" t="s">
        <v>63</v>
      </c>
      <c r="C25" s="48"/>
      <c r="D25" s="67">
        <v>597328835</v>
      </c>
      <c r="E25" s="49">
        <v>1.8368980237254025E-2</v>
      </c>
      <c r="F25" s="50">
        <v>13</v>
      </c>
      <c r="G25" s="67">
        <v>138112</v>
      </c>
      <c r="H25" s="50">
        <v>10</v>
      </c>
      <c r="I25" s="67">
        <v>18257</v>
      </c>
      <c r="J25" s="50">
        <v>9</v>
      </c>
      <c r="K25" s="51">
        <v>32717.797830968899</v>
      </c>
      <c r="L25" s="50">
        <v>14</v>
      </c>
      <c r="M25" s="22">
        <f t="shared" si="0"/>
        <v>0.44248666989820651</v>
      </c>
      <c r="N25" s="21">
        <f t="shared" si="1"/>
        <v>9</v>
      </c>
    </row>
    <row r="26" spans="2:14" ht="18.75" customHeight="1">
      <c r="B26" s="47" t="s">
        <v>64</v>
      </c>
      <c r="C26" s="48"/>
      <c r="D26" s="67">
        <v>1839785776</v>
      </c>
      <c r="E26" s="49">
        <v>5.6576857804169225E-2</v>
      </c>
      <c r="F26" s="50">
        <v>9</v>
      </c>
      <c r="G26" s="67">
        <v>82417</v>
      </c>
      <c r="H26" s="50">
        <v>13</v>
      </c>
      <c r="I26" s="67">
        <v>13889</v>
      </c>
      <c r="J26" s="50">
        <v>13</v>
      </c>
      <c r="K26" s="51">
        <v>132463.51616387101</v>
      </c>
      <c r="L26" s="50">
        <v>5</v>
      </c>
      <c r="M26" s="22">
        <f t="shared" si="0"/>
        <v>0.33662142510906445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179476263</v>
      </c>
      <c r="E27" s="49">
        <v>5.5192311754097816E-3</v>
      </c>
      <c r="F27" s="50">
        <v>16</v>
      </c>
      <c r="G27" s="67">
        <v>68621</v>
      </c>
      <c r="H27" s="50">
        <v>15</v>
      </c>
      <c r="I27" s="67">
        <v>9914</v>
      </c>
      <c r="J27" s="50">
        <v>14</v>
      </c>
      <c r="K27" s="51">
        <v>18103.314807343198</v>
      </c>
      <c r="L27" s="50">
        <v>17</v>
      </c>
      <c r="M27" s="22">
        <f t="shared" si="0"/>
        <v>0.24028114396509936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7621</v>
      </c>
      <c r="E28" s="49">
        <v>2.3436002112322758E-7</v>
      </c>
      <c r="F28" s="50">
        <v>22</v>
      </c>
      <c r="G28" s="67">
        <v>7</v>
      </c>
      <c r="H28" s="50">
        <v>22</v>
      </c>
      <c r="I28" s="67">
        <v>7</v>
      </c>
      <c r="J28" s="50">
        <v>21</v>
      </c>
      <c r="K28" s="51">
        <v>1088.7142857142901</v>
      </c>
      <c r="L28" s="50">
        <v>22</v>
      </c>
      <c r="M28" s="22">
        <f t="shared" si="0"/>
        <v>1.6965584100824043E-4</v>
      </c>
      <c r="N28" s="21">
        <f t="shared" si="1"/>
        <v>21</v>
      </c>
    </row>
    <row r="29" spans="2:14" ht="18.75" customHeight="1" thickBot="1">
      <c r="B29" s="52" t="s">
        <v>67</v>
      </c>
      <c r="C29" s="53"/>
      <c r="D29" s="68">
        <v>2086602</v>
      </c>
      <c r="E29" s="54">
        <v>6.4166918881481289E-5</v>
      </c>
      <c r="F29" s="55">
        <v>19</v>
      </c>
      <c r="G29" s="68">
        <v>3017</v>
      </c>
      <c r="H29" s="55">
        <v>19</v>
      </c>
      <c r="I29" s="68">
        <v>331</v>
      </c>
      <c r="J29" s="55">
        <v>19</v>
      </c>
      <c r="K29" s="56">
        <v>6303.9335347431997</v>
      </c>
      <c r="L29" s="55">
        <v>20</v>
      </c>
      <c r="M29" s="29">
        <f t="shared" si="0"/>
        <v>8.0222976248182261E-3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32518344910</v>
      </c>
      <c r="E30" s="59"/>
      <c r="F30" s="60"/>
      <c r="G30" s="69">
        <v>1054384</v>
      </c>
      <c r="H30" s="60"/>
      <c r="I30" s="69">
        <v>38892</v>
      </c>
      <c r="J30" s="60"/>
      <c r="K30" s="61">
        <v>836119.12244163302</v>
      </c>
      <c r="L30" s="60"/>
      <c r="M30" s="33">
        <f>IFERROR(I30/$D$3,0)</f>
        <v>0.94260785264178382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735" priority="23" stopIfTrue="1">
      <formula>$F8&lt;=5</formula>
    </cfRule>
  </conditionalFormatting>
  <conditionalFormatting sqref="H8:H29">
    <cfRule type="expression" dxfId="734" priority="24" stopIfTrue="1">
      <formula>$H8&lt;=5</formula>
    </cfRule>
  </conditionalFormatting>
  <conditionalFormatting sqref="J8:J29">
    <cfRule type="expression" dxfId="733" priority="25" stopIfTrue="1">
      <formula>$J8&lt;=5</formula>
    </cfRule>
  </conditionalFormatting>
  <conditionalFormatting sqref="L8:L29">
    <cfRule type="expression" dxfId="732" priority="26" stopIfTrue="1">
      <formula>$L8&lt;=5</formula>
    </cfRule>
  </conditionalFormatting>
  <conditionalFormatting sqref="D9:D29">
    <cfRule type="expression" dxfId="731" priority="21" stopIfTrue="1">
      <formula>$F9&lt;=5</formula>
    </cfRule>
  </conditionalFormatting>
  <conditionalFormatting sqref="G9:G29">
    <cfRule type="expression" dxfId="730" priority="19" stopIfTrue="1">
      <formula>$H9&lt;=5</formula>
    </cfRule>
  </conditionalFormatting>
  <conditionalFormatting sqref="I9:I29">
    <cfRule type="expression" dxfId="729" priority="17" stopIfTrue="1">
      <formula>$J9&lt;=5</formula>
    </cfRule>
  </conditionalFormatting>
  <conditionalFormatting sqref="K9:K29">
    <cfRule type="expression" dxfId="728" priority="15" stopIfTrue="1">
      <formula>$L9&lt;=5</formula>
    </cfRule>
  </conditionalFormatting>
  <conditionalFormatting sqref="D8">
    <cfRule type="expression" dxfId="727" priority="13" stopIfTrue="1">
      <formula>$F8&lt;=5</formula>
    </cfRule>
  </conditionalFormatting>
  <conditionalFormatting sqref="G8">
    <cfRule type="expression" dxfId="726" priority="11" stopIfTrue="1">
      <formula>$H8&lt;=5</formula>
    </cfRule>
  </conditionalFormatting>
  <conditionalFormatting sqref="I8">
    <cfRule type="expression" dxfId="725" priority="9" stopIfTrue="1">
      <formula>$J8&lt;=5</formula>
    </cfRule>
  </conditionalFormatting>
  <conditionalFormatting sqref="K8">
    <cfRule type="expression" dxfId="724" priority="7" stopIfTrue="1">
      <formula>$L8&lt;=5</formula>
    </cfRule>
  </conditionalFormatting>
  <conditionalFormatting sqref="M8:N29">
    <cfRule type="expression" dxfId="723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259</v>
      </c>
    </row>
    <row r="3" spans="1:14" s="1" customFormat="1" ht="18.75" customHeight="1">
      <c r="A3" s="39"/>
      <c r="B3" s="87" t="s">
        <v>190</v>
      </c>
      <c r="C3" s="88"/>
      <c r="D3" s="93">
        <v>14459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123</v>
      </c>
      <c r="C8" s="43"/>
      <c r="D8" s="66">
        <v>251233694</v>
      </c>
      <c r="E8" s="44">
        <v>1.9298597335227131E-2</v>
      </c>
      <c r="F8" s="45">
        <v>13</v>
      </c>
      <c r="G8" s="66">
        <v>27540</v>
      </c>
      <c r="H8" s="45">
        <v>14</v>
      </c>
      <c r="I8" s="66">
        <v>5354</v>
      </c>
      <c r="J8" s="45">
        <v>12</v>
      </c>
      <c r="K8" s="46">
        <v>46924.4852446769</v>
      </c>
      <c r="L8" s="45">
        <v>13</v>
      </c>
      <c r="M8" s="16">
        <f>IFERROR(I8/$D$3,0)</f>
        <v>0.37028840168753024</v>
      </c>
      <c r="N8" s="15">
        <f>RANK(M8,$M$8:$M$29,0)</f>
        <v>12</v>
      </c>
    </row>
    <row r="9" spans="1:14" ht="18.75" customHeight="1">
      <c r="B9" s="47" t="s">
        <v>124</v>
      </c>
      <c r="C9" s="48"/>
      <c r="D9" s="67">
        <v>1210330726</v>
      </c>
      <c r="E9" s="49">
        <v>9.2971945568444014E-2</v>
      </c>
      <c r="F9" s="50">
        <v>3</v>
      </c>
      <c r="G9" s="67">
        <v>36560</v>
      </c>
      <c r="H9" s="50">
        <v>11</v>
      </c>
      <c r="I9" s="67">
        <v>6596</v>
      </c>
      <c r="J9" s="50">
        <v>9</v>
      </c>
      <c r="K9" s="51">
        <v>183494.65221346301</v>
      </c>
      <c r="L9" s="50">
        <v>4</v>
      </c>
      <c r="M9" s="22">
        <f t="shared" ref="M9:M30" si="0">IFERROR(I9/$D$3,0)</f>
        <v>0.45618645826129056</v>
      </c>
      <c r="N9" s="21">
        <f t="shared" ref="N9:N29" si="1">RANK(M9,$M$8:$M$29,0)</f>
        <v>9</v>
      </c>
    </row>
    <row r="10" spans="1:14" ht="18.75" customHeight="1">
      <c r="B10" s="47" t="s">
        <v>125</v>
      </c>
      <c r="C10" s="48"/>
      <c r="D10" s="67">
        <v>134704739</v>
      </c>
      <c r="E10" s="49">
        <v>1.0347388026336413E-2</v>
      </c>
      <c r="F10" s="50">
        <v>15</v>
      </c>
      <c r="G10" s="67">
        <v>13332</v>
      </c>
      <c r="H10" s="50">
        <v>16</v>
      </c>
      <c r="I10" s="67">
        <v>2582</v>
      </c>
      <c r="J10" s="50">
        <v>16</v>
      </c>
      <c r="K10" s="51">
        <v>52170.696746708003</v>
      </c>
      <c r="L10" s="50">
        <v>12</v>
      </c>
      <c r="M10" s="22">
        <f t="shared" si="0"/>
        <v>0.17857389860986236</v>
      </c>
      <c r="N10" s="21">
        <f t="shared" si="1"/>
        <v>16</v>
      </c>
    </row>
    <row r="11" spans="1:14" ht="18.75" customHeight="1">
      <c r="B11" s="47" t="s">
        <v>126</v>
      </c>
      <c r="C11" s="48"/>
      <c r="D11" s="67">
        <v>880845906</v>
      </c>
      <c r="E11" s="49">
        <v>6.7662462719977876E-2</v>
      </c>
      <c r="F11" s="50">
        <v>8</v>
      </c>
      <c r="G11" s="67">
        <v>147800</v>
      </c>
      <c r="H11" s="50">
        <v>3</v>
      </c>
      <c r="I11" s="67">
        <v>10492</v>
      </c>
      <c r="J11" s="50">
        <v>3</v>
      </c>
      <c r="K11" s="51">
        <v>83954.051277163599</v>
      </c>
      <c r="L11" s="50">
        <v>10</v>
      </c>
      <c r="M11" s="22">
        <f t="shared" si="0"/>
        <v>0.72563801092745006</v>
      </c>
      <c r="N11" s="21">
        <f t="shared" si="1"/>
        <v>3</v>
      </c>
    </row>
    <row r="12" spans="1:14" ht="18.75" customHeight="1">
      <c r="B12" s="47" t="s">
        <v>127</v>
      </c>
      <c r="C12" s="48"/>
      <c r="D12" s="67">
        <v>561182764</v>
      </c>
      <c r="E12" s="49">
        <v>4.3107435238785276E-2</v>
      </c>
      <c r="F12" s="50">
        <v>10</v>
      </c>
      <c r="G12" s="67">
        <v>32431</v>
      </c>
      <c r="H12" s="50">
        <v>12</v>
      </c>
      <c r="I12" s="67">
        <v>3049</v>
      </c>
      <c r="J12" s="50">
        <v>15</v>
      </c>
      <c r="K12" s="51">
        <v>184054.694653985</v>
      </c>
      <c r="L12" s="50">
        <v>3</v>
      </c>
      <c r="M12" s="22">
        <f t="shared" si="0"/>
        <v>0.2108721211702054</v>
      </c>
      <c r="N12" s="21">
        <f t="shared" si="1"/>
        <v>15</v>
      </c>
    </row>
    <row r="13" spans="1:14" ht="18.75" customHeight="1">
      <c r="B13" s="47" t="s">
        <v>128</v>
      </c>
      <c r="C13" s="48"/>
      <c r="D13" s="67">
        <v>901331752</v>
      </c>
      <c r="E13" s="49">
        <v>6.9236089595939312E-2</v>
      </c>
      <c r="F13" s="50">
        <v>7</v>
      </c>
      <c r="G13" s="67">
        <v>97266</v>
      </c>
      <c r="H13" s="50">
        <v>5</v>
      </c>
      <c r="I13" s="67">
        <v>6997</v>
      </c>
      <c r="J13" s="50">
        <v>6</v>
      </c>
      <c r="K13" s="51">
        <v>128816.88609404</v>
      </c>
      <c r="L13" s="50">
        <v>7</v>
      </c>
      <c r="M13" s="22">
        <f t="shared" si="0"/>
        <v>0.4839200497959748</v>
      </c>
      <c r="N13" s="21">
        <f t="shared" si="1"/>
        <v>6</v>
      </c>
    </row>
    <row r="14" spans="1:14" ht="18.75" customHeight="1">
      <c r="B14" s="47" t="s">
        <v>129</v>
      </c>
      <c r="C14" s="48"/>
      <c r="D14" s="67">
        <v>445947279</v>
      </c>
      <c r="E14" s="49">
        <v>3.4255584245643379E-2</v>
      </c>
      <c r="F14" s="50">
        <v>11</v>
      </c>
      <c r="G14" s="67">
        <v>54855</v>
      </c>
      <c r="H14" s="50">
        <v>8</v>
      </c>
      <c r="I14" s="67">
        <v>6737</v>
      </c>
      <c r="J14" s="50">
        <v>7</v>
      </c>
      <c r="K14" s="51">
        <v>66193.747810598201</v>
      </c>
      <c r="L14" s="50">
        <v>11</v>
      </c>
      <c r="M14" s="22">
        <f t="shared" si="0"/>
        <v>0.46593816999792514</v>
      </c>
      <c r="N14" s="21">
        <f t="shared" si="1"/>
        <v>7</v>
      </c>
    </row>
    <row r="15" spans="1:14" ht="18.75" customHeight="1">
      <c r="B15" s="47" t="s">
        <v>130</v>
      </c>
      <c r="C15" s="48"/>
      <c r="D15" s="67">
        <v>41674031</v>
      </c>
      <c r="E15" s="49">
        <v>3.2012041490134396E-3</v>
      </c>
      <c r="F15" s="50">
        <v>17</v>
      </c>
      <c r="G15" s="67">
        <v>12168</v>
      </c>
      <c r="H15" s="50">
        <v>17</v>
      </c>
      <c r="I15" s="67">
        <v>2278</v>
      </c>
      <c r="J15" s="50">
        <v>17</v>
      </c>
      <c r="K15" s="51">
        <v>18294.1312554873</v>
      </c>
      <c r="L15" s="50">
        <v>17</v>
      </c>
      <c r="M15" s="22">
        <f t="shared" si="0"/>
        <v>0.15754893146137353</v>
      </c>
      <c r="N15" s="21">
        <f t="shared" si="1"/>
        <v>17</v>
      </c>
    </row>
    <row r="16" spans="1:14" ht="18.75" customHeight="1">
      <c r="B16" s="47" t="s">
        <v>131</v>
      </c>
      <c r="C16" s="48"/>
      <c r="D16" s="67">
        <v>2421542946</v>
      </c>
      <c r="E16" s="49">
        <v>0.18601160338315792</v>
      </c>
      <c r="F16" s="50">
        <v>1</v>
      </c>
      <c r="G16" s="67">
        <v>190585</v>
      </c>
      <c r="H16" s="50">
        <v>1</v>
      </c>
      <c r="I16" s="67">
        <v>11751</v>
      </c>
      <c r="J16" s="50">
        <v>1</v>
      </c>
      <c r="K16" s="51">
        <v>206071.223385244</v>
      </c>
      <c r="L16" s="50">
        <v>1</v>
      </c>
      <c r="M16" s="22">
        <f t="shared" si="0"/>
        <v>0.81271180579569813</v>
      </c>
      <c r="N16" s="21">
        <f t="shared" si="1"/>
        <v>1</v>
      </c>
    </row>
    <row r="17" spans="2:14" ht="18.75" customHeight="1">
      <c r="B17" s="47" t="s">
        <v>132</v>
      </c>
      <c r="C17" s="48"/>
      <c r="D17" s="67">
        <v>830613549</v>
      </c>
      <c r="E17" s="49">
        <v>6.3803847995543742E-2</v>
      </c>
      <c r="F17" s="50">
        <v>9</v>
      </c>
      <c r="G17" s="67">
        <v>67548</v>
      </c>
      <c r="H17" s="50">
        <v>6</v>
      </c>
      <c r="I17" s="67">
        <v>8393</v>
      </c>
      <c r="J17" s="50">
        <v>5</v>
      </c>
      <c r="K17" s="51">
        <v>98965.036220660098</v>
      </c>
      <c r="L17" s="50">
        <v>8</v>
      </c>
      <c r="M17" s="22">
        <f t="shared" si="0"/>
        <v>0.58046891209627227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921374442</v>
      </c>
      <c r="E18" s="49">
        <v>7.0775675300652888E-2</v>
      </c>
      <c r="F18" s="50">
        <v>5</v>
      </c>
      <c r="G18" s="67">
        <v>154857</v>
      </c>
      <c r="H18" s="50">
        <v>2</v>
      </c>
      <c r="I18" s="67">
        <v>10796</v>
      </c>
      <c r="J18" s="50">
        <v>2</v>
      </c>
      <c r="K18" s="51">
        <v>85344.057243423493</v>
      </c>
      <c r="L18" s="50">
        <v>9</v>
      </c>
      <c r="M18" s="22">
        <f t="shared" si="0"/>
        <v>0.74666297807593884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180423232</v>
      </c>
      <c r="E19" s="49">
        <v>1.3859268829953465E-2</v>
      </c>
      <c r="F19" s="50">
        <v>14</v>
      </c>
      <c r="G19" s="67">
        <v>46329</v>
      </c>
      <c r="H19" s="50">
        <v>10</v>
      </c>
      <c r="I19" s="67">
        <v>6377</v>
      </c>
      <c r="J19" s="50">
        <v>10</v>
      </c>
      <c r="K19" s="51">
        <v>28292.807276148698</v>
      </c>
      <c r="L19" s="50">
        <v>15</v>
      </c>
      <c r="M19" s="22">
        <f t="shared" si="0"/>
        <v>0.44104018258524103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2018473497</v>
      </c>
      <c r="E20" s="49">
        <v>0.15504969349545444</v>
      </c>
      <c r="F20" s="50">
        <v>2</v>
      </c>
      <c r="G20" s="67">
        <v>141394</v>
      </c>
      <c r="H20" s="50">
        <v>4</v>
      </c>
      <c r="I20" s="67">
        <v>10088</v>
      </c>
      <c r="J20" s="50">
        <v>4</v>
      </c>
      <c r="K20" s="51">
        <v>200086.58772799399</v>
      </c>
      <c r="L20" s="50">
        <v>2</v>
      </c>
      <c r="M20" s="22">
        <f t="shared" si="0"/>
        <v>0.69769693616432671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994317832</v>
      </c>
      <c r="E21" s="49">
        <v>7.6378845359030625E-2</v>
      </c>
      <c r="F21" s="50">
        <v>4</v>
      </c>
      <c r="G21" s="67">
        <v>56111</v>
      </c>
      <c r="H21" s="50">
        <v>7</v>
      </c>
      <c r="I21" s="67">
        <v>5776</v>
      </c>
      <c r="J21" s="50">
        <v>11</v>
      </c>
      <c r="K21" s="51">
        <v>172146.43905817199</v>
      </c>
      <c r="L21" s="50">
        <v>6</v>
      </c>
      <c r="M21" s="22">
        <f t="shared" si="0"/>
        <v>0.39947437582128775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6305</v>
      </c>
      <c r="E22" s="49">
        <v>4.843206110666313E-7</v>
      </c>
      <c r="F22" s="50">
        <v>22</v>
      </c>
      <c r="G22" s="67">
        <v>8</v>
      </c>
      <c r="H22" s="50">
        <v>21</v>
      </c>
      <c r="I22" s="67">
        <v>2</v>
      </c>
      <c r="J22" s="50">
        <v>21</v>
      </c>
      <c r="K22" s="51">
        <v>3152.5</v>
      </c>
      <c r="L22" s="50">
        <v>22</v>
      </c>
      <c r="M22" s="22">
        <f t="shared" si="0"/>
        <v>1.3832215229268968E-4</v>
      </c>
      <c r="N22" s="21">
        <f t="shared" si="1"/>
        <v>21</v>
      </c>
    </row>
    <row r="23" spans="2:14" ht="18.75" customHeight="1">
      <c r="B23" s="82" t="s">
        <v>206</v>
      </c>
      <c r="C23" s="83"/>
      <c r="D23" s="67">
        <v>13591</v>
      </c>
      <c r="E23" s="49">
        <v>1.0439970539265006E-6</v>
      </c>
      <c r="F23" s="50">
        <v>21</v>
      </c>
      <c r="G23" s="67">
        <v>13</v>
      </c>
      <c r="H23" s="50">
        <v>20</v>
      </c>
      <c r="I23" s="67">
        <v>3</v>
      </c>
      <c r="J23" s="50">
        <v>20</v>
      </c>
      <c r="K23" s="51">
        <v>4530.3333333333303</v>
      </c>
      <c r="L23" s="50">
        <v>21</v>
      </c>
      <c r="M23" s="22">
        <f t="shared" si="0"/>
        <v>2.0748322843903451E-4</v>
      </c>
      <c r="N23" s="21">
        <f t="shared" si="1"/>
        <v>20</v>
      </c>
    </row>
    <row r="24" spans="2:14" ht="18.75" customHeight="1">
      <c r="B24" s="47" t="s">
        <v>133</v>
      </c>
      <c r="C24" s="48"/>
      <c r="D24" s="67">
        <v>2599721</v>
      </c>
      <c r="E24" s="49">
        <v>1.9969840814000855E-4</v>
      </c>
      <c r="F24" s="50">
        <v>18</v>
      </c>
      <c r="G24" s="67">
        <v>1674</v>
      </c>
      <c r="H24" s="50">
        <v>18</v>
      </c>
      <c r="I24" s="67">
        <v>330</v>
      </c>
      <c r="J24" s="50">
        <v>18</v>
      </c>
      <c r="K24" s="51">
        <v>7877.9424242424202</v>
      </c>
      <c r="L24" s="50">
        <v>20</v>
      </c>
      <c r="M24" s="22">
        <f t="shared" si="0"/>
        <v>2.2823155128293797E-2</v>
      </c>
      <c r="N24" s="21">
        <f t="shared" si="1"/>
        <v>18</v>
      </c>
    </row>
    <row r="25" spans="2:14" ht="18.75" customHeight="1">
      <c r="B25" s="47" t="s">
        <v>134</v>
      </c>
      <c r="C25" s="48"/>
      <c r="D25" s="67">
        <v>259967342</v>
      </c>
      <c r="E25" s="49">
        <v>1.9969475326694359E-2</v>
      </c>
      <c r="F25" s="50">
        <v>12</v>
      </c>
      <c r="G25" s="67">
        <v>52518</v>
      </c>
      <c r="H25" s="50">
        <v>9</v>
      </c>
      <c r="I25" s="67">
        <v>6701</v>
      </c>
      <c r="J25" s="50">
        <v>8</v>
      </c>
      <c r="K25" s="51">
        <v>38795.3054767945</v>
      </c>
      <c r="L25" s="50">
        <v>14</v>
      </c>
      <c r="M25" s="22">
        <f t="shared" si="0"/>
        <v>0.46344837125665678</v>
      </c>
      <c r="N25" s="21">
        <f t="shared" si="1"/>
        <v>8</v>
      </c>
    </row>
    <row r="26" spans="2:14" ht="18.75" customHeight="1">
      <c r="B26" s="47" t="s">
        <v>135</v>
      </c>
      <c r="C26" s="48"/>
      <c r="D26" s="67">
        <v>906455237</v>
      </c>
      <c r="E26" s="49">
        <v>6.9629651750735627E-2</v>
      </c>
      <c r="F26" s="50">
        <v>6</v>
      </c>
      <c r="G26" s="67">
        <v>28466</v>
      </c>
      <c r="H26" s="50">
        <v>13</v>
      </c>
      <c r="I26" s="67">
        <v>4952</v>
      </c>
      <c r="J26" s="50">
        <v>13</v>
      </c>
      <c r="K26" s="51">
        <v>183048.311187399</v>
      </c>
      <c r="L26" s="50">
        <v>5</v>
      </c>
      <c r="M26" s="22">
        <f t="shared" si="0"/>
        <v>0.34248564907669965</v>
      </c>
      <c r="N26" s="21">
        <f t="shared" si="1"/>
        <v>13</v>
      </c>
    </row>
    <row r="27" spans="2:14" ht="18.75" customHeight="1">
      <c r="B27" s="47" t="s">
        <v>136</v>
      </c>
      <c r="C27" s="48"/>
      <c r="D27" s="67">
        <v>54103113</v>
      </c>
      <c r="E27" s="49">
        <v>4.1559480965530542E-3</v>
      </c>
      <c r="F27" s="50">
        <v>16</v>
      </c>
      <c r="G27" s="67">
        <v>25775</v>
      </c>
      <c r="H27" s="50">
        <v>15</v>
      </c>
      <c r="I27" s="67">
        <v>3705</v>
      </c>
      <c r="J27" s="50">
        <v>14</v>
      </c>
      <c r="K27" s="51">
        <v>14602.7295546559</v>
      </c>
      <c r="L27" s="50">
        <v>19</v>
      </c>
      <c r="M27" s="22">
        <f t="shared" si="0"/>
        <v>0.25624178712220763</v>
      </c>
      <c r="N27" s="21">
        <f t="shared" si="1"/>
        <v>14</v>
      </c>
    </row>
    <row r="28" spans="2:14" ht="18.75" customHeight="1">
      <c r="B28" s="47" t="s">
        <v>137</v>
      </c>
      <c r="C28" s="48"/>
      <c r="D28" s="67">
        <v>17516</v>
      </c>
      <c r="E28" s="49">
        <v>1.3454971964223813E-6</v>
      </c>
      <c r="F28" s="50">
        <v>20</v>
      </c>
      <c r="G28" s="67">
        <v>1</v>
      </c>
      <c r="H28" s="50">
        <v>22</v>
      </c>
      <c r="I28" s="67">
        <v>1</v>
      </c>
      <c r="J28" s="50">
        <v>22</v>
      </c>
      <c r="K28" s="51">
        <v>17516</v>
      </c>
      <c r="L28" s="50">
        <v>18</v>
      </c>
      <c r="M28" s="22">
        <f t="shared" si="0"/>
        <v>6.9161076146344842E-5</v>
      </c>
      <c r="N28" s="21">
        <f t="shared" si="1"/>
        <v>22</v>
      </c>
    </row>
    <row r="29" spans="2:14" ht="18.75" customHeight="1" thickBot="1">
      <c r="B29" s="52" t="s">
        <v>138</v>
      </c>
      <c r="C29" s="53"/>
      <c r="D29" s="68">
        <v>1076756</v>
      </c>
      <c r="E29" s="54">
        <v>8.2711359855616444E-5</v>
      </c>
      <c r="F29" s="55">
        <v>19</v>
      </c>
      <c r="G29" s="68">
        <v>268</v>
      </c>
      <c r="H29" s="55">
        <v>19</v>
      </c>
      <c r="I29" s="68">
        <v>52</v>
      </c>
      <c r="J29" s="55">
        <v>19</v>
      </c>
      <c r="K29" s="56">
        <v>20706.8461538462</v>
      </c>
      <c r="L29" s="55">
        <v>16</v>
      </c>
      <c r="M29" s="29">
        <f t="shared" si="0"/>
        <v>3.5963759596099316E-3</v>
      </c>
      <c r="N29" s="28">
        <f t="shared" si="1"/>
        <v>19</v>
      </c>
    </row>
    <row r="30" spans="2:14" ht="18.75" customHeight="1" thickTop="1">
      <c r="B30" s="57" t="s">
        <v>139</v>
      </c>
      <c r="C30" s="58"/>
      <c r="D30" s="69">
        <v>13018235970</v>
      </c>
      <c r="E30" s="59"/>
      <c r="F30" s="60"/>
      <c r="G30" s="69">
        <v>357118</v>
      </c>
      <c r="H30" s="60"/>
      <c r="I30" s="69">
        <v>13467</v>
      </c>
      <c r="J30" s="60"/>
      <c r="K30" s="61">
        <v>966676.763198931</v>
      </c>
      <c r="L30" s="60"/>
      <c r="M30" s="33">
        <f t="shared" si="0"/>
        <v>0.93139221246282589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722" priority="23" stopIfTrue="1">
      <formula>$F8&lt;=5</formula>
    </cfRule>
  </conditionalFormatting>
  <conditionalFormatting sqref="H8:H29">
    <cfRule type="expression" dxfId="721" priority="24" stopIfTrue="1">
      <formula>$H8&lt;=5</formula>
    </cfRule>
  </conditionalFormatting>
  <conditionalFormatting sqref="J8:J29">
    <cfRule type="expression" dxfId="720" priority="25" stopIfTrue="1">
      <formula>$J8&lt;=5</formula>
    </cfRule>
  </conditionalFormatting>
  <conditionalFormatting sqref="L8:L29">
    <cfRule type="expression" dxfId="719" priority="26" stopIfTrue="1">
      <formula>$L8&lt;=5</formula>
    </cfRule>
  </conditionalFormatting>
  <conditionalFormatting sqref="D9:D29">
    <cfRule type="expression" dxfId="718" priority="21" stopIfTrue="1">
      <formula>$F9&lt;=5</formula>
    </cfRule>
  </conditionalFormatting>
  <conditionalFormatting sqref="G9:G29">
    <cfRule type="expression" dxfId="717" priority="19" stopIfTrue="1">
      <formula>$H9&lt;=5</formula>
    </cfRule>
  </conditionalFormatting>
  <conditionalFormatting sqref="I9:I29">
    <cfRule type="expression" dxfId="716" priority="17" stopIfTrue="1">
      <formula>$J9&lt;=5</formula>
    </cfRule>
  </conditionalFormatting>
  <conditionalFormatting sqref="K9:K29">
    <cfRule type="expression" dxfId="715" priority="15" stopIfTrue="1">
      <formula>$L9&lt;=5</formula>
    </cfRule>
  </conditionalFormatting>
  <conditionalFormatting sqref="D8">
    <cfRule type="expression" dxfId="714" priority="13" stopIfTrue="1">
      <formula>$F8&lt;=5</formula>
    </cfRule>
  </conditionalFormatting>
  <conditionalFormatting sqref="G8">
    <cfRule type="expression" dxfId="713" priority="11" stopIfTrue="1">
      <formula>$H8&lt;=5</formula>
    </cfRule>
  </conditionalFormatting>
  <conditionalFormatting sqref="I8">
    <cfRule type="expression" dxfId="712" priority="9" stopIfTrue="1">
      <formula>$J8&lt;=5</formula>
    </cfRule>
  </conditionalFormatting>
  <conditionalFormatting sqref="K8">
    <cfRule type="expression" dxfId="711" priority="7" stopIfTrue="1">
      <formula>$L8&lt;=5</formula>
    </cfRule>
  </conditionalFormatting>
  <conditionalFormatting sqref="M8:N29">
    <cfRule type="expression" dxfId="71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260</v>
      </c>
    </row>
    <row r="3" spans="1:14" s="1" customFormat="1" ht="18.75" customHeight="1">
      <c r="A3" s="39"/>
      <c r="B3" s="87" t="s">
        <v>190</v>
      </c>
      <c r="C3" s="88"/>
      <c r="D3" s="93">
        <v>18259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269989059</v>
      </c>
      <c r="E8" s="44">
        <v>1.7652013886931335E-2</v>
      </c>
      <c r="F8" s="45">
        <v>13</v>
      </c>
      <c r="G8" s="66">
        <v>32269</v>
      </c>
      <c r="H8" s="45">
        <v>13</v>
      </c>
      <c r="I8" s="66">
        <v>6817</v>
      </c>
      <c r="J8" s="45">
        <v>11</v>
      </c>
      <c r="K8" s="46">
        <v>39605.2602317735</v>
      </c>
      <c r="L8" s="45">
        <v>14</v>
      </c>
      <c r="M8" s="16">
        <f>IFERROR(I8/$D$3,0)</f>
        <v>0.37335012870365297</v>
      </c>
      <c r="N8" s="15">
        <f>RANK(M8,$M$8:$M$29,0)</f>
        <v>11</v>
      </c>
    </row>
    <row r="9" spans="1:14" ht="18.75" customHeight="1">
      <c r="B9" s="47" t="s">
        <v>35</v>
      </c>
      <c r="C9" s="48"/>
      <c r="D9" s="67">
        <v>1874201257</v>
      </c>
      <c r="E9" s="49">
        <v>0.1225361751250378</v>
      </c>
      <c r="F9" s="50">
        <v>2</v>
      </c>
      <c r="G9" s="67">
        <v>37455</v>
      </c>
      <c r="H9" s="50">
        <v>11</v>
      </c>
      <c r="I9" s="67">
        <v>7931</v>
      </c>
      <c r="J9" s="50">
        <v>10</v>
      </c>
      <c r="K9" s="51">
        <v>236313.35985373799</v>
      </c>
      <c r="L9" s="50">
        <v>1</v>
      </c>
      <c r="M9" s="22">
        <f t="shared" ref="M9:M30" si="0">IFERROR(I9/$D$3,0)</f>
        <v>0.43436113697354728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160113100</v>
      </c>
      <c r="E10" s="49">
        <v>1.0468271103828787E-2</v>
      </c>
      <c r="F10" s="50">
        <v>15</v>
      </c>
      <c r="G10" s="67">
        <v>15387</v>
      </c>
      <c r="H10" s="50">
        <v>16</v>
      </c>
      <c r="I10" s="67">
        <v>3321</v>
      </c>
      <c r="J10" s="50">
        <v>16</v>
      </c>
      <c r="K10" s="51">
        <v>48212.315567600097</v>
      </c>
      <c r="L10" s="50">
        <v>12</v>
      </c>
      <c r="M10" s="22">
        <f t="shared" si="0"/>
        <v>0.18188290705953228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988437610</v>
      </c>
      <c r="E11" s="49">
        <v>6.4624523981489254E-2</v>
      </c>
      <c r="F11" s="50">
        <v>8</v>
      </c>
      <c r="G11" s="67">
        <v>156363</v>
      </c>
      <c r="H11" s="50">
        <v>4</v>
      </c>
      <c r="I11" s="67">
        <v>12640</v>
      </c>
      <c r="J11" s="50">
        <v>3</v>
      </c>
      <c r="K11" s="51">
        <v>78199.178006329093</v>
      </c>
      <c r="L11" s="50">
        <v>10</v>
      </c>
      <c r="M11" s="22">
        <f t="shared" si="0"/>
        <v>0.69226135056684379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526625890</v>
      </c>
      <c r="E12" s="49">
        <v>3.4431052717205007E-2</v>
      </c>
      <c r="F12" s="50">
        <v>11</v>
      </c>
      <c r="G12" s="67">
        <v>35748</v>
      </c>
      <c r="H12" s="50">
        <v>12</v>
      </c>
      <c r="I12" s="67">
        <v>3602</v>
      </c>
      <c r="J12" s="50">
        <v>15</v>
      </c>
      <c r="K12" s="51">
        <v>146203.74514158801</v>
      </c>
      <c r="L12" s="50">
        <v>6</v>
      </c>
      <c r="M12" s="22">
        <f t="shared" si="0"/>
        <v>0.19727257790678571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1016945307</v>
      </c>
      <c r="E13" s="49">
        <v>6.6488370854367276E-2</v>
      </c>
      <c r="F13" s="50">
        <v>7</v>
      </c>
      <c r="G13" s="67">
        <v>105122</v>
      </c>
      <c r="H13" s="50">
        <v>5</v>
      </c>
      <c r="I13" s="67">
        <v>8366</v>
      </c>
      <c r="J13" s="50">
        <v>7</v>
      </c>
      <c r="K13" s="51">
        <v>121556.93366005299</v>
      </c>
      <c r="L13" s="50">
        <v>7</v>
      </c>
      <c r="M13" s="22">
        <f t="shared" si="0"/>
        <v>0.45818500465523854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564019725</v>
      </c>
      <c r="E14" s="49">
        <v>3.6875879545189984E-2</v>
      </c>
      <c r="F14" s="50">
        <v>10</v>
      </c>
      <c r="G14" s="67">
        <v>53102</v>
      </c>
      <c r="H14" s="50">
        <v>9</v>
      </c>
      <c r="I14" s="67">
        <v>8991</v>
      </c>
      <c r="J14" s="50">
        <v>6</v>
      </c>
      <c r="K14" s="51">
        <v>62731.589923256601</v>
      </c>
      <c r="L14" s="50">
        <v>11</v>
      </c>
      <c r="M14" s="22">
        <f t="shared" si="0"/>
        <v>0.49241469960019718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53787984</v>
      </c>
      <c r="E15" s="49">
        <v>3.5166841354043179E-3</v>
      </c>
      <c r="F15" s="50">
        <v>17</v>
      </c>
      <c r="G15" s="67">
        <v>10065</v>
      </c>
      <c r="H15" s="50">
        <v>17</v>
      </c>
      <c r="I15" s="67">
        <v>2596</v>
      </c>
      <c r="J15" s="50">
        <v>17</v>
      </c>
      <c r="K15" s="51">
        <v>20719.562403698001</v>
      </c>
      <c r="L15" s="50">
        <v>16</v>
      </c>
      <c r="M15" s="22">
        <f t="shared" si="0"/>
        <v>0.14217646092338024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2867523863</v>
      </c>
      <c r="E16" s="49">
        <v>0.18748008248283493</v>
      </c>
      <c r="F16" s="50">
        <v>1</v>
      </c>
      <c r="G16" s="67">
        <v>205077</v>
      </c>
      <c r="H16" s="50">
        <v>1</v>
      </c>
      <c r="I16" s="67">
        <v>14251</v>
      </c>
      <c r="J16" s="50">
        <v>1</v>
      </c>
      <c r="K16" s="51">
        <v>201215.62437723699</v>
      </c>
      <c r="L16" s="50">
        <v>2</v>
      </c>
      <c r="M16" s="22">
        <f t="shared" si="0"/>
        <v>0.78049181225696918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1144166454</v>
      </c>
      <c r="E17" s="49">
        <v>7.4806150329850885E-2</v>
      </c>
      <c r="F17" s="50">
        <v>5</v>
      </c>
      <c r="G17" s="67">
        <v>75553</v>
      </c>
      <c r="H17" s="50">
        <v>6</v>
      </c>
      <c r="I17" s="67">
        <v>10681</v>
      </c>
      <c r="J17" s="50">
        <v>5</v>
      </c>
      <c r="K17" s="51">
        <v>107121.66033143</v>
      </c>
      <c r="L17" s="50">
        <v>8</v>
      </c>
      <c r="M17" s="22">
        <f t="shared" si="0"/>
        <v>0.5849717947313654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1094492521</v>
      </c>
      <c r="E18" s="49">
        <v>7.1558444817700864E-2</v>
      </c>
      <c r="F18" s="50">
        <v>6</v>
      </c>
      <c r="G18" s="67">
        <v>164951</v>
      </c>
      <c r="H18" s="50">
        <v>2</v>
      </c>
      <c r="I18" s="67">
        <v>13191</v>
      </c>
      <c r="J18" s="50">
        <v>2</v>
      </c>
      <c r="K18" s="51">
        <v>82972.672352361493</v>
      </c>
      <c r="L18" s="50">
        <v>9</v>
      </c>
      <c r="M18" s="22">
        <f t="shared" si="0"/>
        <v>0.72243824963031933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248531261</v>
      </c>
      <c r="E19" s="49">
        <v>1.62490927845656E-2</v>
      </c>
      <c r="F19" s="50">
        <v>14</v>
      </c>
      <c r="G19" s="67">
        <v>53533</v>
      </c>
      <c r="H19" s="50">
        <v>7</v>
      </c>
      <c r="I19" s="67">
        <v>8212</v>
      </c>
      <c r="J19" s="50">
        <v>8</v>
      </c>
      <c r="K19" s="51">
        <v>30264.400998538698</v>
      </c>
      <c r="L19" s="50">
        <v>15</v>
      </c>
      <c r="M19" s="22">
        <f t="shared" si="0"/>
        <v>0.44975080782080068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1871835561</v>
      </c>
      <c r="E20" s="49">
        <v>0.12238150478839924</v>
      </c>
      <c r="F20" s="50">
        <v>3</v>
      </c>
      <c r="G20" s="67">
        <v>156868</v>
      </c>
      <c r="H20" s="50">
        <v>3</v>
      </c>
      <c r="I20" s="67">
        <v>12507</v>
      </c>
      <c r="J20" s="50">
        <v>4</v>
      </c>
      <c r="K20" s="51">
        <v>149663.03358119499</v>
      </c>
      <c r="L20" s="50">
        <v>5</v>
      </c>
      <c r="M20" s="22">
        <f t="shared" si="0"/>
        <v>0.68497727148255649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1214180360</v>
      </c>
      <c r="E21" s="49">
        <v>7.9383693010905629E-2</v>
      </c>
      <c r="F21" s="50">
        <v>4</v>
      </c>
      <c r="G21" s="67">
        <v>52520</v>
      </c>
      <c r="H21" s="50">
        <v>10</v>
      </c>
      <c r="I21" s="67">
        <v>6447</v>
      </c>
      <c r="J21" s="50">
        <v>12</v>
      </c>
      <c r="K21" s="51">
        <v>188332.613618737</v>
      </c>
      <c r="L21" s="50">
        <v>3</v>
      </c>
      <c r="M21" s="22">
        <f t="shared" si="0"/>
        <v>0.35308614929623749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34046</v>
      </c>
      <c r="E22" s="49">
        <v>2.2259437735010742E-6</v>
      </c>
      <c r="F22" s="50">
        <v>20</v>
      </c>
      <c r="G22" s="67">
        <v>16</v>
      </c>
      <c r="H22" s="50">
        <v>20</v>
      </c>
      <c r="I22" s="67">
        <v>10</v>
      </c>
      <c r="J22" s="50">
        <v>20</v>
      </c>
      <c r="K22" s="51">
        <v>3404.6</v>
      </c>
      <c r="L22" s="50">
        <v>20</v>
      </c>
      <c r="M22" s="22">
        <f t="shared" si="0"/>
        <v>5.4767511911933838E-4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8653576</v>
      </c>
      <c r="E24" s="49">
        <v>5.6577494024902578E-4</v>
      </c>
      <c r="F24" s="50">
        <v>18</v>
      </c>
      <c r="G24" s="67">
        <v>2055</v>
      </c>
      <c r="H24" s="50">
        <v>19</v>
      </c>
      <c r="I24" s="67">
        <v>528</v>
      </c>
      <c r="J24" s="50">
        <v>18</v>
      </c>
      <c r="K24" s="51">
        <v>16389.348484848499</v>
      </c>
      <c r="L24" s="50">
        <v>18</v>
      </c>
      <c r="M24" s="22">
        <f t="shared" si="0"/>
        <v>2.891724628950107E-2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324022495</v>
      </c>
      <c r="E25" s="49">
        <v>2.1184745791562386E-2</v>
      </c>
      <c r="F25" s="50">
        <v>12</v>
      </c>
      <c r="G25" s="67">
        <v>53384</v>
      </c>
      <c r="H25" s="50">
        <v>8</v>
      </c>
      <c r="I25" s="67">
        <v>8166</v>
      </c>
      <c r="J25" s="50">
        <v>9</v>
      </c>
      <c r="K25" s="51">
        <v>39679.4630173892</v>
      </c>
      <c r="L25" s="50">
        <v>13</v>
      </c>
      <c r="M25" s="22">
        <f t="shared" si="0"/>
        <v>0.44723150227285174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975842589</v>
      </c>
      <c r="E26" s="49">
        <v>6.3801055480870533E-2</v>
      </c>
      <c r="F26" s="50">
        <v>9</v>
      </c>
      <c r="G26" s="67">
        <v>27919</v>
      </c>
      <c r="H26" s="50">
        <v>14</v>
      </c>
      <c r="I26" s="67">
        <v>6020</v>
      </c>
      <c r="J26" s="50">
        <v>13</v>
      </c>
      <c r="K26" s="51">
        <v>162100.09784053199</v>
      </c>
      <c r="L26" s="50">
        <v>4</v>
      </c>
      <c r="M26" s="22">
        <f t="shared" si="0"/>
        <v>0.32970042170984171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87418106</v>
      </c>
      <c r="E27" s="49">
        <v>5.7154376062373523E-3</v>
      </c>
      <c r="F27" s="50">
        <v>16</v>
      </c>
      <c r="G27" s="67">
        <v>23909</v>
      </c>
      <c r="H27" s="50">
        <v>15</v>
      </c>
      <c r="I27" s="67">
        <v>4447</v>
      </c>
      <c r="J27" s="50">
        <v>14</v>
      </c>
      <c r="K27" s="51">
        <v>19657.770631886699</v>
      </c>
      <c r="L27" s="50">
        <v>17</v>
      </c>
      <c r="M27" s="22">
        <f t="shared" si="0"/>
        <v>0.24355112547236979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4264586</v>
      </c>
      <c r="E29" s="54">
        <v>2.7882067359630654E-4</v>
      </c>
      <c r="F29" s="55">
        <v>19</v>
      </c>
      <c r="G29" s="68">
        <v>2555</v>
      </c>
      <c r="H29" s="55">
        <v>18</v>
      </c>
      <c r="I29" s="68">
        <v>424</v>
      </c>
      <c r="J29" s="55">
        <v>19</v>
      </c>
      <c r="K29" s="56">
        <v>10057.9858490566</v>
      </c>
      <c r="L29" s="55">
        <v>19</v>
      </c>
      <c r="M29" s="29">
        <f t="shared" si="0"/>
        <v>2.3221425050659949E-2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15295085350</v>
      </c>
      <c r="E30" s="59"/>
      <c r="F30" s="60"/>
      <c r="G30" s="69">
        <v>404153</v>
      </c>
      <c r="H30" s="60"/>
      <c r="I30" s="69">
        <v>17121</v>
      </c>
      <c r="J30" s="60"/>
      <c r="K30" s="61">
        <v>893352.33631213102</v>
      </c>
      <c r="L30" s="60"/>
      <c r="M30" s="33">
        <f t="shared" si="0"/>
        <v>0.93767457144421928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4:F27 E23 E29:F29 E28">
    <cfRule type="expression" dxfId="709" priority="41" stopIfTrue="1">
      <formula>$F8&lt;=5</formula>
    </cfRule>
  </conditionalFormatting>
  <conditionalFormatting sqref="H8:H22 H24:H27 H29">
    <cfRule type="expression" dxfId="708" priority="42" stopIfTrue="1">
      <formula>$H8&lt;=5</formula>
    </cfRule>
  </conditionalFormatting>
  <conditionalFormatting sqref="J8:J22 J24:J27 J29">
    <cfRule type="expression" dxfId="707" priority="43" stopIfTrue="1">
      <formula>$J8&lt;=5</formula>
    </cfRule>
  </conditionalFormatting>
  <conditionalFormatting sqref="L8:L22 L24:L27 L29">
    <cfRule type="expression" dxfId="706" priority="44" stopIfTrue="1">
      <formula>$L8&lt;=5</formula>
    </cfRule>
  </conditionalFormatting>
  <conditionalFormatting sqref="D9:D29">
    <cfRule type="expression" dxfId="705" priority="39" stopIfTrue="1">
      <formula>$F9&lt;=5</formula>
    </cfRule>
  </conditionalFormatting>
  <conditionalFormatting sqref="G9:G22 G24:G27 G29">
    <cfRule type="expression" dxfId="704" priority="37" stopIfTrue="1">
      <formula>$H9&lt;=5</formula>
    </cfRule>
  </conditionalFormatting>
  <conditionalFormatting sqref="I9:I22 I24:I27 I29">
    <cfRule type="expression" dxfId="703" priority="35" stopIfTrue="1">
      <formula>$J9&lt;=5</formula>
    </cfRule>
  </conditionalFormatting>
  <conditionalFormatting sqref="K9:K22 K24:K27 K29">
    <cfRule type="expression" dxfId="702" priority="33" stopIfTrue="1">
      <formula>$L9&lt;=5</formula>
    </cfRule>
  </conditionalFormatting>
  <conditionalFormatting sqref="D8">
    <cfRule type="expression" dxfId="701" priority="31" stopIfTrue="1">
      <formula>$F8&lt;=5</formula>
    </cfRule>
  </conditionalFormatting>
  <conditionalFormatting sqref="G8">
    <cfRule type="expression" dxfId="700" priority="29" stopIfTrue="1">
      <formula>$H8&lt;=5</formula>
    </cfRule>
  </conditionalFormatting>
  <conditionalFormatting sqref="I8">
    <cfRule type="expression" dxfId="699" priority="27" stopIfTrue="1">
      <formula>$J8&lt;=5</formula>
    </cfRule>
  </conditionalFormatting>
  <conditionalFormatting sqref="K8">
    <cfRule type="expression" dxfId="698" priority="25" stopIfTrue="1">
      <formula>$L8&lt;=5</formula>
    </cfRule>
  </conditionalFormatting>
  <conditionalFormatting sqref="M8:N22 M24:N27 M29:N29">
    <cfRule type="expression" dxfId="697" priority="23" stopIfTrue="1">
      <formula>$N8&lt;=5</formula>
    </cfRule>
  </conditionalFormatting>
  <conditionalFormatting sqref="F23">
    <cfRule type="expression" dxfId="696" priority="18" stopIfTrue="1">
      <formula>$F23&lt;=5</formula>
    </cfRule>
  </conditionalFormatting>
  <conditionalFormatting sqref="G23">
    <cfRule type="expression" dxfId="695" priority="17" stopIfTrue="1">
      <formula>$H23&lt;=5</formula>
    </cfRule>
  </conditionalFormatting>
  <conditionalFormatting sqref="I23">
    <cfRule type="expression" dxfId="694" priority="16" stopIfTrue="1">
      <formula>$J23&lt;=5</formula>
    </cfRule>
  </conditionalFormatting>
  <conditionalFormatting sqref="K23">
    <cfRule type="expression" dxfId="693" priority="15" stopIfTrue="1">
      <formula>$L23&lt;=5</formula>
    </cfRule>
  </conditionalFormatting>
  <conditionalFormatting sqref="M23">
    <cfRule type="expression" dxfId="692" priority="14" stopIfTrue="1">
      <formula>$N23&lt;=5</formula>
    </cfRule>
  </conditionalFormatting>
  <conditionalFormatting sqref="H23">
    <cfRule type="expression" dxfId="691" priority="13" stopIfTrue="1">
      <formula>$F23&lt;=5</formula>
    </cfRule>
  </conditionalFormatting>
  <conditionalFormatting sqref="L23">
    <cfRule type="expression" dxfId="690" priority="12" stopIfTrue="1">
      <formula>$F23&lt;=5</formula>
    </cfRule>
  </conditionalFormatting>
  <conditionalFormatting sqref="J23">
    <cfRule type="expression" dxfId="689" priority="11" stopIfTrue="1">
      <formula>$F23&lt;=5</formula>
    </cfRule>
  </conditionalFormatting>
  <conditionalFormatting sqref="N23">
    <cfRule type="expression" dxfId="688" priority="10" stopIfTrue="1">
      <formula>$F23&lt;=5</formula>
    </cfRule>
  </conditionalFormatting>
  <conditionalFormatting sqref="F28">
    <cfRule type="expression" dxfId="687" priority="9" stopIfTrue="1">
      <formula>$F28&lt;=5</formula>
    </cfRule>
  </conditionalFormatting>
  <conditionalFormatting sqref="G28">
    <cfRule type="expression" dxfId="686" priority="8" stopIfTrue="1">
      <formula>$H28&lt;=5</formula>
    </cfRule>
  </conditionalFormatting>
  <conditionalFormatting sqref="I28">
    <cfRule type="expression" dxfId="685" priority="7" stopIfTrue="1">
      <formula>$J28&lt;=5</formula>
    </cfRule>
  </conditionalFormatting>
  <conditionalFormatting sqref="K28">
    <cfRule type="expression" dxfId="684" priority="6" stopIfTrue="1">
      <formula>$L28&lt;=5</formula>
    </cfRule>
  </conditionalFormatting>
  <conditionalFormatting sqref="M28">
    <cfRule type="expression" dxfId="683" priority="5" stopIfTrue="1">
      <formula>$N28&lt;=5</formula>
    </cfRule>
  </conditionalFormatting>
  <conditionalFormatting sqref="H28">
    <cfRule type="expression" dxfId="682" priority="4" stopIfTrue="1">
      <formula>$F28&lt;=5</formula>
    </cfRule>
  </conditionalFormatting>
  <conditionalFormatting sqref="L28">
    <cfRule type="expression" dxfId="681" priority="3" stopIfTrue="1">
      <formula>$F28&lt;=5</formula>
    </cfRule>
  </conditionalFormatting>
  <conditionalFormatting sqref="J28">
    <cfRule type="expression" dxfId="680" priority="2" stopIfTrue="1">
      <formula>$F28&lt;=5</formula>
    </cfRule>
  </conditionalFormatting>
  <conditionalFormatting sqref="N28">
    <cfRule type="expression" dxfId="679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261</v>
      </c>
    </row>
    <row r="3" spans="1:14" s="1" customFormat="1" ht="18.75" customHeight="1">
      <c r="A3" s="39"/>
      <c r="B3" s="87" t="s">
        <v>190</v>
      </c>
      <c r="C3" s="88"/>
      <c r="D3" s="93">
        <v>36741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532994278</v>
      </c>
      <c r="E8" s="44">
        <v>1.7794963641497515E-2</v>
      </c>
      <c r="F8" s="45">
        <v>12</v>
      </c>
      <c r="G8" s="66">
        <v>67229</v>
      </c>
      <c r="H8" s="45">
        <v>13</v>
      </c>
      <c r="I8" s="66">
        <v>12181</v>
      </c>
      <c r="J8" s="45">
        <v>12</v>
      </c>
      <c r="K8" s="46">
        <v>43756.200476151404</v>
      </c>
      <c r="L8" s="45">
        <v>14</v>
      </c>
      <c r="M8" s="16">
        <f>IFERROR(I8/$D$3,0)</f>
        <v>0.33153697504150675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3749707374</v>
      </c>
      <c r="E9" s="49">
        <v>0.12519066177777077</v>
      </c>
      <c r="F9" s="50">
        <v>3</v>
      </c>
      <c r="G9" s="67">
        <v>96968</v>
      </c>
      <c r="H9" s="50">
        <v>11</v>
      </c>
      <c r="I9" s="67">
        <v>16418</v>
      </c>
      <c r="J9" s="50">
        <v>8</v>
      </c>
      <c r="K9" s="51">
        <v>228390.021561701</v>
      </c>
      <c r="L9" s="50">
        <v>1</v>
      </c>
      <c r="M9" s="22">
        <f t="shared" ref="M9:M30" si="0">IFERROR(I9/$D$3,0)</f>
        <v>0.44685773386679734</v>
      </c>
      <c r="N9" s="21">
        <f t="shared" ref="N9:N29" si="1">RANK(M9,$M$8:$M$29,0)</f>
        <v>8</v>
      </c>
    </row>
    <row r="10" spans="1:14" ht="18.75" customHeight="1">
      <c r="B10" s="47" t="s">
        <v>36</v>
      </c>
      <c r="C10" s="48"/>
      <c r="D10" s="67">
        <v>440738906</v>
      </c>
      <c r="E10" s="49">
        <v>1.4714853669898857E-2</v>
      </c>
      <c r="F10" s="50">
        <v>15</v>
      </c>
      <c r="G10" s="67">
        <v>36822</v>
      </c>
      <c r="H10" s="50">
        <v>16</v>
      </c>
      <c r="I10" s="67">
        <v>6080</v>
      </c>
      <c r="J10" s="50">
        <v>16</v>
      </c>
      <c r="K10" s="51">
        <v>72489.951644736793</v>
      </c>
      <c r="L10" s="50">
        <v>12</v>
      </c>
      <c r="M10" s="22">
        <f t="shared" si="0"/>
        <v>0.16548270324705369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2090967109</v>
      </c>
      <c r="E11" s="49">
        <v>6.9810662545653393E-2</v>
      </c>
      <c r="F11" s="50">
        <v>7</v>
      </c>
      <c r="G11" s="67">
        <v>357275</v>
      </c>
      <c r="H11" s="50">
        <v>3</v>
      </c>
      <c r="I11" s="67">
        <v>25837</v>
      </c>
      <c r="J11" s="50">
        <v>3</v>
      </c>
      <c r="K11" s="51">
        <v>80929.175562178294</v>
      </c>
      <c r="L11" s="50">
        <v>11</v>
      </c>
      <c r="M11" s="22">
        <f t="shared" si="0"/>
        <v>0.70321983615034978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688821526</v>
      </c>
      <c r="E12" s="49">
        <v>2.2997533963490011E-2</v>
      </c>
      <c r="F12" s="50">
        <v>11</v>
      </c>
      <c r="G12" s="67">
        <v>76691</v>
      </c>
      <c r="H12" s="50">
        <v>12</v>
      </c>
      <c r="I12" s="67">
        <v>7299</v>
      </c>
      <c r="J12" s="50">
        <v>15</v>
      </c>
      <c r="K12" s="51">
        <v>94372.040827510602</v>
      </c>
      <c r="L12" s="50">
        <v>9</v>
      </c>
      <c r="M12" s="22">
        <f t="shared" si="0"/>
        <v>0.19866089654609292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1581868116</v>
      </c>
      <c r="E13" s="49">
        <v>5.2813485569659667E-2</v>
      </c>
      <c r="F13" s="50">
        <v>9</v>
      </c>
      <c r="G13" s="67">
        <v>223679</v>
      </c>
      <c r="H13" s="50">
        <v>5</v>
      </c>
      <c r="I13" s="67">
        <v>16491</v>
      </c>
      <c r="J13" s="50">
        <v>7</v>
      </c>
      <c r="K13" s="51">
        <v>95923.116609059507</v>
      </c>
      <c r="L13" s="50">
        <v>8</v>
      </c>
      <c r="M13" s="22">
        <f t="shared" si="0"/>
        <v>0.44884461500775702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1211807173</v>
      </c>
      <c r="E14" s="49">
        <v>4.0458341626025657E-2</v>
      </c>
      <c r="F14" s="50">
        <v>10</v>
      </c>
      <c r="G14" s="67">
        <v>132786</v>
      </c>
      <c r="H14" s="50">
        <v>8</v>
      </c>
      <c r="I14" s="67">
        <v>17057</v>
      </c>
      <c r="J14" s="50">
        <v>6</v>
      </c>
      <c r="K14" s="51">
        <v>71044.566629536304</v>
      </c>
      <c r="L14" s="50">
        <v>13</v>
      </c>
      <c r="M14" s="22">
        <f t="shared" si="0"/>
        <v>0.46424974823766363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127417697</v>
      </c>
      <c r="E15" s="49">
        <v>4.2540668427182389E-3</v>
      </c>
      <c r="F15" s="50">
        <v>17</v>
      </c>
      <c r="G15" s="67">
        <v>29246</v>
      </c>
      <c r="H15" s="50">
        <v>17</v>
      </c>
      <c r="I15" s="67">
        <v>5540</v>
      </c>
      <c r="J15" s="50">
        <v>17</v>
      </c>
      <c r="K15" s="51">
        <v>22999.584296028901</v>
      </c>
      <c r="L15" s="50">
        <v>17</v>
      </c>
      <c r="M15" s="22">
        <f t="shared" si="0"/>
        <v>0.15078522631392721</v>
      </c>
      <c r="N15" s="21">
        <f t="shared" si="1"/>
        <v>17</v>
      </c>
    </row>
    <row r="16" spans="1:14" ht="18.75" customHeight="1">
      <c r="B16" s="47" t="s">
        <v>140</v>
      </c>
      <c r="C16" s="48"/>
      <c r="D16" s="67">
        <v>5652117957</v>
      </c>
      <c r="E16" s="49">
        <v>0.18870602873952469</v>
      </c>
      <c r="F16" s="50">
        <v>1</v>
      </c>
      <c r="G16" s="67">
        <v>434728</v>
      </c>
      <c r="H16" s="50">
        <v>1</v>
      </c>
      <c r="I16" s="67">
        <v>28297</v>
      </c>
      <c r="J16" s="50">
        <v>1</v>
      </c>
      <c r="K16" s="51">
        <v>199742.65671272599</v>
      </c>
      <c r="L16" s="50">
        <v>2</v>
      </c>
      <c r="M16" s="22">
        <f t="shared" si="0"/>
        <v>0.77017500884570367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2284416538</v>
      </c>
      <c r="E17" s="49">
        <v>7.626931641421042E-2</v>
      </c>
      <c r="F17" s="50">
        <v>5</v>
      </c>
      <c r="G17" s="67">
        <v>174245</v>
      </c>
      <c r="H17" s="50">
        <v>6</v>
      </c>
      <c r="I17" s="67">
        <v>21153</v>
      </c>
      <c r="J17" s="50">
        <v>5</v>
      </c>
      <c r="K17" s="51">
        <v>107994.91977497299</v>
      </c>
      <c r="L17" s="50">
        <v>7</v>
      </c>
      <c r="M17" s="22">
        <f t="shared" si="0"/>
        <v>0.57573283253041563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2261082904</v>
      </c>
      <c r="E18" s="49">
        <v>7.5490281468071629E-2</v>
      </c>
      <c r="F18" s="50">
        <v>6</v>
      </c>
      <c r="G18" s="67">
        <v>362205</v>
      </c>
      <c r="H18" s="50">
        <v>2</v>
      </c>
      <c r="I18" s="67">
        <v>26052</v>
      </c>
      <c r="J18" s="50">
        <v>2</v>
      </c>
      <c r="K18" s="51">
        <v>86791.144787348399</v>
      </c>
      <c r="L18" s="50">
        <v>10</v>
      </c>
      <c r="M18" s="22">
        <f t="shared" si="0"/>
        <v>0.70907160937372415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520741245</v>
      </c>
      <c r="E19" s="49">
        <v>1.7385874302769062E-2</v>
      </c>
      <c r="F19" s="50">
        <v>13</v>
      </c>
      <c r="G19" s="67">
        <v>116839</v>
      </c>
      <c r="H19" s="50">
        <v>10</v>
      </c>
      <c r="I19" s="67">
        <v>15475</v>
      </c>
      <c r="J19" s="50">
        <v>10</v>
      </c>
      <c r="K19" s="51">
        <v>33650.484329563798</v>
      </c>
      <c r="L19" s="50">
        <v>15</v>
      </c>
      <c r="M19" s="22">
        <f t="shared" si="0"/>
        <v>0.42119158433357828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3784633322</v>
      </c>
      <c r="E20" s="49">
        <v>0.12635672678157711</v>
      </c>
      <c r="F20" s="50">
        <v>2</v>
      </c>
      <c r="G20" s="67">
        <v>347523</v>
      </c>
      <c r="H20" s="50">
        <v>4</v>
      </c>
      <c r="I20" s="67">
        <v>24778</v>
      </c>
      <c r="J20" s="50">
        <v>4</v>
      </c>
      <c r="K20" s="51">
        <v>152741.678989426</v>
      </c>
      <c r="L20" s="50">
        <v>5</v>
      </c>
      <c r="M20" s="22">
        <f t="shared" si="0"/>
        <v>0.67439645083149613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2566474850</v>
      </c>
      <c r="E21" s="49">
        <v>8.5686335721915183E-2</v>
      </c>
      <c r="F21" s="50">
        <v>4</v>
      </c>
      <c r="G21" s="67">
        <v>136149</v>
      </c>
      <c r="H21" s="50">
        <v>7</v>
      </c>
      <c r="I21" s="67">
        <v>14104</v>
      </c>
      <c r="J21" s="50">
        <v>11</v>
      </c>
      <c r="K21" s="51">
        <v>181967.87081679</v>
      </c>
      <c r="L21" s="50">
        <v>3</v>
      </c>
      <c r="M21" s="22">
        <f t="shared" si="0"/>
        <v>0.38387632345336276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8412</v>
      </c>
      <c r="E22" s="49">
        <v>2.808496082058823E-7</v>
      </c>
      <c r="F22" s="50">
        <v>21</v>
      </c>
      <c r="G22" s="67">
        <v>8</v>
      </c>
      <c r="H22" s="50">
        <v>20</v>
      </c>
      <c r="I22" s="67">
        <v>6</v>
      </c>
      <c r="J22" s="50">
        <v>20</v>
      </c>
      <c r="K22" s="51">
        <v>1402</v>
      </c>
      <c r="L22" s="50">
        <v>21</v>
      </c>
      <c r="M22" s="22">
        <f t="shared" si="0"/>
        <v>1.6330529925696088E-4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62</v>
      </c>
      <c r="C24" s="48"/>
      <c r="D24" s="67">
        <v>6294630</v>
      </c>
      <c r="E24" s="49">
        <v>2.1015743810045087E-4</v>
      </c>
      <c r="F24" s="50">
        <v>18</v>
      </c>
      <c r="G24" s="67">
        <v>3040</v>
      </c>
      <c r="H24" s="50">
        <v>18</v>
      </c>
      <c r="I24" s="67">
        <v>868</v>
      </c>
      <c r="J24" s="50">
        <v>18</v>
      </c>
      <c r="K24" s="51">
        <v>7251.87788018433</v>
      </c>
      <c r="L24" s="50">
        <v>20</v>
      </c>
      <c r="M24" s="22">
        <f t="shared" si="0"/>
        <v>2.362483329250701E-2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496851009</v>
      </c>
      <c r="E25" s="49">
        <v>1.6588256207126402E-2</v>
      </c>
      <c r="F25" s="50">
        <v>14</v>
      </c>
      <c r="G25" s="67">
        <v>122008</v>
      </c>
      <c r="H25" s="50">
        <v>9</v>
      </c>
      <c r="I25" s="67">
        <v>16126</v>
      </c>
      <c r="J25" s="50">
        <v>9</v>
      </c>
      <c r="K25" s="51">
        <v>30810.5549423292</v>
      </c>
      <c r="L25" s="50">
        <v>16</v>
      </c>
      <c r="M25" s="22">
        <f t="shared" si="0"/>
        <v>0.43891020930295854</v>
      </c>
      <c r="N25" s="21">
        <f t="shared" si="1"/>
        <v>9</v>
      </c>
    </row>
    <row r="26" spans="2:14" ht="18.75" customHeight="1">
      <c r="B26" s="47" t="s">
        <v>64</v>
      </c>
      <c r="C26" s="48"/>
      <c r="D26" s="67">
        <v>1791662946</v>
      </c>
      <c r="E26" s="49">
        <v>5.9817859774262579E-2</v>
      </c>
      <c r="F26" s="50">
        <v>8</v>
      </c>
      <c r="G26" s="67">
        <v>66888</v>
      </c>
      <c r="H26" s="50">
        <v>14</v>
      </c>
      <c r="I26" s="67">
        <v>11382</v>
      </c>
      <c r="J26" s="50">
        <v>13</v>
      </c>
      <c r="K26" s="51">
        <v>157411.96151818699</v>
      </c>
      <c r="L26" s="50">
        <v>4</v>
      </c>
      <c r="M26" s="22">
        <f t="shared" si="0"/>
        <v>0.30979015269045479</v>
      </c>
      <c r="N26" s="21">
        <f t="shared" si="1"/>
        <v>13</v>
      </c>
    </row>
    <row r="27" spans="2:14" ht="18.75" customHeight="1">
      <c r="B27" s="47" t="s">
        <v>65</v>
      </c>
      <c r="C27" s="48"/>
      <c r="D27" s="67">
        <v>161134874</v>
      </c>
      <c r="E27" s="49">
        <v>5.3797748729439146E-3</v>
      </c>
      <c r="F27" s="50">
        <v>16</v>
      </c>
      <c r="G27" s="67">
        <v>65731</v>
      </c>
      <c r="H27" s="50">
        <v>15</v>
      </c>
      <c r="I27" s="67">
        <v>9501</v>
      </c>
      <c r="J27" s="50">
        <v>14</v>
      </c>
      <c r="K27" s="51">
        <v>16959.7804441638</v>
      </c>
      <c r="L27" s="50">
        <v>18</v>
      </c>
      <c r="M27" s="22">
        <f t="shared" si="0"/>
        <v>0.25859394137339758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136095</v>
      </c>
      <c r="E28" s="49">
        <v>4.5437740642866795E-6</v>
      </c>
      <c r="F28" s="50">
        <v>20</v>
      </c>
      <c r="G28" s="67">
        <v>2</v>
      </c>
      <c r="H28" s="50">
        <v>21</v>
      </c>
      <c r="I28" s="67">
        <v>1</v>
      </c>
      <c r="J28" s="50">
        <v>21</v>
      </c>
      <c r="K28" s="51">
        <v>136095</v>
      </c>
      <c r="L28" s="50">
        <v>6</v>
      </c>
      <c r="M28" s="22">
        <f t="shared" si="0"/>
        <v>2.7217549876160149E-5</v>
      </c>
      <c r="N28" s="21">
        <f t="shared" si="1"/>
        <v>21</v>
      </c>
    </row>
    <row r="29" spans="2:14" ht="18.75" customHeight="1" thickBot="1">
      <c r="B29" s="52" t="s">
        <v>67</v>
      </c>
      <c r="C29" s="53"/>
      <c r="D29" s="68">
        <v>2096459</v>
      </c>
      <c r="E29" s="54">
        <v>6.999401911194672E-5</v>
      </c>
      <c r="F29" s="55">
        <v>19</v>
      </c>
      <c r="G29" s="68">
        <v>1600</v>
      </c>
      <c r="H29" s="55">
        <v>19</v>
      </c>
      <c r="I29" s="68">
        <v>195</v>
      </c>
      <c r="J29" s="55">
        <v>19</v>
      </c>
      <c r="K29" s="56">
        <v>10751.071794871799</v>
      </c>
      <c r="L29" s="55">
        <v>19</v>
      </c>
      <c r="M29" s="29">
        <f t="shared" si="0"/>
        <v>5.3074222258512292E-3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29951973420</v>
      </c>
      <c r="E30" s="59"/>
      <c r="F30" s="60"/>
      <c r="G30" s="69">
        <v>914157</v>
      </c>
      <c r="H30" s="60"/>
      <c r="I30" s="69">
        <v>34066</v>
      </c>
      <c r="J30" s="60"/>
      <c r="K30" s="61">
        <v>879233.64703810203</v>
      </c>
      <c r="L30" s="60"/>
      <c r="M30" s="33">
        <f t="shared" si="0"/>
        <v>0.92719305408127162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4:F29 E23">
    <cfRule type="expression" dxfId="678" priority="32" stopIfTrue="1">
      <formula>$F8&lt;=5</formula>
    </cfRule>
  </conditionalFormatting>
  <conditionalFormatting sqref="H8:H22 H24:H29">
    <cfRule type="expression" dxfId="677" priority="33" stopIfTrue="1">
      <formula>$H8&lt;=5</formula>
    </cfRule>
  </conditionalFormatting>
  <conditionalFormatting sqref="J8:J22 J24:J29">
    <cfRule type="expression" dxfId="676" priority="34" stopIfTrue="1">
      <formula>$J8&lt;=5</formula>
    </cfRule>
  </conditionalFormatting>
  <conditionalFormatting sqref="L8:L22 L24:L29">
    <cfRule type="expression" dxfId="675" priority="35" stopIfTrue="1">
      <formula>$L8&lt;=5</formula>
    </cfRule>
  </conditionalFormatting>
  <conditionalFormatting sqref="D9:D29">
    <cfRule type="expression" dxfId="674" priority="30" stopIfTrue="1">
      <formula>$F9&lt;=5</formula>
    </cfRule>
  </conditionalFormatting>
  <conditionalFormatting sqref="G9:G22 G24:G29">
    <cfRule type="expression" dxfId="673" priority="28" stopIfTrue="1">
      <formula>$H9&lt;=5</formula>
    </cfRule>
  </conditionalFormatting>
  <conditionalFormatting sqref="I9:I22 I24:I29">
    <cfRule type="expression" dxfId="672" priority="26" stopIfTrue="1">
      <formula>$J9&lt;=5</formula>
    </cfRule>
  </conditionalFormatting>
  <conditionalFormatting sqref="K9:K22 K24:K29">
    <cfRule type="expression" dxfId="671" priority="24" stopIfTrue="1">
      <formula>$L9&lt;=5</formula>
    </cfRule>
  </conditionalFormatting>
  <conditionalFormatting sqref="D8">
    <cfRule type="expression" dxfId="670" priority="22" stopIfTrue="1">
      <formula>$F8&lt;=5</formula>
    </cfRule>
  </conditionalFormatting>
  <conditionalFormatting sqref="G8">
    <cfRule type="expression" dxfId="669" priority="20" stopIfTrue="1">
      <formula>$H8&lt;=5</formula>
    </cfRule>
  </conditionalFormatting>
  <conditionalFormatting sqref="I8">
    <cfRule type="expression" dxfId="668" priority="18" stopIfTrue="1">
      <formula>$J8&lt;=5</formula>
    </cfRule>
  </conditionalFormatting>
  <conditionalFormatting sqref="K8">
    <cfRule type="expression" dxfId="667" priority="16" stopIfTrue="1">
      <formula>$L8&lt;=5</formula>
    </cfRule>
  </conditionalFormatting>
  <conditionalFormatting sqref="M8:N22 M24:N29">
    <cfRule type="expression" dxfId="666" priority="14" stopIfTrue="1">
      <formula>$N8&lt;=5</formula>
    </cfRule>
  </conditionalFormatting>
  <conditionalFormatting sqref="F23">
    <cfRule type="expression" dxfId="665" priority="9" stopIfTrue="1">
      <formula>$F23&lt;=5</formula>
    </cfRule>
  </conditionalFormatting>
  <conditionalFormatting sqref="G23">
    <cfRule type="expression" dxfId="664" priority="8" stopIfTrue="1">
      <formula>$H23&lt;=5</formula>
    </cfRule>
  </conditionalFormatting>
  <conditionalFormatting sqref="I23">
    <cfRule type="expression" dxfId="663" priority="7" stopIfTrue="1">
      <formula>$J23&lt;=5</formula>
    </cfRule>
  </conditionalFormatting>
  <conditionalFormatting sqref="K23">
    <cfRule type="expression" dxfId="662" priority="6" stopIfTrue="1">
      <formula>$L23&lt;=5</formula>
    </cfRule>
  </conditionalFormatting>
  <conditionalFormatting sqref="M23">
    <cfRule type="expression" dxfId="661" priority="5" stopIfTrue="1">
      <formula>$N23&lt;=5</formula>
    </cfRule>
  </conditionalFormatting>
  <conditionalFormatting sqref="H23">
    <cfRule type="expression" dxfId="660" priority="4" stopIfTrue="1">
      <formula>$F23&lt;=5</formula>
    </cfRule>
  </conditionalFormatting>
  <conditionalFormatting sqref="L23">
    <cfRule type="expression" dxfId="659" priority="3" stopIfTrue="1">
      <formula>$F23&lt;=5</formula>
    </cfRule>
  </conditionalFormatting>
  <conditionalFormatting sqref="J23">
    <cfRule type="expression" dxfId="658" priority="2" stopIfTrue="1">
      <formula>$F23&lt;=5</formula>
    </cfRule>
  </conditionalFormatting>
  <conditionalFormatting sqref="N23">
    <cfRule type="expression" dxfId="657" priority="1" stopIfTrue="1">
      <formula>$F23&lt;=5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262</v>
      </c>
    </row>
    <row r="3" spans="1:14" s="1" customFormat="1" ht="18.75" customHeight="1">
      <c r="A3" s="39"/>
      <c r="B3" s="87" t="s">
        <v>190</v>
      </c>
      <c r="C3" s="88"/>
      <c r="D3" s="93">
        <v>19692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262487362</v>
      </c>
      <c r="E8" s="44">
        <v>1.5367508949666054E-2</v>
      </c>
      <c r="F8" s="45">
        <v>14</v>
      </c>
      <c r="G8" s="66">
        <v>35708</v>
      </c>
      <c r="H8" s="45">
        <v>14</v>
      </c>
      <c r="I8" s="66">
        <v>7154</v>
      </c>
      <c r="J8" s="45">
        <v>12</v>
      </c>
      <c r="K8" s="46">
        <v>36690.992731339102</v>
      </c>
      <c r="L8" s="45">
        <v>13</v>
      </c>
      <c r="M8" s="16">
        <f>IFERROR(I8/$D$3,0)</f>
        <v>0.36329473898029657</v>
      </c>
      <c r="N8" s="15">
        <f>RANK(M8,$M$8:$M$29,0)</f>
        <v>12</v>
      </c>
    </row>
    <row r="9" spans="1:14" ht="18.75" customHeight="1">
      <c r="B9" s="47" t="s">
        <v>141</v>
      </c>
      <c r="C9" s="48"/>
      <c r="D9" s="67">
        <v>2124444454</v>
      </c>
      <c r="E9" s="49">
        <v>0.12437710871547947</v>
      </c>
      <c r="F9" s="50">
        <v>2</v>
      </c>
      <c r="G9" s="67">
        <v>49793</v>
      </c>
      <c r="H9" s="50">
        <v>11</v>
      </c>
      <c r="I9" s="67">
        <v>9304</v>
      </c>
      <c r="J9" s="50">
        <v>7</v>
      </c>
      <c r="K9" s="51">
        <v>228336.67820292301</v>
      </c>
      <c r="L9" s="50">
        <v>1</v>
      </c>
      <c r="M9" s="22">
        <f t="shared" ref="M9:M30" si="0">IFERROR(I9/$D$3,0)</f>
        <v>0.47247613243956937</v>
      </c>
      <c r="N9" s="21">
        <f t="shared" ref="N9:N29" si="1">RANK(M9,$M$8:$M$29,0)</f>
        <v>7</v>
      </c>
    </row>
    <row r="10" spans="1:14" ht="18.75" customHeight="1">
      <c r="B10" s="47" t="s">
        <v>54</v>
      </c>
      <c r="C10" s="48"/>
      <c r="D10" s="67">
        <v>166862310</v>
      </c>
      <c r="E10" s="49">
        <v>9.7690723955195669E-3</v>
      </c>
      <c r="F10" s="50">
        <v>15</v>
      </c>
      <c r="G10" s="67">
        <v>20717</v>
      </c>
      <c r="H10" s="50">
        <v>16</v>
      </c>
      <c r="I10" s="67">
        <v>3591</v>
      </c>
      <c r="J10" s="50">
        <v>16</v>
      </c>
      <c r="K10" s="51">
        <v>46466.808688387602</v>
      </c>
      <c r="L10" s="50">
        <v>12</v>
      </c>
      <c r="M10" s="22">
        <f t="shared" si="0"/>
        <v>0.1823583180987203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1156212379</v>
      </c>
      <c r="E11" s="49">
        <v>6.7691274530760764E-2</v>
      </c>
      <c r="F11" s="50">
        <v>7</v>
      </c>
      <c r="G11" s="67">
        <v>188604</v>
      </c>
      <c r="H11" s="50">
        <v>3</v>
      </c>
      <c r="I11" s="67">
        <v>13887</v>
      </c>
      <c r="J11" s="50">
        <v>3</v>
      </c>
      <c r="K11" s="51">
        <v>83258.614459566495</v>
      </c>
      <c r="L11" s="50">
        <v>11</v>
      </c>
      <c r="M11" s="22">
        <f t="shared" si="0"/>
        <v>0.70521023765996349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587021446</v>
      </c>
      <c r="E12" s="49">
        <v>3.436758728616774E-2</v>
      </c>
      <c r="F12" s="50">
        <v>11</v>
      </c>
      <c r="G12" s="67">
        <v>38900</v>
      </c>
      <c r="H12" s="50">
        <v>13</v>
      </c>
      <c r="I12" s="67">
        <v>3789</v>
      </c>
      <c r="J12" s="50">
        <v>15</v>
      </c>
      <c r="K12" s="51">
        <v>154927.80311427801</v>
      </c>
      <c r="L12" s="50">
        <v>5</v>
      </c>
      <c r="M12" s="22">
        <f t="shared" si="0"/>
        <v>0.19241316270566727</v>
      </c>
      <c r="N12" s="21">
        <f t="shared" si="1"/>
        <v>15</v>
      </c>
    </row>
    <row r="13" spans="1:14" ht="18.75" customHeight="1">
      <c r="B13" s="47" t="s">
        <v>142</v>
      </c>
      <c r="C13" s="48"/>
      <c r="D13" s="67">
        <v>1019819141</v>
      </c>
      <c r="E13" s="49">
        <v>5.9706035585660872E-2</v>
      </c>
      <c r="F13" s="50">
        <v>8</v>
      </c>
      <c r="G13" s="67">
        <v>114642</v>
      </c>
      <c r="H13" s="50">
        <v>5</v>
      </c>
      <c r="I13" s="67">
        <v>8964</v>
      </c>
      <c r="J13" s="50">
        <v>8</v>
      </c>
      <c r="K13" s="51">
        <v>113768.31113342301</v>
      </c>
      <c r="L13" s="50">
        <v>8</v>
      </c>
      <c r="M13" s="22">
        <f t="shared" si="0"/>
        <v>0.45521023765996343</v>
      </c>
      <c r="N13" s="21">
        <f t="shared" si="1"/>
        <v>8</v>
      </c>
    </row>
    <row r="14" spans="1:14" ht="18.75" customHeight="1">
      <c r="B14" s="47" t="s">
        <v>143</v>
      </c>
      <c r="C14" s="48"/>
      <c r="D14" s="67">
        <v>890361282</v>
      </c>
      <c r="E14" s="49">
        <v>5.2126833327583756E-2</v>
      </c>
      <c r="F14" s="50">
        <v>10</v>
      </c>
      <c r="G14" s="67">
        <v>101775</v>
      </c>
      <c r="H14" s="50">
        <v>6</v>
      </c>
      <c r="I14" s="67">
        <v>10566</v>
      </c>
      <c r="J14" s="50">
        <v>6</v>
      </c>
      <c r="K14" s="51">
        <v>84266.636570130606</v>
      </c>
      <c r="L14" s="50">
        <v>10</v>
      </c>
      <c r="M14" s="22">
        <f t="shared" si="0"/>
        <v>0.53656307129798908</v>
      </c>
      <c r="N14" s="21">
        <f t="shared" si="1"/>
        <v>6</v>
      </c>
    </row>
    <row r="15" spans="1:14" ht="18.75" customHeight="1">
      <c r="B15" s="47" t="s">
        <v>59</v>
      </c>
      <c r="C15" s="48"/>
      <c r="D15" s="67">
        <v>61715678</v>
      </c>
      <c r="E15" s="49">
        <v>3.6131881808454777E-3</v>
      </c>
      <c r="F15" s="50">
        <v>17</v>
      </c>
      <c r="G15" s="67">
        <v>10036</v>
      </c>
      <c r="H15" s="50">
        <v>17</v>
      </c>
      <c r="I15" s="67">
        <v>2453</v>
      </c>
      <c r="J15" s="50">
        <v>17</v>
      </c>
      <c r="K15" s="51">
        <v>25159.2653893192</v>
      </c>
      <c r="L15" s="50">
        <v>16</v>
      </c>
      <c r="M15" s="22">
        <f t="shared" si="0"/>
        <v>0.12456835263050985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3452549176</v>
      </c>
      <c r="E16" s="49">
        <v>0.20213194249459585</v>
      </c>
      <c r="F16" s="50">
        <v>1</v>
      </c>
      <c r="G16" s="67">
        <v>238510</v>
      </c>
      <c r="H16" s="50">
        <v>1</v>
      </c>
      <c r="I16" s="67">
        <v>15403</v>
      </c>
      <c r="J16" s="50">
        <v>1</v>
      </c>
      <c r="K16" s="51">
        <v>224147.83977147299</v>
      </c>
      <c r="L16" s="50">
        <v>2</v>
      </c>
      <c r="M16" s="22">
        <f t="shared" si="0"/>
        <v>0.78219581555961815</v>
      </c>
      <c r="N16" s="21">
        <f t="shared" si="1"/>
        <v>1</v>
      </c>
    </row>
    <row r="17" spans="2:14" ht="18.75" customHeight="1">
      <c r="B17" s="47" t="s">
        <v>122</v>
      </c>
      <c r="C17" s="48"/>
      <c r="D17" s="67">
        <v>1254030737</v>
      </c>
      <c r="E17" s="49">
        <v>7.3418119741718524E-2</v>
      </c>
      <c r="F17" s="50">
        <v>5</v>
      </c>
      <c r="G17" s="67">
        <v>82331</v>
      </c>
      <c r="H17" s="50">
        <v>7</v>
      </c>
      <c r="I17" s="67">
        <v>10969</v>
      </c>
      <c r="J17" s="50">
        <v>5</v>
      </c>
      <c r="K17" s="51">
        <v>114324.98286079</v>
      </c>
      <c r="L17" s="50">
        <v>7</v>
      </c>
      <c r="M17" s="22">
        <f t="shared" si="0"/>
        <v>0.55702823481616903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1256677167</v>
      </c>
      <c r="E18" s="49">
        <v>7.3573056864785297E-2</v>
      </c>
      <c r="F18" s="50">
        <v>4</v>
      </c>
      <c r="G18" s="67">
        <v>195790</v>
      </c>
      <c r="H18" s="50">
        <v>2</v>
      </c>
      <c r="I18" s="67">
        <v>14564</v>
      </c>
      <c r="J18" s="50">
        <v>2</v>
      </c>
      <c r="K18" s="51">
        <v>86286.539892886605</v>
      </c>
      <c r="L18" s="50">
        <v>9</v>
      </c>
      <c r="M18" s="22">
        <f t="shared" si="0"/>
        <v>0.73958968108876699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274795750</v>
      </c>
      <c r="E19" s="49">
        <v>1.6088112262925617E-2</v>
      </c>
      <c r="F19" s="50">
        <v>13</v>
      </c>
      <c r="G19" s="67">
        <v>55807</v>
      </c>
      <c r="H19" s="50">
        <v>9</v>
      </c>
      <c r="I19" s="67">
        <v>8511</v>
      </c>
      <c r="J19" s="50">
        <v>9</v>
      </c>
      <c r="K19" s="51">
        <v>32287.1284220421</v>
      </c>
      <c r="L19" s="50">
        <v>15</v>
      </c>
      <c r="M19" s="22">
        <f t="shared" si="0"/>
        <v>0.43220597196831201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1932492404</v>
      </c>
      <c r="E20" s="49">
        <v>0.11313913968030076</v>
      </c>
      <c r="F20" s="50">
        <v>3</v>
      </c>
      <c r="G20" s="67">
        <v>171794</v>
      </c>
      <c r="H20" s="50">
        <v>4</v>
      </c>
      <c r="I20" s="67">
        <v>13502</v>
      </c>
      <c r="J20" s="50">
        <v>4</v>
      </c>
      <c r="K20" s="51">
        <v>143126.38157309999</v>
      </c>
      <c r="L20" s="50">
        <v>6</v>
      </c>
      <c r="M20" s="22">
        <f t="shared" si="0"/>
        <v>0.68565915092423324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1218156327</v>
      </c>
      <c r="E21" s="49">
        <v>7.1317826940806503E-2</v>
      </c>
      <c r="F21" s="50">
        <v>6</v>
      </c>
      <c r="G21" s="67">
        <v>65623</v>
      </c>
      <c r="H21" s="50">
        <v>8</v>
      </c>
      <c r="I21" s="67">
        <v>7351</v>
      </c>
      <c r="J21" s="50">
        <v>11</v>
      </c>
      <c r="K21" s="51">
        <v>165713.00870629799</v>
      </c>
      <c r="L21" s="50">
        <v>3</v>
      </c>
      <c r="M21" s="22">
        <f t="shared" si="0"/>
        <v>0.37329880154377409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6158</v>
      </c>
      <c r="E22" s="49">
        <v>3.6052448160168398E-7</v>
      </c>
      <c r="F22" s="50">
        <v>21</v>
      </c>
      <c r="G22" s="67">
        <v>9</v>
      </c>
      <c r="H22" s="50">
        <v>20</v>
      </c>
      <c r="I22" s="67">
        <v>3</v>
      </c>
      <c r="J22" s="50">
        <v>20</v>
      </c>
      <c r="K22" s="51">
        <v>2052.6666666666702</v>
      </c>
      <c r="L22" s="50">
        <v>21</v>
      </c>
      <c r="M22" s="22">
        <f t="shared" si="0"/>
        <v>1.5234613040828764E-4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19192</v>
      </c>
      <c r="E23" s="49">
        <v>1.1236092645176223E-6</v>
      </c>
      <c r="F23" s="50">
        <v>20</v>
      </c>
      <c r="G23" s="67">
        <v>4</v>
      </c>
      <c r="H23" s="50">
        <v>21</v>
      </c>
      <c r="I23" s="67">
        <v>1</v>
      </c>
      <c r="J23" s="50">
        <v>21</v>
      </c>
      <c r="K23" s="51">
        <v>19192</v>
      </c>
      <c r="L23" s="50">
        <v>18</v>
      </c>
      <c r="M23" s="22">
        <f t="shared" si="0"/>
        <v>5.078204346942921E-5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7833931</v>
      </c>
      <c r="E24" s="49">
        <v>4.5864305175030235E-4</v>
      </c>
      <c r="F24" s="50">
        <v>18</v>
      </c>
      <c r="G24" s="67">
        <v>1867</v>
      </c>
      <c r="H24" s="50">
        <v>19</v>
      </c>
      <c r="I24" s="67">
        <v>463</v>
      </c>
      <c r="J24" s="50">
        <v>18</v>
      </c>
      <c r="K24" s="51">
        <v>16919.937365010799</v>
      </c>
      <c r="L24" s="50">
        <v>19</v>
      </c>
      <c r="M24" s="22">
        <f t="shared" si="0"/>
        <v>2.3512086126345724E-2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297520215</v>
      </c>
      <c r="E25" s="49">
        <v>1.7418532198586644E-2</v>
      </c>
      <c r="F25" s="50">
        <v>12</v>
      </c>
      <c r="G25" s="67">
        <v>54744</v>
      </c>
      <c r="H25" s="50">
        <v>10</v>
      </c>
      <c r="I25" s="67">
        <v>8227</v>
      </c>
      <c r="J25" s="50">
        <v>10</v>
      </c>
      <c r="K25" s="51">
        <v>36163.876868846499</v>
      </c>
      <c r="L25" s="50">
        <v>14</v>
      </c>
      <c r="M25" s="22">
        <f t="shared" si="0"/>
        <v>0.41778387162299413</v>
      </c>
      <c r="N25" s="21">
        <f t="shared" si="1"/>
        <v>10</v>
      </c>
    </row>
    <row r="26" spans="2:14" ht="18.75" customHeight="1">
      <c r="B26" s="47" t="s">
        <v>46</v>
      </c>
      <c r="C26" s="48"/>
      <c r="D26" s="67">
        <v>1016959305</v>
      </c>
      <c r="E26" s="49">
        <v>5.9538604456825892E-2</v>
      </c>
      <c r="F26" s="50">
        <v>9</v>
      </c>
      <c r="G26" s="67">
        <v>34150</v>
      </c>
      <c r="H26" s="50">
        <v>15</v>
      </c>
      <c r="I26" s="67">
        <v>6453</v>
      </c>
      <c r="J26" s="50">
        <v>13</v>
      </c>
      <c r="K26" s="51">
        <v>157594.80939098101</v>
      </c>
      <c r="L26" s="50">
        <v>4</v>
      </c>
      <c r="M26" s="22">
        <f t="shared" si="0"/>
        <v>0.32769652650822667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98980883</v>
      </c>
      <c r="E27" s="49">
        <v>5.794906062366342E-3</v>
      </c>
      <c r="F27" s="50">
        <v>16</v>
      </c>
      <c r="G27" s="67">
        <v>44126</v>
      </c>
      <c r="H27" s="50">
        <v>12</v>
      </c>
      <c r="I27" s="67">
        <v>4956</v>
      </c>
      <c r="J27" s="50">
        <v>14</v>
      </c>
      <c r="K27" s="51">
        <v>19971.9295803067</v>
      </c>
      <c r="L27" s="50">
        <v>17</v>
      </c>
      <c r="M27" s="22">
        <f t="shared" si="0"/>
        <v>0.25167580743449114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2037</v>
      </c>
      <c r="E28" s="49">
        <v>1.192576110786993E-7</v>
      </c>
      <c r="F28" s="50">
        <v>22</v>
      </c>
      <c r="G28" s="67">
        <v>2</v>
      </c>
      <c r="H28" s="50">
        <v>22</v>
      </c>
      <c r="I28" s="67">
        <v>1</v>
      </c>
      <c r="J28" s="50">
        <v>21</v>
      </c>
      <c r="K28" s="51">
        <v>2037</v>
      </c>
      <c r="L28" s="50">
        <v>22</v>
      </c>
      <c r="M28" s="22">
        <f t="shared" si="0"/>
        <v>5.078204346942921E-5</v>
      </c>
      <c r="N28" s="21">
        <f t="shared" si="1"/>
        <v>21</v>
      </c>
    </row>
    <row r="29" spans="2:14" ht="18.75" customHeight="1" thickBot="1">
      <c r="B29" s="52" t="s">
        <v>49</v>
      </c>
      <c r="C29" s="53"/>
      <c r="D29" s="68">
        <v>1723506</v>
      </c>
      <c r="E29" s="54">
        <v>1.0090388229740044E-4</v>
      </c>
      <c r="F29" s="55">
        <v>19</v>
      </c>
      <c r="G29" s="68">
        <v>2242</v>
      </c>
      <c r="H29" s="55">
        <v>18</v>
      </c>
      <c r="I29" s="68">
        <v>321</v>
      </c>
      <c r="J29" s="55">
        <v>19</v>
      </c>
      <c r="K29" s="56">
        <v>5369.1775700934604</v>
      </c>
      <c r="L29" s="55">
        <v>20</v>
      </c>
      <c r="M29" s="29">
        <f t="shared" si="0"/>
        <v>1.6301035953686777E-2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17080670840</v>
      </c>
      <c r="E30" s="59"/>
      <c r="F30" s="60"/>
      <c r="G30" s="69">
        <v>512058</v>
      </c>
      <c r="H30" s="60"/>
      <c r="I30" s="69">
        <v>18627</v>
      </c>
      <c r="J30" s="60"/>
      <c r="K30" s="61">
        <v>916984.52998335799</v>
      </c>
      <c r="L30" s="60"/>
      <c r="M30" s="33">
        <f t="shared" si="0"/>
        <v>0.94591712370505787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656" priority="23" stopIfTrue="1">
      <formula>$F8&lt;=5</formula>
    </cfRule>
  </conditionalFormatting>
  <conditionalFormatting sqref="H8:H29">
    <cfRule type="expression" dxfId="655" priority="24" stopIfTrue="1">
      <formula>$H8&lt;=5</formula>
    </cfRule>
  </conditionalFormatting>
  <conditionalFormatting sqref="J8:J29">
    <cfRule type="expression" dxfId="654" priority="25" stopIfTrue="1">
      <formula>$J8&lt;=5</formula>
    </cfRule>
  </conditionalFormatting>
  <conditionalFormatting sqref="L8:L29">
    <cfRule type="expression" dxfId="653" priority="26" stopIfTrue="1">
      <formula>$L8&lt;=5</formula>
    </cfRule>
  </conditionalFormatting>
  <conditionalFormatting sqref="D9:D29">
    <cfRule type="expression" dxfId="652" priority="21" stopIfTrue="1">
      <formula>$F9&lt;=5</formula>
    </cfRule>
  </conditionalFormatting>
  <conditionalFormatting sqref="G9:G29">
    <cfRule type="expression" dxfId="651" priority="19" stopIfTrue="1">
      <formula>$H9&lt;=5</formula>
    </cfRule>
  </conditionalFormatting>
  <conditionalFormatting sqref="I9:I29">
    <cfRule type="expression" dxfId="650" priority="17" stopIfTrue="1">
      <formula>$J9&lt;=5</formula>
    </cfRule>
  </conditionalFormatting>
  <conditionalFormatting sqref="K9:K29">
    <cfRule type="expression" dxfId="649" priority="15" stopIfTrue="1">
      <formula>$L9&lt;=5</formula>
    </cfRule>
  </conditionalFormatting>
  <conditionalFormatting sqref="D8">
    <cfRule type="expression" dxfId="648" priority="13" stopIfTrue="1">
      <formula>$F8&lt;=5</formula>
    </cfRule>
  </conditionalFormatting>
  <conditionalFormatting sqref="G8">
    <cfRule type="expression" dxfId="647" priority="11" stopIfTrue="1">
      <formula>$H8&lt;=5</formula>
    </cfRule>
  </conditionalFormatting>
  <conditionalFormatting sqref="I8">
    <cfRule type="expression" dxfId="646" priority="9" stopIfTrue="1">
      <formula>$J8&lt;=5</formula>
    </cfRule>
  </conditionalFormatting>
  <conditionalFormatting sqref="K8">
    <cfRule type="expression" dxfId="645" priority="7" stopIfTrue="1">
      <formula>$L8&lt;=5</formula>
    </cfRule>
  </conditionalFormatting>
  <conditionalFormatting sqref="M8:N29">
    <cfRule type="expression" dxfId="644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263</v>
      </c>
    </row>
    <row r="3" spans="1:14" s="1" customFormat="1" ht="18.75" customHeight="1">
      <c r="A3" s="39"/>
      <c r="B3" s="87" t="s">
        <v>190</v>
      </c>
      <c r="C3" s="88"/>
      <c r="D3" s="93">
        <v>20040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326780727</v>
      </c>
      <c r="E8" s="44">
        <v>2.0705898736001788E-2</v>
      </c>
      <c r="F8" s="45">
        <v>12</v>
      </c>
      <c r="G8" s="66">
        <v>37569</v>
      </c>
      <c r="H8" s="45">
        <v>15</v>
      </c>
      <c r="I8" s="66">
        <v>6982</v>
      </c>
      <c r="J8" s="45">
        <v>12</v>
      </c>
      <c r="K8" s="46">
        <v>46803.312374677698</v>
      </c>
      <c r="L8" s="45">
        <v>14</v>
      </c>
      <c r="M8" s="16">
        <f>IFERROR(I8/$D$3,0)</f>
        <v>0.34840319361277444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1884834172</v>
      </c>
      <c r="E9" s="49">
        <v>0.11942927558144449</v>
      </c>
      <c r="F9" s="50">
        <v>3</v>
      </c>
      <c r="G9" s="67">
        <v>47499</v>
      </c>
      <c r="H9" s="50">
        <v>11</v>
      </c>
      <c r="I9" s="67">
        <v>8586</v>
      </c>
      <c r="J9" s="50">
        <v>10</v>
      </c>
      <c r="K9" s="51">
        <v>219524.129047286</v>
      </c>
      <c r="L9" s="50">
        <v>1</v>
      </c>
      <c r="M9" s="22">
        <f t="shared" ref="M9:M30" si="0">IFERROR(I9/$D$3,0)</f>
        <v>0.42844311377245509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199078123</v>
      </c>
      <c r="E10" s="49">
        <v>1.261424286932108E-2</v>
      </c>
      <c r="F10" s="50">
        <v>15</v>
      </c>
      <c r="G10" s="67">
        <v>16305</v>
      </c>
      <c r="H10" s="50">
        <v>16</v>
      </c>
      <c r="I10" s="67">
        <v>3064</v>
      </c>
      <c r="J10" s="50">
        <v>16</v>
      </c>
      <c r="K10" s="51">
        <v>64973.277741514401</v>
      </c>
      <c r="L10" s="50">
        <v>13</v>
      </c>
      <c r="M10" s="22">
        <f t="shared" si="0"/>
        <v>0.1528942115768463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1096582450</v>
      </c>
      <c r="E11" s="49">
        <v>6.9483060931487386E-2</v>
      </c>
      <c r="F11" s="50">
        <v>7</v>
      </c>
      <c r="G11" s="67">
        <v>201422</v>
      </c>
      <c r="H11" s="50">
        <v>4</v>
      </c>
      <c r="I11" s="67">
        <v>14517</v>
      </c>
      <c r="J11" s="50">
        <v>3</v>
      </c>
      <c r="K11" s="51">
        <v>75537.814286698398</v>
      </c>
      <c r="L11" s="50">
        <v>12</v>
      </c>
      <c r="M11" s="22">
        <f t="shared" si="0"/>
        <v>0.72440119760479038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452844327</v>
      </c>
      <c r="E12" s="49">
        <v>2.8693701933146385E-2</v>
      </c>
      <c r="F12" s="50">
        <v>11</v>
      </c>
      <c r="G12" s="67">
        <v>46098</v>
      </c>
      <c r="H12" s="50">
        <v>12</v>
      </c>
      <c r="I12" s="67">
        <v>4071</v>
      </c>
      <c r="J12" s="50">
        <v>15</v>
      </c>
      <c r="K12" s="51">
        <v>111236.63154016199</v>
      </c>
      <c r="L12" s="50">
        <v>7</v>
      </c>
      <c r="M12" s="22">
        <f t="shared" si="0"/>
        <v>0.20314371257485031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1010698725</v>
      </c>
      <c r="E13" s="49">
        <v>6.4041186408328538E-2</v>
      </c>
      <c r="F13" s="50">
        <v>8</v>
      </c>
      <c r="G13" s="67">
        <v>133724</v>
      </c>
      <c r="H13" s="50">
        <v>5</v>
      </c>
      <c r="I13" s="67">
        <v>9378</v>
      </c>
      <c r="J13" s="50">
        <v>6</v>
      </c>
      <c r="K13" s="51">
        <v>107773.376519514</v>
      </c>
      <c r="L13" s="50">
        <v>8</v>
      </c>
      <c r="M13" s="22">
        <f t="shared" si="0"/>
        <v>0.46796407185628741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761876199</v>
      </c>
      <c r="E14" s="49">
        <v>4.8274974998338709E-2</v>
      </c>
      <c r="F14" s="50">
        <v>10</v>
      </c>
      <c r="G14" s="67">
        <v>77070</v>
      </c>
      <c r="H14" s="50">
        <v>8</v>
      </c>
      <c r="I14" s="67">
        <v>9260</v>
      </c>
      <c r="J14" s="50">
        <v>8</v>
      </c>
      <c r="K14" s="51">
        <v>82276.047408207305</v>
      </c>
      <c r="L14" s="50">
        <v>11</v>
      </c>
      <c r="M14" s="22">
        <f t="shared" si="0"/>
        <v>0.46207584830339321</v>
      </c>
      <c r="N14" s="21">
        <f t="shared" si="1"/>
        <v>8</v>
      </c>
    </row>
    <row r="15" spans="1:14" ht="18.75" customHeight="1">
      <c r="B15" s="47" t="s">
        <v>41</v>
      </c>
      <c r="C15" s="48"/>
      <c r="D15" s="67">
        <v>52573555</v>
      </c>
      <c r="E15" s="49">
        <v>3.3312328912886609E-3</v>
      </c>
      <c r="F15" s="50">
        <v>17</v>
      </c>
      <c r="G15" s="67">
        <v>14014</v>
      </c>
      <c r="H15" s="50">
        <v>17</v>
      </c>
      <c r="I15" s="67">
        <v>2794</v>
      </c>
      <c r="J15" s="50">
        <v>17</v>
      </c>
      <c r="K15" s="51">
        <v>18816.590909090901</v>
      </c>
      <c r="L15" s="50">
        <v>17</v>
      </c>
      <c r="M15" s="22">
        <f t="shared" si="0"/>
        <v>0.13942115768463073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2869451444</v>
      </c>
      <c r="E16" s="49">
        <v>0.18181785557793348</v>
      </c>
      <c r="F16" s="50">
        <v>1</v>
      </c>
      <c r="G16" s="67">
        <v>253888</v>
      </c>
      <c r="H16" s="50">
        <v>1</v>
      </c>
      <c r="I16" s="67">
        <v>16024</v>
      </c>
      <c r="J16" s="50">
        <v>1</v>
      </c>
      <c r="K16" s="51">
        <v>179072.10708936601</v>
      </c>
      <c r="L16" s="50">
        <v>2</v>
      </c>
      <c r="M16" s="22">
        <f t="shared" si="0"/>
        <v>0.79960079840319365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1155134812</v>
      </c>
      <c r="E17" s="49">
        <v>7.319313064537758E-2</v>
      </c>
      <c r="F17" s="50">
        <v>6</v>
      </c>
      <c r="G17" s="67">
        <v>94127</v>
      </c>
      <c r="H17" s="50">
        <v>6</v>
      </c>
      <c r="I17" s="67">
        <v>11696</v>
      </c>
      <c r="J17" s="50">
        <v>5</v>
      </c>
      <c r="K17" s="51">
        <v>98763.236320109398</v>
      </c>
      <c r="L17" s="50">
        <v>9</v>
      </c>
      <c r="M17" s="22">
        <f t="shared" si="0"/>
        <v>0.58363273453093811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1218499374</v>
      </c>
      <c r="E18" s="49">
        <v>7.7208117135762325E-2</v>
      </c>
      <c r="F18" s="50">
        <v>5</v>
      </c>
      <c r="G18" s="67">
        <v>208889</v>
      </c>
      <c r="H18" s="50">
        <v>2</v>
      </c>
      <c r="I18" s="67">
        <v>14670</v>
      </c>
      <c r="J18" s="50">
        <v>2</v>
      </c>
      <c r="K18" s="51">
        <v>83060.625357873199</v>
      </c>
      <c r="L18" s="50">
        <v>10</v>
      </c>
      <c r="M18" s="22">
        <f t="shared" si="0"/>
        <v>0.73203592814371254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268080830</v>
      </c>
      <c r="E19" s="49">
        <v>1.6986480720582123E-2</v>
      </c>
      <c r="F19" s="50">
        <v>13</v>
      </c>
      <c r="G19" s="67">
        <v>65341</v>
      </c>
      <c r="H19" s="50">
        <v>10</v>
      </c>
      <c r="I19" s="67">
        <v>8659</v>
      </c>
      <c r="J19" s="50">
        <v>9</v>
      </c>
      <c r="K19" s="51">
        <v>30959.7909689341</v>
      </c>
      <c r="L19" s="50">
        <v>15</v>
      </c>
      <c r="M19" s="22">
        <f t="shared" si="0"/>
        <v>0.43208582834331338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1940482321</v>
      </c>
      <c r="E20" s="49">
        <v>0.12295532483354724</v>
      </c>
      <c r="F20" s="50">
        <v>2</v>
      </c>
      <c r="G20" s="67">
        <v>205145</v>
      </c>
      <c r="H20" s="50">
        <v>3</v>
      </c>
      <c r="I20" s="67">
        <v>14006</v>
      </c>
      <c r="J20" s="50">
        <v>4</v>
      </c>
      <c r="K20" s="51">
        <v>138546.502998715</v>
      </c>
      <c r="L20" s="50">
        <v>5</v>
      </c>
      <c r="M20" s="22">
        <f t="shared" si="0"/>
        <v>0.69890219560878242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1248308568</v>
      </c>
      <c r="E21" s="49">
        <v>7.9096925444723076E-2</v>
      </c>
      <c r="F21" s="50">
        <v>4</v>
      </c>
      <c r="G21" s="67">
        <v>78482</v>
      </c>
      <c r="H21" s="50">
        <v>7</v>
      </c>
      <c r="I21" s="67">
        <v>8344</v>
      </c>
      <c r="J21" s="50">
        <v>11</v>
      </c>
      <c r="K21" s="51">
        <v>149605.53307766101</v>
      </c>
      <c r="L21" s="50">
        <v>3</v>
      </c>
      <c r="M21" s="22">
        <f t="shared" si="0"/>
        <v>0.41636726546906189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31602</v>
      </c>
      <c r="E22" s="49">
        <v>2.0024063777027111E-6</v>
      </c>
      <c r="F22" s="50">
        <v>20</v>
      </c>
      <c r="G22" s="67">
        <v>19</v>
      </c>
      <c r="H22" s="50">
        <v>20</v>
      </c>
      <c r="I22" s="67">
        <v>10</v>
      </c>
      <c r="J22" s="50">
        <v>20</v>
      </c>
      <c r="K22" s="51">
        <v>3160.2</v>
      </c>
      <c r="L22" s="50">
        <v>20</v>
      </c>
      <c r="M22" s="22">
        <f t="shared" si="0"/>
        <v>4.9900199600798399E-4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404</v>
      </c>
      <c r="E23" s="49">
        <v>2.5598765160176423E-8</v>
      </c>
      <c r="F23" s="50">
        <v>21</v>
      </c>
      <c r="G23" s="67">
        <v>1</v>
      </c>
      <c r="H23" s="50">
        <v>21</v>
      </c>
      <c r="I23" s="67">
        <v>1</v>
      </c>
      <c r="J23" s="50">
        <v>21</v>
      </c>
      <c r="K23" s="51">
        <v>404</v>
      </c>
      <c r="L23" s="50">
        <v>21</v>
      </c>
      <c r="M23" s="22">
        <f t="shared" si="0"/>
        <v>4.99001996007984E-5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3840841</v>
      </c>
      <c r="E24" s="49">
        <v>2.4336828410043853E-4</v>
      </c>
      <c r="F24" s="50">
        <v>19</v>
      </c>
      <c r="G24" s="67">
        <v>1474</v>
      </c>
      <c r="H24" s="50">
        <v>18</v>
      </c>
      <c r="I24" s="67">
        <v>415</v>
      </c>
      <c r="J24" s="50">
        <v>18</v>
      </c>
      <c r="K24" s="51">
        <v>9255.0385542168697</v>
      </c>
      <c r="L24" s="50">
        <v>19</v>
      </c>
      <c r="M24" s="22">
        <f t="shared" si="0"/>
        <v>2.0708582834331336E-2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267216727</v>
      </c>
      <c r="E25" s="49">
        <v>1.6931728320158351E-2</v>
      </c>
      <c r="F25" s="50">
        <v>14</v>
      </c>
      <c r="G25" s="67">
        <v>72441</v>
      </c>
      <c r="H25" s="50">
        <v>9</v>
      </c>
      <c r="I25" s="67">
        <v>9268</v>
      </c>
      <c r="J25" s="50">
        <v>7</v>
      </c>
      <c r="K25" s="51">
        <v>28832.188929650401</v>
      </c>
      <c r="L25" s="50">
        <v>16</v>
      </c>
      <c r="M25" s="22">
        <f t="shared" si="0"/>
        <v>0.46247504990019961</v>
      </c>
      <c r="N25" s="21">
        <f t="shared" si="1"/>
        <v>7</v>
      </c>
    </row>
    <row r="26" spans="2:14" ht="18.75" customHeight="1">
      <c r="B26" s="47" t="s">
        <v>46</v>
      </c>
      <c r="C26" s="48"/>
      <c r="D26" s="67">
        <v>952376915</v>
      </c>
      <c r="E26" s="49">
        <v>6.0345725225391833E-2</v>
      </c>
      <c r="F26" s="50">
        <v>9</v>
      </c>
      <c r="G26" s="67">
        <v>40873</v>
      </c>
      <c r="H26" s="50">
        <v>14</v>
      </c>
      <c r="I26" s="67">
        <v>6837</v>
      </c>
      <c r="J26" s="50">
        <v>13</v>
      </c>
      <c r="K26" s="51">
        <v>139297.48647067399</v>
      </c>
      <c r="L26" s="50">
        <v>4</v>
      </c>
      <c r="M26" s="22">
        <f t="shared" si="0"/>
        <v>0.34116766467065868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67476900</v>
      </c>
      <c r="E27" s="49">
        <v>4.2755577149423477E-3</v>
      </c>
      <c r="F27" s="50">
        <v>16</v>
      </c>
      <c r="G27" s="67">
        <v>43442</v>
      </c>
      <c r="H27" s="50">
        <v>13</v>
      </c>
      <c r="I27" s="67">
        <v>5514</v>
      </c>
      <c r="J27" s="50">
        <v>14</v>
      </c>
      <c r="K27" s="51">
        <v>12237.377584330799</v>
      </c>
      <c r="L27" s="50">
        <v>18</v>
      </c>
      <c r="M27" s="22">
        <f t="shared" si="0"/>
        <v>0.27514970059880239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5842244</v>
      </c>
      <c r="E29" s="54">
        <v>3.7018374298131124E-4</v>
      </c>
      <c r="F29" s="55">
        <v>18</v>
      </c>
      <c r="G29" s="68">
        <v>306</v>
      </c>
      <c r="H29" s="55">
        <v>19</v>
      </c>
      <c r="I29" s="68">
        <v>52</v>
      </c>
      <c r="J29" s="55">
        <v>19</v>
      </c>
      <c r="K29" s="56">
        <v>112350.846153846</v>
      </c>
      <c r="L29" s="55">
        <v>6</v>
      </c>
      <c r="M29" s="29">
        <f t="shared" si="0"/>
        <v>2.594810379241517E-3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15782011260</v>
      </c>
      <c r="E30" s="59"/>
      <c r="F30" s="60"/>
      <c r="G30" s="69">
        <v>522593</v>
      </c>
      <c r="H30" s="60"/>
      <c r="I30" s="69">
        <v>18736</v>
      </c>
      <c r="J30" s="60"/>
      <c r="K30" s="61">
        <v>842336.21157130704</v>
      </c>
      <c r="L30" s="60"/>
      <c r="M30" s="33">
        <f t="shared" si="0"/>
        <v>0.93493013972055883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643" priority="32" stopIfTrue="1">
      <formula>$F8&lt;=5</formula>
    </cfRule>
  </conditionalFormatting>
  <conditionalFormatting sqref="H8:H27 H29">
    <cfRule type="expression" dxfId="642" priority="33" stopIfTrue="1">
      <formula>$H8&lt;=5</formula>
    </cfRule>
  </conditionalFormatting>
  <conditionalFormatting sqref="J8:J27 J29">
    <cfRule type="expression" dxfId="641" priority="34" stopIfTrue="1">
      <formula>$J8&lt;=5</formula>
    </cfRule>
  </conditionalFormatting>
  <conditionalFormatting sqref="L8:L27 L29">
    <cfRule type="expression" dxfId="640" priority="35" stopIfTrue="1">
      <formula>$L8&lt;=5</formula>
    </cfRule>
  </conditionalFormatting>
  <conditionalFormatting sqref="D9:D29">
    <cfRule type="expression" dxfId="639" priority="30" stopIfTrue="1">
      <formula>$F9&lt;=5</formula>
    </cfRule>
  </conditionalFormatting>
  <conditionalFormatting sqref="G9:G27 G29">
    <cfRule type="expression" dxfId="638" priority="28" stopIfTrue="1">
      <formula>$H9&lt;=5</formula>
    </cfRule>
  </conditionalFormatting>
  <conditionalFormatting sqref="I9:I27 I29">
    <cfRule type="expression" dxfId="637" priority="26" stopIfTrue="1">
      <formula>$J9&lt;=5</formula>
    </cfRule>
  </conditionalFormatting>
  <conditionalFormatting sqref="K9:K27 K29">
    <cfRule type="expression" dxfId="636" priority="24" stopIfTrue="1">
      <formula>$L9&lt;=5</formula>
    </cfRule>
  </conditionalFormatting>
  <conditionalFormatting sqref="D8">
    <cfRule type="expression" dxfId="635" priority="22" stopIfTrue="1">
      <formula>$F8&lt;=5</formula>
    </cfRule>
  </conditionalFormatting>
  <conditionalFormatting sqref="G8">
    <cfRule type="expression" dxfId="634" priority="20" stopIfTrue="1">
      <formula>$H8&lt;=5</formula>
    </cfRule>
  </conditionalFormatting>
  <conditionalFormatting sqref="I8">
    <cfRule type="expression" dxfId="633" priority="18" stopIfTrue="1">
      <formula>$J8&lt;=5</formula>
    </cfRule>
  </conditionalFormatting>
  <conditionalFormatting sqref="K8">
    <cfRule type="expression" dxfId="632" priority="16" stopIfTrue="1">
      <formula>$L8&lt;=5</formula>
    </cfRule>
  </conditionalFormatting>
  <conditionalFormatting sqref="M8:N27 M29:N29">
    <cfRule type="expression" dxfId="631" priority="14" stopIfTrue="1">
      <formula>$N8&lt;=5</formula>
    </cfRule>
  </conditionalFormatting>
  <conditionalFormatting sqref="F28">
    <cfRule type="expression" dxfId="630" priority="9" stopIfTrue="1">
      <formula>$F28&lt;=5</formula>
    </cfRule>
  </conditionalFormatting>
  <conditionalFormatting sqref="G28">
    <cfRule type="expression" dxfId="629" priority="8" stopIfTrue="1">
      <formula>$H28&lt;=5</formula>
    </cfRule>
  </conditionalFormatting>
  <conditionalFormatting sqref="I28">
    <cfRule type="expression" dxfId="628" priority="7" stopIfTrue="1">
      <formula>$J28&lt;=5</formula>
    </cfRule>
  </conditionalFormatting>
  <conditionalFormatting sqref="K28">
    <cfRule type="expression" dxfId="627" priority="6" stopIfTrue="1">
      <formula>$L28&lt;=5</formula>
    </cfRule>
  </conditionalFormatting>
  <conditionalFormatting sqref="M28">
    <cfRule type="expression" dxfId="626" priority="5" stopIfTrue="1">
      <formula>$N28&lt;=5</formula>
    </cfRule>
  </conditionalFormatting>
  <conditionalFormatting sqref="H28">
    <cfRule type="expression" dxfId="625" priority="4" stopIfTrue="1">
      <formula>$F28&lt;=5</formula>
    </cfRule>
  </conditionalFormatting>
  <conditionalFormatting sqref="L28">
    <cfRule type="expression" dxfId="624" priority="3" stopIfTrue="1">
      <formula>$F28&lt;=5</formula>
    </cfRule>
  </conditionalFormatting>
  <conditionalFormatting sqref="J28">
    <cfRule type="expression" dxfId="623" priority="2" stopIfTrue="1">
      <formula>$F28&lt;=5</formula>
    </cfRule>
  </conditionalFormatting>
  <conditionalFormatting sqref="N28">
    <cfRule type="expression" dxfId="622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264</v>
      </c>
    </row>
    <row r="3" spans="1:14" s="1" customFormat="1" ht="18.75" customHeight="1">
      <c r="A3" s="39"/>
      <c r="B3" s="87" t="s">
        <v>190</v>
      </c>
      <c r="C3" s="88"/>
      <c r="D3" s="93">
        <v>17774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246804128</v>
      </c>
      <c r="E8" s="44">
        <v>1.7284936350925335E-2</v>
      </c>
      <c r="F8" s="45">
        <v>12</v>
      </c>
      <c r="G8" s="66">
        <v>30088</v>
      </c>
      <c r="H8" s="45">
        <v>14</v>
      </c>
      <c r="I8" s="66">
        <v>6095</v>
      </c>
      <c r="J8" s="45">
        <v>12</v>
      </c>
      <c r="K8" s="46">
        <v>40492.884003281397</v>
      </c>
      <c r="L8" s="45">
        <v>13</v>
      </c>
      <c r="M8" s="16">
        <f>IFERROR(I8/$D$3,0)</f>
        <v>0.34291661978170362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1550410104</v>
      </c>
      <c r="E9" s="49">
        <v>0.10858302971930651</v>
      </c>
      <c r="F9" s="50">
        <v>3</v>
      </c>
      <c r="G9" s="67">
        <v>34836</v>
      </c>
      <c r="H9" s="50">
        <v>11</v>
      </c>
      <c r="I9" s="67">
        <v>7199</v>
      </c>
      <c r="J9" s="50">
        <v>10</v>
      </c>
      <c r="K9" s="51">
        <v>215364.64842339201</v>
      </c>
      <c r="L9" s="50">
        <v>1</v>
      </c>
      <c r="M9" s="22">
        <f t="shared" ref="M9:M30" si="0">IFERROR(I9/$D$3,0)</f>
        <v>0.40502981883650274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182066912</v>
      </c>
      <c r="E10" s="49">
        <v>1.2751063003004246E-2</v>
      </c>
      <c r="F10" s="50">
        <v>15</v>
      </c>
      <c r="G10" s="67">
        <v>14420</v>
      </c>
      <c r="H10" s="50">
        <v>16</v>
      </c>
      <c r="I10" s="67">
        <v>3018</v>
      </c>
      <c r="J10" s="50">
        <v>16</v>
      </c>
      <c r="K10" s="51">
        <v>60327.008614976803</v>
      </c>
      <c r="L10" s="50">
        <v>12</v>
      </c>
      <c r="M10" s="22">
        <f t="shared" si="0"/>
        <v>0.16979858219871724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962690760</v>
      </c>
      <c r="E11" s="49">
        <v>6.7422083443531136E-2</v>
      </c>
      <c r="F11" s="50">
        <v>7</v>
      </c>
      <c r="G11" s="67">
        <v>150513</v>
      </c>
      <c r="H11" s="50">
        <v>3</v>
      </c>
      <c r="I11" s="67">
        <v>12476</v>
      </c>
      <c r="J11" s="50">
        <v>3</v>
      </c>
      <c r="K11" s="51">
        <v>77163.414555947398</v>
      </c>
      <c r="L11" s="50">
        <v>10</v>
      </c>
      <c r="M11" s="22">
        <f t="shared" si="0"/>
        <v>0.70192415888376281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385171851</v>
      </c>
      <c r="E12" s="49">
        <v>2.6975525015137093E-2</v>
      </c>
      <c r="F12" s="50">
        <v>11</v>
      </c>
      <c r="G12" s="67">
        <v>34596</v>
      </c>
      <c r="H12" s="50">
        <v>12</v>
      </c>
      <c r="I12" s="67">
        <v>3389</v>
      </c>
      <c r="J12" s="50">
        <v>15</v>
      </c>
      <c r="K12" s="51">
        <v>113653.541162585</v>
      </c>
      <c r="L12" s="50">
        <v>6</v>
      </c>
      <c r="M12" s="22">
        <f t="shared" si="0"/>
        <v>0.19067176775064701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766284848</v>
      </c>
      <c r="E13" s="49">
        <v>5.3666788038320395E-2</v>
      </c>
      <c r="F13" s="50">
        <v>9</v>
      </c>
      <c r="G13" s="67">
        <v>93702</v>
      </c>
      <c r="H13" s="50">
        <v>5</v>
      </c>
      <c r="I13" s="67">
        <v>7776</v>
      </c>
      <c r="J13" s="50">
        <v>7</v>
      </c>
      <c r="K13" s="51">
        <v>98544.862139917706</v>
      </c>
      <c r="L13" s="50">
        <v>8</v>
      </c>
      <c r="M13" s="22">
        <f t="shared" si="0"/>
        <v>0.43749296725554182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611007808</v>
      </c>
      <c r="E14" s="49">
        <v>4.2791954724510958E-2</v>
      </c>
      <c r="F14" s="50">
        <v>10</v>
      </c>
      <c r="G14" s="67">
        <v>65219</v>
      </c>
      <c r="H14" s="50">
        <v>7</v>
      </c>
      <c r="I14" s="67">
        <v>8690</v>
      </c>
      <c r="J14" s="50">
        <v>6</v>
      </c>
      <c r="K14" s="51">
        <v>70311.600460299203</v>
      </c>
      <c r="L14" s="50">
        <v>11</v>
      </c>
      <c r="M14" s="22">
        <f t="shared" si="0"/>
        <v>0.48891639473388093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38560330</v>
      </c>
      <c r="E15" s="49">
        <v>2.7005741562016205E-3</v>
      </c>
      <c r="F15" s="50">
        <v>17</v>
      </c>
      <c r="G15" s="67">
        <v>12144</v>
      </c>
      <c r="H15" s="50">
        <v>17</v>
      </c>
      <c r="I15" s="67">
        <v>2677</v>
      </c>
      <c r="J15" s="50">
        <v>17</v>
      </c>
      <c r="K15" s="51">
        <v>14404.3070601419</v>
      </c>
      <c r="L15" s="50">
        <v>18</v>
      </c>
      <c r="M15" s="22">
        <f t="shared" si="0"/>
        <v>0.15061325531675482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2879207403</v>
      </c>
      <c r="E16" s="49">
        <v>0.20164539833777834</v>
      </c>
      <c r="F16" s="50">
        <v>1</v>
      </c>
      <c r="G16" s="67">
        <v>191058</v>
      </c>
      <c r="H16" s="50">
        <v>1</v>
      </c>
      <c r="I16" s="67">
        <v>13914</v>
      </c>
      <c r="J16" s="50">
        <v>1</v>
      </c>
      <c r="K16" s="51">
        <v>206928.805735231</v>
      </c>
      <c r="L16" s="50">
        <v>2</v>
      </c>
      <c r="M16" s="22">
        <f t="shared" si="0"/>
        <v>0.78282885113086531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1024235848</v>
      </c>
      <c r="E17" s="49">
        <v>7.1732395987380071E-2</v>
      </c>
      <c r="F17" s="50">
        <v>5</v>
      </c>
      <c r="G17" s="67">
        <v>71123</v>
      </c>
      <c r="H17" s="50">
        <v>6</v>
      </c>
      <c r="I17" s="67">
        <v>9834</v>
      </c>
      <c r="J17" s="50">
        <v>5</v>
      </c>
      <c r="K17" s="51">
        <v>104152.516575147</v>
      </c>
      <c r="L17" s="50">
        <v>7</v>
      </c>
      <c r="M17" s="22">
        <f t="shared" si="0"/>
        <v>0.55328007201530327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1014328441</v>
      </c>
      <c r="E18" s="49">
        <v>7.1038530366956926E-2</v>
      </c>
      <c r="F18" s="50">
        <v>6</v>
      </c>
      <c r="G18" s="67">
        <v>154460</v>
      </c>
      <c r="H18" s="50">
        <v>2</v>
      </c>
      <c r="I18" s="67">
        <v>12725</v>
      </c>
      <c r="J18" s="50">
        <v>2</v>
      </c>
      <c r="K18" s="51">
        <v>79711.4688408644</v>
      </c>
      <c r="L18" s="50">
        <v>9</v>
      </c>
      <c r="M18" s="22">
        <f t="shared" si="0"/>
        <v>0.71593338584449195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241529290</v>
      </c>
      <c r="E19" s="49">
        <v>1.6915512873975053E-2</v>
      </c>
      <c r="F19" s="50">
        <v>13</v>
      </c>
      <c r="G19" s="67">
        <v>52598</v>
      </c>
      <c r="H19" s="50">
        <v>9</v>
      </c>
      <c r="I19" s="67">
        <v>7541</v>
      </c>
      <c r="J19" s="50">
        <v>9</v>
      </c>
      <c r="K19" s="51">
        <v>32028.8144808381</v>
      </c>
      <c r="L19" s="50">
        <v>14</v>
      </c>
      <c r="M19" s="22">
        <f t="shared" si="0"/>
        <v>0.42427140767413074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1917066069</v>
      </c>
      <c r="E20" s="49">
        <v>0.13426179396474131</v>
      </c>
      <c r="F20" s="50">
        <v>2</v>
      </c>
      <c r="G20" s="67">
        <v>150196</v>
      </c>
      <c r="H20" s="50">
        <v>4</v>
      </c>
      <c r="I20" s="67">
        <v>12067</v>
      </c>
      <c r="J20" s="50">
        <v>4</v>
      </c>
      <c r="K20" s="51">
        <v>158868.49001408799</v>
      </c>
      <c r="L20" s="50">
        <v>5</v>
      </c>
      <c r="M20" s="22">
        <f t="shared" si="0"/>
        <v>0.678913019016541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1193249862</v>
      </c>
      <c r="E21" s="49">
        <v>8.3569298789931259E-2</v>
      </c>
      <c r="F21" s="50">
        <v>4</v>
      </c>
      <c r="G21" s="67">
        <v>58448</v>
      </c>
      <c r="H21" s="50">
        <v>8</v>
      </c>
      <c r="I21" s="67">
        <v>7162</v>
      </c>
      <c r="J21" s="50">
        <v>11</v>
      </c>
      <c r="K21" s="51">
        <v>166608.46998045201</v>
      </c>
      <c r="L21" s="50">
        <v>4</v>
      </c>
      <c r="M21" s="22">
        <f t="shared" si="0"/>
        <v>0.40294812647687633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15632</v>
      </c>
      <c r="E22" s="49">
        <v>1.0947877056483627E-6</v>
      </c>
      <c r="F22" s="50">
        <v>20</v>
      </c>
      <c r="G22" s="67">
        <v>4</v>
      </c>
      <c r="H22" s="50">
        <v>20</v>
      </c>
      <c r="I22" s="67">
        <v>2</v>
      </c>
      <c r="J22" s="50">
        <v>20</v>
      </c>
      <c r="K22" s="51">
        <v>7816</v>
      </c>
      <c r="L22" s="50">
        <v>20</v>
      </c>
      <c r="M22" s="22">
        <f t="shared" si="0"/>
        <v>1.1252391133115787E-4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4030</v>
      </c>
      <c r="E23" s="49">
        <v>2.8224120098278541E-7</v>
      </c>
      <c r="F23" s="50">
        <v>21</v>
      </c>
      <c r="G23" s="67">
        <v>1</v>
      </c>
      <c r="H23" s="50">
        <v>21</v>
      </c>
      <c r="I23" s="67">
        <v>1</v>
      </c>
      <c r="J23" s="50">
        <v>21</v>
      </c>
      <c r="K23" s="51">
        <v>4030</v>
      </c>
      <c r="L23" s="50">
        <v>21</v>
      </c>
      <c r="M23" s="22">
        <f t="shared" si="0"/>
        <v>5.6261955665578935E-5</v>
      </c>
      <c r="N23" s="21">
        <f t="shared" si="1"/>
        <v>21</v>
      </c>
    </row>
    <row r="24" spans="2:14" ht="18.75" customHeight="1">
      <c r="B24" s="47" t="s">
        <v>144</v>
      </c>
      <c r="C24" s="48"/>
      <c r="D24" s="67">
        <v>6797631</v>
      </c>
      <c r="E24" s="49">
        <v>4.7607234175628106E-4</v>
      </c>
      <c r="F24" s="50">
        <v>18</v>
      </c>
      <c r="G24" s="67">
        <v>1514</v>
      </c>
      <c r="H24" s="50">
        <v>18</v>
      </c>
      <c r="I24" s="67">
        <v>414</v>
      </c>
      <c r="J24" s="50">
        <v>18</v>
      </c>
      <c r="K24" s="51">
        <v>16419.3985507246</v>
      </c>
      <c r="L24" s="50">
        <v>17</v>
      </c>
      <c r="M24" s="22">
        <f t="shared" si="0"/>
        <v>2.3292449645549679E-2</v>
      </c>
      <c r="N24" s="21">
        <f t="shared" si="1"/>
        <v>18</v>
      </c>
    </row>
    <row r="25" spans="2:14" ht="18.75" customHeight="1">
      <c r="B25" s="47" t="s">
        <v>63</v>
      </c>
      <c r="C25" s="48"/>
      <c r="D25" s="67">
        <v>237262042</v>
      </c>
      <c r="E25" s="49">
        <v>1.6616656000423842E-2</v>
      </c>
      <c r="F25" s="50">
        <v>14</v>
      </c>
      <c r="G25" s="67">
        <v>51716</v>
      </c>
      <c r="H25" s="50">
        <v>10</v>
      </c>
      <c r="I25" s="67">
        <v>7709</v>
      </c>
      <c r="J25" s="50">
        <v>8</v>
      </c>
      <c r="K25" s="51">
        <v>30777.278765079802</v>
      </c>
      <c r="L25" s="50">
        <v>15</v>
      </c>
      <c r="M25" s="22">
        <f t="shared" si="0"/>
        <v>0.43372341622594801</v>
      </c>
      <c r="N25" s="21">
        <f t="shared" si="1"/>
        <v>8</v>
      </c>
    </row>
    <row r="26" spans="2:14" ht="18.75" customHeight="1">
      <c r="B26" s="47" t="s">
        <v>64</v>
      </c>
      <c r="C26" s="48"/>
      <c r="D26" s="67">
        <v>934937168</v>
      </c>
      <c r="E26" s="49">
        <v>6.5478359588030832E-2</v>
      </c>
      <c r="F26" s="50">
        <v>8</v>
      </c>
      <c r="G26" s="67">
        <v>27802</v>
      </c>
      <c r="H26" s="50">
        <v>15</v>
      </c>
      <c r="I26" s="67">
        <v>5377</v>
      </c>
      <c r="J26" s="50">
        <v>13</v>
      </c>
      <c r="K26" s="51">
        <v>173877.100241771</v>
      </c>
      <c r="L26" s="50">
        <v>3</v>
      </c>
      <c r="M26" s="22">
        <f t="shared" si="0"/>
        <v>0.30252053561381792</v>
      </c>
      <c r="N26" s="21">
        <f t="shared" si="1"/>
        <v>13</v>
      </c>
    </row>
    <row r="27" spans="2:14" ht="18.75" customHeight="1">
      <c r="B27" s="47" t="s">
        <v>65</v>
      </c>
      <c r="C27" s="48"/>
      <c r="D27" s="67">
        <v>86408201</v>
      </c>
      <c r="E27" s="49">
        <v>6.0516015942932806E-3</v>
      </c>
      <c r="F27" s="50">
        <v>16</v>
      </c>
      <c r="G27" s="67">
        <v>33852</v>
      </c>
      <c r="H27" s="50">
        <v>13</v>
      </c>
      <c r="I27" s="67">
        <v>4930</v>
      </c>
      <c r="J27" s="50">
        <v>14</v>
      </c>
      <c r="K27" s="51">
        <v>17527.018458417799</v>
      </c>
      <c r="L27" s="50">
        <v>16</v>
      </c>
      <c r="M27" s="22">
        <f t="shared" si="0"/>
        <v>0.27737144143130416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67</v>
      </c>
      <c r="C29" s="53"/>
      <c r="D29" s="68">
        <v>529002</v>
      </c>
      <c r="E29" s="54">
        <v>3.7048674888907063E-5</v>
      </c>
      <c r="F29" s="55">
        <v>19</v>
      </c>
      <c r="G29" s="68">
        <v>362</v>
      </c>
      <c r="H29" s="55">
        <v>19</v>
      </c>
      <c r="I29" s="68">
        <v>58</v>
      </c>
      <c r="J29" s="55">
        <v>19</v>
      </c>
      <c r="K29" s="56">
        <v>9120.7241379310308</v>
      </c>
      <c r="L29" s="55">
        <v>19</v>
      </c>
      <c r="M29" s="29">
        <f t="shared" si="0"/>
        <v>3.2631934286035781E-3</v>
      </c>
      <c r="N29" s="28">
        <f t="shared" si="1"/>
        <v>19</v>
      </c>
    </row>
    <row r="30" spans="2:14" ht="18.75" customHeight="1" thickTop="1">
      <c r="B30" s="57" t="s">
        <v>145</v>
      </c>
      <c r="C30" s="58"/>
      <c r="D30" s="69">
        <v>14278567360</v>
      </c>
      <c r="E30" s="59"/>
      <c r="F30" s="60"/>
      <c r="G30" s="69">
        <v>391685</v>
      </c>
      <c r="H30" s="60"/>
      <c r="I30" s="69">
        <v>16442</v>
      </c>
      <c r="J30" s="60"/>
      <c r="K30" s="61">
        <v>868420.34788955096</v>
      </c>
      <c r="L30" s="60"/>
      <c r="M30" s="33">
        <f t="shared" si="0"/>
        <v>0.92505907505344886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621" priority="32" stopIfTrue="1">
      <formula>$F8&lt;=5</formula>
    </cfRule>
  </conditionalFormatting>
  <conditionalFormatting sqref="H8:H27 H29">
    <cfRule type="expression" dxfId="620" priority="33" stopIfTrue="1">
      <formula>$H8&lt;=5</formula>
    </cfRule>
  </conditionalFormatting>
  <conditionalFormatting sqref="J8:J27 J29">
    <cfRule type="expression" dxfId="619" priority="34" stopIfTrue="1">
      <formula>$J8&lt;=5</formula>
    </cfRule>
  </conditionalFormatting>
  <conditionalFormatting sqref="L8:L27 L29">
    <cfRule type="expression" dxfId="618" priority="35" stopIfTrue="1">
      <formula>$L8&lt;=5</formula>
    </cfRule>
  </conditionalFormatting>
  <conditionalFormatting sqref="D9:D29">
    <cfRule type="expression" dxfId="617" priority="30" stopIfTrue="1">
      <formula>$F9&lt;=5</formula>
    </cfRule>
  </conditionalFormatting>
  <conditionalFormatting sqref="G9:G27 G29">
    <cfRule type="expression" dxfId="616" priority="28" stopIfTrue="1">
      <formula>$H9&lt;=5</formula>
    </cfRule>
  </conditionalFormatting>
  <conditionalFormatting sqref="I9:I27 I29">
    <cfRule type="expression" dxfId="615" priority="26" stopIfTrue="1">
      <formula>$J9&lt;=5</formula>
    </cfRule>
  </conditionalFormatting>
  <conditionalFormatting sqref="K9:K27 K29">
    <cfRule type="expression" dxfId="614" priority="24" stopIfTrue="1">
      <formula>$L9&lt;=5</formula>
    </cfRule>
  </conditionalFormatting>
  <conditionalFormatting sqref="D8">
    <cfRule type="expression" dxfId="613" priority="22" stopIfTrue="1">
      <formula>$F8&lt;=5</formula>
    </cfRule>
  </conditionalFormatting>
  <conditionalFormatting sqref="G8">
    <cfRule type="expression" dxfId="612" priority="20" stopIfTrue="1">
      <formula>$H8&lt;=5</formula>
    </cfRule>
  </conditionalFormatting>
  <conditionalFormatting sqref="I8">
    <cfRule type="expression" dxfId="611" priority="18" stopIfTrue="1">
      <formula>$J8&lt;=5</formula>
    </cfRule>
  </conditionalFormatting>
  <conditionalFormatting sqref="K8">
    <cfRule type="expression" dxfId="610" priority="16" stopIfTrue="1">
      <formula>$L8&lt;=5</formula>
    </cfRule>
  </conditionalFormatting>
  <conditionalFormatting sqref="M8:N27 M29:N29">
    <cfRule type="expression" dxfId="609" priority="14" stopIfTrue="1">
      <formula>$N8&lt;=5</formula>
    </cfRule>
  </conditionalFormatting>
  <conditionalFormatting sqref="F28">
    <cfRule type="expression" dxfId="608" priority="9" stopIfTrue="1">
      <formula>$F28&lt;=5</formula>
    </cfRule>
  </conditionalFormatting>
  <conditionalFormatting sqref="G28">
    <cfRule type="expression" dxfId="607" priority="8" stopIfTrue="1">
      <formula>$H28&lt;=5</formula>
    </cfRule>
  </conditionalFormatting>
  <conditionalFormatting sqref="I28">
    <cfRule type="expression" dxfId="606" priority="7" stopIfTrue="1">
      <formula>$J28&lt;=5</formula>
    </cfRule>
  </conditionalFormatting>
  <conditionalFormatting sqref="K28">
    <cfRule type="expression" dxfId="605" priority="6" stopIfTrue="1">
      <formula>$L28&lt;=5</formula>
    </cfRule>
  </conditionalFormatting>
  <conditionalFormatting sqref="M28">
    <cfRule type="expression" dxfId="604" priority="5" stopIfTrue="1">
      <formula>$N28&lt;=5</formula>
    </cfRule>
  </conditionalFormatting>
  <conditionalFormatting sqref="H28">
    <cfRule type="expression" dxfId="603" priority="4" stopIfTrue="1">
      <formula>$F28&lt;=5</formula>
    </cfRule>
  </conditionalFormatting>
  <conditionalFormatting sqref="L28">
    <cfRule type="expression" dxfId="602" priority="3" stopIfTrue="1">
      <formula>$F28&lt;=5</formula>
    </cfRule>
  </conditionalFormatting>
  <conditionalFormatting sqref="J28">
    <cfRule type="expression" dxfId="601" priority="2" stopIfTrue="1">
      <formula>$F28&lt;=5</formula>
    </cfRule>
  </conditionalFormatting>
  <conditionalFormatting sqref="N28">
    <cfRule type="expression" dxfId="600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208</v>
      </c>
    </row>
    <row r="2" spans="1:16" ht="18.75" customHeight="1">
      <c r="A2" s="39"/>
      <c r="B2" s="39" t="s">
        <v>213</v>
      </c>
      <c r="P2" s="39"/>
    </row>
    <row r="3" spans="1:16" ht="18.75" customHeight="1">
      <c r="A3" s="39"/>
      <c r="B3" s="87" t="s">
        <v>190</v>
      </c>
      <c r="C3" s="88"/>
      <c r="D3" s="93">
        <v>100765</v>
      </c>
      <c r="E3" s="93"/>
      <c r="F3" s="93"/>
    </row>
    <row r="4" spans="1:16" ht="18.75" customHeight="1">
      <c r="A4" s="39"/>
    </row>
    <row r="5" spans="1:16" ht="18.75" customHeight="1">
      <c r="B5" s="4" t="s">
        <v>295</v>
      </c>
      <c r="C5" s="4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1509592153</v>
      </c>
      <c r="E8" s="74">
        <f>IFERROR(D8/$D$30,0)</f>
        <v>1.8109121612294745E-2</v>
      </c>
      <c r="F8" s="75">
        <f>RANK(D8,$D$8:$D$29,0)</f>
        <v>13</v>
      </c>
      <c r="G8" s="70">
        <v>185298</v>
      </c>
      <c r="H8" s="75">
        <f>RANK(G8,$G$8:$G$29,0)</f>
        <v>13</v>
      </c>
      <c r="I8" s="70">
        <v>37327</v>
      </c>
      <c r="J8" s="15">
        <f>RANK(I8,$I$8:$I$29,0)</f>
        <v>12</v>
      </c>
      <c r="K8" s="13">
        <f>IFERROR(D8/I8,"0")</f>
        <v>40442.364856538166</v>
      </c>
      <c r="L8" s="15">
        <f>RANK(K8,$K$8:$K$29,0)</f>
        <v>13</v>
      </c>
      <c r="M8" s="16">
        <f>IFERROR(I8/$D$3,0)</f>
        <v>0.37043616335036966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9995061307</v>
      </c>
      <c r="E9" s="79">
        <f t="shared" ref="E9:E29" si="0">IFERROR(D9/$D$30,0)</f>
        <v>0.11990111393405253</v>
      </c>
      <c r="F9" s="23">
        <f t="shared" ref="F9:F29" si="1">RANK(D9,$D$8:$D$29,0)</f>
        <v>3</v>
      </c>
      <c r="G9" s="71">
        <v>235150</v>
      </c>
      <c r="H9" s="23">
        <f t="shared" ref="H9:H29" si="2">RANK(G9,$G$8:$G$29,0)</f>
        <v>11</v>
      </c>
      <c r="I9" s="71">
        <v>45177</v>
      </c>
      <c r="J9" s="15">
        <f t="shared" ref="J9:J29" si="3">RANK(I9,$I$8:$I$29,0)</f>
        <v>10</v>
      </c>
      <c r="K9" s="19">
        <f t="shared" ref="K9:K30" si="4">IFERROR(D9/I9,"0")</f>
        <v>221242.25395665935</v>
      </c>
      <c r="L9" s="21">
        <f t="shared" ref="L9:L29" si="5">RANK(K9,$K$8:$K$29,0)</f>
        <v>1</v>
      </c>
      <c r="M9" s="22">
        <f t="shared" ref="M9:M30" si="6">IFERROR(I9/$D$3,0)</f>
        <v>0.44834019748920756</v>
      </c>
      <c r="N9" s="21">
        <f t="shared" ref="N9:N29" si="7">RANK(M9,$M$8:$M$29,0)</f>
        <v>10</v>
      </c>
    </row>
    <row r="10" spans="1:16" ht="18.75" customHeight="1">
      <c r="B10" s="17" t="s">
        <v>9</v>
      </c>
      <c r="C10" s="18"/>
      <c r="D10" s="71">
        <v>956717189</v>
      </c>
      <c r="E10" s="79">
        <f t="shared" si="0"/>
        <v>1.1476813714050736E-2</v>
      </c>
      <c r="F10" s="23">
        <f t="shared" si="1"/>
        <v>15</v>
      </c>
      <c r="G10" s="71">
        <v>91461</v>
      </c>
      <c r="H10" s="23">
        <f t="shared" si="2"/>
        <v>16</v>
      </c>
      <c r="I10" s="71">
        <v>17927</v>
      </c>
      <c r="J10" s="15">
        <f t="shared" si="3"/>
        <v>16</v>
      </c>
      <c r="K10" s="19">
        <f t="shared" si="4"/>
        <v>53367.389356836058</v>
      </c>
      <c r="L10" s="21">
        <f t="shared" si="5"/>
        <v>12</v>
      </c>
      <c r="M10" s="22">
        <f t="shared" si="6"/>
        <v>0.1779089961792289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5550755892</v>
      </c>
      <c r="E11" s="79">
        <f t="shared" si="0"/>
        <v>6.6587066770735656E-2</v>
      </c>
      <c r="F11" s="23">
        <f t="shared" si="1"/>
        <v>7</v>
      </c>
      <c r="G11" s="71">
        <v>941976</v>
      </c>
      <c r="H11" s="23">
        <f t="shared" si="2"/>
        <v>3</v>
      </c>
      <c r="I11" s="71">
        <v>71552</v>
      </c>
      <c r="J11" s="15">
        <f t="shared" si="3"/>
        <v>3</v>
      </c>
      <c r="K11" s="19">
        <f t="shared" si="4"/>
        <v>77576.530243738816</v>
      </c>
      <c r="L11" s="21">
        <f t="shared" si="5"/>
        <v>10</v>
      </c>
      <c r="M11" s="22">
        <f>IFERROR(I11/$D$3,0)</f>
        <v>0.71008782811492088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2465896988</v>
      </c>
      <c r="E12" s="79">
        <f t="shared" si="0"/>
        <v>2.9580988712971479E-2</v>
      </c>
      <c r="F12" s="23">
        <f t="shared" si="1"/>
        <v>11</v>
      </c>
      <c r="G12" s="71">
        <v>216602</v>
      </c>
      <c r="H12" s="23">
        <f t="shared" si="2"/>
        <v>12</v>
      </c>
      <c r="I12" s="71">
        <v>20421</v>
      </c>
      <c r="J12" s="15">
        <f t="shared" si="3"/>
        <v>15</v>
      </c>
      <c r="K12" s="19">
        <f t="shared" si="4"/>
        <v>120752.99877577004</v>
      </c>
      <c r="L12" s="21">
        <f t="shared" si="5"/>
        <v>6</v>
      </c>
      <c r="M12" s="22">
        <f t="shared" si="6"/>
        <v>0.20265965364958072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5244571974</v>
      </c>
      <c r="E13" s="79">
        <f t="shared" si="0"/>
        <v>6.2914073508435031E-2</v>
      </c>
      <c r="F13" s="23">
        <f t="shared" si="1"/>
        <v>8</v>
      </c>
      <c r="G13" s="71">
        <v>617906</v>
      </c>
      <c r="H13" s="23">
        <f t="shared" si="2"/>
        <v>5</v>
      </c>
      <c r="I13" s="71">
        <v>46771</v>
      </c>
      <c r="J13" s="15">
        <f t="shared" si="3"/>
        <v>7</v>
      </c>
      <c r="K13" s="19">
        <f t="shared" si="4"/>
        <v>112132.98783434179</v>
      </c>
      <c r="L13" s="21">
        <f t="shared" si="5"/>
        <v>7</v>
      </c>
      <c r="M13" s="22">
        <f t="shared" si="6"/>
        <v>0.46415918225574354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3644603517</v>
      </c>
      <c r="E14" s="79">
        <f t="shared" si="0"/>
        <v>4.3720794511807548E-2</v>
      </c>
      <c r="F14" s="23">
        <f t="shared" si="1"/>
        <v>10</v>
      </c>
      <c r="G14" s="71">
        <v>372200</v>
      </c>
      <c r="H14" s="23">
        <f t="shared" si="2"/>
        <v>7</v>
      </c>
      <c r="I14" s="71">
        <v>49531</v>
      </c>
      <c r="J14" s="15">
        <f t="shared" si="3"/>
        <v>6</v>
      </c>
      <c r="K14" s="19">
        <f t="shared" si="4"/>
        <v>73582.272051846317</v>
      </c>
      <c r="L14" s="21">
        <f t="shared" si="5"/>
        <v>11</v>
      </c>
      <c r="M14" s="22">
        <f t="shared" si="6"/>
        <v>0.49154964521411204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279163933</v>
      </c>
      <c r="E15" s="79">
        <f t="shared" si="0"/>
        <v>3.3488605531082818E-3</v>
      </c>
      <c r="F15" s="23">
        <f t="shared" si="1"/>
        <v>17</v>
      </c>
      <c r="G15" s="71">
        <v>60632</v>
      </c>
      <c r="H15" s="23">
        <f t="shared" si="2"/>
        <v>17</v>
      </c>
      <c r="I15" s="71">
        <v>13843</v>
      </c>
      <c r="J15" s="15">
        <f t="shared" si="3"/>
        <v>17</v>
      </c>
      <c r="K15" s="19">
        <f t="shared" si="4"/>
        <v>20166.43307086614</v>
      </c>
      <c r="L15" s="21">
        <f t="shared" si="5"/>
        <v>16</v>
      </c>
      <c r="M15" s="22">
        <f t="shared" si="6"/>
        <v>0.13737905026546915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16077966329</v>
      </c>
      <c r="E16" s="79">
        <f t="shared" si="0"/>
        <v>0.19287186075498969</v>
      </c>
      <c r="F16" s="23">
        <f t="shared" si="1"/>
        <v>1</v>
      </c>
      <c r="G16" s="71">
        <v>1225380</v>
      </c>
      <c r="H16" s="23">
        <f t="shared" si="2"/>
        <v>1</v>
      </c>
      <c r="I16" s="71">
        <v>80204</v>
      </c>
      <c r="J16" s="15">
        <f t="shared" si="3"/>
        <v>1</v>
      </c>
      <c r="K16" s="19">
        <f t="shared" si="4"/>
        <v>200463.39744900505</v>
      </c>
      <c r="L16" s="21">
        <f t="shared" si="5"/>
        <v>2</v>
      </c>
      <c r="M16" s="22">
        <f t="shared" si="6"/>
        <v>0.79595097504093681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6108670952</v>
      </c>
      <c r="E17" s="79">
        <f t="shared" si="0"/>
        <v>7.3279835841370003E-2</v>
      </c>
      <c r="F17" s="23">
        <f t="shared" si="1"/>
        <v>6</v>
      </c>
      <c r="G17" s="71">
        <v>442422</v>
      </c>
      <c r="H17" s="23">
        <f t="shared" si="2"/>
        <v>6</v>
      </c>
      <c r="I17" s="71">
        <v>58575</v>
      </c>
      <c r="J17" s="15">
        <f t="shared" si="3"/>
        <v>5</v>
      </c>
      <c r="K17" s="19">
        <f t="shared" si="4"/>
        <v>104288.02308151942</v>
      </c>
      <c r="L17" s="21">
        <f t="shared" si="5"/>
        <v>8</v>
      </c>
      <c r="M17" s="22">
        <f t="shared" si="6"/>
        <v>0.58130303180667886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6282475760</v>
      </c>
      <c r="E18" s="79">
        <f t="shared" si="0"/>
        <v>7.5364804552037076E-2</v>
      </c>
      <c r="F18" s="23">
        <f t="shared" si="1"/>
        <v>5</v>
      </c>
      <c r="G18" s="71">
        <v>1000550</v>
      </c>
      <c r="H18" s="23">
        <f t="shared" si="2"/>
        <v>2</v>
      </c>
      <c r="I18" s="71">
        <v>74559</v>
      </c>
      <c r="J18" s="15">
        <f t="shared" si="3"/>
        <v>2</v>
      </c>
      <c r="K18" s="19">
        <f t="shared" si="4"/>
        <v>84261.802867527731</v>
      </c>
      <c r="L18" s="21">
        <f t="shared" si="5"/>
        <v>9</v>
      </c>
      <c r="M18" s="22">
        <f t="shared" si="6"/>
        <v>0.73992953902644765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1444297234</v>
      </c>
      <c r="E19" s="79">
        <f t="shared" si="0"/>
        <v>1.7325841422022096E-2</v>
      </c>
      <c r="F19" s="23">
        <f t="shared" si="1"/>
        <v>14</v>
      </c>
      <c r="G19" s="71">
        <v>313929</v>
      </c>
      <c r="H19" s="23">
        <f t="shared" si="2"/>
        <v>10</v>
      </c>
      <c r="I19" s="71">
        <v>45231</v>
      </c>
      <c r="J19" s="15">
        <f t="shared" si="3"/>
        <v>9</v>
      </c>
      <c r="K19" s="19">
        <f t="shared" si="4"/>
        <v>31931.578651809599</v>
      </c>
      <c r="L19" s="21">
        <f t="shared" si="5"/>
        <v>15</v>
      </c>
      <c r="M19" s="22">
        <f t="shared" si="6"/>
        <v>0.44887609785143651</v>
      </c>
      <c r="N19" s="21">
        <f t="shared" si="7"/>
        <v>9</v>
      </c>
    </row>
    <row r="20" spans="2:14" ht="18.75" customHeight="1">
      <c r="B20" s="82" t="s">
        <v>18</v>
      </c>
      <c r="C20" s="83"/>
      <c r="D20" s="71">
        <v>10326275819</v>
      </c>
      <c r="E20" s="79">
        <f t="shared" si="0"/>
        <v>0.1238743750997555</v>
      </c>
      <c r="F20" s="23">
        <f t="shared" si="1"/>
        <v>2</v>
      </c>
      <c r="G20" s="71">
        <v>935212</v>
      </c>
      <c r="H20" s="23">
        <f t="shared" si="2"/>
        <v>4</v>
      </c>
      <c r="I20" s="71">
        <v>70308</v>
      </c>
      <c r="J20" s="15">
        <f t="shared" si="3"/>
        <v>4</v>
      </c>
      <c r="K20" s="19">
        <f t="shared" si="4"/>
        <v>146871.98923308871</v>
      </c>
      <c r="L20" s="21">
        <f t="shared" si="5"/>
        <v>5</v>
      </c>
      <c r="M20" s="22">
        <f t="shared" si="6"/>
        <v>0.69774227162209101</v>
      </c>
      <c r="N20" s="21">
        <f t="shared" si="7"/>
        <v>4</v>
      </c>
    </row>
    <row r="21" spans="2:14" ht="18.75" customHeight="1">
      <c r="B21" s="82" t="s">
        <v>19</v>
      </c>
      <c r="C21" s="83"/>
      <c r="D21" s="71">
        <v>6365844581</v>
      </c>
      <c r="E21" s="79">
        <f t="shared" si="0"/>
        <v>7.6364899918962739E-2</v>
      </c>
      <c r="F21" s="23">
        <f t="shared" si="1"/>
        <v>4</v>
      </c>
      <c r="G21" s="71">
        <v>343072</v>
      </c>
      <c r="H21" s="23">
        <f t="shared" si="2"/>
        <v>8</v>
      </c>
      <c r="I21" s="71">
        <v>38988</v>
      </c>
      <c r="J21" s="15">
        <f t="shared" si="3"/>
        <v>11</v>
      </c>
      <c r="K21" s="19">
        <f t="shared" si="4"/>
        <v>163277.02321227043</v>
      </c>
      <c r="L21" s="21">
        <f t="shared" si="5"/>
        <v>3</v>
      </c>
      <c r="M21" s="22">
        <f t="shared" si="6"/>
        <v>0.38692006152930086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145477</v>
      </c>
      <c r="E22" s="79">
        <f t="shared" si="0"/>
        <v>1.7451473098587328E-6</v>
      </c>
      <c r="F22" s="23">
        <f t="shared" si="1"/>
        <v>20</v>
      </c>
      <c r="G22" s="71">
        <v>70</v>
      </c>
      <c r="H22" s="23">
        <f t="shared" si="2"/>
        <v>20</v>
      </c>
      <c r="I22" s="71">
        <v>35</v>
      </c>
      <c r="J22" s="15">
        <f t="shared" si="3"/>
        <v>20</v>
      </c>
      <c r="K22" s="19">
        <f t="shared" si="4"/>
        <v>4156.4857142857145</v>
      </c>
      <c r="L22" s="21">
        <f t="shared" si="5"/>
        <v>22</v>
      </c>
      <c r="M22" s="22">
        <f t="shared" si="6"/>
        <v>3.4734282737061478E-4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47312</v>
      </c>
      <c r="E23" s="79">
        <f t="shared" si="0"/>
        <v>5.675564489509432E-7</v>
      </c>
      <c r="F23" s="23">
        <f t="shared" si="1"/>
        <v>21</v>
      </c>
      <c r="G23" s="71">
        <v>37</v>
      </c>
      <c r="H23" s="23">
        <f t="shared" si="2"/>
        <v>21</v>
      </c>
      <c r="I23" s="71">
        <v>10</v>
      </c>
      <c r="J23" s="15">
        <f t="shared" si="3"/>
        <v>21</v>
      </c>
      <c r="K23" s="19">
        <f t="shared" si="4"/>
        <v>4731.2</v>
      </c>
      <c r="L23" s="21">
        <f t="shared" si="5"/>
        <v>21</v>
      </c>
      <c r="M23" s="22">
        <f t="shared" si="6"/>
        <v>9.9240807820175653E-5</v>
      </c>
      <c r="N23" s="21">
        <f t="shared" si="7"/>
        <v>21</v>
      </c>
    </row>
    <row r="24" spans="2:14" ht="18.75" customHeight="1">
      <c r="B24" s="17" t="s">
        <v>20</v>
      </c>
      <c r="C24" s="18"/>
      <c r="D24" s="71">
        <v>33450432</v>
      </c>
      <c r="E24" s="79">
        <f t="shared" si="0"/>
        <v>4.0127258204673225E-4</v>
      </c>
      <c r="F24" s="23">
        <f t="shared" si="1"/>
        <v>18</v>
      </c>
      <c r="G24" s="71">
        <v>9616</v>
      </c>
      <c r="H24" s="23">
        <f t="shared" si="2"/>
        <v>18</v>
      </c>
      <c r="I24" s="71">
        <v>2473</v>
      </c>
      <c r="J24" s="15">
        <f t="shared" si="3"/>
        <v>18</v>
      </c>
      <c r="K24" s="19">
        <f t="shared" si="4"/>
        <v>13526.256368782855</v>
      </c>
      <c r="L24" s="21">
        <f t="shared" si="5"/>
        <v>20</v>
      </c>
      <c r="M24" s="22">
        <f t="shared" si="6"/>
        <v>2.4542251773929439E-2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1591182028</v>
      </c>
      <c r="E25" s="79">
        <f t="shared" si="0"/>
        <v>1.9087876679198517E-2</v>
      </c>
      <c r="F25" s="23">
        <f t="shared" si="1"/>
        <v>12</v>
      </c>
      <c r="G25" s="71">
        <v>327100</v>
      </c>
      <c r="H25" s="23">
        <f t="shared" si="2"/>
        <v>9</v>
      </c>
      <c r="I25" s="71">
        <v>45838</v>
      </c>
      <c r="J25" s="15">
        <f t="shared" si="3"/>
        <v>8</v>
      </c>
      <c r="K25" s="19">
        <f t="shared" si="4"/>
        <v>34713.164361446834</v>
      </c>
      <c r="L25" s="21">
        <f t="shared" si="5"/>
        <v>14</v>
      </c>
      <c r="M25" s="22">
        <f t="shared" si="6"/>
        <v>0.4549000148861212</v>
      </c>
      <c r="N25" s="21">
        <f t="shared" si="7"/>
        <v>8</v>
      </c>
    </row>
    <row r="26" spans="2:14" ht="18.75" customHeight="1">
      <c r="B26" s="17" t="s">
        <v>22</v>
      </c>
      <c r="C26" s="18"/>
      <c r="D26" s="71">
        <v>5027173062</v>
      </c>
      <c r="E26" s="79">
        <f t="shared" si="0"/>
        <v>6.0306148362583696E-2</v>
      </c>
      <c r="F26" s="23">
        <f t="shared" si="1"/>
        <v>9</v>
      </c>
      <c r="G26" s="71">
        <v>177514</v>
      </c>
      <c r="H26" s="23">
        <f t="shared" si="2"/>
        <v>14</v>
      </c>
      <c r="I26" s="71">
        <v>33693</v>
      </c>
      <c r="J26" s="15">
        <f t="shared" si="3"/>
        <v>13</v>
      </c>
      <c r="K26" s="19">
        <f t="shared" si="4"/>
        <v>149205.26702875967</v>
      </c>
      <c r="L26" s="21">
        <f t="shared" si="5"/>
        <v>4</v>
      </c>
      <c r="M26" s="22">
        <f t="shared" si="6"/>
        <v>0.33437205378851786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442026568</v>
      </c>
      <c r="E27" s="79">
        <f t="shared" si="0"/>
        <v>5.3025665640017887E-3</v>
      </c>
      <c r="F27" s="23">
        <f t="shared" si="1"/>
        <v>16</v>
      </c>
      <c r="G27" s="71">
        <v>173460</v>
      </c>
      <c r="H27" s="23">
        <f t="shared" si="2"/>
        <v>15</v>
      </c>
      <c r="I27" s="71">
        <v>25209</v>
      </c>
      <c r="J27" s="15">
        <f t="shared" si="3"/>
        <v>14</v>
      </c>
      <c r="K27" s="19">
        <f t="shared" si="4"/>
        <v>17534.474513070727</v>
      </c>
      <c r="L27" s="21">
        <f t="shared" si="5"/>
        <v>18</v>
      </c>
      <c r="M27" s="22">
        <f t="shared" si="6"/>
        <v>0.25017615243388081</v>
      </c>
      <c r="N27" s="21">
        <f>RANK(M27,$M$8:$M$29,0)</f>
        <v>14</v>
      </c>
    </row>
    <row r="28" spans="2:14" ht="18.75" customHeight="1">
      <c r="B28" s="17" t="s">
        <v>24</v>
      </c>
      <c r="C28" s="18"/>
      <c r="D28" s="71">
        <v>37443</v>
      </c>
      <c r="E28" s="79">
        <f t="shared" si="0"/>
        <v>4.4916757097713405E-7</v>
      </c>
      <c r="F28" s="23">
        <f t="shared" si="1"/>
        <v>22</v>
      </c>
      <c r="G28" s="71">
        <v>3</v>
      </c>
      <c r="H28" s="23">
        <f t="shared" si="2"/>
        <v>22</v>
      </c>
      <c r="I28" s="71">
        <v>2</v>
      </c>
      <c r="J28" s="15">
        <f t="shared" si="3"/>
        <v>22</v>
      </c>
      <c r="K28" s="19">
        <f t="shared" si="4"/>
        <v>18721.5</v>
      </c>
      <c r="L28" s="21">
        <f t="shared" si="5"/>
        <v>17</v>
      </c>
      <c r="M28" s="22">
        <f t="shared" si="6"/>
        <v>1.9848161564035131E-5</v>
      </c>
      <c r="N28" s="21">
        <f t="shared" si="7"/>
        <v>22</v>
      </c>
    </row>
    <row r="29" spans="2:14" ht="18.75" customHeight="1" thickBot="1">
      <c r="B29" s="24" t="s">
        <v>25</v>
      </c>
      <c r="C29" s="25"/>
      <c r="D29" s="72">
        <v>14915180</v>
      </c>
      <c r="E29" s="80">
        <f t="shared" si="0"/>
        <v>1.7892303424636729E-4</v>
      </c>
      <c r="F29" s="76">
        <f t="shared" si="1"/>
        <v>19</v>
      </c>
      <c r="G29" s="72">
        <v>6900</v>
      </c>
      <c r="H29" s="76">
        <f t="shared" si="2"/>
        <v>19</v>
      </c>
      <c r="I29" s="72">
        <v>1100</v>
      </c>
      <c r="J29" s="15">
        <f t="shared" si="3"/>
        <v>19</v>
      </c>
      <c r="K29" s="26">
        <f t="shared" si="4"/>
        <v>13559.254545454545</v>
      </c>
      <c r="L29" s="28">
        <f t="shared" si="5"/>
        <v>19</v>
      </c>
      <c r="M29" s="29">
        <f t="shared" si="6"/>
        <v>1.0916488860219321E-2</v>
      </c>
      <c r="N29" s="28">
        <f t="shared" si="7"/>
        <v>19</v>
      </c>
    </row>
    <row r="30" spans="2:14" ht="18.75" customHeight="1" thickTop="1">
      <c r="B30" s="2" t="s">
        <v>26</v>
      </c>
      <c r="C30" s="3"/>
      <c r="D30" s="73">
        <f>SUM(D8:D29)</f>
        <v>83360871130</v>
      </c>
      <c r="E30" s="77"/>
      <c r="F30" s="78"/>
      <c r="G30" s="73">
        <v>2489593</v>
      </c>
      <c r="H30" s="78"/>
      <c r="I30" s="73">
        <v>95517</v>
      </c>
      <c r="J30" s="32"/>
      <c r="K30" s="30">
        <f t="shared" si="4"/>
        <v>872733.34725755628</v>
      </c>
      <c r="L30" s="32"/>
      <c r="M30" s="33">
        <f t="shared" si="6"/>
        <v>0.94791842405597182</v>
      </c>
      <c r="N30" s="32"/>
    </row>
    <row r="31" spans="2:14">
      <c r="B31" s="34" t="s">
        <v>194</v>
      </c>
    </row>
    <row r="32" spans="2:14" ht="13.5" customHeight="1">
      <c r="B32" s="36" t="s">
        <v>200</v>
      </c>
    </row>
    <row r="33" spans="2:3" ht="13.5" customHeight="1">
      <c r="B33" s="37" t="s">
        <v>294</v>
      </c>
    </row>
    <row r="34" spans="2:3">
      <c r="B34" s="37" t="s">
        <v>28</v>
      </c>
    </row>
    <row r="35" spans="2:3" ht="13.5" customHeight="1">
      <c r="B35" s="37" t="s">
        <v>195</v>
      </c>
      <c r="C35" s="38"/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9">
    <cfRule type="expression" dxfId="1622" priority="24" stopIfTrue="1">
      <formula>$F8&lt;=5</formula>
    </cfRule>
  </conditionalFormatting>
  <conditionalFormatting sqref="H8:H29">
    <cfRule type="expression" dxfId="1621" priority="25" stopIfTrue="1">
      <formula>$H8&lt;=5</formula>
    </cfRule>
  </conditionalFormatting>
  <conditionalFormatting sqref="L8:L29">
    <cfRule type="expression" dxfId="1620" priority="27" stopIfTrue="1">
      <formula>$L8&lt;=5</formula>
    </cfRule>
  </conditionalFormatting>
  <conditionalFormatting sqref="D9:D29">
    <cfRule type="expression" dxfId="1619" priority="22" stopIfTrue="1">
      <formula>$F9&lt;=5</formula>
    </cfRule>
  </conditionalFormatting>
  <conditionalFormatting sqref="G9:G29">
    <cfRule type="expression" dxfId="1618" priority="20" stopIfTrue="1">
      <formula>$H9&lt;=5</formula>
    </cfRule>
  </conditionalFormatting>
  <conditionalFormatting sqref="I9:I29">
    <cfRule type="expression" dxfId="1617" priority="18" stopIfTrue="1">
      <formula>$J9&lt;=5</formula>
    </cfRule>
  </conditionalFormatting>
  <conditionalFormatting sqref="K9:K29">
    <cfRule type="expression" dxfId="1616" priority="16" stopIfTrue="1">
      <formula>$L9&lt;=5</formula>
    </cfRule>
  </conditionalFormatting>
  <conditionalFormatting sqref="D8">
    <cfRule type="expression" dxfId="1615" priority="14" stopIfTrue="1">
      <formula>$F8&lt;=5</formula>
    </cfRule>
  </conditionalFormatting>
  <conditionalFormatting sqref="G8">
    <cfRule type="expression" dxfId="1614" priority="12" stopIfTrue="1">
      <formula>$H8&lt;=5</formula>
    </cfRule>
  </conditionalFormatting>
  <conditionalFormatting sqref="I8">
    <cfRule type="expression" dxfId="1613" priority="10" stopIfTrue="1">
      <formula>$J8&lt;=5</formula>
    </cfRule>
  </conditionalFormatting>
  <conditionalFormatting sqref="K8">
    <cfRule type="expression" dxfId="1612" priority="8" stopIfTrue="1">
      <formula>$L8&lt;=5</formula>
    </cfRule>
  </conditionalFormatting>
  <conditionalFormatting sqref="J8:J29">
    <cfRule type="expression" dxfId="1611" priority="6" stopIfTrue="1">
      <formula>$J8&lt;=5</formula>
    </cfRule>
  </conditionalFormatting>
  <conditionalFormatting sqref="M8:N29">
    <cfRule type="expression" dxfId="161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265</v>
      </c>
    </row>
    <row r="3" spans="1:14" s="1" customFormat="1" ht="18.75" customHeight="1">
      <c r="A3" s="39"/>
      <c r="B3" s="87" t="s">
        <v>190</v>
      </c>
      <c r="C3" s="88"/>
      <c r="D3" s="93">
        <v>23492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381895948</v>
      </c>
      <c r="E8" s="44">
        <v>1.8425796758939274E-2</v>
      </c>
      <c r="F8" s="45">
        <v>12</v>
      </c>
      <c r="G8" s="66">
        <v>41627</v>
      </c>
      <c r="H8" s="45">
        <v>13</v>
      </c>
      <c r="I8" s="66">
        <v>8065</v>
      </c>
      <c r="J8" s="45">
        <v>12</v>
      </c>
      <c r="K8" s="46">
        <v>47352.256416614997</v>
      </c>
      <c r="L8" s="45">
        <v>13</v>
      </c>
      <c r="M8" s="16">
        <f>IFERROR(I8/$D$3,0)</f>
        <v>0.34330836029286566</v>
      </c>
      <c r="N8" s="15">
        <f>RANK(M8,$M$8:$M$29,0)</f>
        <v>12</v>
      </c>
    </row>
    <row r="9" spans="1:14" ht="18.75" customHeight="1">
      <c r="B9" s="47" t="s">
        <v>53</v>
      </c>
      <c r="C9" s="48"/>
      <c r="D9" s="67">
        <v>2531962868</v>
      </c>
      <c r="E9" s="49">
        <v>0.12216268188042934</v>
      </c>
      <c r="F9" s="50">
        <v>3</v>
      </c>
      <c r="G9" s="67">
        <v>57202</v>
      </c>
      <c r="H9" s="50">
        <v>11</v>
      </c>
      <c r="I9" s="67">
        <v>10357</v>
      </c>
      <c r="J9" s="50">
        <v>8</v>
      </c>
      <c r="K9" s="51">
        <v>244468.75234141201</v>
      </c>
      <c r="L9" s="50">
        <v>1</v>
      </c>
      <c r="M9" s="22">
        <f t="shared" ref="M9:M30" si="0">IFERROR(I9/$D$3,0)</f>
        <v>0.44087348884726718</v>
      </c>
      <c r="N9" s="21">
        <f t="shared" ref="N9:N29" si="1">RANK(M9,$M$8:$M$29,0)</f>
        <v>8</v>
      </c>
    </row>
    <row r="10" spans="1:14" ht="18.75" customHeight="1">
      <c r="B10" s="47" t="s">
        <v>146</v>
      </c>
      <c r="C10" s="48"/>
      <c r="D10" s="67">
        <v>325505638</v>
      </c>
      <c r="E10" s="49">
        <v>1.5705065112858595E-2</v>
      </c>
      <c r="F10" s="50">
        <v>13</v>
      </c>
      <c r="G10" s="67">
        <v>18352</v>
      </c>
      <c r="H10" s="50">
        <v>16</v>
      </c>
      <c r="I10" s="67">
        <v>3387</v>
      </c>
      <c r="J10" s="50">
        <v>16</v>
      </c>
      <c r="K10" s="51">
        <v>96104.410392677906</v>
      </c>
      <c r="L10" s="50">
        <v>9</v>
      </c>
      <c r="M10" s="22">
        <f t="shared" si="0"/>
        <v>0.14417674101821898</v>
      </c>
      <c r="N10" s="21">
        <f t="shared" si="1"/>
        <v>16</v>
      </c>
    </row>
    <row r="11" spans="1:14" ht="18.75" customHeight="1">
      <c r="B11" s="47" t="s">
        <v>147</v>
      </c>
      <c r="C11" s="48"/>
      <c r="D11" s="67">
        <v>1279444653</v>
      </c>
      <c r="E11" s="49">
        <v>6.1730917188180225E-2</v>
      </c>
      <c r="F11" s="50">
        <v>9</v>
      </c>
      <c r="G11" s="67">
        <v>203950</v>
      </c>
      <c r="H11" s="50">
        <v>4</v>
      </c>
      <c r="I11" s="67">
        <v>16032</v>
      </c>
      <c r="J11" s="50">
        <v>4</v>
      </c>
      <c r="K11" s="51">
        <v>79805.679453592806</v>
      </c>
      <c r="L11" s="50">
        <v>11</v>
      </c>
      <c r="M11" s="22">
        <f t="shared" si="0"/>
        <v>0.68244508768942613</v>
      </c>
      <c r="N11" s="21">
        <f t="shared" si="1"/>
        <v>4</v>
      </c>
    </row>
    <row r="12" spans="1:14" ht="18.75" customHeight="1">
      <c r="B12" s="47" t="s">
        <v>148</v>
      </c>
      <c r="C12" s="48"/>
      <c r="D12" s="67">
        <v>819142310</v>
      </c>
      <c r="E12" s="49">
        <v>3.9522152041026708E-2</v>
      </c>
      <c r="F12" s="50">
        <v>10</v>
      </c>
      <c r="G12" s="67">
        <v>44575</v>
      </c>
      <c r="H12" s="50">
        <v>12</v>
      </c>
      <c r="I12" s="67">
        <v>4448</v>
      </c>
      <c r="J12" s="50">
        <v>15</v>
      </c>
      <c r="K12" s="51">
        <v>184159.69199640301</v>
      </c>
      <c r="L12" s="50">
        <v>4</v>
      </c>
      <c r="M12" s="22">
        <f t="shared" si="0"/>
        <v>0.18934105227311426</v>
      </c>
      <c r="N12" s="21">
        <f t="shared" si="1"/>
        <v>15</v>
      </c>
    </row>
    <row r="13" spans="1:14" ht="18.75" customHeight="1">
      <c r="B13" s="47" t="s">
        <v>149</v>
      </c>
      <c r="C13" s="48"/>
      <c r="D13" s="67">
        <v>1361230890</v>
      </c>
      <c r="E13" s="49">
        <v>6.5676956910603365E-2</v>
      </c>
      <c r="F13" s="50">
        <v>8</v>
      </c>
      <c r="G13" s="67">
        <v>137710</v>
      </c>
      <c r="H13" s="50">
        <v>5</v>
      </c>
      <c r="I13" s="67">
        <v>10658</v>
      </c>
      <c r="J13" s="50">
        <v>7</v>
      </c>
      <c r="K13" s="51">
        <v>127719.167761306</v>
      </c>
      <c r="L13" s="50">
        <v>7</v>
      </c>
      <c r="M13" s="22">
        <f t="shared" si="0"/>
        <v>0.45368636131449003</v>
      </c>
      <c r="N13" s="21">
        <f t="shared" si="1"/>
        <v>7</v>
      </c>
    </row>
    <row r="14" spans="1:14" ht="18.75" customHeight="1">
      <c r="B14" s="47" t="s">
        <v>150</v>
      </c>
      <c r="C14" s="48"/>
      <c r="D14" s="67">
        <v>768493276</v>
      </c>
      <c r="E14" s="49">
        <v>3.7078426698016247E-2</v>
      </c>
      <c r="F14" s="50">
        <v>11</v>
      </c>
      <c r="G14" s="67">
        <v>72552</v>
      </c>
      <c r="H14" s="50">
        <v>8</v>
      </c>
      <c r="I14" s="67">
        <v>10722</v>
      </c>
      <c r="J14" s="50">
        <v>6</v>
      </c>
      <c r="K14" s="51">
        <v>71674.433501212494</v>
      </c>
      <c r="L14" s="50">
        <v>12</v>
      </c>
      <c r="M14" s="22">
        <f t="shared" si="0"/>
        <v>0.45641069300187298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58132683</v>
      </c>
      <c r="E15" s="49">
        <v>2.8047980284143892E-3</v>
      </c>
      <c r="F15" s="50">
        <v>17</v>
      </c>
      <c r="G15" s="67">
        <v>14629</v>
      </c>
      <c r="H15" s="50">
        <v>17</v>
      </c>
      <c r="I15" s="67">
        <v>3045</v>
      </c>
      <c r="J15" s="50">
        <v>17</v>
      </c>
      <c r="K15" s="51">
        <v>19091.193103448299</v>
      </c>
      <c r="L15" s="50">
        <v>17</v>
      </c>
      <c r="M15" s="22">
        <f t="shared" si="0"/>
        <v>0.1296185935637664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3908862095</v>
      </c>
      <c r="E16" s="49">
        <v>0.18859560804031253</v>
      </c>
      <c r="F16" s="50">
        <v>1</v>
      </c>
      <c r="G16" s="67">
        <v>270120</v>
      </c>
      <c r="H16" s="50">
        <v>1</v>
      </c>
      <c r="I16" s="67">
        <v>18196</v>
      </c>
      <c r="J16" s="50">
        <v>1</v>
      </c>
      <c r="K16" s="51">
        <v>214819.85573752501</v>
      </c>
      <c r="L16" s="50">
        <v>2</v>
      </c>
      <c r="M16" s="22">
        <f t="shared" si="0"/>
        <v>0.77456155286906181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1389124711</v>
      </c>
      <c r="E17" s="49">
        <v>6.7022783906851652E-2</v>
      </c>
      <c r="F17" s="50">
        <v>7</v>
      </c>
      <c r="G17" s="67">
        <v>100870</v>
      </c>
      <c r="H17" s="50">
        <v>6</v>
      </c>
      <c r="I17" s="67">
        <v>13315</v>
      </c>
      <c r="J17" s="50">
        <v>5</v>
      </c>
      <c r="K17" s="51">
        <v>104327.80405557599</v>
      </c>
      <c r="L17" s="50">
        <v>8</v>
      </c>
      <c r="M17" s="22">
        <f t="shared" si="0"/>
        <v>0.56678869402349741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1417519798</v>
      </c>
      <c r="E18" s="49">
        <v>6.8392796091464814E-2</v>
      </c>
      <c r="F18" s="50">
        <v>6</v>
      </c>
      <c r="G18" s="67">
        <v>223998</v>
      </c>
      <c r="H18" s="50">
        <v>2</v>
      </c>
      <c r="I18" s="67">
        <v>17115</v>
      </c>
      <c r="J18" s="50">
        <v>2</v>
      </c>
      <c r="K18" s="51">
        <v>82823.242652643894</v>
      </c>
      <c r="L18" s="50">
        <v>10</v>
      </c>
      <c r="M18" s="22">
        <f t="shared" si="0"/>
        <v>0.72854588796185937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307628223</v>
      </c>
      <c r="E19" s="49">
        <v>1.484251179934396E-2</v>
      </c>
      <c r="F19" s="50">
        <v>14</v>
      </c>
      <c r="G19" s="67">
        <v>72026</v>
      </c>
      <c r="H19" s="50">
        <v>10</v>
      </c>
      <c r="I19" s="67">
        <v>10039</v>
      </c>
      <c r="J19" s="50">
        <v>10</v>
      </c>
      <c r="K19" s="51">
        <v>30643.3133778265</v>
      </c>
      <c r="L19" s="50">
        <v>14</v>
      </c>
      <c r="M19" s="22">
        <f t="shared" si="0"/>
        <v>0.42733696577558317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2849964167</v>
      </c>
      <c r="E20" s="49">
        <v>0.13750567605237243</v>
      </c>
      <c r="F20" s="50">
        <v>2</v>
      </c>
      <c r="G20" s="67">
        <v>216809</v>
      </c>
      <c r="H20" s="50">
        <v>3</v>
      </c>
      <c r="I20" s="67">
        <v>16180</v>
      </c>
      <c r="J20" s="50">
        <v>3</v>
      </c>
      <c r="K20" s="51">
        <v>176141.17224969101</v>
      </c>
      <c r="L20" s="50">
        <v>5</v>
      </c>
      <c r="M20" s="22">
        <f t="shared" si="0"/>
        <v>0.68874510471649919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1469316282</v>
      </c>
      <c r="E21" s="49">
        <v>7.089188384562882E-2</v>
      </c>
      <c r="F21" s="50">
        <v>4</v>
      </c>
      <c r="G21" s="67">
        <v>79618</v>
      </c>
      <c r="H21" s="50">
        <v>7</v>
      </c>
      <c r="I21" s="67">
        <v>8490</v>
      </c>
      <c r="J21" s="50">
        <v>11</v>
      </c>
      <c r="K21" s="51">
        <v>173064.34416961099</v>
      </c>
      <c r="L21" s="50">
        <v>6</v>
      </c>
      <c r="M21" s="22">
        <f t="shared" si="0"/>
        <v>0.36139962540439297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5228</v>
      </c>
      <c r="E22" s="49">
        <v>2.5224165367613304E-7</v>
      </c>
      <c r="F22" s="50">
        <v>20</v>
      </c>
      <c r="G22" s="67">
        <v>3</v>
      </c>
      <c r="H22" s="50">
        <v>20</v>
      </c>
      <c r="I22" s="67">
        <v>3</v>
      </c>
      <c r="J22" s="50">
        <v>20</v>
      </c>
      <c r="K22" s="51">
        <v>1742.6666666666699</v>
      </c>
      <c r="L22" s="50">
        <v>20</v>
      </c>
      <c r="M22" s="22">
        <f t="shared" si="0"/>
        <v>1.2770304784607525E-4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699</v>
      </c>
      <c r="E23" s="49">
        <v>3.3725500367179994E-8</v>
      </c>
      <c r="F23" s="50">
        <v>21</v>
      </c>
      <c r="G23" s="67">
        <v>2</v>
      </c>
      <c r="H23" s="50">
        <v>21</v>
      </c>
      <c r="I23" s="67">
        <v>1</v>
      </c>
      <c r="J23" s="50">
        <v>21</v>
      </c>
      <c r="K23" s="51">
        <v>699</v>
      </c>
      <c r="L23" s="50">
        <v>21</v>
      </c>
      <c r="M23" s="22">
        <f t="shared" si="0"/>
        <v>4.2567682615358418E-5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5426746</v>
      </c>
      <c r="E24" s="49">
        <v>2.618307928692311E-4</v>
      </c>
      <c r="F24" s="50">
        <v>18</v>
      </c>
      <c r="G24" s="67">
        <v>1870</v>
      </c>
      <c r="H24" s="50">
        <v>18</v>
      </c>
      <c r="I24" s="67">
        <v>484</v>
      </c>
      <c r="J24" s="50">
        <v>18</v>
      </c>
      <c r="K24" s="51">
        <v>11212.2851239669</v>
      </c>
      <c r="L24" s="50">
        <v>19</v>
      </c>
      <c r="M24" s="22">
        <f t="shared" si="0"/>
        <v>2.0602758385833475E-2</v>
      </c>
      <c r="N24" s="21">
        <f t="shared" si="1"/>
        <v>18</v>
      </c>
    </row>
    <row r="25" spans="2:14" ht="18.75" customHeight="1">
      <c r="B25" s="47" t="s">
        <v>151</v>
      </c>
      <c r="C25" s="48"/>
      <c r="D25" s="67">
        <v>305462392</v>
      </c>
      <c r="E25" s="49">
        <v>1.4738014325544604E-2</v>
      </c>
      <c r="F25" s="50">
        <v>15</v>
      </c>
      <c r="G25" s="67">
        <v>72202</v>
      </c>
      <c r="H25" s="50">
        <v>9</v>
      </c>
      <c r="I25" s="67">
        <v>10281</v>
      </c>
      <c r="J25" s="50">
        <v>9</v>
      </c>
      <c r="K25" s="51">
        <v>29711.350257757</v>
      </c>
      <c r="L25" s="50">
        <v>15</v>
      </c>
      <c r="M25" s="22">
        <f t="shared" si="0"/>
        <v>0.4376383449684999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1423137623</v>
      </c>
      <c r="E26" s="49">
        <v>6.8663846104483783E-2</v>
      </c>
      <c r="F26" s="50">
        <v>5</v>
      </c>
      <c r="G26" s="67">
        <v>40077</v>
      </c>
      <c r="H26" s="50">
        <v>14</v>
      </c>
      <c r="I26" s="67">
        <v>7158</v>
      </c>
      <c r="J26" s="50">
        <v>13</v>
      </c>
      <c r="K26" s="51">
        <v>198817.77354009499</v>
      </c>
      <c r="L26" s="50">
        <v>3</v>
      </c>
      <c r="M26" s="22">
        <f t="shared" si="0"/>
        <v>0.30469947216073556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122496374</v>
      </c>
      <c r="E27" s="49">
        <v>5.910231053383716E-3</v>
      </c>
      <c r="F27" s="50">
        <v>16</v>
      </c>
      <c r="G27" s="67">
        <v>36494</v>
      </c>
      <c r="H27" s="50">
        <v>15</v>
      </c>
      <c r="I27" s="67">
        <v>5905</v>
      </c>
      <c r="J27" s="50">
        <v>14</v>
      </c>
      <c r="K27" s="51">
        <v>20744.517188823</v>
      </c>
      <c r="L27" s="50">
        <v>16</v>
      </c>
      <c r="M27" s="22">
        <f t="shared" si="0"/>
        <v>0.25136216584369148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1403936</v>
      </c>
      <c r="E29" s="54">
        <v>6.7737402122313602E-5</v>
      </c>
      <c r="F29" s="55">
        <v>19</v>
      </c>
      <c r="G29" s="68">
        <v>635</v>
      </c>
      <c r="H29" s="55">
        <v>19</v>
      </c>
      <c r="I29" s="68">
        <v>121</v>
      </c>
      <c r="J29" s="55">
        <v>19</v>
      </c>
      <c r="K29" s="56">
        <v>11602.7768595041</v>
      </c>
      <c r="L29" s="55">
        <v>18</v>
      </c>
      <c r="M29" s="29">
        <f t="shared" si="0"/>
        <v>5.1506895964583688E-3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20726156540</v>
      </c>
      <c r="E30" s="59"/>
      <c r="F30" s="60"/>
      <c r="G30" s="69">
        <v>551599</v>
      </c>
      <c r="H30" s="60"/>
      <c r="I30" s="69">
        <v>21986</v>
      </c>
      <c r="J30" s="60"/>
      <c r="K30" s="61">
        <v>942697.92322386999</v>
      </c>
      <c r="L30" s="60"/>
      <c r="M30" s="33">
        <f t="shared" si="0"/>
        <v>0.9358930699812702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599" priority="32" stopIfTrue="1">
      <formula>$F8&lt;=5</formula>
    </cfRule>
  </conditionalFormatting>
  <conditionalFormatting sqref="H8:H27 H29">
    <cfRule type="expression" dxfId="598" priority="33" stopIfTrue="1">
      <formula>$H8&lt;=5</formula>
    </cfRule>
  </conditionalFormatting>
  <conditionalFormatting sqref="J8:J27 J29">
    <cfRule type="expression" dxfId="597" priority="34" stopIfTrue="1">
      <formula>$J8&lt;=5</formula>
    </cfRule>
  </conditionalFormatting>
  <conditionalFormatting sqref="L8:L27 L29">
    <cfRule type="expression" dxfId="596" priority="35" stopIfTrue="1">
      <formula>$L8&lt;=5</formula>
    </cfRule>
  </conditionalFormatting>
  <conditionalFormatting sqref="D9:D29">
    <cfRule type="expression" dxfId="595" priority="30" stopIfTrue="1">
      <formula>$F9&lt;=5</formula>
    </cfRule>
  </conditionalFormatting>
  <conditionalFormatting sqref="G9:G27 G29">
    <cfRule type="expression" dxfId="594" priority="28" stopIfTrue="1">
      <formula>$H9&lt;=5</formula>
    </cfRule>
  </conditionalFormatting>
  <conditionalFormatting sqref="I9:I27 I29">
    <cfRule type="expression" dxfId="593" priority="26" stopIfTrue="1">
      <formula>$J9&lt;=5</formula>
    </cfRule>
  </conditionalFormatting>
  <conditionalFormatting sqref="K9:K27 K29">
    <cfRule type="expression" dxfId="592" priority="24" stopIfTrue="1">
      <formula>$L9&lt;=5</formula>
    </cfRule>
  </conditionalFormatting>
  <conditionalFormatting sqref="D8">
    <cfRule type="expression" dxfId="591" priority="22" stopIfTrue="1">
      <formula>$F8&lt;=5</formula>
    </cfRule>
  </conditionalFormatting>
  <conditionalFormatting sqref="G8">
    <cfRule type="expression" dxfId="590" priority="20" stopIfTrue="1">
      <formula>$H8&lt;=5</formula>
    </cfRule>
  </conditionalFormatting>
  <conditionalFormatting sqref="I8">
    <cfRule type="expression" dxfId="589" priority="18" stopIfTrue="1">
      <formula>$J8&lt;=5</formula>
    </cfRule>
  </conditionalFormatting>
  <conditionalFormatting sqref="K8">
    <cfRule type="expression" dxfId="588" priority="16" stopIfTrue="1">
      <formula>$L8&lt;=5</formula>
    </cfRule>
  </conditionalFormatting>
  <conditionalFormatting sqref="M8:N27 M29:N29">
    <cfRule type="expression" dxfId="587" priority="14" stopIfTrue="1">
      <formula>$N8&lt;=5</formula>
    </cfRule>
  </conditionalFormatting>
  <conditionalFormatting sqref="F28">
    <cfRule type="expression" dxfId="586" priority="9" stopIfTrue="1">
      <formula>$F28&lt;=5</formula>
    </cfRule>
  </conditionalFormatting>
  <conditionalFormatting sqref="G28">
    <cfRule type="expression" dxfId="585" priority="8" stopIfTrue="1">
      <formula>$H28&lt;=5</formula>
    </cfRule>
  </conditionalFormatting>
  <conditionalFormatting sqref="I28">
    <cfRule type="expression" dxfId="584" priority="7" stopIfTrue="1">
      <formula>$J28&lt;=5</formula>
    </cfRule>
  </conditionalFormatting>
  <conditionalFormatting sqref="K28">
    <cfRule type="expression" dxfId="583" priority="6" stopIfTrue="1">
      <formula>$L28&lt;=5</formula>
    </cfRule>
  </conditionalFormatting>
  <conditionalFormatting sqref="M28">
    <cfRule type="expression" dxfId="582" priority="5" stopIfTrue="1">
      <formula>$N28&lt;=5</formula>
    </cfRule>
  </conditionalFormatting>
  <conditionalFormatting sqref="H28">
    <cfRule type="expression" dxfId="581" priority="4" stopIfTrue="1">
      <formula>$F28&lt;=5</formula>
    </cfRule>
  </conditionalFormatting>
  <conditionalFormatting sqref="L28">
    <cfRule type="expression" dxfId="580" priority="3" stopIfTrue="1">
      <formula>$F28&lt;=5</formula>
    </cfRule>
  </conditionalFormatting>
  <conditionalFormatting sqref="J28">
    <cfRule type="expression" dxfId="579" priority="2" stopIfTrue="1">
      <formula>$F28&lt;=5</formula>
    </cfRule>
  </conditionalFormatting>
  <conditionalFormatting sqref="N28">
    <cfRule type="expression" dxfId="578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266</v>
      </c>
    </row>
    <row r="3" spans="1:14" s="1" customFormat="1" ht="18.75" customHeight="1">
      <c r="A3" s="39"/>
      <c r="B3" s="87" t="s">
        <v>190</v>
      </c>
      <c r="C3" s="88"/>
      <c r="D3" s="93">
        <v>19280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307969990</v>
      </c>
      <c r="E8" s="44">
        <v>1.9751970007979746E-2</v>
      </c>
      <c r="F8" s="45">
        <v>12</v>
      </c>
      <c r="G8" s="66">
        <v>36330</v>
      </c>
      <c r="H8" s="45">
        <v>13</v>
      </c>
      <c r="I8" s="66">
        <v>6861</v>
      </c>
      <c r="J8" s="45">
        <v>11</v>
      </c>
      <c r="K8" s="46">
        <v>44887.041247631503</v>
      </c>
      <c r="L8" s="45">
        <v>13</v>
      </c>
      <c r="M8" s="16">
        <f>IFERROR(I8/$D$3,0)</f>
        <v>0.35586099585062242</v>
      </c>
      <c r="N8" s="15">
        <f>RANK(M8,$M$8:$M$29,0)</f>
        <v>11</v>
      </c>
    </row>
    <row r="9" spans="1:14" ht="18.75" customHeight="1">
      <c r="B9" s="47" t="s">
        <v>35</v>
      </c>
      <c r="C9" s="48"/>
      <c r="D9" s="67">
        <v>1890250113</v>
      </c>
      <c r="E9" s="49">
        <v>0.12123312255053269</v>
      </c>
      <c r="F9" s="50">
        <v>3</v>
      </c>
      <c r="G9" s="67">
        <v>42904</v>
      </c>
      <c r="H9" s="50">
        <v>11</v>
      </c>
      <c r="I9" s="67">
        <v>7850</v>
      </c>
      <c r="J9" s="50">
        <v>10</v>
      </c>
      <c r="K9" s="51">
        <v>240796.19273885401</v>
      </c>
      <c r="L9" s="50">
        <v>1</v>
      </c>
      <c r="M9" s="22">
        <f t="shared" ref="M9:M30" si="0">IFERROR(I9/$D$3,0)</f>
        <v>0.40715767634854771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155325229</v>
      </c>
      <c r="E10" s="49">
        <v>9.9619422810988366E-3</v>
      </c>
      <c r="F10" s="50">
        <v>15</v>
      </c>
      <c r="G10" s="67">
        <v>17258</v>
      </c>
      <c r="H10" s="50">
        <v>16</v>
      </c>
      <c r="I10" s="67">
        <v>3352</v>
      </c>
      <c r="J10" s="50">
        <v>16</v>
      </c>
      <c r="K10" s="51">
        <v>46338.075477327002</v>
      </c>
      <c r="L10" s="50">
        <v>12</v>
      </c>
      <c r="M10" s="22">
        <f t="shared" si="0"/>
        <v>0.17385892116182572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1098200493</v>
      </c>
      <c r="E11" s="49">
        <v>7.043421081542578E-2</v>
      </c>
      <c r="F11" s="50">
        <v>5</v>
      </c>
      <c r="G11" s="67">
        <v>182145</v>
      </c>
      <c r="H11" s="50">
        <v>3</v>
      </c>
      <c r="I11" s="67">
        <v>13149</v>
      </c>
      <c r="J11" s="50">
        <v>3</v>
      </c>
      <c r="K11" s="51">
        <v>83519.696783025298</v>
      </c>
      <c r="L11" s="50">
        <v>9</v>
      </c>
      <c r="M11" s="22">
        <f t="shared" si="0"/>
        <v>0.6820020746887967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507249147</v>
      </c>
      <c r="E12" s="49">
        <v>3.2532942375707807E-2</v>
      </c>
      <c r="F12" s="50">
        <v>11</v>
      </c>
      <c r="G12" s="67">
        <v>42874</v>
      </c>
      <c r="H12" s="50">
        <v>12</v>
      </c>
      <c r="I12" s="67">
        <v>4274</v>
      </c>
      <c r="J12" s="50">
        <v>15</v>
      </c>
      <c r="K12" s="51">
        <v>118682.533224146</v>
      </c>
      <c r="L12" s="50">
        <v>7</v>
      </c>
      <c r="M12" s="22">
        <f t="shared" si="0"/>
        <v>0.22168049792531119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1014527162</v>
      </c>
      <c r="E13" s="49">
        <v>6.5067736230094403E-2</v>
      </c>
      <c r="F13" s="50">
        <v>8</v>
      </c>
      <c r="G13" s="67">
        <v>115852</v>
      </c>
      <c r="H13" s="50">
        <v>5</v>
      </c>
      <c r="I13" s="67">
        <v>8506</v>
      </c>
      <c r="J13" s="50">
        <v>6</v>
      </c>
      <c r="K13" s="51">
        <v>119271.944744886</v>
      </c>
      <c r="L13" s="50">
        <v>6</v>
      </c>
      <c r="M13" s="22">
        <f t="shared" si="0"/>
        <v>0.44118257261410787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605845168</v>
      </c>
      <c r="E14" s="49">
        <v>3.8856498932949443E-2</v>
      </c>
      <c r="F14" s="50">
        <v>10</v>
      </c>
      <c r="G14" s="67">
        <v>53715</v>
      </c>
      <c r="H14" s="50">
        <v>10</v>
      </c>
      <c r="I14" s="67">
        <v>8192</v>
      </c>
      <c r="J14" s="50">
        <v>9</v>
      </c>
      <c r="K14" s="51">
        <v>73955.708984375</v>
      </c>
      <c r="L14" s="50">
        <v>11</v>
      </c>
      <c r="M14" s="22">
        <f t="shared" si="0"/>
        <v>0.42489626556016596</v>
      </c>
      <c r="N14" s="21">
        <f t="shared" si="1"/>
        <v>9</v>
      </c>
    </row>
    <row r="15" spans="1:14" ht="18.75" customHeight="1">
      <c r="B15" s="47" t="s">
        <v>41</v>
      </c>
      <c r="C15" s="48"/>
      <c r="D15" s="67">
        <v>46444818</v>
      </c>
      <c r="E15" s="49">
        <v>2.978785862096751E-3</v>
      </c>
      <c r="F15" s="50">
        <v>17</v>
      </c>
      <c r="G15" s="67">
        <v>12586</v>
      </c>
      <c r="H15" s="50">
        <v>17</v>
      </c>
      <c r="I15" s="67">
        <v>2696</v>
      </c>
      <c r="J15" s="50">
        <v>17</v>
      </c>
      <c r="K15" s="51">
        <v>17227.306379821999</v>
      </c>
      <c r="L15" s="50">
        <v>17</v>
      </c>
      <c r="M15" s="22">
        <f t="shared" si="0"/>
        <v>0.13983402489626556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3170052789</v>
      </c>
      <c r="E16" s="49">
        <v>0.20331457494296942</v>
      </c>
      <c r="F16" s="50">
        <v>1</v>
      </c>
      <c r="G16" s="67">
        <v>231885</v>
      </c>
      <c r="H16" s="50">
        <v>1</v>
      </c>
      <c r="I16" s="67">
        <v>14704</v>
      </c>
      <c r="J16" s="50">
        <v>1</v>
      </c>
      <c r="K16" s="51">
        <v>215591.185323721</v>
      </c>
      <c r="L16" s="50">
        <v>2</v>
      </c>
      <c r="M16" s="22">
        <f t="shared" si="0"/>
        <v>0.76265560165975099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1127399541</v>
      </c>
      <c r="E17" s="49">
        <v>7.2306921595971518E-2</v>
      </c>
      <c r="F17" s="50">
        <v>4</v>
      </c>
      <c r="G17" s="67">
        <v>80873</v>
      </c>
      <c r="H17" s="50">
        <v>6</v>
      </c>
      <c r="I17" s="67">
        <v>10456</v>
      </c>
      <c r="J17" s="50">
        <v>5</v>
      </c>
      <c r="K17" s="51">
        <v>107823.215474369</v>
      </c>
      <c r="L17" s="50">
        <v>8</v>
      </c>
      <c r="M17" s="22">
        <f t="shared" si="0"/>
        <v>0.54232365145228212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1096613571</v>
      </c>
      <c r="E18" s="49">
        <v>7.0332431951358534E-2</v>
      </c>
      <c r="F18" s="50">
        <v>6</v>
      </c>
      <c r="G18" s="67">
        <v>183478</v>
      </c>
      <c r="H18" s="50">
        <v>2</v>
      </c>
      <c r="I18" s="67">
        <v>13236</v>
      </c>
      <c r="J18" s="50">
        <v>2</v>
      </c>
      <c r="K18" s="51">
        <v>82850.828875793304</v>
      </c>
      <c r="L18" s="50">
        <v>10</v>
      </c>
      <c r="M18" s="22">
        <f t="shared" si="0"/>
        <v>0.68651452282157677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248409507</v>
      </c>
      <c r="E19" s="49">
        <v>1.5931997568857392E-2</v>
      </c>
      <c r="F19" s="50">
        <v>14</v>
      </c>
      <c r="G19" s="67">
        <v>61844</v>
      </c>
      <c r="H19" s="50">
        <v>7</v>
      </c>
      <c r="I19" s="67">
        <v>8501</v>
      </c>
      <c r="J19" s="50">
        <v>7</v>
      </c>
      <c r="K19" s="51">
        <v>29221.2100929302</v>
      </c>
      <c r="L19" s="50">
        <v>15</v>
      </c>
      <c r="M19" s="22">
        <f t="shared" si="0"/>
        <v>0.44092323651452281</v>
      </c>
      <c r="N19" s="21">
        <f t="shared" si="1"/>
        <v>7</v>
      </c>
    </row>
    <row r="20" spans="2:14" ht="18.75" customHeight="1">
      <c r="B20" s="82" t="s">
        <v>18</v>
      </c>
      <c r="C20" s="83"/>
      <c r="D20" s="67">
        <v>1921295770</v>
      </c>
      <c r="E20" s="49">
        <v>0.123224267486252</v>
      </c>
      <c r="F20" s="50">
        <v>2</v>
      </c>
      <c r="G20" s="67">
        <v>175834</v>
      </c>
      <c r="H20" s="50">
        <v>4</v>
      </c>
      <c r="I20" s="67">
        <v>12779</v>
      </c>
      <c r="J20" s="50">
        <v>4</v>
      </c>
      <c r="K20" s="51">
        <v>150347.89654902599</v>
      </c>
      <c r="L20" s="50">
        <v>5</v>
      </c>
      <c r="M20" s="22">
        <f t="shared" si="0"/>
        <v>0.66281120331950205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1052069134</v>
      </c>
      <c r="E21" s="49">
        <v>6.7475528966602319E-2</v>
      </c>
      <c r="F21" s="50">
        <v>7</v>
      </c>
      <c r="G21" s="67">
        <v>59940</v>
      </c>
      <c r="H21" s="50">
        <v>8</v>
      </c>
      <c r="I21" s="67">
        <v>6621</v>
      </c>
      <c r="J21" s="50">
        <v>12</v>
      </c>
      <c r="K21" s="51">
        <v>158898.82706539801</v>
      </c>
      <c r="L21" s="50">
        <v>4</v>
      </c>
      <c r="M21" s="22">
        <f t="shared" si="0"/>
        <v>0.34341286307053942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33481</v>
      </c>
      <c r="E22" s="49">
        <v>2.1473381475810999E-6</v>
      </c>
      <c r="F22" s="50">
        <v>20</v>
      </c>
      <c r="G22" s="67">
        <v>16</v>
      </c>
      <c r="H22" s="50">
        <v>20</v>
      </c>
      <c r="I22" s="67">
        <v>6</v>
      </c>
      <c r="J22" s="50">
        <v>20</v>
      </c>
      <c r="K22" s="51">
        <v>5580.1666666666697</v>
      </c>
      <c r="L22" s="50">
        <v>19</v>
      </c>
      <c r="M22" s="22">
        <f t="shared" si="0"/>
        <v>3.1120331950207467E-4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3297</v>
      </c>
      <c r="E23" s="49">
        <v>2.1145646404154257E-7</v>
      </c>
      <c r="F23" s="50">
        <v>22</v>
      </c>
      <c r="G23" s="67">
        <v>3</v>
      </c>
      <c r="H23" s="50">
        <v>21</v>
      </c>
      <c r="I23" s="67">
        <v>1</v>
      </c>
      <c r="J23" s="50">
        <v>22</v>
      </c>
      <c r="K23" s="51">
        <v>3297</v>
      </c>
      <c r="L23" s="50">
        <v>21</v>
      </c>
      <c r="M23" s="22">
        <f t="shared" si="0"/>
        <v>5.1867219917012447E-5</v>
      </c>
      <c r="N23" s="21">
        <f t="shared" si="1"/>
        <v>22</v>
      </c>
    </row>
    <row r="24" spans="2:14" ht="18.75" customHeight="1">
      <c r="B24" s="47" t="s">
        <v>44</v>
      </c>
      <c r="C24" s="48"/>
      <c r="D24" s="67">
        <v>4221362</v>
      </c>
      <c r="E24" s="49">
        <v>2.7074136547143894E-4</v>
      </c>
      <c r="F24" s="50">
        <v>18</v>
      </c>
      <c r="G24" s="67">
        <v>1780</v>
      </c>
      <c r="H24" s="50">
        <v>18</v>
      </c>
      <c r="I24" s="67">
        <v>461</v>
      </c>
      <c r="J24" s="50">
        <v>18</v>
      </c>
      <c r="K24" s="51">
        <v>9156.9674620390506</v>
      </c>
      <c r="L24" s="50">
        <v>18</v>
      </c>
      <c r="M24" s="22">
        <f t="shared" si="0"/>
        <v>2.3910788381742737E-2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283412897</v>
      </c>
      <c r="E25" s="49">
        <v>1.8176975754743679E-2</v>
      </c>
      <c r="F25" s="50">
        <v>13</v>
      </c>
      <c r="G25" s="67">
        <v>59627</v>
      </c>
      <c r="H25" s="50">
        <v>9</v>
      </c>
      <c r="I25" s="67">
        <v>8398</v>
      </c>
      <c r="J25" s="50">
        <v>8</v>
      </c>
      <c r="K25" s="51">
        <v>33747.665753750902</v>
      </c>
      <c r="L25" s="50">
        <v>14</v>
      </c>
      <c r="M25" s="22">
        <f t="shared" si="0"/>
        <v>0.43558091286307055</v>
      </c>
      <c r="N25" s="21">
        <f t="shared" si="1"/>
        <v>8</v>
      </c>
    </row>
    <row r="26" spans="2:14" ht="18.75" customHeight="1">
      <c r="B26" s="47" t="s">
        <v>46</v>
      </c>
      <c r="C26" s="48"/>
      <c r="D26" s="67">
        <v>972813475</v>
      </c>
      <c r="E26" s="49">
        <v>6.2392386289191859E-2</v>
      </c>
      <c r="F26" s="50">
        <v>9</v>
      </c>
      <c r="G26" s="67">
        <v>31803</v>
      </c>
      <c r="H26" s="50">
        <v>14</v>
      </c>
      <c r="I26" s="67">
        <v>6014</v>
      </c>
      <c r="J26" s="50">
        <v>13</v>
      </c>
      <c r="K26" s="51">
        <v>161758.14349850299</v>
      </c>
      <c r="L26" s="50">
        <v>3</v>
      </c>
      <c r="M26" s="22">
        <f t="shared" si="0"/>
        <v>0.31192946058091287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89317192</v>
      </c>
      <c r="E27" s="49">
        <v>5.7284493777493336E-3</v>
      </c>
      <c r="F27" s="50">
        <v>16</v>
      </c>
      <c r="G27" s="67">
        <v>24811</v>
      </c>
      <c r="H27" s="50">
        <v>15</v>
      </c>
      <c r="I27" s="67">
        <v>4322</v>
      </c>
      <c r="J27" s="50">
        <v>14</v>
      </c>
      <c r="K27" s="51">
        <v>20665.708468301698</v>
      </c>
      <c r="L27" s="50">
        <v>16</v>
      </c>
      <c r="M27" s="22">
        <f t="shared" si="0"/>
        <v>0.22417012448132781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3767</v>
      </c>
      <c r="E28" s="49">
        <v>2.4160039431134088E-7</v>
      </c>
      <c r="F28" s="50">
        <v>21</v>
      </c>
      <c r="G28" s="67">
        <v>3</v>
      </c>
      <c r="H28" s="50">
        <v>21</v>
      </c>
      <c r="I28" s="67">
        <v>2</v>
      </c>
      <c r="J28" s="50">
        <v>21</v>
      </c>
      <c r="K28" s="51">
        <v>1883.5</v>
      </c>
      <c r="L28" s="50">
        <v>22</v>
      </c>
      <c r="M28" s="22">
        <f t="shared" si="0"/>
        <v>1.0373443983402489E-4</v>
      </c>
      <c r="N28" s="21">
        <f t="shared" si="1"/>
        <v>21</v>
      </c>
    </row>
    <row r="29" spans="2:14" ht="18.75" customHeight="1" thickBot="1">
      <c r="B29" s="52" t="s">
        <v>49</v>
      </c>
      <c r="C29" s="53"/>
      <c r="D29" s="68">
        <v>404067</v>
      </c>
      <c r="E29" s="54">
        <v>2.5915249941120408E-5</v>
      </c>
      <c r="F29" s="55">
        <v>19</v>
      </c>
      <c r="G29" s="68">
        <v>350</v>
      </c>
      <c r="H29" s="55">
        <v>19</v>
      </c>
      <c r="I29" s="68">
        <v>79</v>
      </c>
      <c r="J29" s="55">
        <v>19</v>
      </c>
      <c r="K29" s="56">
        <v>5114.77215189873</v>
      </c>
      <c r="L29" s="55">
        <v>20</v>
      </c>
      <c r="M29" s="29">
        <f t="shared" si="0"/>
        <v>4.0975103734439836E-3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15591861970</v>
      </c>
      <c r="E30" s="59"/>
      <c r="F30" s="60"/>
      <c r="G30" s="69">
        <v>492924</v>
      </c>
      <c r="H30" s="60"/>
      <c r="I30" s="69">
        <v>18067</v>
      </c>
      <c r="J30" s="60"/>
      <c r="K30" s="61">
        <v>863002.26767033804</v>
      </c>
      <c r="L30" s="60"/>
      <c r="M30" s="33">
        <f t="shared" si="0"/>
        <v>0.9370850622406639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577" priority="23" stopIfTrue="1">
      <formula>$F8&lt;=5</formula>
    </cfRule>
  </conditionalFormatting>
  <conditionalFormatting sqref="H8:H29">
    <cfRule type="expression" dxfId="576" priority="24" stopIfTrue="1">
      <formula>$H8&lt;=5</formula>
    </cfRule>
  </conditionalFormatting>
  <conditionalFormatting sqref="J8:J29">
    <cfRule type="expression" dxfId="575" priority="25" stopIfTrue="1">
      <formula>$J8&lt;=5</formula>
    </cfRule>
  </conditionalFormatting>
  <conditionalFormatting sqref="L8:L29">
    <cfRule type="expression" dxfId="574" priority="26" stopIfTrue="1">
      <formula>$L8&lt;=5</formula>
    </cfRule>
  </conditionalFormatting>
  <conditionalFormatting sqref="D9:D29">
    <cfRule type="expression" dxfId="573" priority="21" stopIfTrue="1">
      <formula>$F9&lt;=5</formula>
    </cfRule>
  </conditionalFormatting>
  <conditionalFormatting sqref="G9:G29">
    <cfRule type="expression" dxfId="572" priority="19" stopIfTrue="1">
      <formula>$H9&lt;=5</formula>
    </cfRule>
  </conditionalFormatting>
  <conditionalFormatting sqref="I9:I29">
    <cfRule type="expression" dxfId="571" priority="17" stopIfTrue="1">
      <formula>$J9&lt;=5</formula>
    </cfRule>
  </conditionalFormatting>
  <conditionalFormatting sqref="K9:K29">
    <cfRule type="expression" dxfId="570" priority="15" stopIfTrue="1">
      <formula>$L9&lt;=5</formula>
    </cfRule>
  </conditionalFormatting>
  <conditionalFormatting sqref="D8">
    <cfRule type="expression" dxfId="569" priority="13" stopIfTrue="1">
      <formula>$F8&lt;=5</formula>
    </cfRule>
  </conditionalFormatting>
  <conditionalFormatting sqref="G8">
    <cfRule type="expression" dxfId="568" priority="11" stopIfTrue="1">
      <formula>$H8&lt;=5</formula>
    </cfRule>
  </conditionalFormatting>
  <conditionalFormatting sqref="I8">
    <cfRule type="expression" dxfId="567" priority="9" stopIfTrue="1">
      <formula>$J8&lt;=5</formula>
    </cfRule>
  </conditionalFormatting>
  <conditionalFormatting sqref="K8">
    <cfRule type="expression" dxfId="566" priority="7" stopIfTrue="1">
      <formula>$L8&lt;=5</formula>
    </cfRule>
  </conditionalFormatting>
  <conditionalFormatting sqref="M8:N29">
    <cfRule type="expression" dxfId="565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267</v>
      </c>
    </row>
    <row r="3" spans="1:14" s="1" customFormat="1" ht="18.75" customHeight="1">
      <c r="A3" s="39"/>
      <c r="B3" s="87" t="s">
        <v>190</v>
      </c>
      <c r="C3" s="88"/>
      <c r="D3" s="93">
        <v>10926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152</v>
      </c>
      <c r="C8" s="43"/>
      <c r="D8" s="66">
        <v>177829301</v>
      </c>
      <c r="E8" s="44">
        <v>1.9739508088858847E-2</v>
      </c>
      <c r="F8" s="45">
        <v>12</v>
      </c>
      <c r="G8" s="66">
        <v>25079</v>
      </c>
      <c r="H8" s="45">
        <v>12</v>
      </c>
      <c r="I8" s="66">
        <v>4265</v>
      </c>
      <c r="J8" s="45">
        <v>11</v>
      </c>
      <c r="K8" s="46">
        <v>41695.029542790202</v>
      </c>
      <c r="L8" s="45">
        <v>13</v>
      </c>
      <c r="M8" s="16">
        <f>IFERROR(I8/$D$3,0)</f>
        <v>0.39035328574043565</v>
      </c>
      <c r="N8" s="15">
        <f>RANK(M8,$M$8:$M$29,0)</f>
        <v>11</v>
      </c>
    </row>
    <row r="9" spans="1:14" ht="18.75" customHeight="1">
      <c r="B9" s="47" t="s">
        <v>35</v>
      </c>
      <c r="C9" s="48"/>
      <c r="D9" s="67">
        <v>1115506566</v>
      </c>
      <c r="E9" s="49">
        <v>0.12382408725057158</v>
      </c>
      <c r="F9" s="50">
        <v>3</v>
      </c>
      <c r="G9" s="67">
        <v>26915</v>
      </c>
      <c r="H9" s="50">
        <v>11</v>
      </c>
      <c r="I9" s="67">
        <v>4464</v>
      </c>
      <c r="J9" s="50">
        <v>10</v>
      </c>
      <c r="K9" s="51">
        <v>249889.46370967699</v>
      </c>
      <c r="L9" s="50">
        <v>1</v>
      </c>
      <c r="M9" s="22">
        <f t="shared" ref="M9:M30" si="0">IFERROR(I9/$D$3,0)</f>
        <v>0.40856672158154861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120386959</v>
      </c>
      <c r="E10" s="49">
        <v>1.3363260933998826E-2</v>
      </c>
      <c r="F10" s="50">
        <v>15</v>
      </c>
      <c r="G10" s="67">
        <v>11634</v>
      </c>
      <c r="H10" s="50">
        <v>16</v>
      </c>
      <c r="I10" s="67">
        <v>1833</v>
      </c>
      <c r="J10" s="50">
        <v>16</v>
      </c>
      <c r="K10" s="51">
        <v>65677.555373704294</v>
      </c>
      <c r="L10" s="50">
        <v>12</v>
      </c>
      <c r="M10" s="22">
        <f t="shared" si="0"/>
        <v>0.16776496430532675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622206809</v>
      </c>
      <c r="E11" s="49">
        <v>6.9066550169921387E-2</v>
      </c>
      <c r="F11" s="50">
        <v>7</v>
      </c>
      <c r="G11" s="67">
        <v>114472</v>
      </c>
      <c r="H11" s="50">
        <v>4</v>
      </c>
      <c r="I11" s="67">
        <v>7673</v>
      </c>
      <c r="J11" s="50">
        <v>4</v>
      </c>
      <c r="K11" s="51">
        <v>81090.422129545201</v>
      </c>
      <c r="L11" s="50">
        <v>10</v>
      </c>
      <c r="M11" s="22">
        <f t="shared" si="0"/>
        <v>0.7022698151198975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193851219</v>
      </c>
      <c r="E12" s="49">
        <v>2.151798204214753E-2</v>
      </c>
      <c r="F12" s="50">
        <v>11</v>
      </c>
      <c r="G12" s="67">
        <v>22734</v>
      </c>
      <c r="H12" s="50">
        <v>13</v>
      </c>
      <c r="I12" s="67">
        <v>1951</v>
      </c>
      <c r="J12" s="50">
        <v>15</v>
      </c>
      <c r="K12" s="51">
        <v>99359.927729369505</v>
      </c>
      <c r="L12" s="50">
        <v>7</v>
      </c>
      <c r="M12" s="22">
        <f t="shared" si="0"/>
        <v>0.17856489108548418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499135547</v>
      </c>
      <c r="E13" s="49">
        <v>5.5405324724542925E-2</v>
      </c>
      <c r="F13" s="50">
        <v>9</v>
      </c>
      <c r="G13" s="67">
        <v>79600</v>
      </c>
      <c r="H13" s="50">
        <v>5</v>
      </c>
      <c r="I13" s="67">
        <v>5268</v>
      </c>
      <c r="J13" s="50">
        <v>7</v>
      </c>
      <c r="K13" s="51">
        <v>94748.585231586898</v>
      </c>
      <c r="L13" s="50">
        <v>8</v>
      </c>
      <c r="M13" s="22">
        <f t="shared" si="0"/>
        <v>0.48215266337177376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392454197</v>
      </c>
      <c r="E14" s="49">
        <v>4.3563421509417638E-2</v>
      </c>
      <c r="F14" s="50">
        <v>10</v>
      </c>
      <c r="G14" s="67">
        <v>43448</v>
      </c>
      <c r="H14" s="50">
        <v>7</v>
      </c>
      <c r="I14" s="67">
        <v>5619</v>
      </c>
      <c r="J14" s="50">
        <v>6</v>
      </c>
      <c r="K14" s="51">
        <v>69844.135433351097</v>
      </c>
      <c r="L14" s="50">
        <v>11</v>
      </c>
      <c r="M14" s="22">
        <f t="shared" si="0"/>
        <v>0.51427786930258101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39803606</v>
      </c>
      <c r="E15" s="49">
        <v>4.4183022605636321E-3</v>
      </c>
      <c r="F15" s="50">
        <v>17</v>
      </c>
      <c r="G15" s="67">
        <v>9751</v>
      </c>
      <c r="H15" s="50">
        <v>17</v>
      </c>
      <c r="I15" s="67">
        <v>1680</v>
      </c>
      <c r="J15" s="50">
        <v>17</v>
      </c>
      <c r="K15" s="51">
        <v>23692.622619047601</v>
      </c>
      <c r="L15" s="50">
        <v>16</v>
      </c>
      <c r="M15" s="22">
        <f t="shared" si="0"/>
        <v>0.15376166941241076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1681718504</v>
      </c>
      <c r="E16" s="49">
        <v>0.18667506325569824</v>
      </c>
      <c r="F16" s="50">
        <v>1</v>
      </c>
      <c r="G16" s="67">
        <v>152730</v>
      </c>
      <c r="H16" s="50">
        <v>1</v>
      </c>
      <c r="I16" s="67">
        <v>8720</v>
      </c>
      <c r="J16" s="50">
        <v>1</v>
      </c>
      <c r="K16" s="51">
        <v>192857.62660550501</v>
      </c>
      <c r="L16" s="50">
        <v>2</v>
      </c>
      <c r="M16" s="22">
        <f t="shared" si="0"/>
        <v>0.79809628409298916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662753381</v>
      </c>
      <c r="E17" s="49">
        <v>7.3567323560294773E-2</v>
      </c>
      <c r="F17" s="50">
        <v>6</v>
      </c>
      <c r="G17" s="67">
        <v>57671</v>
      </c>
      <c r="H17" s="50">
        <v>6</v>
      </c>
      <c r="I17" s="67">
        <v>6478</v>
      </c>
      <c r="J17" s="50">
        <v>5</v>
      </c>
      <c r="K17" s="51">
        <v>102308.33297314</v>
      </c>
      <c r="L17" s="50">
        <v>6</v>
      </c>
      <c r="M17" s="22">
        <f t="shared" si="0"/>
        <v>0.59289767526999815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759168908</v>
      </c>
      <c r="E18" s="49">
        <v>8.4269694116810026E-2</v>
      </c>
      <c r="F18" s="50">
        <v>4</v>
      </c>
      <c r="G18" s="67">
        <v>129755</v>
      </c>
      <c r="H18" s="50">
        <v>2</v>
      </c>
      <c r="I18" s="67">
        <v>8287</v>
      </c>
      <c r="J18" s="50">
        <v>2</v>
      </c>
      <c r="K18" s="51">
        <v>91609.618438518199</v>
      </c>
      <c r="L18" s="50">
        <v>9</v>
      </c>
      <c r="M18" s="22">
        <f t="shared" si="0"/>
        <v>0.75846604429800479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148900250</v>
      </c>
      <c r="E19" s="49">
        <v>1.6528309298747705E-2</v>
      </c>
      <c r="F19" s="50">
        <v>14</v>
      </c>
      <c r="G19" s="67">
        <v>41775</v>
      </c>
      <c r="H19" s="50">
        <v>10</v>
      </c>
      <c r="I19" s="67">
        <v>4998</v>
      </c>
      <c r="J19" s="50">
        <v>9</v>
      </c>
      <c r="K19" s="51">
        <v>29791.9667867147</v>
      </c>
      <c r="L19" s="50">
        <v>15</v>
      </c>
      <c r="M19" s="22">
        <f t="shared" si="0"/>
        <v>0.45744096650192201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1123176066</v>
      </c>
      <c r="E20" s="49">
        <v>0.1246754214032459</v>
      </c>
      <c r="F20" s="50">
        <v>2</v>
      </c>
      <c r="G20" s="67">
        <v>124655</v>
      </c>
      <c r="H20" s="50">
        <v>3</v>
      </c>
      <c r="I20" s="67">
        <v>7782</v>
      </c>
      <c r="J20" s="50">
        <v>3</v>
      </c>
      <c r="K20" s="51">
        <v>144330.00077101</v>
      </c>
      <c r="L20" s="50">
        <v>5</v>
      </c>
      <c r="M20" s="22">
        <f t="shared" si="0"/>
        <v>0.71224601867105986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726833755</v>
      </c>
      <c r="E21" s="49">
        <v>8.0680409276748771E-2</v>
      </c>
      <c r="F21" s="50">
        <v>5</v>
      </c>
      <c r="G21" s="67">
        <v>42149</v>
      </c>
      <c r="H21" s="50">
        <v>9</v>
      </c>
      <c r="I21" s="67">
        <v>4207</v>
      </c>
      <c r="J21" s="50">
        <v>12</v>
      </c>
      <c r="K21" s="51">
        <v>172767.709769432</v>
      </c>
      <c r="L21" s="50">
        <v>3</v>
      </c>
      <c r="M21" s="22">
        <f t="shared" si="0"/>
        <v>0.38504484715357862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15265</v>
      </c>
      <c r="E22" s="49">
        <v>1.6944541157277018E-6</v>
      </c>
      <c r="F22" s="50">
        <v>20</v>
      </c>
      <c r="G22" s="67">
        <v>8</v>
      </c>
      <c r="H22" s="50">
        <v>20</v>
      </c>
      <c r="I22" s="67">
        <v>5</v>
      </c>
      <c r="J22" s="50">
        <v>20</v>
      </c>
      <c r="K22" s="51">
        <v>3053</v>
      </c>
      <c r="L22" s="50">
        <v>20</v>
      </c>
      <c r="M22" s="22">
        <f t="shared" si="0"/>
        <v>4.5762401610836536E-4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578</v>
      </c>
      <c r="E23" s="49">
        <v>6.4159481093390872E-8</v>
      </c>
      <c r="F23" s="50">
        <v>21</v>
      </c>
      <c r="G23" s="67">
        <v>2</v>
      </c>
      <c r="H23" s="50">
        <v>21</v>
      </c>
      <c r="I23" s="67">
        <v>1</v>
      </c>
      <c r="J23" s="50">
        <v>21</v>
      </c>
      <c r="K23" s="51">
        <v>578</v>
      </c>
      <c r="L23" s="50">
        <v>21</v>
      </c>
      <c r="M23" s="22">
        <f t="shared" si="0"/>
        <v>9.1524803221673079E-5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1578338</v>
      </c>
      <c r="E24" s="49">
        <v>1.7519956240481032E-4</v>
      </c>
      <c r="F24" s="50">
        <v>18</v>
      </c>
      <c r="G24" s="67">
        <v>787</v>
      </c>
      <c r="H24" s="50">
        <v>18</v>
      </c>
      <c r="I24" s="67">
        <v>210</v>
      </c>
      <c r="J24" s="50">
        <v>18</v>
      </c>
      <c r="K24" s="51">
        <v>7515.8952380952396</v>
      </c>
      <c r="L24" s="50">
        <v>18</v>
      </c>
      <c r="M24" s="22">
        <f t="shared" si="0"/>
        <v>1.9220208676551345E-2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170518793</v>
      </c>
      <c r="E25" s="49">
        <v>1.8928022968081888E-2</v>
      </c>
      <c r="F25" s="50">
        <v>13</v>
      </c>
      <c r="G25" s="67">
        <v>43379</v>
      </c>
      <c r="H25" s="50">
        <v>8</v>
      </c>
      <c r="I25" s="67">
        <v>5016</v>
      </c>
      <c r="J25" s="50">
        <v>8</v>
      </c>
      <c r="K25" s="51">
        <v>33994.9746810207</v>
      </c>
      <c r="L25" s="50">
        <v>14</v>
      </c>
      <c r="M25" s="22">
        <f t="shared" si="0"/>
        <v>0.45908841295991215</v>
      </c>
      <c r="N25" s="21">
        <f t="shared" si="1"/>
        <v>8</v>
      </c>
    </row>
    <row r="26" spans="2:14" ht="18.75" customHeight="1">
      <c r="B26" s="47" t="s">
        <v>153</v>
      </c>
      <c r="C26" s="48"/>
      <c r="D26" s="67">
        <v>519171726</v>
      </c>
      <c r="E26" s="49">
        <v>5.7629391935155892E-2</v>
      </c>
      <c r="F26" s="50">
        <v>8</v>
      </c>
      <c r="G26" s="67">
        <v>22447</v>
      </c>
      <c r="H26" s="50">
        <v>14</v>
      </c>
      <c r="I26" s="67">
        <v>3499</v>
      </c>
      <c r="J26" s="50">
        <v>13</v>
      </c>
      <c r="K26" s="51">
        <v>148377.17233495301</v>
      </c>
      <c r="L26" s="50">
        <v>4</v>
      </c>
      <c r="M26" s="22">
        <f t="shared" si="0"/>
        <v>0.32024528647263406</v>
      </c>
      <c r="N26" s="21">
        <f t="shared" si="1"/>
        <v>13</v>
      </c>
    </row>
    <row r="27" spans="2:14" ht="18.75" customHeight="1">
      <c r="B27" s="47" t="s">
        <v>154</v>
      </c>
      <c r="C27" s="48"/>
      <c r="D27" s="67">
        <v>53602961</v>
      </c>
      <c r="E27" s="49">
        <v>5.9500660256561729E-3</v>
      </c>
      <c r="F27" s="50">
        <v>16</v>
      </c>
      <c r="G27" s="67">
        <v>19240</v>
      </c>
      <c r="H27" s="50">
        <v>15</v>
      </c>
      <c r="I27" s="67">
        <v>2548</v>
      </c>
      <c r="J27" s="50">
        <v>14</v>
      </c>
      <c r="K27" s="51">
        <v>21037.268838304601</v>
      </c>
      <c r="L27" s="50">
        <v>17</v>
      </c>
      <c r="M27" s="22">
        <f t="shared" si="0"/>
        <v>0.23320519860882299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67</v>
      </c>
      <c r="C29" s="53"/>
      <c r="D29" s="68">
        <v>188311</v>
      </c>
      <c r="E29" s="54">
        <v>2.0903003536639321E-5</v>
      </c>
      <c r="F29" s="55">
        <v>19</v>
      </c>
      <c r="G29" s="68">
        <v>356</v>
      </c>
      <c r="H29" s="55">
        <v>19</v>
      </c>
      <c r="I29" s="68">
        <v>39</v>
      </c>
      <c r="J29" s="55">
        <v>19</v>
      </c>
      <c r="K29" s="56">
        <v>4828.4871794871797</v>
      </c>
      <c r="L29" s="55">
        <v>19</v>
      </c>
      <c r="M29" s="29">
        <f t="shared" si="0"/>
        <v>3.5694673256452497E-3</v>
      </c>
      <c r="N29" s="28">
        <f t="shared" si="1"/>
        <v>19</v>
      </c>
    </row>
    <row r="30" spans="2:14" ht="18.75" customHeight="1" thickTop="1">
      <c r="B30" s="57" t="s">
        <v>68</v>
      </c>
      <c r="C30" s="58"/>
      <c r="D30" s="69">
        <v>9008801040</v>
      </c>
      <c r="E30" s="59"/>
      <c r="F30" s="60"/>
      <c r="G30" s="69">
        <v>307571</v>
      </c>
      <c r="H30" s="60"/>
      <c r="I30" s="69">
        <v>10304</v>
      </c>
      <c r="J30" s="60"/>
      <c r="K30" s="61">
        <v>874301.34316770197</v>
      </c>
      <c r="L30" s="60"/>
      <c r="M30" s="33">
        <f t="shared" si="0"/>
        <v>0.94307157239611938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564" priority="32" stopIfTrue="1">
      <formula>$F8&lt;=5</formula>
    </cfRule>
  </conditionalFormatting>
  <conditionalFormatting sqref="H8:H27 H29">
    <cfRule type="expression" dxfId="563" priority="33" stopIfTrue="1">
      <formula>$H8&lt;=5</formula>
    </cfRule>
  </conditionalFormatting>
  <conditionalFormatting sqref="J8:J27 J29">
    <cfRule type="expression" dxfId="562" priority="34" stopIfTrue="1">
      <formula>$J8&lt;=5</formula>
    </cfRule>
  </conditionalFormatting>
  <conditionalFormatting sqref="L8:L27 L29">
    <cfRule type="expression" dxfId="561" priority="35" stopIfTrue="1">
      <formula>$L8&lt;=5</formula>
    </cfRule>
  </conditionalFormatting>
  <conditionalFormatting sqref="D9:D29">
    <cfRule type="expression" dxfId="560" priority="30" stopIfTrue="1">
      <formula>$F9&lt;=5</formula>
    </cfRule>
  </conditionalFormatting>
  <conditionalFormatting sqref="G9:G27 G29">
    <cfRule type="expression" dxfId="559" priority="28" stopIfTrue="1">
      <formula>$H9&lt;=5</formula>
    </cfRule>
  </conditionalFormatting>
  <conditionalFormatting sqref="I9:I27 I29">
    <cfRule type="expression" dxfId="558" priority="26" stopIfTrue="1">
      <formula>$J9&lt;=5</formula>
    </cfRule>
  </conditionalFormatting>
  <conditionalFormatting sqref="K9:K27 K29">
    <cfRule type="expression" dxfId="557" priority="24" stopIfTrue="1">
      <formula>$L9&lt;=5</formula>
    </cfRule>
  </conditionalFormatting>
  <conditionalFormatting sqref="D8">
    <cfRule type="expression" dxfId="556" priority="22" stopIfTrue="1">
      <formula>$F8&lt;=5</formula>
    </cfRule>
  </conditionalFormatting>
  <conditionalFormatting sqref="G8">
    <cfRule type="expression" dxfId="555" priority="20" stopIfTrue="1">
      <formula>$H8&lt;=5</formula>
    </cfRule>
  </conditionalFormatting>
  <conditionalFormatting sqref="I8">
    <cfRule type="expression" dxfId="554" priority="18" stopIfTrue="1">
      <formula>$J8&lt;=5</formula>
    </cfRule>
  </conditionalFormatting>
  <conditionalFormatting sqref="K8">
    <cfRule type="expression" dxfId="553" priority="16" stopIfTrue="1">
      <formula>$L8&lt;=5</formula>
    </cfRule>
  </conditionalFormatting>
  <conditionalFormatting sqref="M8:N27 M29:N29">
    <cfRule type="expression" dxfId="552" priority="14" stopIfTrue="1">
      <formula>$N8&lt;=5</formula>
    </cfRule>
  </conditionalFormatting>
  <conditionalFormatting sqref="F28">
    <cfRule type="expression" dxfId="551" priority="9" stopIfTrue="1">
      <formula>$F28&lt;=5</formula>
    </cfRule>
  </conditionalFormatting>
  <conditionalFormatting sqref="G28">
    <cfRule type="expression" dxfId="550" priority="8" stopIfTrue="1">
      <formula>$H28&lt;=5</formula>
    </cfRule>
  </conditionalFormatting>
  <conditionalFormatting sqref="I28">
    <cfRule type="expression" dxfId="549" priority="7" stopIfTrue="1">
      <formula>$J28&lt;=5</formula>
    </cfRule>
  </conditionalFormatting>
  <conditionalFormatting sqref="K28">
    <cfRule type="expression" dxfId="548" priority="6" stopIfTrue="1">
      <formula>$L28&lt;=5</formula>
    </cfRule>
  </conditionalFormatting>
  <conditionalFormatting sqref="M28">
    <cfRule type="expression" dxfId="547" priority="5" stopIfTrue="1">
      <formula>$N28&lt;=5</formula>
    </cfRule>
  </conditionalFormatting>
  <conditionalFormatting sqref="H28">
    <cfRule type="expression" dxfId="546" priority="4" stopIfTrue="1">
      <formula>$F28&lt;=5</formula>
    </cfRule>
  </conditionalFormatting>
  <conditionalFormatting sqref="L28">
    <cfRule type="expression" dxfId="545" priority="3" stopIfTrue="1">
      <formula>$F28&lt;=5</formula>
    </cfRule>
  </conditionalFormatting>
  <conditionalFormatting sqref="J28">
    <cfRule type="expression" dxfId="544" priority="2" stopIfTrue="1">
      <formula>$F28&lt;=5</formula>
    </cfRule>
  </conditionalFormatting>
  <conditionalFormatting sqref="N28">
    <cfRule type="expression" dxfId="543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268</v>
      </c>
    </row>
    <row r="3" spans="1:14" s="1" customFormat="1" ht="18.75" customHeight="1">
      <c r="A3" s="39"/>
      <c r="B3" s="87" t="s">
        <v>190</v>
      </c>
      <c r="C3" s="88"/>
      <c r="D3" s="93">
        <v>18396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283631700</v>
      </c>
      <c r="E8" s="44">
        <v>1.9381875123001102E-2</v>
      </c>
      <c r="F8" s="45">
        <v>14</v>
      </c>
      <c r="G8" s="66">
        <v>35141</v>
      </c>
      <c r="H8" s="45">
        <v>13</v>
      </c>
      <c r="I8" s="66">
        <v>7015</v>
      </c>
      <c r="J8" s="45">
        <v>11</v>
      </c>
      <c r="K8" s="46">
        <v>40432.173913043502</v>
      </c>
      <c r="L8" s="45">
        <v>13</v>
      </c>
      <c r="M8" s="16">
        <f>IFERROR(I8/$D$3,0)</f>
        <v>0.38133289845618612</v>
      </c>
      <c r="N8" s="15">
        <f>RANK(M8,$M$8:$M$29,0)</f>
        <v>11</v>
      </c>
    </row>
    <row r="9" spans="1:14" ht="18.75" customHeight="1">
      <c r="B9" s="47" t="s">
        <v>155</v>
      </c>
      <c r="C9" s="48"/>
      <c r="D9" s="67">
        <v>1611570271</v>
      </c>
      <c r="E9" s="49">
        <v>0.11012610277505316</v>
      </c>
      <c r="F9" s="50">
        <v>3</v>
      </c>
      <c r="G9" s="67">
        <v>42682</v>
      </c>
      <c r="H9" s="50">
        <v>12</v>
      </c>
      <c r="I9" s="67">
        <v>7938</v>
      </c>
      <c r="J9" s="50">
        <v>10</v>
      </c>
      <c r="K9" s="51">
        <v>203019.68644494799</v>
      </c>
      <c r="L9" s="50">
        <v>1</v>
      </c>
      <c r="M9" s="22">
        <f t="shared" ref="M9:M30" si="0">IFERROR(I9/$D$3,0)</f>
        <v>0.4315068493150685</v>
      </c>
      <c r="N9" s="21">
        <f t="shared" ref="N9:N29" si="1">RANK(M9,$M$8:$M$29,0)</f>
        <v>10</v>
      </c>
    </row>
    <row r="10" spans="1:14" ht="18.75" customHeight="1">
      <c r="B10" s="47" t="s">
        <v>146</v>
      </c>
      <c r="C10" s="48"/>
      <c r="D10" s="67">
        <v>199188251</v>
      </c>
      <c r="E10" s="49">
        <v>1.3611460943367753E-2</v>
      </c>
      <c r="F10" s="50">
        <v>15</v>
      </c>
      <c r="G10" s="67">
        <v>16352</v>
      </c>
      <c r="H10" s="50">
        <v>16</v>
      </c>
      <c r="I10" s="67">
        <v>3336</v>
      </c>
      <c r="J10" s="50">
        <v>16</v>
      </c>
      <c r="K10" s="51">
        <v>59708.708333333299</v>
      </c>
      <c r="L10" s="50">
        <v>12</v>
      </c>
      <c r="M10" s="22">
        <f t="shared" si="0"/>
        <v>0.18134377038486627</v>
      </c>
      <c r="N10" s="21">
        <f t="shared" si="1"/>
        <v>16</v>
      </c>
    </row>
    <row r="11" spans="1:14" ht="18.75" customHeight="1">
      <c r="B11" s="47" t="s">
        <v>156</v>
      </c>
      <c r="C11" s="48"/>
      <c r="D11" s="67">
        <v>953614701</v>
      </c>
      <c r="E11" s="49">
        <v>6.5164934139026187E-2</v>
      </c>
      <c r="F11" s="50">
        <v>7</v>
      </c>
      <c r="G11" s="67">
        <v>169667</v>
      </c>
      <c r="H11" s="50">
        <v>4</v>
      </c>
      <c r="I11" s="67">
        <v>12735</v>
      </c>
      <c r="J11" s="50">
        <v>4</v>
      </c>
      <c r="K11" s="51">
        <v>74881.405653710201</v>
      </c>
      <c r="L11" s="50">
        <v>10</v>
      </c>
      <c r="M11" s="22">
        <f t="shared" si="0"/>
        <v>0.69227005870841485</v>
      </c>
      <c r="N11" s="21">
        <f t="shared" si="1"/>
        <v>4</v>
      </c>
    </row>
    <row r="12" spans="1:14" ht="18.75" customHeight="1">
      <c r="B12" s="47" t="s">
        <v>90</v>
      </c>
      <c r="C12" s="48"/>
      <c r="D12" s="67">
        <v>370007328</v>
      </c>
      <c r="E12" s="49">
        <v>2.5284324093150762E-2</v>
      </c>
      <c r="F12" s="50">
        <v>11</v>
      </c>
      <c r="G12" s="67">
        <v>42717</v>
      </c>
      <c r="H12" s="50">
        <v>11</v>
      </c>
      <c r="I12" s="67">
        <v>3896</v>
      </c>
      <c r="J12" s="50">
        <v>15</v>
      </c>
      <c r="K12" s="51">
        <v>94971.080082135493</v>
      </c>
      <c r="L12" s="50">
        <v>8</v>
      </c>
      <c r="M12" s="22">
        <f t="shared" si="0"/>
        <v>0.21178517068928027</v>
      </c>
      <c r="N12" s="21">
        <f t="shared" si="1"/>
        <v>15</v>
      </c>
    </row>
    <row r="13" spans="1:14" ht="18.75" customHeight="1">
      <c r="B13" s="47" t="s">
        <v>149</v>
      </c>
      <c r="C13" s="48"/>
      <c r="D13" s="67">
        <v>928177917</v>
      </c>
      <c r="E13" s="49">
        <v>6.3426720212237497E-2</v>
      </c>
      <c r="F13" s="50">
        <v>8</v>
      </c>
      <c r="G13" s="67">
        <v>117249</v>
      </c>
      <c r="H13" s="50">
        <v>5</v>
      </c>
      <c r="I13" s="67">
        <v>8597</v>
      </c>
      <c r="J13" s="50">
        <v>7</v>
      </c>
      <c r="K13" s="51">
        <v>107965.327090846</v>
      </c>
      <c r="L13" s="50">
        <v>6</v>
      </c>
      <c r="M13" s="22">
        <f t="shared" si="0"/>
        <v>0.4673298543161557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588519082</v>
      </c>
      <c r="E14" s="49">
        <v>4.021624999895021E-2</v>
      </c>
      <c r="F14" s="50">
        <v>10</v>
      </c>
      <c r="G14" s="67">
        <v>63459</v>
      </c>
      <c r="H14" s="50">
        <v>8</v>
      </c>
      <c r="I14" s="67">
        <v>8485</v>
      </c>
      <c r="J14" s="50">
        <v>8</v>
      </c>
      <c r="K14" s="51">
        <v>69359.938951090196</v>
      </c>
      <c r="L14" s="50">
        <v>11</v>
      </c>
      <c r="M14" s="22">
        <f t="shared" si="0"/>
        <v>0.4612415742552729</v>
      </c>
      <c r="N14" s="21">
        <f t="shared" si="1"/>
        <v>8</v>
      </c>
    </row>
    <row r="15" spans="1:14" ht="18.75" customHeight="1">
      <c r="B15" s="47" t="s">
        <v>41</v>
      </c>
      <c r="C15" s="48"/>
      <c r="D15" s="67">
        <v>47262490</v>
      </c>
      <c r="E15" s="49">
        <v>3.2296660746386542E-3</v>
      </c>
      <c r="F15" s="50">
        <v>17</v>
      </c>
      <c r="G15" s="67">
        <v>12438</v>
      </c>
      <c r="H15" s="50">
        <v>17</v>
      </c>
      <c r="I15" s="67">
        <v>2642</v>
      </c>
      <c r="J15" s="50">
        <v>17</v>
      </c>
      <c r="K15" s="51">
        <v>17888.906131718399</v>
      </c>
      <c r="L15" s="50">
        <v>20</v>
      </c>
      <c r="M15" s="22">
        <f t="shared" si="0"/>
        <v>0.1436181778647532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2795414229</v>
      </c>
      <c r="E16" s="49">
        <v>0.19102367437609549</v>
      </c>
      <c r="F16" s="50">
        <v>1</v>
      </c>
      <c r="G16" s="67">
        <v>231105</v>
      </c>
      <c r="H16" s="50">
        <v>1</v>
      </c>
      <c r="I16" s="67">
        <v>14530</v>
      </c>
      <c r="J16" s="50">
        <v>1</v>
      </c>
      <c r="K16" s="51">
        <v>192389.14170681301</v>
      </c>
      <c r="L16" s="50">
        <v>2</v>
      </c>
      <c r="M16" s="22">
        <f t="shared" si="0"/>
        <v>0.78984561861274194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1147585888</v>
      </c>
      <c r="E17" s="49">
        <v>7.8419888799927256E-2</v>
      </c>
      <c r="F17" s="50">
        <v>5</v>
      </c>
      <c r="G17" s="67">
        <v>85445</v>
      </c>
      <c r="H17" s="50">
        <v>6</v>
      </c>
      <c r="I17" s="67">
        <v>10681</v>
      </c>
      <c r="J17" s="50">
        <v>5</v>
      </c>
      <c r="K17" s="51">
        <v>107441.802078457</v>
      </c>
      <c r="L17" s="50">
        <v>7</v>
      </c>
      <c r="M17" s="22">
        <f t="shared" si="0"/>
        <v>0.58061535116329632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1160700847</v>
      </c>
      <c r="E18" s="49">
        <v>7.931609503350863E-2</v>
      </c>
      <c r="F18" s="50">
        <v>4</v>
      </c>
      <c r="G18" s="67">
        <v>187622</v>
      </c>
      <c r="H18" s="50">
        <v>2</v>
      </c>
      <c r="I18" s="67">
        <v>13548</v>
      </c>
      <c r="J18" s="50">
        <v>2</v>
      </c>
      <c r="K18" s="51">
        <v>85673.224608798395</v>
      </c>
      <c r="L18" s="50">
        <v>9</v>
      </c>
      <c r="M18" s="22">
        <f t="shared" si="0"/>
        <v>0.73646444879321593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292727649</v>
      </c>
      <c r="E19" s="49">
        <v>2.0003443684072333E-2</v>
      </c>
      <c r="F19" s="50">
        <v>12</v>
      </c>
      <c r="G19" s="67">
        <v>61257</v>
      </c>
      <c r="H19" s="50">
        <v>9</v>
      </c>
      <c r="I19" s="67">
        <v>8415</v>
      </c>
      <c r="J19" s="50">
        <v>9</v>
      </c>
      <c r="K19" s="51">
        <v>34786.411051693402</v>
      </c>
      <c r="L19" s="50">
        <v>15</v>
      </c>
      <c r="M19" s="22">
        <f t="shared" si="0"/>
        <v>0.45743639921722112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2026477115</v>
      </c>
      <c r="E20" s="49">
        <v>0.13847861992347663</v>
      </c>
      <c r="F20" s="50">
        <v>2</v>
      </c>
      <c r="G20" s="67">
        <v>176098</v>
      </c>
      <c r="H20" s="50">
        <v>3</v>
      </c>
      <c r="I20" s="67">
        <v>12782</v>
      </c>
      <c r="J20" s="50">
        <v>3</v>
      </c>
      <c r="K20" s="51">
        <v>158541.47355656399</v>
      </c>
      <c r="L20" s="50">
        <v>3</v>
      </c>
      <c r="M20" s="22">
        <f t="shared" si="0"/>
        <v>0.69482496194824961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1075903119</v>
      </c>
      <c r="E21" s="49">
        <v>7.3521471319691681E-2</v>
      </c>
      <c r="F21" s="50">
        <v>6</v>
      </c>
      <c r="G21" s="67">
        <v>60194</v>
      </c>
      <c r="H21" s="50">
        <v>10</v>
      </c>
      <c r="I21" s="67">
        <v>6947</v>
      </c>
      <c r="J21" s="50">
        <v>12</v>
      </c>
      <c r="K21" s="51">
        <v>154873.05585144699</v>
      </c>
      <c r="L21" s="50">
        <v>4</v>
      </c>
      <c r="M21" s="22">
        <f t="shared" si="0"/>
        <v>0.37763644270493585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53399</v>
      </c>
      <c r="E22" s="49">
        <v>3.6490023847586001E-6</v>
      </c>
      <c r="F22" s="50">
        <v>20</v>
      </c>
      <c r="G22" s="67">
        <v>17</v>
      </c>
      <c r="H22" s="50">
        <v>20</v>
      </c>
      <c r="I22" s="67">
        <v>7</v>
      </c>
      <c r="J22" s="50">
        <v>20</v>
      </c>
      <c r="K22" s="51">
        <v>7628.4285714285697</v>
      </c>
      <c r="L22" s="50">
        <v>21</v>
      </c>
      <c r="M22" s="22">
        <f t="shared" si="0"/>
        <v>3.8051750380517502E-4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1717</v>
      </c>
      <c r="E23" s="49">
        <v>1.1733060721418972E-7</v>
      </c>
      <c r="F23" s="50">
        <v>22</v>
      </c>
      <c r="G23" s="67">
        <v>4</v>
      </c>
      <c r="H23" s="50">
        <v>21</v>
      </c>
      <c r="I23" s="67">
        <v>1</v>
      </c>
      <c r="J23" s="50">
        <v>21</v>
      </c>
      <c r="K23" s="51">
        <v>1717</v>
      </c>
      <c r="L23" s="50">
        <v>22</v>
      </c>
      <c r="M23" s="22">
        <f t="shared" si="0"/>
        <v>5.4359643400739288E-5</v>
      </c>
      <c r="N23" s="21">
        <f t="shared" si="1"/>
        <v>21</v>
      </c>
    </row>
    <row r="24" spans="2:14" ht="18.75" customHeight="1">
      <c r="B24" s="47" t="s">
        <v>157</v>
      </c>
      <c r="C24" s="48"/>
      <c r="D24" s="67">
        <v>6627792</v>
      </c>
      <c r="E24" s="49">
        <v>4.5290789740789101E-4</v>
      </c>
      <c r="F24" s="50">
        <v>18</v>
      </c>
      <c r="G24" s="67">
        <v>1358</v>
      </c>
      <c r="H24" s="50">
        <v>18</v>
      </c>
      <c r="I24" s="67">
        <v>350</v>
      </c>
      <c r="J24" s="50">
        <v>18</v>
      </c>
      <c r="K24" s="51">
        <v>18936.548571428601</v>
      </c>
      <c r="L24" s="50">
        <v>18</v>
      </c>
      <c r="M24" s="22">
        <f t="shared" si="0"/>
        <v>1.9025875190258751E-2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291334777</v>
      </c>
      <c r="E25" s="49">
        <v>1.9908262252778423E-2</v>
      </c>
      <c r="F25" s="50">
        <v>13</v>
      </c>
      <c r="G25" s="67">
        <v>67764</v>
      </c>
      <c r="H25" s="50">
        <v>7</v>
      </c>
      <c r="I25" s="67">
        <v>8648</v>
      </c>
      <c r="J25" s="50">
        <v>6</v>
      </c>
      <c r="K25" s="51">
        <v>33688.110198889903</v>
      </c>
      <c r="L25" s="50">
        <v>16</v>
      </c>
      <c r="M25" s="22">
        <f t="shared" si="0"/>
        <v>0.47010219612959336</v>
      </c>
      <c r="N25" s="21">
        <f t="shared" si="1"/>
        <v>6</v>
      </c>
    </row>
    <row r="26" spans="2:14" ht="18.75" customHeight="1">
      <c r="B26" s="47" t="s">
        <v>46</v>
      </c>
      <c r="C26" s="48"/>
      <c r="D26" s="67">
        <v>778463093</v>
      </c>
      <c r="E26" s="49">
        <v>5.3196008966526639E-2</v>
      </c>
      <c r="F26" s="50">
        <v>9</v>
      </c>
      <c r="G26" s="67">
        <v>32118</v>
      </c>
      <c r="H26" s="50">
        <v>14</v>
      </c>
      <c r="I26" s="67">
        <v>6037</v>
      </c>
      <c r="J26" s="50">
        <v>13</v>
      </c>
      <c r="K26" s="51">
        <v>128948.66539672</v>
      </c>
      <c r="L26" s="50">
        <v>5</v>
      </c>
      <c r="M26" s="22">
        <f t="shared" si="0"/>
        <v>0.32816916721026312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75426239</v>
      </c>
      <c r="E27" s="49">
        <v>5.1542262211721592E-3</v>
      </c>
      <c r="F27" s="50">
        <v>16</v>
      </c>
      <c r="G27" s="67">
        <v>26163</v>
      </c>
      <c r="H27" s="50">
        <v>15</v>
      </c>
      <c r="I27" s="67">
        <v>4017</v>
      </c>
      <c r="J27" s="50">
        <v>14</v>
      </c>
      <c r="K27" s="51">
        <v>18776.758526263398</v>
      </c>
      <c r="L27" s="50">
        <v>19</v>
      </c>
      <c r="M27" s="22">
        <f t="shared" si="0"/>
        <v>0.21836268754076973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35406</v>
      </c>
      <c r="E28" s="49">
        <v>2.4194568893567856E-6</v>
      </c>
      <c r="F28" s="50">
        <v>21</v>
      </c>
      <c r="G28" s="67">
        <v>1</v>
      </c>
      <c r="H28" s="50">
        <v>22</v>
      </c>
      <c r="I28" s="67">
        <v>1</v>
      </c>
      <c r="J28" s="50">
        <v>21</v>
      </c>
      <c r="K28" s="51">
        <v>35406</v>
      </c>
      <c r="L28" s="50">
        <v>14</v>
      </c>
      <c r="M28" s="22">
        <f t="shared" si="0"/>
        <v>5.4359643400739288E-5</v>
      </c>
      <c r="N28" s="21">
        <f t="shared" si="1"/>
        <v>21</v>
      </c>
    </row>
    <row r="29" spans="2:14" ht="18.75" customHeight="1" thickBot="1">
      <c r="B29" s="52" t="s">
        <v>49</v>
      </c>
      <c r="C29" s="53"/>
      <c r="D29" s="68">
        <v>1139720</v>
      </c>
      <c r="E29" s="54">
        <v>7.788237603620052E-5</v>
      </c>
      <c r="F29" s="55">
        <v>19</v>
      </c>
      <c r="G29" s="68">
        <v>426</v>
      </c>
      <c r="H29" s="55">
        <v>19</v>
      </c>
      <c r="I29" s="68">
        <v>54</v>
      </c>
      <c r="J29" s="55">
        <v>19</v>
      </c>
      <c r="K29" s="56">
        <v>21105.925925925902</v>
      </c>
      <c r="L29" s="55">
        <v>17</v>
      </c>
      <c r="M29" s="29">
        <f t="shared" si="0"/>
        <v>2.9354207436399216E-3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14633862730</v>
      </c>
      <c r="E30" s="59"/>
      <c r="F30" s="60"/>
      <c r="G30" s="69">
        <v>454310</v>
      </c>
      <c r="H30" s="60"/>
      <c r="I30" s="69">
        <v>17175</v>
      </c>
      <c r="J30" s="60"/>
      <c r="K30" s="61">
        <v>852044.40931586595</v>
      </c>
      <c r="L30" s="60"/>
      <c r="M30" s="33">
        <f t="shared" si="0"/>
        <v>0.93362687540769729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542" priority="23" stopIfTrue="1">
      <formula>$F8&lt;=5</formula>
    </cfRule>
  </conditionalFormatting>
  <conditionalFormatting sqref="H8:H29">
    <cfRule type="expression" dxfId="541" priority="24" stopIfTrue="1">
      <formula>$H8&lt;=5</formula>
    </cfRule>
  </conditionalFormatting>
  <conditionalFormatting sqref="J8:J29">
    <cfRule type="expression" dxfId="540" priority="25" stopIfTrue="1">
      <formula>$J8&lt;=5</formula>
    </cfRule>
  </conditionalFormatting>
  <conditionalFormatting sqref="L8:L29">
    <cfRule type="expression" dxfId="539" priority="26" stopIfTrue="1">
      <formula>$L8&lt;=5</formula>
    </cfRule>
  </conditionalFormatting>
  <conditionalFormatting sqref="D9:D29">
    <cfRule type="expression" dxfId="538" priority="21" stopIfTrue="1">
      <formula>$F9&lt;=5</formula>
    </cfRule>
  </conditionalFormatting>
  <conditionalFormatting sqref="G9:G29">
    <cfRule type="expression" dxfId="537" priority="19" stopIfTrue="1">
      <formula>$H9&lt;=5</formula>
    </cfRule>
  </conditionalFormatting>
  <conditionalFormatting sqref="I9:I29">
    <cfRule type="expression" dxfId="536" priority="17" stopIfTrue="1">
      <formula>$J9&lt;=5</formula>
    </cfRule>
  </conditionalFormatting>
  <conditionalFormatting sqref="K9:K29">
    <cfRule type="expression" dxfId="535" priority="15" stopIfTrue="1">
      <formula>$L9&lt;=5</formula>
    </cfRule>
  </conditionalFormatting>
  <conditionalFormatting sqref="D8">
    <cfRule type="expression" dxfId="534" priority="13" stopIfTrue="1">
      <formula>$F8&lt;=5</formula>
    </cfRule>
  </conditionalFormatting>
  <conditionalFormatting sqref="G8">
    <cfRule type="expression" dxfId="533" priority="11" stopIfTrue="1">
      <formula>$H8&lt;=5</formula>
    </cfRule>
  </conditionalFormatting>
  <conditionalFormatting sqref="I8">
    <cfRule type="expression" dxfId="532" priority="9" stopIfTrue="1">
      <formula>$J8&lt;=5</formula>
    </cfRule>
  </conditionalFormatting>
  <conditionalFormatting sqref="K8">
    <cfRule type="expression" dxfId="531" priority="7" stopIfTrue="1">
      <formula>$L8&lt;=5</formula>
    </cfRule>
  </conditionalFormatting>
  <conditionalFormatting sqref="M8:N29">
    <cfRule type="expression" dxfId="53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269</v>
      </c>
    </row>
    <row r="3" spans="1:14" s="1" customFormat="1" ht="18.75" customHeight="1">
      <c r="A3" s="39"/>
      <c r="B3" s="87" t="s">
        <v>190</v>
      </c>
      <c r="C3" s="88"/>
      <c r="D3" s="93">
        <v>19190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291905491</v>
      </c>
      <c r="E8" s="44">
        <v>1.8304332941694656E-2</v>
      </c>
      <c r="F8" s="45">
        <v>12</v>
      </c>
      <c r="G8" s="66">
        <v>34224</v>
      </c>
      <c r="H8" s="45">
        <v>14</v>
      </c>
      <c r="I8" s="66">
        <v>6713</v>
      </c>
      <c r="J8" s="45">
        <v>12</v>
      </c>
      <c r="K8" s="46">
        <v>43483.612542827403</v>
      </c>
      <c r="L8" s="45">
        <v>13</v>
      </c>
      <c r="M8" s="16">
        <f>IFERROR(I8/$D$3,0)</f>
        <v>0.34981761334028139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1766559327</v>
      </c>
      <c r="E9" s="49">
        <v>0.11077451805339297</v>
      </c>
      <c r="F9" s="50">
        <v>3</v>
      </c>
      <c r="G9" s="67">
        <v>48364</v>
      </c>
      <c r="H9" s="50">
        <v>11</v>
      </c>
      <c r="I9" s="67">
        <v>8907</v>
      </c>
      <c r="J9" s="50">
        <v>7</v>
      </c>
      <c r="K9" s="51">
        <v>198333.81913102101</v>
      </c>
      <c r="L9" s="50">
        <v>3</v>
      </c>
      <c r="M9" s="22">
        <f t="shared" ref="M9:M30" si="0">IFERROR(I9/$D$3,0)</f>
        <v>0.46414799374674309</v>
      </c>
      <c r="N9" s="21">
        <f t="shared" ref="N9:N29" si="1">RANK(M9,$M$8:$M$29,0)</f>
        <v>7</v>
      </c>
    </row>
    <row r="10" spans="1:14" ht="18.75" customHeight="1">
      <c r="B10" s="47" t="s">
        <v>36</v>
      </c>
      <c r="C10" s="48"/>
      <c r="D10" s="67">
        <v>234876400</v>
      </c>
      <c r="E10" s="49">
        <v>1.4728245813459708E-2</v>
      </c>
      <c r="F10" s="50">
        <v>15</v>
      </c>
      <c r="G10" s="67">
        <v>19431</v>
      </c>
      <c r="H10" s="50">
        <v>16</v>
      </c>
      <c r="I10" s="67">
        <v>3675</v>
      </c>
      <c r="J10" s="50">
        <v>16</v>
      </c>
      <c r="K10" s="51">
        <v>63911.945578231302</v>
      </c>
      <c r="L10" s="50">
        <v>12</v>
      </c>
      <c r="M10" s="22">
        <f t="shared" si="0"/>
        <v>0.19150599270453361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1086233978</v>
      </c>
      <c r="E11" s="49">
        <v>6.8113786821137348E-2</v>
      </c>
      <c r="F11" s="50">
        <v>7</v>
      </c>
      <c r="G11" s="67">
        <v>188605</v>
      </c>
      <c r="H11" s="50">
        <v>3</v>
      </c>
      <c r="I11" s="67">
        <v>13649</v>
      </c>
      <c r="J11" s="50">
        <v>3</v>
      </c>
      <c r="K11" s="51">
        <v>79583.411092387702</v>
      </c>
      <c r="L11" s="50">
        <v>10</v>
      </c>
      <c r="M11" s="22">
        <f t="shared" si="0"/>
        <v>0.71125586242834815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318957390</v>
      </c>
      <c r="E12" s="49">
        <v>2.0000659257122192E-2</v>
      </c>
      <c r="F12" s="50">
        <v>11</v>
      </c>
      <c r="G12" s="67">
        <v>38405</v>
      </c>
      <c r="H12" s="50">
        <v>12</v>
      </c>
      <c r="I12" s="67">
        <v>3986</v>
      </c>
      <c r="J12" s="50">
        <v>15</v>
      </c>
      <c r="K12" s="51">
        <v>80019.415454089307</v>
      </c>
      <c r="L12" s="50">
        <v>9</v>
      </c>
      <c r="M12" s="22">
        <f t="shared" si="0"/>
        <v>0.20771235018238665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827186648</v>
      </c>
      <c r="E13" s="49">
        <v>5.1869869792604828E-2</v>
      </c>
      <c r="F13" s="50">
        <v>9</v>
      </c>
      <c r="G13" s="67">
        <v>116445</v>
      </c>
      <c r="H13" s="50">
        <v>5</v>
      </c>
      <c r="I13" s="67">
        <v>8697</v>
      </c>
      <c r="J13" s="50">
        <v>8</v>
      </c>
      <c r="K13" s="51">
        <v>95111.722203058496</v>
      </c>
      <c r="L13" s="50">
        <v>7</v>
      </c>
      <c r="M13" s="22">
        <f t="shared" si="0"/>
        <v>0.45320479416362691</v>
      </c>
      <c r="N13" s="21">
        <f t="shared" si="1"/>
        <v>8</v>
      </c>
    </row>
    <row r="14" spans="1:14" ht="18.75" customHeight="1">
      <c r="B14" s="47" t="s">
        <v>40</v>
      </c>
      <c r="C14" s="48"/>
      <c r="D14" s="67">
        <v>667536626</v>
      </c>
      <c r="E14" s="49">
        <v>4.1858796870249709E-2</v>
      </c>
      <c r="F14" s="50">
        <v>10</v>
      </c>
      <c r="G14" s="67">
        <v>71669</v>
      </c>
      <c r="H14" s="50">
        <v>8</v>
      </c>
      <c r="I14" s="67">
        <v>9008</v>
      </c>
      <c r="J14" s="50">
        <v>6</v>
      </c>
      <c r="K14" s="51">
        <v>74104.865230905896</v>
      </c>
      <c r="L14" s="50">
        <v>11</v>
      </c>
      <c r="M14" s="22">
        <f t="shared" si="0"/>
        <v>0.46941115164147995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54581066</v>
      </c>
      <c r="E15" s="49">
        <v>3.4225803733736893E-3</v>
      </c>
      <c r="F15" s="50">
        <v>17</v>
      </c>
      <c r="G15" s="67">
        <v>14565</v>
      </c>
      <c r="H15" s="50">
        <v>17</v>
      </c>
      <c r="I15" s="67">
        <v>2679</v>
      </c>
      <c r="J15" s="50">
        <v>17</v>
      </c>
      <c r="K15" s="51">
        <v>20373.671519223601</v>
      </c>
      <c r="L15" s="50">
        <v>17</v>
      </c>
      <c r="M15" s="22">
        <f t="shared" si="0"/>
        <v>0.13960396039603962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3251453153</v>
      </c>
      <c r="E16" s="49">
        <v>0.20388681573939577</v>
      </c>
      <c r="F16" s="50">
        <v>1</v>
      </c>
      <c r="G16" s="67">
        <v>235725</v>
      </c>
      <c r="H16" s="50">
        <v>1</v>
      </c>
      <c r="I16" s="67">
        <v>15105</v>
      </c>
      <c r="J16" s="50">
        <v>1</v>
      </c>
      <c r="K16" s="51">
        <v>215256.74630916899</v>
      </c>
      <c r="L16" s="50">
        <v>1</v>
      </c>
      <c r="M16" s="22">
        <f t="shared" si="0"/>
        <v>0.78712871287128716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1131864532</v>
      </c>
      <c r="E17" s="49">
        <v>7.097511310132705E-2</v>
      </c>
      <c r="F17" s="50">
        <v>6</v>
      </c>
      <c r="G17" s="67">
        <v>90888</v>
      </c>
      <c r="H17" s="50">
        <v>6</v>
      </c>
      <c r="I17" s="67">
        <v>11271</v>
      </c>
      <c r="J17" s="50">
        <v>5</v>
      </c>
      <c r="K17" s="51">
        <v>100422.724869133</v>
      </c>
      <c r="L17" s="50">
        <v>6</v>
      </c>
      <c r="M17" s="22">
        <f t="shared" si="0"/>
        <v>0.58733715476810844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1170552110</v>
      </c>
      <c r="E18" s="49">
        <v>7.3401070578159103E-2</v>
      </c>
      <c r="F18" s="50">
        <v>5</v>
      </c>
      <c r="G18" s="67">
        <v>190271</v>
      </c>
      <c r="H18" s="50">
        <v>2</v>
      </c>
      <c r="I18" s="67">
        <v>13915</v>
      </c>
      <c r="J18" s="50">
        <v>2</v>
      </c>
      <c r="K18" s="51">
        <v>84121.603305785102</v>
      </c>
      <c r="L18" s="50">
        <v>8</v>
      </c>
      <c r="M18" s="22">
        <f t="shared" si="0"/>
        <v>0.72511724856696191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275360338</v>
      </c>
      <c r="E19" s="49">
        <v>1.7266846500292709E-2</v>
      </c>
      <c r="F19" s="50">
        <v>13</v>
      </c>
      <c r="G19" s="67">
        <v>62304</v>
      </c>
      <c r="H19" s="50">
        <v>10</v>
      </c>
      <c r="I19" s="67">
        <v>8095</v>
      </c>
      <c r="J19" s="50">
        <v>10</v>
      </c>
      <c r="K19" s="51">
        <v>34016.101050030898</v>
      </c>
      <c r="L19" s="50">
        <v>15</v>
      </c>
      <c r="M19" s="22">
        <f t="shared" si="0"/>
        <v>0.4218342886920271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2026320143</v>
      </c>
      <c r="E20" s="49">
        <v>0.12706317519711996</v>
      </c>
      <c r="F20" s="50">
        <v>2</v>
      </c>
      <c r="G20" s="67">
        <v>184882</v>
      </c>
      <c r="H20" s="50">
        <v>4</v>
      </c>
      <c r="I20" s="67">
        <v>13234</v>
      </c>
      <c r="J20" s="50">
        <v>4</v>
      </c>
      <c r="K20" s="51">
        <v>153114.71535439001</v>
      </c>
      <c r="L20" s="50">
        <v>4</v>
      </c>
      <c r="M20" s="22">
        <f t="shared" si="0"/>
        <v>0.6896300156331423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1552599825</v>
      </c>
      <c r="E21" s="49">
        <v>9.7357894929139432E-2</v>
      </c>
      <c r="F21" s="50">
        <v>4</v>
      </c>
      <c r="G21" s="67">
        <v>77818</v>
      </c>
      <c r="H21" s="50">
        <v>7</v>
      </c>
      <c r="I21" s="67">
        <v>7738</v>
      </c>
      <c r="J21" s="50">
        <v>11</v>
      </c>
      <c r="K21" s="51">
        <v>200646.13918325101</v>
      </c>
      <c r="L21" s="50">
        <v>2</v>
      </c>
      <c r="M21" s="22">
        <f t="shared" si="0"/>
        <v>0.40323084940072956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142775</v>
      </c>
      <c r="E22" s="49">
        <v>8.9529015942713258E-6</v>
      </c>
      <c r="F22" s="50">
        <v>20</v>
      </c>
      <c r="G22" s="67">
        <v>7</v>
      </c>
      <c r="H22" s="50">
        <v>20</v>
      </c>
      <c r="I22" s="67">
        <v>4</v>
      </c>
      <c r="J22" s="50">
        <v>20</v>
      </c>
      <c r="K22" s="51">
        <v>35693.75</v>
      </c>
      <c r="L22" s="50">
        <v>14</v>
      </c>
      <c r="M22" s="22">
        <f t="shared" si="0"/>
        <v>2.0844189682126107E-4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931</v>
      </c>
      <c r="E23" s="49">
        <v>5.8379627975952408E-8</v>
      </c>
      <c r="F23" s="50">
        <v>22</v>
      </c>
      <c r="G23" s="67">
        <v>2</v>
      </c>
      <c r="H23" s="50">
        <v>21</v>
      </c>
      <c r="I23" s="67">
        <v>2</v>
      </c>
      <c r="J23" s="50">
        <v>21</v>
      </c>
      <c r="K23" s="51">
        <v>465.5</v>
      </c>
      <c r="L23" s="50">
        <v>22</v>
      </c>
      <c r="M23" s="22">
        <f t="shared" si="0"/>
        <v>1.0422094841063054E-4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6516239</v>
      </c>
      <c r="E24" s="49">
        <v>4.0860967628613548E-4</v>
      </c>
      <c r="F24" s="50">
        <v>18</v>
      </c>
      <c r="G24" s="67">
        <v>1217</v>
      </c>
      <c r="H24" s="50">
        <v>18</v>
      </c>
      <c r="I24" s="67">
        <v>341</v>
      </c>
      <c r="J24" s="50">
        <v>18</v>
      </c>
      <c r="K24" s="51">
        <v>19109.205278592399</v>
      </c>
      <c r="L24" s="50">
        <v>20</v>
      </c>
      <c r="M24" s="22">
        <f t="shared" si="0"/>
        <v>1.7769671704012505E-2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269538667</v>
      </c>
      <c r="E25" s="49">
        <v>1.6901790660144061E-2</v>
      </c>
      <c r="F25" s="50">
        <v>14</v>
      </c>
      <c r="G25" s="67">
        <v>65217</v>
      </c>
      <c r="H25" s="50">
        <v>9</v>
      </c>
      <c r="I25" s="67">
        <v>8536</v>
      </c>
      <c r="J25" s="50">
        <v>9</v>
      </c>
      <c r="K25" s="51">
        <v>31576.6948219306</v>
      </c>
      <c r="L25" s="50">
        <v>16</v>
      </c>
      <c r="M25" s="22">
        <f t="shared" si="0"/>
        <v>0.44481500781657113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922775714</v>
      </c>
      <c r="E26" s="49">
        <v>5.7863912877082556E-2</v>
      </c>
      <c r="F26" s="50">
        <v>8</v>
      </c>
      <c r="G26" s="67">
        <v>37848</v>
      </c>
      <c r="H26" s="50">
        <v>13</v>
      </c>
      <c r="I26" s="67">
        <v>6257</v>
      </c>
      <c r="J26" s="50">
        <v>13</v>
      </c>
      <c r="K26" s="51">
        <v>147478.937829631</v>
      </c>
      <c r="L26" s="50">
        <v>5</v>
      </c>
      <c r="M26" s="22">
        <f t="shared" si="0"/>
        <v>0.32605523710265766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90430196</v>
      </c>
      <c r="E27" s="49">
        <v>5.6705490872958749E-3</v>
      </c>
      <c r="F27" s="50">
        <v>16</v>
      </c>
      <c r="G27" s="67">
        <v>31215</v>
      </c>
      <c r="H27" s="50">
        <v>15</v>
      </c>
      <c r="I27" s="67">
        <v>4499</v>
      </c>
      <c r="J27" s="50">
        <v>14</v>
      </c>
      <c r="K27" s="51">
        <v>20100.065792398302</v>
      </c>
      <c r="L27" s="50">
        <v>18</v>
      </c>
      <c r="M27" s="22">
        <f t="shared" si="0"/>
        <v>0.23444502344971338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1295</v>
      </c>
      <c r="E28" s="49">
        <v>8.120474568083605E-8</v>
      </c>
      <c r="F28" s="50">
        <v>21</v>
      </c>
      <c r="G28" s="67">
        <v>1</v>
      </c>
      <c r="H28" s="50">
        <v>22</v>
      </c>
      <c r="I28" s="67">
        <v>1</v>
      </c>
      <c r="J28" s="50">
        <v>22</v>
      </c>
      <c r="K28" s="51">
        <v>1295</v>
      </c>
      <c r="L28" s="50">
        <v>21</v>
      </c>
      <c r="M28" s="22">
        <f t="shared" si="0"/>
        <v>5.2110474205315268E-5</v>
      </c>
      <c r="N28" s="21">
        <f t="shared" si="1"/>
        <v>22</v>
      </c>
    </row>
    <row r="29" spans="2:14" ht="18.75" customHeight="1" thickBot="1">
      <c r="B29" s="52" t="s">
        <v>49</v>
      </c>
      <c r="C29" s="53"/>
      <c r="D29" s="68">
        <v>1950986</v>
      </c>
      <c r="E29" s="54">
        <v>1.2233924475434102E-4</v>
      </c>
      <c r="F29" s="55">
        <v>19</v>
      </c>
      <c r="G29" s="68">
        <v>712</v>
      </c>
      <c r="H29" s="55">
        <v>19</v>
      </c>
      <c r="I29" s="68">
        <v>100</v>
      </c>
      <c r="J29" s="55">
        <v>19</v>
      </c>
      <c r="K29" s="56">
        <v>19509.86</v>
      </c>
      <c r="L29" s="55">
        <v>19</v>
      </c>
      <c r="M29" s="29">
        <f t="shared" si="0"/>
        <v>5.211047420531527E-3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15947343830</v>
      </c>
      <c r="E30" s="59"/>
      <c r="F30" s="60"/>
      <c r="G30" s="69">
        <v>466779</v>
      </c>
      <c r="H30" s="60"/>
      <c r="I30" s="69">
        <v>17663</v>
      </c>
      <c r="J30" s="60"/>
      <c r="K30" s="61">
        <v>902867.22697163594</v>
      </c>
      <c r="L30" s="60"/>
      <c r="M30" s="33">
        <f t="shared" si="0"/>
        <v>0.92042730588848354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529" priority="23" stopIfTrue="1">
      <formula>$F8&lt;=5</formula>
    </cfRule>
  </conditionalFormatting>
  <conditionalFormatting sqref="H8:H29">
    <cfRule type="expression" dxfId="528" priority="24" stopIfTrue="1">
      <formula>$H8&lt;=5</formula>
    </cfRule>
  </conditionalFormatting>
  <conditionalFormatting sqref="J8:J29">
    <cfRule type="expression" dxfId="527" priority="25" stopIfTrue="1">
      <formula>$J8&lt;=5</formula>
    </cfRule>
  </conditionalFormatting>
  <conditionalFormatting sqref="L8:L29">
    <cfRule type="expression" dxfId="526" priority="26" stopIfTrue="1">
      <formula>$L8&lt;=5</formula>
    </cfRule>
  </conditionalFormatting>
  <conditionalFormatting sqref="D9:D29">
    <cfRule type="expression" dxfId="525" priority="21" stopIfTrue="1">
      <formula>$F9&lt;=5</formula>
    </cfRule>
  </conditionalFormatting>
  <conditionalFormatting sqref="G9:G29">
    <cfRule type="expression" dxfId="524" priority="19" stopIfTrue="1">
      <formula>$H9&lt;=5</formula>
    </cfRule>
  </conditionalFormatting>
  <conditionalFormatting sqref="I9:I29">
    <cfRule type="expression" dxfId="523" priority="17" stopIfTrue="1">
      <formula>$J9&lt;=5</formula>
    </cfRule>
  </conditionalFormatting>
  <conditionalFormatting sqref="K9:K29">
    <cfRule type="expression" dxfId="522" priority="15" stopIfTrue="1">
      <formula>$L9&lt;=5</formula>
    </cfRule>
  </conditionalFormatting>
  <conditionalFormatting sqref="D8">
    <cfRule type="expression" dxfId="521" priority="13" stopIfTrue="1">
      <formula>$F8&lt;=5</formula>
    </cfRule>
  </conditionalFormatting>
  <conditionalFormatting sqref="G8">
    <cfRule type="expression" dxfId="520" priority="11" stopIfTrue="1">
      <formula>$H8&lt;=5</formula>
    </cfRule>
  </conditionalFormatting>
  <conditionalFormatting sqref="I8">
    <cfRule type="expression" dxfId="519" priority="9" stopIfTrue="1">
      <formula>$J8&lt;=5</formula>
    </cfRule>
  </conditionalFormatting>
  <conditionalFormatting sqref="K8">
    <cfRule type="expression" dxfId="518" priority="7" stopIfTrue="1">
      <formula>$L8&lt;=5</formula>
    </cfRule>
  </conditionalFormatting>
  <conditionalFormatting sqref="M8:N29">
    <cfRule type="expression" dxfId="517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270</v>
      </c>
    </row>
    <row r="3" spans="1:14" s="1" customFormat="1" ht="18.75" customHeight="1">
      <c r="A3" s="39"/>
      <c r="B3" s="87" t="s">
        <v>190</v>
      </c>
      <c r="C3" s="88"/>
      <c r="D3" s="93">
        <v>11815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172914523</v>
      </c>
      <c r="E8" s="44">
        <v>1.8031579881698036E-2</v>
      </c>
      <c r="F8" s="45">
        <v>12</v>
      </c>
      <c r="G8" s="66">
        <v>20580</v>
      </c>
      <c r="H8" s="45">
        <v>14</v>
      </c>
      <c r="I8" s="66">
        <v>4068</v>
      </c>
      <c r="J8" s="45">
        <v>12</v>
      </c>
      <c r="K8" s="46">
        <v>42506.028269419898</v>
      </c>
      <c r="L8" s="45">
        <v>13</v>
      </c>
      <c r="M8" s="16">
        <f>IFERROR(I8/$D$3,0)</f>
        <v>0.34430808294540838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1127525731</v>
      </c>
      <c r="E9" s="49">
        <v>0.11757873158633686</v>
      </c>
      <c r="F9" s="50">
        <v>3</v>
      </c>
      <c r="G9" s="67">
        <v>29126</v>
      </c>
      <c r="H9" s="50">
        <v>11</v>
      </c>
      <c r="I9" s="67">
        <v>5388</v>
      </c>
      <c r="J9" s="50">
        <v>6</v>
      </c>
      <c r="K9" s="51">
        <v>209266.097067558</v>
      </c>
      <c r="L9" s="50">
        <v>1</v>
      </c>
      <c r="M9" s="22">
        <f t="shared" ref="M9:M30" si="0">IFERROR(I9/$D$3,0)</f>
        <v>0.45603046974185357</v>
      </c>
      <c r="N9" s="21">
        <f t="shared" ref="N9:N29" si="1">RANK(M9,$M$8:$M$29,0)</f>
        <v>6</v>
      </c>
    </row>
    <row r="10" spans="1:14" ht="18.75" customHeight="1">
      <c r="B10" s="47" t="s">
        <v>36</v>
      </c>
      <c r="C10" s="48"/>
      <c r="D10" s="67">
        <v>123293753</v>
      </c>
      <c r="E10" s="49">
        <v>1.285711065538345E-2</v>
      </c>
      <c r="F10" s="50">
        <v>15</v>
      </c>
      <c r="G10" s="67">
        <v>11452</v>
      </c>
      <c r="H10" s="50">
        <v>16</v>
      </c>
      <c r="I10" s="67">
        <v>2301</v>
      </c>
      <c r="J10" s="50">
        <v>16</v>
      </c>
      <c r="K10" s="51">
        <v>53582.682746631901</v>
      </c>
      <c r="L10" s="50">
        <v>12</v>
      </c>
      <c r="M10" s="22">
        <f t="shared" si="0"/>
        <v>0.19475243334743969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682596744</v>
      </c>
      <c r="E11" s="49">
        <v>7.1181399357779701E-2</v>
      </c>
      <c r="F11" s="50">
        <v>6</v>
      </c>
      <c r="G11" s="67">
        <v>122027</v>
      </c>
      <c r="H11" s="50">
        <v>2</v>
      </c>
      <c r="I11" s="67">
        <v>8565</v>
      </c>
      <c r="J11" s="50">
        <v>2</v>
      </c>
      <c r="K11" s="51">
        <v>79696.058844133106</v>
      </c>
      <c r="L11" s="50">
        <v>10</v>
      </c>
      <c r="M11" s="22">
        <f t="shared" si="0"/>
        <v>0.72492594159966139</v>
      </c>
      <c r="N11" s="21">
        <f t="shared" si="1"/>
        <v>2</v>
      </c>
    </row>
    <row r="12" spans="1:14" ht="18.75" customHeight="1">
      <c r="B12" s="47" t="s">
        <v>38</v>
      </c>
      <c r="C12" s="48"/>
      <c r="D12" s="67">
        <v>234853072</v>
      </c>
      <c r="E12" s="49">
        <v>2.44905509078042E-2</v>
      </c>
      <c r="F12" s="50">
        <v>11</v>
      </c>
      <c r="G12" s="67">
        <v>27570</v>
      </c>
      <c r="H12" s="50">
        <v>12</v>
      </c>
      <c r="I12" s="67">
        <v>2470</v>
      </c>
      <c r="J12" s="50">
        <v>15</v>
      </c>
      <c r="K12" s="51">
        <v>95082.215384615396</v>
      </c>
      <c r="L12" s="50">
        <v>8</v>
      </c>
      <c r="M12" s="22">
        <f t="shared" si="0"/>
        <v>0.2090562843842573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590984534</v>
      </c>
      <c r="E13" s="49">
        <v>6.162804979469011E-2</v>
      </c>
      <c r="F13" s="50">
        <v>8</v>
      </c>
      <c r="G13" s="67">
        <v>73096</v>
      </c>
      <c r="H13" s="50">
        <v>5</v>
      </c>
      <c r="I13" s="67">
        <v>5321</v>
      </c>
      <c r="J13" s="50">
        <v>7</v>
      </c>
      <c r="K13" s="51">
        <v>111066.44127043799</v>
      </c>
      <c r="L13" s="50">
        <v>6</v>
      </c>
      <c r="M13" s="22">
        <f t="shared" si="0"/>
        <v>0.45035971223021581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378610941</v>
      </c>
      <c r="E14" s="49">
        <v>3.9481665902212054E-2</v>
      </c>
      <c r="F14" s="50">
        <v>10</v>
      </c>
      <c r="G14" s="67">
        <v>34807</v>
      </c>
      <c r="H14" s="50">
        <v>9</v>
      </c>
      <c r="I14" s="67">
        <v>5177</v>
      </c>
      <c r="J14" s="50">
        <v>8</v>
      </c>
      <c r="K14" s="51">
        <v>73133.270426888193</v>
      </c>
      <c r="L14" s="50">
        <v>11</v>
      </c>
      <c r="M14" s="22">
        <f t="shared" si="0"/>
        <v>0.43817181548878542</v>
      </c>
      <c r="N14" s="21">
        <f t="shared" si="1"/>
        <v>8</v>
      </c>
    </row>
    <row r="15" spans="1:14" ht="18.75" customHeight="1">
      <c r="B15" s="47" t="s">
        <v>158</v>
      </c>
      <c r="C15" s="48"/>
      <c r="D15" s="67">
        <v>26724615</v>
      </c>
      <c r="E15" s="49">
        <v>2.786851108973221E-3</v>
      </c>
      <c r="F15" s="50">
        <v>17</v>
      </c>
      <c r="G15" s="67">
        <v>6796</v>
      </c>
      <c r="H15" s="50">
        <v>17</v>
      </c>
      <c r="I15" s="67">
        <v>1580</v>
      </c>
      <c r="J15" s="50">
        <v>17</v>
      </c>
      <c r="K15" s="51">
        <v>16914.313291139199</v>
      </c>
      <c r="L15" s="50">
        <v>16</v>
      </c>
      <c r="M15" s="22">
        <f t="shared" si="0"/>
        <v>0.13372831146847228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1791094149</v>
      </c>
      <c r="E16" s="49">
        <v>0.18677585122989041</v>
      </c>
      <c r="F16" s="50">
        <v>1</v>
      </c>
      <c r="G16" s="67">
        <v>144714</v>
      </c>
      <c r="H16" s="50">
        <v>1</v>
      </c>
      <c r="I16" s="67">
        <v>9270</v>
      </c>
      <c r="J16" s="50">
        <v>1</v>
      </c>
      <c r="K16" s="51">
        <v>193214.03980582501</v>
      </c>
      <c r="L16" s="50">
        <v>3</v>
      </c>
      <c r="M16" s="22">
        <f t="shared" si="0"/>
        <v>0.78459585272958099</v>
      </c>
      <c r="N16" s="21">
        <f t="shared" si="1"/>
        <v>1</v>
      </c>
    </row>
    <row r="17" spans="2:14" ht="18.75" customHeight="1">
      <c r="B17" s="47" t="s">
        <v>159</v>
      </c>
      <c r="C17" s="48"/>
      <c r="D17" s="67">
        <v>660743641</v>
      </c>
      <c r="E17" s="49">
        <v>6.8902551025257192E-2</v>
      </c>
      <c r="F17" s="50">
        <v>7</v>
      </c>
      <c r="G17" s="67">
        <v>50960</v>
      </c>
      <c r="H17" s="50">
        <v>6</v>
      </c>
      <c r="I17" s="67">
        <v>6589</v>
      </c>
      <c r="J17" s="50">
        <v>5</v>
      </c>
      <c r="K17" s="51">
        <v>100279.805888602</v>
      </c>
      <c r="L17" s="50">
        <v>7</v>
      </c>
      <c r="M17" s="22">
        <f t="shared" si="0"/>
        <v>0.55768091409225562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737393313</v>
      </c>
      <c r="E18" s="49">
        <v>7.6895602502916785E-2</v>
      </c>
      <c r="F18" s="50">
        <v>5</v>
      </c>
      <c r="G18" s="67">
        <v>115592</v>
      </c>
      <c r="H18" s="50">
        <v>3</v>
      </c>
      <c r="I18" s="67">
        <v>8304</v>
      </c>
      <c r="J18" s="50">
        <v>3</v>
      </c>
      <c r="K18" s="51">
        <v>88799.772760115593</v>
      </c>
      <c r="L18" s="50">
        <v>9</v>
      </c>
      <c r="M18" s="22">
        <f t="shared" si="0"/>
        <v>0.70283537875581892</v>
      </c>
      <c r="N18" s="21">
        <f t="shared" si="1"/>
        <v>3</v>
      </c>
    </row>
    <row r="19" spans="2:14" ht="18.75" customHeight="1">
      <c r="B19" s="82" t="s">
        <v>17</v>
      </c>
      <c r="C19" s="83"/>
      <c r="D19" s="67">
        <v>165503033</v>
      </c>
      <c r="E19" s="49">
        <v>1.7258707414661786E-2</v>
      </c>
      <c r="F19" s="50">
        <v>13</v>
      </c>
      <c r="G19" s="67">
        <v>35683</v>
      </c>
      <c r="H19" s="50">
        <v>8</v>
      </c>
      <c r="I19" s="67">
        <v>4898</v>
      </c>
      <c r="J19" s="50">
        <v>9</v>
      </c>
      <c r="K19" s="51">
        <v>33789.920988158403</v>
      </c>
      <c r="L19" s="50">
        <v>15</v>
      </c>
      <c r="M19" s="22">
        <f t="shared" si="0"/>
        <v>0.41455776555226409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1265827452</v>
      </c>
      <c r="E20" s="49">
        <v>0.13200087778158626</v>
      </c>
      <c r="F20" s="50">
        <v>2</v>
      </c>
      <c r="G20" s="67">
        <v>111595</v>
      </c>
      <c r="H20" s="50">
        <v>4</v>
      </c>
      <c r="I20" s="67">
        <v>7900</v>
      </c>
      <c r="J20" s="50">
        <v>4</v>
      </c>
      <c r="K20" s="51">
        <v>160231.323037975</v>
      </c>
      <c r="L20" s="50">
        <v>4</v>
      </c>
      <c r="M20" s="22">
        <f t="shared" si="0"/>
        <v>0.66864155734236141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832506696</v>
      </c>
      <c r="E21" s="49">
        <v>8.6814055468160428E-2</v>
      </c>
      <c r="F21" s="50">
        <v>4</v>
      </c>
      <c r="G21" s="67">
        <v>41573</v>
      </c>
      <c r="H21" s="50">
        <v>7</v>
      </c>
      <c r="I21" s="67">
        <v>4217</v>
      </c>
      <c r="J21" s="50">
        <v>11</v>
      </c>
      <c r="K21" s="51">
        <v>197416.811951624</v>
      </c>
      <c r="L21" s="50">
        <v>2</v>
      </c>
      <c r="M21" s="22">
        <f t="shared" si="0"/>
        <v>0.35691917054591621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14315</v>
      </c>
      <c r="E22" s="49">
        <v>1.49277262272821E-6</v>
      </c>
      <c r="F22" s="50">
        <v>20</v>
      </c>
      <c r="G22" s="67">
        <v>8</v>
      </c>
      <c r="H22" s="50">
        <v>20</v>
      </c>
      <c r="I22" s="67">
        <v>7</v>
      </c>
      <c r="J22" s="50">
        <v>20</v>
      </c>
      <c r="K22" s="51">
        <v>2045</v>
      </c>
      <c r="L22" s="50">
        <v>21</v>
      </c>
      <c r="M22" s="22">
        <f t="shared" si="0"/>
        <v>5.924672027084215E-4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7970</v>
      </c>
      <c r="E23" s="49">
        <v>8.3111406239216434E-7</v>
      </c>
      <c r="F23" s="50">
        <v>21</v>
      </c>
      <c r="G23" s="67">
        <v>3</v>
      </c>
      <c r="H23" s="50">
        <v>21</v>
      </c>
      <c r="I23" s="67">
        <v>2</v>
      </c>
      <c r="J23" s="50">
        <v>21</v>
      </c>
      <c r="K23" s="51">
        <v>3985</v>
      </c>
      <c r="L23" s="50">
        <v>20</v>
      </c>
      <c r="M23" s="22">
        <f t="shared" si="0"/>
        <v>1.6927634363097757E-4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1583058</v>
      </c>
      <c r="E24" s="49">
        <v>1.6508177733781868E-4</v>
      </c>
      <c r="F24" s="50">
        <v>18</v>
      </c>
      <c r="G24" s="67">
        <v>783</v>
      </c>
      <c r="H24" s="50">
        <v>18</v>
      </c>
      <c r="I24" s="67">
        <v>257</v>
      </c>
      <c r="J24" s="50">
        <v>18</v>
      </c>
      <c r="K24" s="51">
        <v>6159.7587548638103</v>
      </c>
      <c r="L24" s="50">
        <v>19</v>
      </c>
      <c r="M24" s="22">
        <f t="shared" si="0"/>
        <v>2.1752010156580619E-2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160416108</v>
      </c>
      <c r="E25" s="49">
        <v>1.672824130401759E-2</v>
      </c>
      <c r="F25" s="50">
        <v>14</v>
      </c>
      <c r="G25" s="67">
        <v>32852</v>
      </c>
      <c r="H25" s="50">
        <v>10</v>
      </c>
      <c r="I25" s="67">
        <v>4724</v>
      </c>
      <c r="J25" s="50">
        <v>10</v>
      </c>
      <c r="K25" s="51">
        <v>33957.685859441197</v>
      </c>
      <c r="L25" s="50">
        <v>14</v>
      </c>
      <c r="M25" s="22">
        <f t="shared" si="0"/>
        <v>0.39983072365636901</v>
      </c>
      <c r="N25" s="21">
        <f t="shared" si="1"/>
        <v>10</v>
      </c>
    </row>
    <row r="26" spans="2:14" ht="18.75" customHeight="1">
      <c r="B26" s="47" t="s">
        <v>153</v>
      </c>
      <c r="C26" s="48"/>
      <c r="D26" s="67">
        <v>589171117</v>
      </c>
      <c r="E26" s="49">
        <v>6.1438946109661129E-2</v>
      </c>
      <c r="F26" s="50">
        <v>9</v>
      </c>
      <c r="G26" s="67">
        <v>21146</v>
      </c>
      <c r="H26" s="50">
        <v>13</v>
      </c>
      <c r="I26" s="67">
        <v>3685</v>
      </c>
      <c r="J26" s="50">
        <v>13</v>
      </c>
      <c r="K26" s="51">
        <v>159883.61383989101</v>
      </c>
      <c r="L26" s="50">
        <v>5</v>
      </c>
      <c r="M26" s="22">
        <f t="shared" si="0"/>
        <v>0.31189166314007616</v>
      </c>
      <c r="N26" s="21">
        <f t="shared" si="1"/>
        <v>13</v>
      </c>
    </row>
    <row r="27" spans="2:14" ht="18.75" customHeight="1">
      <c r="B27" s="47" t="s">
        <v>65</v>
      </c>
      <c r="C27" s="48"/>
      <c r="D27" s="67">
        <v>46944159</v>
      </c>
      <c r="E27" s="49">
        <v>4.8953514042752427E-3</v>
      </c>
      <c r="F27" s="50">
        <v>16</v>
      </c>
      <c r="G27" s="67">
        <v>18982</v>
      </c>
      <c r="H27" s="50">
        <v>15</v>
      </c>
      <c r="I27" s="67">
        <v>2828</v>
      </c>
      <c r="J27" s="50">
        <v>14</v>
      </c>
      <c r="K27" s="51">
        <v>16599.7733380481</v>
      </c>
      <c r="L27" s="50">
        <v>17</v>
      </c>
      <c r="M27" s="22">
        <f t="shared" si="0"/>
        <v>0.23935674989420228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160</v>
      </c>
      <c r="C29" s="53"/>
      <c r="D29" s="68">
        <v>829216</v>
      </c>
      <c r="E29" s="54">
        <v>8.6470900672594859E-5</v>
      </c>
      <c r="F29" s="55">
        <v>19</v>
      </c>
      <c r="G29" s="68">
        <v>326</v>
      </c>
      <c r="H29" s="55">
        <v>19</v>
      </c>
      <c r="I29" s="68">
        <v>51</v>
      </c>
      <c r="J29" s="55">
        <v>19</v>
      </c>
      <c r="K29" s="56">
        <v>16259.137254902</v>
      </c>
      <c r="L29" s="55">
        <v>18</v>
      </c>
      <c r="M29" s="29">
        <f t="shared" si="0"/>
        <v>4.3165467625899279E-3</v>
      </c>
      <c r="N29" s="28">
        <f t="shared" si="1"/>
        <v>19</v>
      </c>
    </row>
    <row r="30" spans="2:14" ht="18.75" customHeight="1" thickTop="1">
      <c r="B30" s="57" t="s">
        <v>68</v>
      </c>
      <c r="C30" s="58"/>
      <c r="D30" s="69">
        <v>9589538140</v>
      </c>
      <c r="E30" s="59"/>
      <c r="F30" s="60"/>
      <c r="G30" s="69">
        <v>284810</v>
      </c>
      <c r="H30" s="60"/>
      <c r="I30" s="69">
        <v>10963</v>
      </c>
      <c r="J30" s="60"/>
      <c r="K30" s="61">
        <v>874718.429262063</v>
      </c>
      <c r="L30" s="60"/>
      <c r="M30" s="33">
        <f t="shared" si="0"/>
        <v>0.92788827761320358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516" priority="32" stopIfTrue="1">
      <formula>$F8&lt;=5</formula>
    </cfRule>
  </conditionalFormatting>
  <conditionalFormatting sqref="H8:H27 H29">
    <cfRule type="expression" dxfId="515" priority="33" stopIfTrue="1">
      <formula>$H8&lt;=5</formula>
    </cfRule>
  </conditionalFormatting>
  <conditionalFormatting sqref="J8:J27 J29">
    <cfRule type="expression" dxfId="514" priority="34" stopIfTrue="1">
      <formula>$J8&lt;=5</formula>
    </cfRule>
  </conditionalFormatting>
  <conditionalFormatting sqref="L8:L27 L29">
    <cfRule type="expression" dxfId="513" priority="35" stopIfTrue="1">
      <formula>$L8&lt;=5</formula>
    </cfRule>
  </conditionalFormatting>
  <conditionalFormatting sqref="D9:D29">
    <cfRule type="expression" dxfId="512" priority="30" stopIfTrue="1">
      <formula>$F9&lt;=5</formula>
    </cfRule>
  </conditionalFormatting>
  <conditionalFormatting sqref="G9:G27 G29">
    <cfRule type="expression" dxfId="511" priority="28" stopIfTrue="1">
      <formula>$H9&lt;=5</formula>
    </cfRule>
  </conditionalFormatting>
  <conditionalFormatting sqref="I9:I27 I29">
    <cfRule type="expression" dxfId="510" priority="26" stopIfTrue="1">
      <formula>$J9&lt;=5</formula>
    </cfRule>
  </conditionalFormatting>
  <conditionalFormatting sqref="K9:K27 K29">
    <cfRule type="expression" dxfId="509" priority="24" stopIfTrue="1">
      <formula>$L9&lt;=5</formula>
    </cfRule>
  </conditionalFormatting>
  <conditionalFormatting sqref="D8">
    <cfRule type="expression" dxfId="508" priority="22" stopIfTrue="1">
      <formula>$F8&lt;=5</formula>
    </cfRule>
  </conditionalFormatting>
  <conditionalFormatting sqref="G8">
    <cfRule type="expression" dxfId="507" priority="20" stopIfTrue="1">
      <formula>$H8&lt;=5</formula>
    </cfRule>
  </conditionalFormatting>
  <conditionalFormatting sqref="I8">
    <cfRule type="expression" dxfId="506" priority="18" stopIfTrue="1">
      <formula>$J8&lt;=5</formula>
    </cfRule>
  </conditionalFormatting>
  <conditionalFormatting sqref="K8">
    <cfRule type="expression" dxfId="505" priority="16" stopIfTrue="1">
      <formula>$L8&lt;=5</formula>
    </cfRule>
  </conditionalFormatting>
  <conditionalFormatting sqref="M8:N27 M29:N29">
    <cfRule type="expression" dxfId="504" priority="14" stopIfTrue="1">
      <formula>$N8&lt;=5</formula>
    </cfRule>
  </conditionalFormatting>
  <conditionalFormatting sqref="F28">
    <cfRule type="expression" dxfId="503" priority="9" stopIfTrue="1">
      <formula>$F28&lt;=5</formula>
    </cfRule>
  </conditionalFormatting>
  <conditionalFormatting sqref="G28">
    <cfRule type="expression" dxfId="502" priority="8" stopIfTrue="1">
      <formula>$H28&lt;=5</formula>
    </cfRule>
  </conditionalFormatting>
  <conditionalFormatting sqref="I28">
    <cfRule type="expression" dxfId="501" priority="7" stopIfTrue="1">
      <formula>$J28&lt;=5</formula>
    </cfRule>
  </conditionalFormatting>
  <conditionalFormatting sqref="K28">
    <cfRule type="expression" dxfId="500" priority="6" stopIfTrue="1">
      <formula>$L28&lt;=5</formula>
    </cfRule>
  </conditionalFormatting>
  <conditionalFormatting sqref="M28">
    <cfRule type="expression" dxfId="499" priority="5" stopIfTrue="1">
      <formula>$N28&lt;=5</formula>
    </cfRule>
  </conditionalFormatting>
  <conditionalFormatting sqref="H28">
    <cfRule type="expression" dxfId="498" priority="4" stopIfTrue="1">
      <formula>$F28&lt;=5</formula>
    </cfRule>
  </conditionalFormatting>
  <conditionalFormatting sqref="L28">
    <cfRule type="expression" dxfId="497" priority="3" stopIfTrue="1">
      <formula>$F28&lt;=5</formula>
    </cfRule>
  </conditionalFormatting>
  <conditionalFormatting sqref="J28">
    <cfRule type="expression" dxfId="496" priority="2" stopIfTrue="1">
      <formula>$F28&lt;=5</formula>
    </cfRule>
  </conditionalFormatting>
  <conditionalFormatting sqref="N28">
    <cfRule type="expression" dxfId="495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271</v>
      </c>
    </row>
    <row r="3" spans="1:14" s="1" customFormat="1" ht="18.75" customHeight="1">
      <c r="A3" s="39"/>
      <c r="B3" s="87" t="s">
        <v>190</v>
      </c>
      <c r="C3" s="88"/>
      <c r="D3" s="93">
        <v>8838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161</v>
      </c>
      <c r="C8" s="43"/>
      <c r="D8" s="66">
        <v>118459676</v>
      </c>
      <c r="E8" s="44">
        <v>1.4460186887184201E-2</v>
      </c>
      <c r="F8" s="45">
        <v>13</v>
      </c>
      <c r="G8" s="66">
        <v>17236</v>
      </c>
      <c r="H8" s="45">
        <v>13</v>
      </c>
      <c r="I8" s="66">
        <v>3299</v>
      </c>
      <c r="J8" s="45">
        <v>12</v>
      </c>
      <c r="K8" s="46">
        <v>35907.752652318901</v>
      </c>
      <c r="L8" s="45">
        <v>13</v>
      </c>
      <c r="M8" s="16">
        <f>IFERROR(I8/$D$3,0)</f>
        <v>0.37327449649241912</v>
      </c>
      <c r="N8" s="15">
        <f>RANK(M8,$M$8:$M$29,0)</f>
        <v>12</v>
      </c>
    </row>
    <row r="9" spans="1:14" ht="18.75" customHeight="1">
      <c r="B9" s="47" t="s">
        <v>155</v>
      </c>
      <c r="C9" s="48"/>
      <c r="D9" s="67">
        <v>847826324</v>
      </c>
      <c r="E9" s="49">
        <v>0.10349282985472949</v>
      </c>
      <c r="F9" s="50">
        <v>3</v>
      </c>
      <c r="G9" s="67">
        <v>22883</v>
      </c>
      <c r="H9" s="50">
        <v>11</v>
      </c>
      <c r="I9" s="67">
        <v>4044</v>
      </c>
      <c r="J9" s="50">
        <v>8</v>
      </c>
      <c r="K9" s="51">
        <v>209650.42631058401</v>
      </c>
      <c r="L9" s="50">
        <v>3</v>
      </c>
      <c r="M9" s="22">
        <f t="shared" ref="M9:M30" si="0">IFERROR(I9/$D$3,0)</f>
        <v>0.45756958587915819</v>
      </c>
      <c r="N9" s="21">
        <f t="shared" ref="N9:N29" si="1">RANK(M9,$M$8:$M$29,0)</f>
        <v>8</v>
      </c>
    </row>
    <row r="10" spans="1:14" ht="18.75" customHeight="1">
      <c r="B10" s="47" t="s">
        <v>162</v>
      </c>
      <c r="C10" s="48"/>
      <c r="D10" s="67">
        <v>99070607</v>
      </c>
      <c r="E10" s="49">
        <v>1.2093393639256444E-2</v>
      </c>
      <c r="F10" s="50">
        <v>15</v>
      </c>
      <c r="G10" s="67">
        <v>8323</v>
      </c>
      <c r="H10" s="50">
        <v>16</v>
      </c>
      <c r="I10" s="67">
        <v>1795</v>
      </c>
      <c r="J10" s="50">
        <v>16</v>
      </c>
      <c r="K10" s="51">
        <v>55192.538718663003</v>
      </c>
      <c r="L10" s="50">
        <v>12</v>
      </c>
      <c r="M10" s="22">
        <f t="shared" si="0"/>
        <v>0.20310024892509618</v>
      </c>
      <c r="N10" s="21">
        <f t="shared" si="1"/>
        <v>16</v>
      </c>
    </row>
    <row r="11" spans="1:14" ht="18.75" customHeight="1">
      <c r="B11" s="47" t="s">
        <v>95</v>
      </c>
      <c r="C11" s="48"/>
      <c r="D11" s="67">
        <v>491974494</v>
      </c>
      <c r="E11" s="49">
        <v>6.0054554994459733E-2</v>
      </c>
      <c r="F11" s="50">
        <v>10</v>
      </c>
      <c r="G11" s="67">
        <v>83866</v>
      </c>
      <c r="H11" s="50">
        <v>4</v>
      </c>
      <c r="I11" s="67">
        <v>6323</v>
      </c>
      <c r="J11" s="50">
        <v>3</v>
      </c>
      <c r="K11" s="51">
        <v>77807.131741262099</v>
      </c>
      <c r="L11" s="50">
        <v>10</v>
      </c>
      <c r="M11" s="22">
        <f t="shared" si="0"/>
        <v>0.71543335596288749</v>
      </c>
      <c r="N11" s="21">
        <f t="shared" si="1"/>
        <v>3</v>
      </c>
    </row>
    <row r="12" spans="1:14" ht="18.75" customHeight="1">
      <c r="B12" s="47" t="s">
        <v>90</v>
      </c>
      <c r="C12" s="48"/>
      <c r="D12" s="67">
        <v>499797409</v>
      </c>
      <c r="E12" s="49">
        <v>6.1009485961032332E-2</v>
      </c>
      <c r="F12" s="50">
        <v>9</v>
      </c>
      <c r="G12" s="67">
        <v>19171</v>
      </c>
      <c r="H12" s="50">
        <v>12</v>
      </c>
      <c r="I12" s="67">
        <v>1844</v>
      </c>
      <c r="J12" s="50">
        <v>15</v>
      </c>
      <c r="K12" s="51">
        <v>271039.80965292797</v>
      </c>
      <c r="L12" s="50">
        <v>1</v>
      </c>
      <c r="M12" s="22">
        <f t="shared" si="0"/>
        <v>0.20864448970355284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520388118</v>
      </c>
      <c r="E13" s="49">
        <v>6.3522961519412433E-2</v>
      </c>
      <c r="F13" s="50">
        <v>7</v>
      </c>
      <c r="G13" s="67">
        <v>59876</v>
      </c>
      <c r="H13" s="50">
        <v>5</v>
      </c>
      <c r="I13" s="67">
        <v>4352</v>
      </c>
      <c r="J13" s="50">
        <v>6</v>
      </c>
      <c r="K13" s="51">
        <v>119574.475643382</v>
      </c>
      <c r="L13" s="50">
        <v>7</v>
      </c>
      <c r="M13" s="22">
        <f t="shared" si="0"/>
        <v>0.49241909934374295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270141808</v>
      </c>
      <c r="E14" s="49">
        <v>3.2975786880607642E-2</v>
      </c>
      <c r="F14" s="50">
        <v>11</v>
      </c>
      <c r="G14" s="67">
        <v>30911</v>
      </c>
      <c r="H14" s="50">
        <v>8</v>
      </c>
      <c r="I14" s="67">
        <v>4143</v>
      </c>
      <c r="J14" s="50">
        <v>7</v>
      </c>
      <c r="K14" s="51">
        <v>65204.394882935099</v>
      </c>
      <c r="L14" s="50">
        <v>11</v>
      </c>
      <c r="M14" s="22">
        <f t="shared" si="0"/>
        <v>0.46877121520706044</v>
      </c>
      <c r="N14" s="21">
        <f t="shared" si="1"/>
        <v>7</v>
      </c>
    </row>
    <row r="15" spans="1:14" ht="18.75" customHeight="1">
      <c r="B15" s="47" t="s">
        <v>41</v>
      </c>
      <c r="C15" s="48"/>
      <c r="D15" s="67">
        <v>32202522</v>
      </c>
      <c r="E15" s="49">
        <v>3.9309113622652547E-3</v>
      </c>
      <c r="F15" s="50">
        <v>17</v>
      </c>
      <c r="G15" s="67">
        <v>6587</v>
      </c>
      <c r="H15" s="50">
        <v>17</v>
      </c>
      <c r="I15" s="67">
        <v>1312</v>
      </c>
      <c r="J15" s="50">
        <v>17</v>
      </c>
      <c r="K15" s="51">
        <v>24544.6051829268</v>
      </c>
      <c r="L15" s="50">
        <v>17</v>
      </c>
      <c r="M15" s="22">
        <f t="shared" si="0"/>
        <v>0.14844987553745193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1628822418</v>
      </c>
      <c r="E16" s="49">
        <v>0.19882779833295561</v>
      </c>
      <c r="F16" s="50">
        <v>1</v>
      </c>
      <c r="G16" s="67">
        <v>113842</v>
      </c>
      <c r="H16" s="50">
        <v>1</v>
      </c>
      <c r="I16" s="67">
        <v>7135</v>
      </c>
      <c r="J16" s="50">
        <v>1</v>
      </c>
      <c r="K16" s="51">
        <v>228286.25339873901</v>
      </c>
      <c r="L16" s="50">
        <v>2</v>
      </c>
      <c r="M16" s="22">
        <f t="shared" si="0"/>
        <v>0.80730934600588367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561217092</v>
      </c>
      <c r="E17" s="49">
        <v>6.8506890349776486E-2</v>
      </c>
      <c r="F17" s="50">
        <v>5</v>
      </c>
      <c r="G17" s="67">
        <v>39782</v>
      </c>
      <c r="H17" s="50">
        <v>6</v>
      </c>
      <c r="I17" s="67">
        <v>5146</v>
      </c>
      <c r="J17" s="50">
        <v>5</v>
      </c>
      <c r="K17" s="51">
        <v>109058.89856199</v>
      </c>
      <c r="L17" s="50">
        <v>8</v>
      </c>
      <c r="M17" s="22">
        <f t="shared" si="0"/>
        <v>0.58225842950893869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560452845</v>
      </c>
      <c r="E18" s="49">
        <v>6.8413599916937809E-2</v>
      </c>
      <c r="F18" s="50">
        <v>6</v>
      </c>
      <c r="G18" s="67">
        <v>93646</v>
      </c>
      <c r="H18" s="50">
        <v>2</v>
      </c>
      <c r="I18" s="67">
        <v>6591</v>
      </c>
      <c r="J18" s="50">
        <v>2</v>
      </c>
      <c r="K18" s="51">
        <v>85033.051888939503</v>
      </c>
      <c r="L18" s="50">
        <v>9</v>
      </c>
      <c r="M18" s="22">
        <f t="shared" si="0"/>
        <v>0.7457569585879158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102898682</v>
      </c>
      <c r="E19" s="49">
        <v>1.2560680751523725E-2</v>
      </c>
      <c r="F19" s="50">
        <v>14</v>
      </c>
      <c r="G19" s="67">
        <v>30639</v>
      </c>
      <c r="H19" s="50">
        <v>9</v>
      </c>
      <c r="I19" s="67">
        <v>4036</v>
      </c>
      <c r="J19" s="50">
        <v>10</v>
      </c>
      <c r="K19" s="51">
        <v>25495.213577799801</v>
      </c>
      <c r="L19" s="50">
        <v>16</v>
      </c>
      <c r="M19" s="22">
        <f t="shared" si="0"/>
        <v>0.45666440371124689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1159595891</v>
      </c>
      <c r="E20" s="49">
        <v>0.14155005199803922</v>
      </c>
      <c r="F20" s="50">
        <v>2</v>
      </c>
      <c r="G20" s="67">
        <v>92566</v>
      </c>
      <c r="H20" s="50">
        <v>3</v>
      </c>
      <c r="I20" s="67">
        <v>6314</v>
      </c>
      <c r="J20" s="50">
        <v>4</v>
      </c>
      <c r="K20" s="51">
        <v>183654.718245169</v>
      </c>
      <c r="L20" s="50">
        <v>4</v>
      </c>
      <c r="M20" s="22">
        <f t="shared" si="0"/>
        <v>0.71441502602398732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590676083</v>
      </c>
      <c r="E21" s="49">
        <v>7.210290318513049E-2</v>
      </c>
      <c r="F21" s="50">
        <v>4</v>
      </c>
      <c r="G21" s="67">
        <v>33437</v>
      </c>
      <c r="H21" s="50">
        <v>7</v>
      </c>
      <c r="I21" s="67">
        <v>3540</v>
      </c>
      <c r="J21" s="50">
        <v>11</v>
      </c>
      <c r="K21" s="51">
        <v>166857.65056497199</v>
      </c>
      <c r="L21" s="50">
        <v>6</v>
      </c>
      <c r="M21" s="22">
        <f t="shared" si="0"/>
        <v>0.40054310930074677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645</v>
      </c>
      <c r="E22" s="49">
        <v>7.8734138545455833E-8</v>
      </c>
      <c r="F22" s="50">
        <v>21</v>
      </c>
      <c r="G22" s="67">
        <v>1</v>
      </c>
      <c r="H22" s="50">
        <v>21</v>
      </c>
      <c r="I22" s="67">
        <v>1</v>
      </c>
      <c r="J22" s="50">
        <v>20</v>
      </c>
      <c r="K22" s="51">
        <v>645</v>
      </c>
      <c r="L22" s="50">
        <v>21</v>
      </c>
      <c r="M22" s="22">
        <f t="shared" si="0"/>
        <v>1.1314777098891151E-4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4656</v>
      </c>
      <c r="E23" s="49">
        <v>5.6835061870952302E-7</v>
      </c>
      <c r="F23" s="50">
        <v>20</v>
      </c>
      <c r="G23" s="67">
        <v>2</v>
      </c>
      <c r="H23" s="50">
        <v>20</v>
      </c>
      <c r="I23" s="67">
        <v>1</v>
      </c>
      <c r="J23" s="50">
        <v>20</v>
      </c>
      <c r="K23" s="51">
        <v>4656</v>
      </c>
      <c r="L23" s="50">
        <v>20</v>
      </c>
      <c r="M23" s="22">
        <f t="shared" si="0"/>
        <v>1.1314777098891151E-4</v>
      </c>
      <c r="N23" s="21">
        <f t="shared" si="1"/>
        <v>20</v>
      </c>
    </row>
    <row r="24" spans="2:14" ht="18.75" customHeight="1">
      <c r="B24" s="47" t="s">
        <v>44</v>
      </c>
      <c r="C24" s="48"/>
      <c r="D24" s="67">
        <v>1742222</v>
      </c>
      <c r="E24" s="49">
        <v>2.1267030748052892E-4</v>
      </c>
      <c r="F24" s="50">
        <v>18</v>
      </c>
      <c r="G24" s="67">
        <v>1026</v>
      </c>
      <c r="H24" s="50">
        <v>18</v>
      </c>
      <c r="I24" s="67">
        <v>247</v>
      </c>
      <c r="J24" s="50">
        <v>18</v>
      </c>
      <c r="K24" s="51">
        <v>7053.5303643724701</v>
      </c>
      <c r="L24" s="50">
        <v>18</v>
      </c>
      <c r="M24" s="22">
        <f t="shared" si="0"/>
        <v>2.7947499434261145E-2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133083483</v>
      </c>
      <c r="E25" s="49">
        <v>1.6245292075401267E-2</v>
      </c>
      <c r="F25" s="50">
        <v>12</v>
      </c>
      <c r="G25" s="67">
        <v>29276</v>
      </c>
      <c r="H25" s="50">
        <v>10</v>
      </c>
      <c r="I25" s="67">
        <v>4041</v>
      </c>
      <c r="J25" s="50">
        <v>9</v>
      </c>
      <c r="K25" s="51">
        <v>32933.304380103902</v>
      </c>
      <c r="L25" s="50">
        <v>15</v>
      </c>
      <c r="M25" s="22">
        <f t="shared" si="0"/>
        <v>0.45723014256619143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508256428</v>
      </c>
      <c r="E26" s="49">
        <v>6.2042065145380618E-2</v>
      </c>
      <c r="F26" s="50">
        <v>8</v>
      </c>
      <c r="G26" s="67">
        <v>16379</v>
      </c>
      <c r="H26" s="50">
        <v>14</v>
      </c>
      <c r="I26" s="67">
        <v>2939</v>
      </c>
      <c r="J26" s="50">
        <v>13</v>
      </c>
      <c r="K26" s="51">
        <v>172935.157536577</v>
      </c>
      <c r="L26" s="50">
        <v>5</v>
      </c>
      <c r="M26" s="22">
        <f t="shared" si="0"/>
        <v>0.33254129893641093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65242100</v>
      </c>
      <c r="E27" s="49">
        <v>7.9640008378240069E-3</v>
      </c>
      <c r="F27" s="50">
        <v>16</v>
      </c>
      <c r="G27" s="67">
        <v>13272</v>
      </c>
      <c r="H27" s="50">
        <v>15</v>
      </c>
      <c r="I27" s="67">
        <v>1903</v>
      </c>
      <c r="J27" s="50">
        <v>14</v>
      </c>
      <c r="K27" s="51">
        <v>34283.815028901699</v>
      </c>
      <c r="L27" s="50">
        <v>14</v>
      </c>
      <c r="M27" s="22">
        <f t="shared" si="0"/>
        <v>0.21532020819189862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272707</v>
      </c>
      <c r="E29" s="54">
        <v>3.3288915845450581E-5</v>
      </c>
      <c r="F29" s="55">
        <v>19</v>
      </c>
      <c r="G29" s="68">
        <v>249</v>
      </c>
      <c r="H29" s="55">
        <v>19</v>
      </c>
      <c r="I29" s="68">
        <v>45</v>
      </c>
      <c r="J29" s="55">
        <v>19</v>
      </c>
      <c r="K29" s="56">
        <v>6060.1555555555597</v>
      </c>
      <c r="L29" s="55">
        <v>19</v>
      </c>
      <c r="M29" s="29">
        <f t="shared" si="0"/>
        <v>5.0916496945010185E-3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8192126210</v>
      </c>
      <c r="E30" s="59"/>
      <c r="F30" s="60"/>
      <c r="G30" s="69">
        <v>226964</v>
      </c>
      <c r="H30" s="60"/>
      <c r="I30" s="69">
        <v>8269</v>
      </c>
      <c r="J30" s="60"/>
      <c r="K30" s="61">
        <v>990703.37525698403</v>
      </c>
      <c r="L30" s="60"/>
      <c r="M30" s="33">
        <f t="shared" si="0"/>
        <v>0.93561891830730937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494" priority="32" stopIfTrue="1">
      <formula>$F8&lt;=5</formula>
    </cfRule>
  </conditionalFormatting>
  <conditionalFormatting sqref="H8:H27 H29">
    <cfRule type="expression" dxfId="493" priority="33" stopIfTrue="1">
      <formula>$H8&lt;=5</formula>
    </cfRule>
  </conditionalFormatting>
  <conditionalFormatting sqref="J8:J27 J29">
    <cfRule type="expression" dxfId="492" priority="34" stopIfTrue="1">
      <formula>$J8&lt;=5</formula>
    </cfRule>
  </conditionalFormatting>
  <conditionalFormatting sqref="L8:L27 L29">
    <cfRule type="expression" dxfId="491" priority="35" stopIfTrue="1">
      <formula>$L8&lt;=5</formula>
    </cfRule>
  </conditionalFormatting>
  <conditionalFormatting sqref="D9:D29">
    <cfRule type="expression" dxfId="490" priority="30" stopIfTrue="1">
      <formula>$F9&lt;=5</formula>
    </cfRule>
  </conditionalFormatting>
  <conditionalFormatting sqref="G9:G27 G29">
    <cfRule type="expression" dxfId="489" priority="28" stopIfTrue="1">
      <formula>$H9&lt;=5</formula>
    </cfRule>
  </conditionalFormatting>
  <conditionalFormatting sqref="I9:I27 I29">
    <cfRule type="expression" dxfId="488" priority="26" stopIfTrue="1">
      <formula>$J9&lt;=5</formula>
    </cfRule>
  </conditionalFormatting>
  <conditionalFormatting sqref="K9:K27 K29">
    <cfRule type="expression" dxfId="487" priority="24" stopIfTrue="1">
      <formula>$L9&lt;=5</formula>
    </cfRule>
  </conditionalFormatting>
  <conditionalFormatting sqref="D8">
    <cfRule type="expression" dxfId="486" priority="22" stopIfTrue="1">
      <formula>$F8&lt;=5</formula>
    </cfRule>
  </conditionalFormatting>
  <conditionalFormatting sqref="G8">
    <cfRule type="expression" dxfId="485" priority="20" stopIfTrue="1">
      <formula>$H8&lt;=5</formula>
    </cfRule>
  </conditionalFormatting>
  <conditionalFormatting sqref="I8">
    <cfRule type="expression" dxfId="484" priority="18" stopIfTrue="1">
      <formula>$J8&lt;=5</formula>
    </cfRule>
  </conditionalFormatting>
  <conditionalFormatting sqref="K8">
    <cfRule type="expression" dxfId="483" priority="16" stopIfTrue="1">
      <formula>$L8&lt;=5</formula>
    </cfRule>
  </conditionalFormatting>
  <conditionalFormatting sqref="M8:N27 M29:N29">
    <cfRule type="expression" dxfId="482" priority="14" stopIfTrue="1">
      <formula>$N8&lt;=5</formula>
    </cfRule>
  </conditionalFormatting>
  <conditionalFormatting sqref="F28">
    <cfRule type="expression" dxfId="481" priority="9" stopIfTrue="1">
      <formula>$F28&lt;=5</formula>
    </cfRule>
  </conditionalFormatting>
  <conditionalFormatting sqref="G28">
    <cfRule type="expression" dxfId="480" priority="8" stopIfTrue="1">
      <formula>$H28&lt;=5</formula>
    </cfRule>
  </conditionalFormatting>
  <conditionalFormatting sqref="I28">
    <cfRule type="expression" dxfId="479" priority="7" stopIfTrue="1">
      <formula>$J28&lt;=5</formula>
    </cfRule>
  </conditionalFormatting>
  <conditionalFormatting sqref="K28">
    <cfRule type="expression" dxfId="478" priority="6" stopIfTrue="1">
      <formula>$L28&lt;=5</formula>
    </cfRule>
  </conditionalFormatting>
  <conditionalFormatting sqref="M28">
    <cfRule type="expression" dxfId="477" priority="5" stopIfTrue="1">
      <formula>$N28&lt;=5</formula>
    </cfRule>
  </conditionalFormatting>
  <conditionalFormatting sqref="H28">
    <cfRule type="expression" dxfId="476" priority="4" stopIfTrue="1">
      <formula>$F28&lt;=5</formula>
    </cfRule>
  </conditionalFormatting>
  <conditionalFormatting sqref="L28">
    <cfRule type="expression" dxfId="475" priority="3" stopIfTrue="1">
      <formula>$F28&lt;=5</formula>
    </cfRule>
  </conditionalFormatting>
  <conditionalFormatting sqref="J28">
    <cfRule type="expression" dxfId="474" priority="2" stopIfTrue="1">
      <formula>$F28&lt;=5</formula>
    </cfRule>
  </conditionalFormatting>
  <conditionalFormatting sqref="N28">
    <cfRule type="expression" dxfId="473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272</v>
      </c>
    </row>
    <row r="3" spans="1:14" s="1" customFormat="1" ht="18.75" customHeight="1">
      <c r="A3" s="39"/>
      <c r="B3" s="87" t="s">
        <v>190</v>
      </c>
      <c r="C3" s="88"/>
      <c r="D3" s="93">
        <v>10258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168494192</v>
      </c>
      <c r="E8" s="44">
        <v>2.0619141194890146E-2</v>
      </c>
      <c r="F8" s="45">
        <v>12</v>
      </c>
      <c r="G8" s="66">
        <v>19083</v>
      </c>
      <c r="H8" s="45">
        <v>13</v>
      </c>
      <c r="I8" s="66">
        <v>3821</v>
      </c>
      <c r="J8" s="45">
        <v>12</v>
      </c>
      <c r="K8" s="46">
        <v>44096.883538340699</v>
      </c>
      <c r="L8" s="45">
        <v>13</v>
      </c>
      <c r="M8" s="16">
        <f>IFERROR(I8/$D$3,0)</f>
        <v>0.37248976408656659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940013548</v>
      </c>
      <c r="E9" s="49">
        <v>0.11503228592782382</v>
      </c>
      <c r="F9" s="50">
        <v>3</v>
      </c>
      <c r="G9" s="67">
        <v>26289</v>
      </c>
      <c r="H9" s="50">
        <v>11</v>
      </c>
      <c r="I9" s="67">
        <v>4774</v>
      </c>
      <c r="J9" s="50">
        <v>8</v>
      </c>
      <c r="K9" s="51">
        <v>196902.71219103501</v>
      </c>
      <c r="L9" s="50">
        <v>2</v>
      </c>
      <c r="M9" s="22">
        <f t="shared" ref="M9:M30" si="0">IFERROR(I9/$D$3,0)</f>
        <v>0.46539286410606356</v>
      </c>
      <c r="N9" s="21">
        <f t="shared" ref="N9:N29" si="1">RANK(M9,$M$8:$M$29,0)</f>
        <v>8</v>
      </c>
    </row>
    <row r="10" spans="1:14" ht="18.75" customHeight="1">
      <c r="B10" s="47" t="s">
        <v>36</v>
      </c>
      <c r="C10" s="48"/>
      <c r="D10" s="67">
        <v>101178170</v>
      </c>
      <c r="E10" s="49">
        <v>1.2381477060471012E-2</v>
      </c>
      <c r="F10" s="50">
        <v>15</v>
      </c>
      <c r="G10" s="67">
        <v>10186</v>
      </c>
      <c r="H10" s="50">
        <v>16</v>
      </c>
      <c r="I10" s="67">
        <v>1840</v>
      </c>
      <c r="J10" s="50">
        <v>16</v>
      </c>
      <c r="K10" s="51">
        <v>54988.135869565202</v>
      </c>
      <c r="L10" s="50">
        <v>12</v>
      </c>
      <c r="M10" s="22">
        <f t="shared" si="0"/>
        <v>0.17937219730941703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563563064</v>
      </c>
      <c r="E11" s="49">
        <v>6.8964907638127432E-2</v>
      </c>
      <c r="F11" s="50">
        <v>7</v>
      </c>
      <c r="G11" s="67">
        <v>99479</v>
      </c>
      <c r="H11" s="50">
        <v>3</v>
      </c>
      <c r="I11" s="67">
        <v>7329</v>
      </c>
      <c r="J11" s="50">
        <v>3</v>
      </c>
      <c r="K11" s="51">
        <v>76894.946650293394</v>
      </c>
      <c r="L11" s="50">
        <v>10</v>
      </c>
      <c r="M11" s="22">
        <f t="shared" si="0"/>
        <v>0.71446675765256384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184587929</v>
      </c>
      <c r="E12" s="49">
        <v>2.2588580210072505E-2</v>
      </c>
      <c r="F12" s="50">
        <v>11</v>
      </c>
      <c r="G12" s="67">
        <v>24070</v>
      </c>
      <c r="H12" s="50">
        <v>12</v>
      </c>
      <c r="I12" s="67">
        <v>2141</v>
      </c>
      <c r="J12" s="50">
        <v>15</v>
      </c>
      <c r="K12" s="51">
        <v>86215.7538533396</v>
      </c>
      <c r="L12" s="50">
        <v>9</v>
      </c>
      <c r="M12" s="22">
        <f t="shared" si="0"/>
        <v>0.20871514915188147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491841154</v>
      </c>
      <c r="E13" s="49">
        <v>6.018808173390159E-2</v>
      </c>
      <c r="F13" s="50">
        <v>8</v>
      </c>
      <c r="G13" s="67">
        <v>64782</v>
      </c>
      <c r="H13" s="50">
        <v>5</v>
      </c>
      <c r="I13" s="67">
        <v>4648</v>
      </c>
      <c r="J13" s="50">
        <v>10</v>
      </c>
      <c r="K13" s="51">
        <v>105817.80421686701</v>
      </c>
      <c r="L13" s="50">
        <v>6</v>
      </c>
      <c r="M13" s="22">
        <f t="shared" si="0"/>
        <v>0.4531097679859622</v>
      </c>
      <c r="N13" s="21">
        <f t="shared" si="1"/>
        <v>10</v>
      </c>
    </row>
    <row r="14" spans="1:14" ht="18.75" customHeight="1">
      <c r="B14" s="47" t="s">
        <v>40</v>
      </c>
      <c r="C14" s="48"/>
      <c r="D14" s="67">
        <v>346494693</v>
      </c>
      <c r="E14" s="49">
        <v>4.240159802212716E-2</v>
      </c>
      <c r="F14" s="50">
        <v>10</v>
      </c>
      <c r="G14" s="67">
        <v>36361</v>
      </c>
      <c r="H14" s="50">
        <v>9</v>
      </c>
      <c r="I14" s="67">
        <v>4915</v>
      </c>
      <c r="J14" s="50">
        <v>6</v>
      </c>
      <c r="K14" s="51">
        <v>70497.394303153604</v>
      </c>
      <c r="L14" s="50">
        <v>11</v>
      </c>
      <c r="M14" s="22">
        <f t="shared" si="0"/>
        <v>0.47913823357379604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25271662</v>
      </c>
      <c r="E15" s="49">
        <v>3.0925693094960797E-3</v>
      </c>
      <c r="F15" s="50">
        <v>17</v>
      </c>
      <c r="G15" s="67">
        <v>6604</v>
      </c>
      <c r="H15" s="50">
        <v>17</v>
      </c>
      <c r="I15" s="67">
        <v>1397</v>
      </c>
      <c r="J15" s="50">
        <v>17</v>
      </c>
      <c r="K15" s="51">
        <v>18089.951324266302</v>
      </c>
      <c r="L15" s="50">
        <v>16</v>
      </c>
      <c r="M15" s="22">
        <f t="shared" si="0"/>
        <v>0.13618639110937805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1605901646</v>
      </c>
      <c r="E16" s="49">
        <v>0.19651901582447714</v>
      </c>
      <c r="F16" s="50">
        <v>1</v>
      </c>
      <c r="G16" s="67">
        <v>127876</v>
      </c>
      <c r="H16" s="50">
        <v>1</v>
      </c>
      <c r="I16" s="67">
        <v>8070</v>
      </c>
      <c r="J16" s="50">
        <v>1</v>
      </c>
      <c r="K16" s="51">
        <v>198996.48649318499</v>
      </c>
      <c r="L16" s="50">
        <v>1</v>
      </c>
      <c r="M16" s="22">
        <f t="shared" si="0"/>
        <v>0.786703061025541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588382134</v>
      </c>
      <c r="E17" s="49">
        <v>7.200209190294686E-2</v>
      </c>
      <c r="F17" s="50">
        <v>6</v>
      </c>
      <c r="G17" s="67">
        <v>46737</v>
      </c>
      <c r="H17" s="50">
        <v>6</v>
      </c>
      <c r="I17" s="67">
        <v>5927</v>
      </c>
      <c r="J17" s="50">
        <v>5</v>
      </c>
      <c r="K17" s="51">
        <v>99271.492154546999</v>
      </c>
      <c r="L17" s="50">
        <v>7</v>
      </c>
      <c r="M17" s="22">
        <f t="shared" si="0"/>
        <v>0.57779294209397547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661649176</v>
      </c>
      <c r="E18" s="49">
        <v>8.0968000258588857E-2</v>
      </c>
      <c r="F18" s="50">
        <v>4</v>
      </c>
      <c r="G18" s="67">
        <v>109294</v>
      </c>
      <c r="H18" s="50">
        <v>2</v>
      </c>
      <c r="I18" s="67">
        <v>7612</v>
      </c>
      <c r="J18" s="50">
        <v>2</v>
      </c>
      <c r="K18" s="51">
        <v>86921.8570677877</v>
      </c>
      <c r="L18" s="50">
        <v>8</v>
      </c>
      <c r="M18" s="22">
        <f t="shared" si="0"/>
        <v>0.74205498147787097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147122957</v>
      </c>
      <c r="E19" s="49">
        <v>1.8003878871936139E-2</v>
      </c>
      <c r="F19" s="50">
        <v>14</v>
      </c>
      <c r="G19" s="67">
        <v>34577</v>
      </c>
      <c r="H19" s="50">
        <v>10</v>
      </c>
      <c r="I19" s="67">
        <v>4658</v>
      </c>
      <c r="J19" s="50">
        <v>9</v>
      </c>
      <c r="K19" s="51">
        <v>31585.005796479199</v>
      </c>
      <c r="L19" s="50">
        <v>14</v>
      </c>
      <c r="M19" s="22">
        <f t="shared" si="0"/>
        <v>0.4540846168843829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1046792474</v>
      </c>
      <c r="E20" s="49">
        <v>0.1280991443500579</v>
      </c>
      <c r="F20" s="50">
        <v>2</v>
      </c>
      <c r="G20" s="67">
        <v>98305</v>
      </c>
      <c r="H20" s="50">
        <v>4</v>
      </c>
      <c r="I20" s="67">
        <v>7154</v>
      </c>
      <c r="J20" s="50">
        <v>4</v>
      </c>
      <c r="K20" s="51">
        <v>146322.68297456001</v>
      </c>
      <c r="L20" s="50">
        <v>4</v>
      </c>
      <c r="M20" s="22">
        <f t="shared" si="0"/>
        <v>0.69740690193020083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660095621</v>
      </c>
      <c r="E21" s="49">
        <v>8.077788705932186E-2</v>
      </c>
      <c r="F21" s="50">
        <v>5</v>
      </c>
      <c r="G21" s="67">
        <v>40325</v>
      </c>
      <c r="H21" s="50">
        <v>7</v>
      </c>
      <c r="I21" s="67">
        <v>4178</v>
      </c>
      <c r="J21" s="50">
        <v>11</v>
      </c>
      <c r="K21" s="51">
        <v>157993.207515558</v>
      </c>
      <c r="L21" s="50">
        <v>3</v>
      </c>
      <c r="M21" s="22">
        <f t="shared" si="0"/>
        <v>0.40729186976018716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14964</v>
      </c>
      <c r="E22" s="49">
        <v>1.8311896996445795E-6</v>
      </c>
      <c r="F22" s="50">
        <v>21</v>
      </c>
      <c r="G22" s="67">
        <v>5</v>
      </c>
      <c r="H22" s="50">
        <v>21</v>
      </c>
      <c r="I22" s="67">
        <v>2</v>
      </c>
      <c r="J22" s="50">
        <v>21</v>
      </c>
      <c r="K22" s="51">
        <v>7482</v>
      </c>
      <c r="L22" s="50">
        <v>20</v>
      </c>
      <c r="M22" s="22">
        <f t="shared" si="0"/>
        <v>1.9496977968414895E-4</v>
      </c>
      <c r="N22" s="21">
        <f t="shared" si="1"/>
        <v>21</v>
      </c>
    </row>
    <row r="23" spans="2:14" ht="18.75" customHeight="1">
      <c r="B23" s="82" t="s">
        <v>206</v>
      </c>
      <c r="C23" s="83"/>
      <c r="D23" s="67">
        <v>20674</v>
      </c>
      <c r="E23" s="49">
        <v>2.5299395783515127E-6</v>
      </c>
      <c r="F23" s="50">
        <v>20</v>
      </c>
      <c r="G23" s="67">
        <v>26</v>
      </c>
      <c r="H23" s="50">
        <v>20</v>
      </c>
      <c r="I23" s="67">
        <v>5</v>
      </c>
      <c r="J23" s="50">
        <v>20</v>
      </c>
      <c r="K23" s="51">
        <v>4134.8</v>
      </c>
      <c r="L23" s="50">
        <v>21</v>
      </c>
      <c r="M23" s="22">
        <f t="shared" si="0"/>
        <v>4.8742444921037238E-4</v>
      </c>
      <c r="N23" s="21">
        <f t="shared" si="1"/>
        <v>20</v>
      </c>
    </row>
    <row r="24" spans="2:14" ht="18.75" customHeight="1">
      <c r="B24" s="47" t="s">
        <v>44</v>
      </c>
      <c r="C24" s="48"/>
      <c r="D24" s="67">
        <v>1739407</v>
      </c>
      <c r="E24" s="49">
        <v>2.1285646764833462E-4</v>
      </c>
      <c r="F24" s="50">
        <v>18</v>
      </c>
      <c r="G24" s="67">
        <v>813</v>
      </c>
      <c r="H24" s="50">
        <v>18</v>
      </c>
      <c r="I24" s="67">
        <v>214</v>
      </c>
      <c r="J24" s="50">
        <v>18</v>
      </c>
      <c r="K24" s="51">
        <v>8128.0700934579399</v>
      </c>
      <c r="L24" s="50">
        <v>19</v>
      </c>
      <c r="M24" s="22">
        <f t="shared" si="0"/>
        <v>2.0861766426203937E-2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152934623</v>
      </c>
      <c r="E25" s="49">
        <v>1.8715069924928295E-2</v>
      </c>
      <c r="F25" s="50">
        <v>13</v>
      </c>
      <c r="G25" s="67">
        <v>37162</v>
      </c>
      <c r="H25" s="50">
        <v>8</v>
      </c>
      <c r="I25" s="67">
        <v>4885</v>
      </c>
      <c r="J25" s="50">
        <v>7</v>
      </c>
      <c r="K25" s="51">
        <v>31306.985261003101</v>
      </c>
      <c r="L25" s="50">
        <v>15</v>
      </c>
      <c r="M25" s="22">
        <f t="shared" si="0"/>
        <v>0.47621368687853383</v>
      </c>
      <c r="N25" s="21">
        <f t="shared" si="1"/>
        <v>7</v>
      </c>
    </row>
    <row r="26" spans="2:14" ht="18.75" customHeight="1">
      <c r="B26" s="47" t="s">
        <v>46</v>
      </c>
      <c r="C26" s="48"/>
      <c r="D26" s="67">
        <v>439415228</v>
      </c>
      <c r="E26" s="49">
        <v>5.377256344430463E-2</v>
      </c>
      <c r="F26" s="50">
        <v>9</v>
      </c>
      <c r="G26" s="67">
        <v>18001</v>
      </c>
      <c r="H26" s="50">
        <v>14</v>
      </c>
      <c r="I26" s="67">
        <v>3407</v>
      </c>
      <c r="J26" s="50">
        <v>13</v>
      </c>
      <c r="K26" s="51">
        <v>128974.23774581699</v>
      </c>
      <c r="L26" s="50">
        <v>5</v>
      </c>
      <c r="M26" s="22">
        <f t="shared" si="0"/>
        <v>0.33213101969194775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45770031</v>
      </c>
      <c r="E27" s="49">
        <v>5.6010163939864402E-3</v>
      </c>
      <c r="F27" s="50">
        <v>16</v>
      </c>
      <c r="G27" s="67">
        <v>17256</v>
      </c>
      <c r="H27" s="50">
        <v>15</v>
      </c>
      <c r="I27" s="67">
        <v>2603</v>
      </c>
      <c r="J27" s="50">
        <v>14</v>
      </c>
      <c r="K27" s="51">
        <v>17583.569343065701</v>
      </c>
      <c r="L27" s="50">
        <v>17</v>
      </c>
      <c r="M27" s="22">
        <f t="shared" si="0"/>
        <v>0.25375316825891986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453313</v>
      </c>
      <c r="E29" s="54">
        <v>5.5473275615810166E-5</v>
      </c>
      <c r="F29" s="55">
        <v>19</v>
      </c>
      <c r="G29" s="68">
        <v>259</v>
      </c>
      <c r="H29" s="55">
        <v>19</v>
      </c>
      <c r="I29" s="68">
        <v>39</v>
      </c>
      <c r="J29" s="55">
        <v>19</v>
      </c>
      <c r="K29" s="56">
        <v>11623.4102564103</v>
      </c>
      <c r="L29" s="55">
        <v>18</v>
      </c>
      <c r="M29" s="29">
        <f t="shared" si="0"/>
        <v>3.8019107038409048E-3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8171736660</v>
      </c>
      <c r="E30" s="59"/>
      <c r="F30" s="60"/>
      <c r="G30" s="69">
        <v>258922</v>
      </c>
      <c r="H30" s="60"/>
      <c r="I30" s="69">
        <v>9557</v>
      </c>
      <c r="J30" s="60"/>
      <c r="K30" s="61">
        <v>855052.49136758398</v>
      </c>
      <c r="L30" s="60"/>
      <c r="M30" s="33">
        <f t="shared" si="0"/>
        <v>0.93166309222070576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472" priority="32" stopIfTrue="1">
      <formula>$F8&lt;=5</formula>
    </cfRule>
  </conditionalFormatting>
  <conditionalFormatting sqref="H8:H27 H29">
    <cfRule type="expression" dxfId="471" priority="33" stopIfTrue="1">
      <formula>$H8&lt;=5</formula>
    </cfRule>
  </conditionalFormatting>
  <conditionalFormatting sqref="J8:J27 J29">
    <cfRule type="expression" dxfId="470" priority="34" stopIfTrue="1">
      <formula>$J8&lt;=5</formula>
    </cfRule>
  </conditionalFormatting>
  <conditionalFormatting sqref="L8:L27 L29">
    <cfRule type="expression" dxfId="469" priority="35" stopIfTrue="1">
      <formula>$L8&lt;=5</formula>
    </cfRule>
  </conditionalFormatting>
  <conditionalFormatting sqref="D9:D29">
    <cfRule type="expression" dxfId="468" priority="30" stopIfTrue="1">
      <formula>$F9&lt;=5</formula>
    </cfRule>
  </conditionalFormatting>
  <conditionalFormatting sqref="G9:G27 G29">
    <cfRule type="expression" dxfId="467" priority="28" stopIfTrue="1">
      <formula>$H9&lt;=5</formula>
    </cfRule>
  </conditionalFormatting>
  <conditionalFormatting sqref="I9:I27 I29">
    <cfRule type="expression" dxfId="466" priority="26" stopIfTrue="1">
      <formula>$J9&lt;=5</formula>
    </cfRule>
  </conditionalFormatting>
  <conditionalFormatting sqref="K9:K27 K29">
    <cfRule type="expression" dxfId="465" priority="24" stopIfTrue="1">
      <formula>$L9&lt;=5</formula>
    </cfRule>
  </conditionalFormatting>
  <conditionalFormatting sqref="D8">
    <cfRule type="expression" dxfId="464" priority="22" stopIfTrue="1">
      <formula>$F8&lt;=5</formula>
    </cfRule>
  </conditionalFormatting>
  <conditionalFormatting sqref="G8">
    <cfRule type="expression" dxfId="463" priority="20" stopIfTrue="1">
      <formula>$H8&lt;=5</formula>
    </cfRule>
  </conditionalFormatting>
  <conditionalFormatting sqref="I8">
    <cfRule type="expression" dxfId="462" priority="18" stopIfTrue="1">
      <formula>$J8&lt;=5</formula>
    </cfRule>
  </conditionalFormatting>
  <conditionalFormatting sqref="K8">
    <cfRule type="expression" dxfId="461" priority="16" stopIfTrue="1">
      <formula>$L8&lt;=5</formula>
    </cfRule>
  </conditionalFormatting>
  <conditionalFormatting sqref="M8:N27 M29:N29">
    <cfRule type="expression" dxfId="460" priority="14" stopIfTrue="1">
      <formula>$N8&lt;=5</formula>
    </cfRule>
  </conditionalFormatting>
  <conditionalFormatting sqref="F28">
    <cfRule type="expression" dxfId="459" priority="9" stopIfTrue="1">
      <formula>$F28&lt;=5</formula>
    </cfRule>
  </conditionalFormatting>
  <conditionalFormatting sqref="G28">
    <cfRule type="expression" dxfId="458" priority="8" stopIfTrue="1">
      <formula>$H28&lt;=5</formula>
    </cfRule>
  </conditionalFormatting>
  <conditionalFormatting sqref="I28">
    <cfRule type="expression" dxfId="457" priority="7" stopIfTrue="1">
      <formula>$J28&lt;=5</formula>
    </cfRule>
  </conditionalFormatting>
  <conditionalFormatting sqref="K28">
    <cfRule type="expression" dxfId="456" priority="6" stopIfTrue="1">
      <formula>$L28&lt;=5</formula>
    </cfRule>
  </conditionalFormatting>
  <conditionalFormatting sqref="M28">
    <cfRule type="expression" dxfId="455" priority="5" stopIfTrue="1">
      <formula>$N28&lt;=5</formula>
    </cfRule>
  </conditionalFormatting>
  <conditionalFormatting sqref="H28">
    <cfRule type="expression" dxfId="454" priority="4" stopIfTrue="1">
      <formula>$F28&lt;=5</formula>
    </cfRule>
  </conditionalFormatting>
  <conditionalFormatting sqref="L28">
    <cfRule type="expression" dxfId="453" priority="3" stopIfTrue="1">
      <formula>$F28&lt;=5</formula>
    </cfRule>
  </conditionalFormatting>
  <conditionalFormatting sqref="J28">
    <cfRule type="expression" dxfId="452" priority="2" stopIfTrue="1">
      <formula>$F28&lt;=5</formula>
    </cfRule>
  </conditionalFormatting>
  <conditionalFormatting sqref="N28">
    <cfRule type="expression" dxfId="451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273</v>
      </c>
    </row>
    <row r="3" spans="1:14" s="1" customFormat="1" ht="18.75" customHeight="1">
      <c r="A3" s="39"/>
      <c r="B3" s="87" t="s">
        <v>190</v>
      </c>
      <c r="C3" s="88"/>
      <c r="D3" s="93">
        <v>73515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1157200842</v>
      </c>
      <c r="E8" s="44">
        <v>1.8764990830196827E-2</v>
      </c>
      <c r="F8" s="45">
        <v>12</v>
      </c>
      <c r="G8" s="66">
        <v>134486</v>
      </c>
      <c r="H8" s="45">
        <v>15</v>
      </c>
      <c r="I8" s="66">
        <v>26596</v>
      </c>
      <c r="J8" s="45">
        <v>12</v>
      </c>
      <c r="K8" s="46">
        <v>43510.333959994001</v>
      </c>
      <c r="L8" s="45">
        <v>13</v>
      </c>
      <c r="M8" s="16">
        <f>IFERROR(I8/$D$3,0)</f>
        <v>0.36177650819560636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7070400787</v>
      </c>
      <c r="E9" s="49">
        <v>0.11465253145216035</v>
      </c>
      <c r="F9" s="50">
        <v>3</v>
      </c>
      <c r="G9" s="67">
        <v>171813</v>
      </c>
      <c r="H9" s="50">
        <v>11</v>
      </c>
      <c r="I9" s="67">
        <v>31298</v>
      </c>
      <c r="J9" s="50">
        <v>10</v>
      </c>
      <c r="K9" s="51">
        <v>225905.833823247</v>
      </c>
      <c r="L9" s="50">
        <v>1</v>
      </c>
      <c r="M9" s="22">
        <f t="shared" ref="M9:M30" si="0">IFERROR(I9/$D$3,0)</f>
        <v>0.42573624430388357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677491563</v>
      </c>
      <c r="E10" s="49">
        <v>1.0986098960365877E-2</v>
      </c>
      <c r="F10" s="50">
        <v>15</v>
      </c>
      <c r="G10" s="67">
        <v>67919</v>
      </c>
      <c r="H10" s="50">
        <v>16</v>
      </c>
      <c r="I10" s="67">
        <v>12254</v>
      </c>
      <c r="J10" s="50">
        <v>16</v>
      </c>
      <c r="K10" s="51">
        <v>55287.380692018902</v>
      </c>
      <c r="L10" s="50">
        <v>12</v>
      </c>
      <c r="M10" s="22">
        <f t="shared" si="0"/>
        <v>0.16668707066585051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4232729889</v>
      </c>
      <c r="E11" s="49">
        <v>6.8637296717232288E-2</v>
      </c>
      <c r="F11" s="50">
        <v>7</v>
      </c>
      <c r="G11" s="67">
        <v>711380</v>
      </c>
      <c r="H11" s="50">
        <v>4</v>
      </c>
      <c r="I11" s="67">
        <v>52870</v>
      </c>
      <c r="J11" s="50">
        <v>3</v>
      </c>
      <c r="K11" s="51">
        <v>80059.199716285206</v>
      </c>
      <c r="L11" s="50">
        <v>10</v>
      </c>
      <c r="M11" s="22">
        <f t="shared" si="0"/>
        <v>0.71917295789974833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1375197265</v>
      </c>
      <c r="E12" s="49">
        <v>2.2299987289014396E-2</v>
      </c>
      <c r="F12" s="50">
        <v>11</v>
      </c>
      <c r="G12" s="67">
        <v>149838</v>
      </c>
      <c r="H12" s="50">
        <v>13</v>
      </c>
      <c r="I12" s="67">
        <v>14456</v>
      </c>
      <c r="J12" s="50">
        <v>15</v>
      </c>
      <c r="K12" s="51">
        <v>95129.860611510798</v>
      </c>
      <c r="L12" s="50">
        <v>8</v>
      </c>
      <c r="M12" s="22">
        <f t="shared" si="0"/>
        <v>0.19664014146772768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3551141463</v>
      </c>
      <c r="E13" s="49">
        <v>5.7584763656719454E-2</v>
      </c>
      <c r="F13" s="50">
        <v>9</v>
      </c>
      <c r="G13" s="67">
        <v>467576</v>
      </c>
      <c r="H13" s="50">
        <v>5</v>
      </c>
      <c r="I13" s="67">
        <v>34473</v>
      </c>
      <c r="J13" s="50">
        <v>7</v>
      </c>
      <c r="K13" s="51">
        <v>103012.254895135</v>
      </c>
      <c r="L13" s="50">
        <v>6</v>
      </c>
      <c r="M13" s="22">
        <f t="shared" si="0"/>
        <v>0.46892470924301161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2658372923</v>
      </c>
      <c r="E14" s="49">
        <v>4.3107766355512674E-2</v>
      </c>
      <c r="F14" s="50">
        <v>10</v>
      </c>
      <c r="G14" s="67">
        <v>272262</v>
      </c>
      <c r="H14" s="50">
        <v>7</v>
      </c>
      <c r="I14" s="67">
        <v>35010</v>
      </c>
      <c r="J14" s="50">
        <v>6</v>
      </c>
      <c r="K14" s="51">
        <v>75931.817280776901</v>
      </c>
      <c r="L14" s="50">
        <v>11</v>
      </c>
      <c r="M14" s="22">
        <f t="shared" si="0"/>
        <v>0.47622934095082636</v>
      </c>
      <c r="N14" s="21">
        <f t="shared" si="1"/>
        <v>6</v>
      </c>
    </row>
    <row r="15" spans="1:14" ht="18.75" customHeight="1">
      <c r="B15" s="47" t="s">
        <v>59</v>
      </c>
      <c r="C15" s="48"/>
      <c r="D15" s="67">
        <v>224490015</v>
      </c>
      <c r="E15" s="49">
        <v>3.6402955477159498E-3</v>
      </c>
      <c r="F15" s="50">
        <v>17</v>
      </c>
      <c r="G15" s="67">
        <v>56677</v>
      </c>
      <c r="H15" s="50">
        <v>17</v>
      </c>
      <c r="I15" s="67">
        <v>11333</v>
      </c>
      <c r="J15" s="50">
        <v>17</v>
      </c>
      <c r="K15" s="51">
        <v>19808.525103679502</v>
      </c>
      <c r="L15" s="50">
        <v>16</v>
      </c>
      <c r="M15" s="22">
        <f t="shared" si="0"/>
        <v>0.15415901516697272</v>
      </c>
      <c r="N15" s="21">
        <f t="shared" si="1"/>
        <v>17</v>
      </c>
    </row>
    <row r="16" spans="1:14" ht="18.75" customHeight="1">
      <c r="B16" s="47" t="s">
        <v>163</v>
      </c>
      <c r="C16" s="48"/>
      <c r="D16" s="67">
        <v>11739909347</v>
      </c>
      <c r="E16" s="49">
        <v>0.19037256390433652</v>
      </c>
      <c r="F16" s="50">
        <v>1</v>
      </c>
      <c r="G16" s="67">
        <v>907234</v>
      </c>
      <c r="H16" s="50">
        <v>1</v>
      </c>
      <c r="I16" s="67">
        <v>58647</v>
      </c>
      <c r="J16" s="50">
        <v>1</v>
      </c>
      <c r="K16" s="51">
        <v>200179.19666820101</v>
      </c>
      <c r="L16" s="50">
        <v>2</v>
      </c>
      <c r="M16" s="22">
        <f t="shared" si="0"/>
        <v>0.79775556008977755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4399084710</v>
      </c>
      <c r="E17" s="49">
        <v>7.1334880902557338E-2</v>
      </c>
      <c r="F17" s="50">
        <v>6</v>
      </c>
      <c r="G17" s="67">
        <v>348198</v>
      </c>
      <c r="H17" s="50">
        <v>6</v>
      </c>
      <c r="I17" s="67">
        <v>43485</v>
      </c>
      <c r="J17" s="50">
        <v>5</v>
      </c>
      <c r="K17" s="51">
        <v>101163.268023456</v>
      </c>
      <c r="L17" s="50">
        <v>7</v>
      </c>
      <c r="M17" s="22">
        <f t="shared" si="0"/>
        <v>0.59151193633952259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4674091942</v>
      </c>
      <c r="E18" s="49">
        <v>7.5794355869581095E-2</v>
      </c>
      <c r="F18" s="50">
        <v>4</v>
      </c>
      <c r="G18" s="67">
        <v>744791</v>
      </c>
      <c r="H18" s="50">
        <v>3</v>
      </c>
      <c r="I18" s="67">
        <v>54001</v>
      </c>
      <c r="J18" s="50">
        <v>2</v>
      </c>
      <c r="K18" s="51">
        <v>86555.655302679603</v>
      </c>
      <c r="L18" s="50">
        <v>9</v>
      </c>
      <c r="M18" s="22">
        <f t="shared" si="0"/>
        <v>0.73455757328436377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1041078780</v>
      </c>
      <c r="E19" s="49">
        <v>1.6881973337012576E-2</v>
      </c>
      <c r="F19" s="50">
        <v>14</v>
      </c>
      <c r="G19" s="67">
        <v>249706</v>
      </c>
      <c r="H19" s="50">
        <v>9</v>
      </c>
      <c r="I19" s="67">
        <v>33493</v>
      </c>
      <c r="J19" s="50">
        <v>8</v>
      </c>
      <c r="K19" s="51">
        <v>31083.473561639701</v>
      </c>
      <c r="L19" s="50">
        <v>15</v>
      </c>
      <c r="M19" s="22">
        <f t="shared" si="0"/>
        <v>0.45559409644290283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8698024539</v>
      </c>
      <c r="E20" s="49">
        <v>0.14104582782109831</v>
      </c>
      <c r="F20" s="50">
        <v>2</v>
      </c>
      <c r="G20" s="67">
        <v>749111</v>
      </c>
      <c r="H20" s="50">
        <v>2</v>
      </c>
      <c r="I20" s="67">
        <v>52314</v>
      </c>
      <c r="J20" s="50">
        <v>4</v>
      </c>
      <c r="K20" s="51">
        <v>166265.713556601</v>
      </c>
      <c r="L20" s="50">
        <v>3</v>
      </c>
      <c r="M20" s="22">
        <f t="shared" si="0"/>
        <v>0.71160987553560495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4568159445</v>
      </c>
      <c r="E21" s="49">
        <v>7.4076570794875063E-2</v>
      </c>
      <c r="F21" s="50">
        <v>5</v>
      </c>
      <c r="G21" s="67">
        <v>269256</v>
      </c>
      <c r="H21" s="50">
        <v>8</v>
      </c>
      <c r="I21" s="67">
        <v>28847</v>
      </c>
      <c r="J21" s="50">
        <v>11</v>
      </c>
      <c r="K21" s="51">
        <v>158358.21558567599</v>
      </c>
      <c r="L21" s="50">
        <v>5</v>
      </c>
      <c r="M21" s="22">
        <f t="shared" si="0"/>
        <v>0.39239610963748894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67511</v>
      </c>
      <c r="E22" s="49">
        <v>1.0947479901137318E-6</v>
      </c>
      <c r="F22" s="50">
        <v>20</v>
      </c>
      <c r="G22" s="67">
        <v>31</v>
      </c>
      <c r="H22" s="50">
        <v>20</v>
      </c>
      <c r="I22" s="67">
        <v>17</v>
      </c>
      <c r="J22" s="50">
        <v>20</v>
      </c>
      <c r="K22" s="51">
        <v>3971.23529411765</v>
      </c>
      <c r="L22" s="50">
        <v>20</v>
      </c>
      <c r="M22" s="22">
        <f t="shared" si="0"/>
        <v>2.3124532408352037E-4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15388</v>
      </c>
      <c r="E23" s="49">
        <v>2.4952944071144115E-7</v>
      </c>
      <c r="F23" s="50">
        <v>21</v>
      </c>
      <c r="G23" s="67">
        <v>27</v>
      </c>
      <c r="H23" s="50">
        <v>21</v>
      </c>
      <c r="I23" s="67">
        <v>15</v>
      </c>
      <c r="J23" s="50">
        <v>21</v>
      </c>
      <c r="K23" s="51">
        <v>1025.86666666667</v>
      </c>
      <c r="L23" s="50">
        <v>21</v>
      </c>
      <c r="M23" s="22">
        <f t="shared" si="0"/>
        <v>2.0403999183840033E-4</v>
      </c>
      <c r="N23" s="21">
        <f t="shared" si="1"/>
        <v>21</v>
      </c>
    </row>
    <row r="24" spans="2:14" ht="18.75" customHeight="1">
      <c r="B24" s="47" t="s">
        <v>164</v>
      </c>
      <c r="C24" s="48"/>
      <c r="D24" s="67">
        <v>21042060</v>
      </c>
      <c r="E24" s="49">
        <v>3.4121480785135092E-4</v>
      </c>
      <c r="F24" s="50">
        <v>18</v>
      </c>
      <c r="G24" s="67">
        <v>7404</v>
      </c>
      <c r="H24" s="50">
        <v>18</v>
      </c>
      <c r="I24" s="67">
        <v>1881</v>
      </c>
      <c r="J24" s="50">
        <v>18</v>
      </c>
      <c r="K24" s="51">
        <v>11186.634768739999</v>
      </c>
      <c r="L24" s="50">
        <v>19</v>
      </c>
      <c r="M24" s="22">
        <f t="shared" si="0"/>
        <v>2.5586614976535402E-2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1154683050</v>
      </c>
      <c r="E25" s="49">
        <v>1.8724162702461727E-2</v>
      </c>
      <c r="F25" s="50">
        <v>13</v>
      </c>
      <c r="G25" s="67">
        <v>248101</v>
      </c>
      <c r="H25" s="50">
        <v>10</v>
      </c>
      <c r="I25" s="67">
        <v>33009</v>
      </c>
      <c r="J25" s="50">
        <v>9</v>
      </c>
      <c r="K25" s="51">
        <v>34980.855221303304</v>
      </c>
      <c r="L25" s="50">
        <v>14</v>
      </c>
      <c r="M25" s="22">
        <f t="shared" si="0"/>
        <v>0.44901040603958375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4087017573</v>
      </c>
      <c r="E26" s="49">
        <v>6.6274448217346085E-2</v>
      </c>
      <c r="F26" s="50">
        <v>8</v>
      </c>
      <c r="G26" s="67">
        <v>154695</v>
      </c>
      <c r="H26" s="50">
        <v>12</v>
      </c>
      <c r="I26" s="67">
        <v>25491</v>
      </c>
      <c r="J26" s="50">
        <v>13</v>
      </c>
      <c r="K26" s="51">
        <v>160331.78663057499</v>
      </c>
      <c r="L26" s="50">
        <v>4</v>
      </c>
      <c r="M26" s="22">
        <f t="shared" si="0"/>
        <v>0.34674556213017749</v>
      </c>
      <c r="N26" s="21">
        <f t="shared" si="1"/>
        <v>13</v>
      </c>
    </row>
    <row r="27" spans="2:14" ht="18.75" customHeight="1">
      <c r="B27" s="47" t="s">
        <v>165</v>
      </c>
      <c r="C27" s="48"/>
      <c r="D27" s="67">
        <v>332453333</v>
      </c>
      <c r="E27" s="49">
        <v>5.3910121033366593E-3</v>
      </c>
      <c r="F27" s="50">
        <v>16</v>
      </c>
      <c r="G27" s="67">
        <v>138712</v>
      </c>
      <c r="H27" s="50">
        <v>14</v>
      </c>
      <c r="I27" s="67">
        <v>19274</v>
      </c>
      <c r="J27" s="50">
        <v>14</v>
      </c>
      <c r="K27" s="51">
        <v>17248.7980180554</v>
      </c>
      <c r="L27" s="50">
        <v>17</v>
      </c>
      <c r="M27" s="22">
        <f t="shared" si="0"/>
        <v>0.26217778684622184</v>
      </c>
      <c r="N27" s="21">
        <f t="shared" si="1"/>
        <v>14</v>
      </c>
    </row>
    <row r="28" spans="2:14" ht="18.75" customHeight="1">
      <c r="B28" s="47" t="s">
        <v>166</v>
      </c>
      <c r="C28" s="48"/>
      <c r="D28" s="67">
        <v>2766</v>
      </c>
      <c r="E28" s="49">
        <v>4.4853030478804671E-8</v>
      </c>
      <c r="F28" s="50">
        <v>22</v>
      </c>
      <c r="G28" s="67">
        <v>5</v>
      </c>
      <c r="H28" s="50">
        <v>22</v>
      </c>
      <c r="I28" s="67">
        <v>5</v>
      </c>
      <c r="J28" s="50">
        <v>22</v>
      </c>
      <c r="K28" s="51">
        <v>553.20000000000005</v>
      </c>
      <c r="L28" s="50">
        <v>22</v>
      </c>
      <c r="M28" s="22">
        <f t="shared" si="0"/>
        <v>6.8013330612800104E-5</v>
      </c>
      <c r="N28" s="21">
        <f t="shared" si="1"/>
        <v>22</v>
      </c>
    </row>
    <row r="29" spans="2:14" ht="18.75" customHeight="1" thickBot="1">
      <c r="B29" s="52" t="s">
        <v>67</v>
      </c>
      <c r="C29" s="53"/>
      <c r="D29" s="68">
        <v>5418749</v>
      </c>
      <c r="E29" s="54">
        <v>8.7869600164133162E-5</v>
      </c>
      <c r="F29" s="55">
        <v>19</v>
      </c>
      <c r="G29" s="68">
        <v>2748</v>
      </c>
      <c r="H29" s="55">
        <v>19</v>
      </c>
      <c r="I29" s="68">
        <v>378</v>
      </c>
      <c r="J29" s="55">
        <v>19</v>
      </c>
      <c r="K29" s="56">
        <v>14335.314814814799</v>
      </c>
      <c r="L29" s="55">
        <v>18</v>
      </c>
      <c r="M29" s="29">
        <f t="shared" si="0"/>
        <v>5.1418077943276878E-3</v>
      </c>
      <c r="N29" s="28">
        <f t="shared" si="1"/>
        <v>19</v>
      </c>
    </row>
    <row r="30" spans="2:14" ht="18.75" customHeight="1" thickTop="1">
      <c r="B30" s="57" t="s">
        <v>68</v>
      </c>
      <c r="C30" s="58"/>
      <c r="D30" s="69">
        <v>61668073940</v>
      </c>
      <c r="E30" s="59"/>
      <c r="F30" s="60"/>
      <c r="G30" s="69">
        <v>1847901</v>
      </c>
      <c r="H30" s="60"/>
      <c r="I30" s="69">
        <v>69130</v>
      </c>
      <c r="J30" s="60"/>
      <c r="K30" s="61">
        <v>892059.51019817695</v>
      </c>
      <c r="L30" s="60"/>
      <c r="M30" s="33">
        <f t="shared" si="0"/>
        <v>0.94035230905257428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450" priority="23" stopIfTrue="1">
      <formula>$F8&lt;=5</formula>
    </cfRule>
  </conditionalFormatting>
  <conditionalFormatting sqref="H8:H29">
    <cfRule type="expression" dxfId="449" priority="24" stopIfTrue="1">
      <formula>$H8&lt;=5</formula>
    </cfRule>
  </conditionalFormatting>
  <conditionalFormatting sqref="J8:J29">
    <cfRule type="expression" dxfId="448" priority="25" stopIfTrue="1">
      <formula>$J8&lt;=5</formula>
    </cfRule>
  </conditionalFormatting>
  <conditionalFormatting sqref="L8:L29">
    <cfRule type="expression" dxfId="447" priority="26" stopIfTrue="1">
      <formula>$L8&lt;=5</formula>
    </cfRule>
  </conditionalFormatting>
  <conditionalFormatting sqref="D9:D29">
    <cfRule type="expression" dxfId="446" priority="21" stopIfTrue="1">
      <formula>$F9&lt;=5</formula>
    </cfRule>
  </conditionalFormatting>
  <conditionalFormatting sqref="G9:G29">
    <cfRule type="expression" dxfId="445" priority="19" stopIfTrue="1">
      <formula>$H9&lt;=5</formula>
    </cfRule>
  </conditionalFormatting>
  <conditionalFormatting sqref="I9:I29">
    <cfRule type="expression" dxfId="444" priority="17" stopIfTrue="1">
      <formula>$J9&lt;=5</formula>
    </cfRule>
  </conditionalFormatting>
  <conditionalFormatting sqref="K9:K29">
    <cfRule type="expression" dxfId="443" priority="15" stopIfTrue="1">
      <formula>$L9&lt;=5</formula>
    </cfRule>
  </conditionalFormatting>
  <conditionalFormatting sqref="D8">
    <cfRule type="expression" dxfId="442" priority="13" stopIfTrue="1">
      <formula>$F8&lt;=5</formula>
    </cfRule>
  </conditionalFormatting>
  <conditionalFormatting sqref="G8">
    <cfRule type="expression" dxfId="441" priority="11" stopIfTrue="1">
      <formula>$H8&lt;=5</formula>
    </cfRule>
  </conditionalFormatting>
  <conditionalFormatting sqref="I8">
    <cfRule type="expression" dxfId="440" priority="9" stopIfTrue="1">
      <formula>$J8&lt;=5</formula>
    </cfRule>
  </conditionalFormatting>
  <conditionalFormatting sqref="K8">
    <cfRule type="expression" dxfId="439" priority="7" stopIfTrue="1">
      <formula>$L8&lt;=5</formula>
    </cfRule>
  </conditionalFormatting>
  <conditionalFormatting sqref="M8:N29">
    <cfRule type="expression" dxfId="438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274</v>
      </c>
    </row>
    <row r="3" spans="1:14" s="1" customFormat="1" ht="18.75" customHeight="1">
      <c r="A3" s="39"/>
      <c r="B3" s="87" t="s">
        <v>190</v>
      </c>
      <c r="C3" s="88"/>
      <c r="D3" s="93">
        <v>9476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186268109</v>
      </c>
      <c r="E8" s="44">
        <v>2.2762401004241331E-2</v>
      </c>
      <c r="F8" s="45">
        <v>12</v>
      </c>
      <c r="G8" s="66">
        <v>16322</v>
      </c>
      <c r="H8" s="45">
        <v>14</v>
      </c>
      <c r="I8" s="66">
        <v>3411</v>
      </c>
      <c r="J8" s="45">
        <v>12</v>
      </c>
      <c r="K8" s="46">
        <v>54608.064790384102</v>
      </c>
      <c r="L8" s="45">
        <v>12</v>
      </c>
      <c r="M8" s="16">
        <f>IFERROR(I8/$D$3,0)</f>
        <v>0.35996200928661881</v>
      </c>
      <c r="N8" s="15">
        <f>RANK(M8,$M$8:$M$29,0)</f>
        <v>12</v>
      </c>
    </row>
    <row r="9" spans="1:14" ht="18.75" customHeight="1">
      <c r="B9" s="47" t="s">
        <v>53</v>
      </c>
      <c r="C9" s="48"/>
      <c r="D9" s="67">
        <v>783613393</v>
      </c>
      <c r="E9" s="49">
        <v>9.5759399606940535E-2</v>
      </c>
      <c r="F9" s="50">
        <v>3</v>
      </c>
      <c r="G9" s="67">
        <v>21734</v>
      </c>
      <c r="H9" s="50">
        <v>11</v>
      </c>
      <c r="I9" s="67">
        <v>4298</v>
      </c>
      <c r="J9" s="50">
        <v>7</v>
      </c>
      <c r="K9" s="51">
        <v>182320.47301070299</v>
      </c>
      <c r="L9" s="50">
        <v>4</v>
      </c>
      <c r="M9" s="22">
        <f t="shared" ref="M9:M30" si="0">IFERROR(I9/$D$3,0)</f>
        <v>0.45356690586745463</v>
      </c>
      <c r="N9" s="21">
        <f t="shared" ref="N9:N29" si="1">RANK(M9,$M$8:$M$29,0)</f>
        <v>7</v>
      </c>
    </row>
    <row r="10" spans="1:14" ht="18.75" customHeight="1">
      <c r="B10" s="47" t="s">
        <v>162</v>
      </c>
      <c r="C10" s="48"/>
      <c r="D10" s="67">
        <v>73610108</v>
      </c>
      <c r="E10" s="49">
        <v>8.9953283214010225E-3</v>
      </c>
      <c r="F10" s="50">
        <v>15</v>
      </c>
      <c r="G10" s="67">
        <v>7661</v>
      </c>
      <c r="H10" s="50">
        <v>16</v>
      </c>
      <c r="I10" s="67">
        <v>1595</v>
      </c>
      <c r="J10" s="50">
        <v>16</v>
      </c>
      <c r="K10" s="51">
        <v>46150.537931034502</v>
      </c>
      <c r="L10" s="50">
        <v>13</v>
      </c>
      <c r="M10" s="22">
        <f t="shared" si="0"/>
        <v>0.16831996623047699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500052176</v>
      </c>
      <c r="E11" s="49">
        <v>6.1107551981189986E-2</v>
      </c>
      <c r="F11" s="50">
        <v>8</v>
      </c>
      <c r="G11" s="67">
        <v>79051</v>
      </c>
      <c r="H11" s="50">
        <v>4</v>
      </c>
      <c r="I11" s="67">
        <v>6680</v>
      </c>
      <c r="J11" s="50">
        <v>3</v>
      </c>
      <c r="K11" s="51">
        <v>74858.110179640702</v>
      </c>
      <c r="L11" s="50">
        <v>10</v>
      </c>
      <c r="M11" s="22">
        <f t="shared" si="0"/>
        <v>0.70493879273955251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355762290</v>
      </c>
      <c r="E12" s="49">
        <v>4.3474988556238554E-2</v>
      </c>
      <c r="F12" s="50">
        <v>10</v>
      </c>
      <c r="G12" s="67">
        <v>16841</v>
      </c>
      <c r="H12" s="50">
        <v>12</v>
      </c>
      <c r="I12" s="67">
        <v>1872</v>
      </c>
      <c r="J12" s="50">
        <v>15</v>
      </c>
      <c r="K12" s="51">
        <v>190043.95833333299</v>
      </c>
      <c r="L12" s="50">
        <v>3</v>
      </c>
      <c r="M12" s="22">
        <f t="shared" si="0"/>
        <v>0.19755170958210216</v>
      </c>
      <c r="N12" s="21">
        <f t="shared" si="1"/>
        <v>15</v>
      </c>
    </row>
    <row r="13" spans="1:14" ht="18.75" customHeight="1">
      <c r="B13" s="47" t="s">
        <v>72</v>
      </c>
      <c r="C13" s="48"/>
      <c r="D13" s="67">
        <v>672848413</v>
      </c>
      <c r="E13" s="49">
        <v>8.2223658542501146E-2</v>
      </c>
      <c r="F13" s="50">
        <v>5</v>
      </c>
      <c r="G13" s="67">
        <v>52019</v>
      </c>
      <c r="H13" s="50">
        <v>5</v>
      </c>
      <c r="I13" s="67">
        <v>4340</v>
      </c>
      <c r="J13" s="50">
        <v>6</v>
      </c>
      <c r="K13" s="51">
        <v>155034.19654377899</v>
      </c>
      <c r="L13" s="50">
        <v>7</v>
      </c>
      <c r="M13" s="22">
        <f t="shared" si="0"/>
        <v>0.45799915576192485</v>
      </c>
      <c r="N13" s="21">
        <f t="shared" si="1"/>
        <v>6</v>
      </c>
    </row>
    <row r="14" spans="1:14" ht="18.75" customHeight="1">
      <c r="B14" s="47" t="s">
        <v>97</v>
      </c>
      <c r="C14" s="48"/>
      <c r="D14" s="67">
        <v>281791090</v>
      </c>
      <c r="E14" s="49">
        <v>3.4435533943184334E-2</v>
      </c>
      <c r="F14" s="50">
        <v>11</v>
      </c>
      <c r="G14" s="67">
        <v>28837</v>
      </c>
      <c r="H14" s="50">
        <v>8</v>
      </c>
      <c r="I14" s="67">
        <v>4203</v>
      </c>
      <c r="J14" s="50">
        <v>8</v>
      </c>
      <c r="K14" s="51">
        <v>67045.227218653294</v>
      </c>
      <c r="L14" s="50">
        <v>11</v>
      </c>
      <c r="M14" s="22">
        <f t="shared" si="0"/>
        <v>0.4435415787252005</v>
      </c>
      <c r="N14" s="21">
        <f t="shared" si="1"/>
        <v>8</v>
      </c>
    </row>
    <row r="15" spans="1:14" ht="18.75" customHeight="1">
      <c r="B15" s="47" t="s">
        <v>167</v>
      </c>
      <c r="C15" s="48"/>
      <c r="D15" s="67">
        <v>32450990</v>
      </c>
      <c r="E15" s="49">
        <v>3.9655872995662689E-3</v>
      </c>
      <c r="F15" s="50">
        <v>17</v>
      </c>
      <c r="G15" s="67">
        <v>5824</v>
      </c>
      <c r="H15" s="50">
        <v>17</v>
      </c>
      <c r="I15" s="67">
        <v>1463</v>
      </c>
      <c r="J15" s="50">
        <v>17</v>
      </c>
      <c r="K15" s="51">
        <v>22181.127819548899</v>
      </c>
      <c r="L15" s="50">
        <v>16</v>
      </c>
      <c r="M15" s="22">
        <f t="shared" si="0"/>
        <v>0.15439003799071338</v>
      </c>
      <c r="N15" s="21">
        <f t="shared" si="1"/>
        <v>17</v>
      </c>
    </row>
    <row r="16" spans="1:14" ht="18.75" customHeight="1">
      <c r="B16" s="47" t="s">
        <v>140</v>
      </c>
      <c r="C16" s="48"/>
      <c r="D16" s="67">
        <v>1563695303</v>
      </c>
      <c r="E16" s="49">
        <v>0.19108724368557717</v>
      </c>
      <c r="F16" s="50">
        <v>1</v>
      </c>
      <c r="G16" s="67">
        <v>106323</v>
      </c>
      <c r="H16" s="50">
        <v>1</v>
      </c>
      <c r="I16" s="67">
        <v>7632</v>
      </c>
      <c r="J16" s="50">
        <v>1</v>
      </c>
      <c r="K16" s="51">
        <v>204886.701126834</v>
      </c>
      <c r="L16" s="50">
        <v>1</v>
      </c>
      <c r="M16" s="22">
        <f t="shared" si="0"/>
        <v>0.80540312368087796</v>
      </c>
      <c r="N16" s="21">
        <f t="shared" si="1"/>
        <v>1</v>
      </c>
    </row>
    <row r="17" spans="2:14" ht="18.75" customHeight="1">
      <c r="B17" s="47" t="s">
        <v>122</v>
      </c>
      <c r="C17" s="48"/>
      <c r="D17" s="67">
        <v>479680875</v>
      </c>
      <c r="E17" s="49">
        <v>5.8618131087675135E-2</v>
      </c>
      <c r="F17" s="50">
        <v>9</v>
      </c>
      <c r="G17" s="67">
        <v>35487</v>
      </c>
      <c r="H17" s="50">
        <v>6</v>
      </c>
      <c r="I17" s="67">
        <v>5275</v>
      </c>
      <c r="J17" s="50">
        <v>5</v>
      </c>
      <c r="K17" s="51">
        <v>90934.763033175404</v>
      </c>
      <c r="L17" s="50">
        <v>8</v>
      </c>
      <c r="M17" s="22">
        <f t="shared" si="0"/>
        <v>0.5566694807935838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550316264</v>
      </c>
      <c r="E18" s="49">
        <v>6.7249941751026943E-2</v>
      </c>
      <c r="F18" s="50">
        <v>7</v>
      </c>
      <c r="G18" s="67">
        <v>84681</v>
      </c>
      <c r="H18" s="50">
        <v>2</v>
      </c>
      <c r="I18" s="67">
        <v>6753</v>
      </c>
      <c r="J18" s="50">
        <v>2</v>
      </c>
      <c r="K18" s="51">
        <v>81492.116688879003</v>
      </c>
      <c r="L18" s="50">
        <v>9</v>
      </c>
      <c r="M18" s="22">
        <f t="shared" si="0"/>
        <v>0.71264246517517937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116359660</v>
      </c>
      <c r="E19" s="49">
        <v>1.4219424118581564E-2</v>
      </c>
      <c r="F19" s="50">
        <v>14</v>
      </c>
      <c r="G19" s="67">
        <v>28301</v>
      </c>
      <c r="H19" s="50">
        <v>9</v>
      </c>
      <c r="I19" s="67">
        <v>4183</v>
      </c>
      <c r="J19" s="50">
        <v>9</v>
      </c>
      <c r="K19" s="51">
        <v>27817.2746832417</v>
      </c>
      <c r="L19" s="50">
        <v>15</v>
      </c>
      <c r="M19" s="22">
        <f t="shared" si="0"/>
        <v>0.44143098353735755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1130319995</v>
      </c>
      <c r="E20" s="49">
        <v>0.13812776179148334</v>
      </c>
      <c r="F20" s="50">
        <v>2</v>
      </c>
      <c r="G20" s="67">
        <v>83519</v>
      </c>
      <c r="H20" s="50">
        <v>3</v>
      </c>
      <c r="I20" s="67">
        <v>6498</v>
      </c>
      <c r="J20" s="50">
        <v>4</v>
      </c>
      <c r="K20" s="51">
        <v>173948.906586642</v>
      </c>
      <c r="L20" s="50">
        <v>6</v>
      </c>
      <c r="M20" s="22">
        <f t="shared" si="0"/>
        <v>0.68573237653018149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739404809</v>
      </c>
      <c r="E21" s="49">
        <v>9.0357006667858911E-2</v>
      </c>
      <c r="F21" s="50">
        <v>4</v>
      </c>
      <c r="G21" s="67">
        <v>33419</v>
      </c>
      <c r="H21" s="50">
        <v>7</v>
      </c>
      <c r="I21" s="67">
        <v>3751</v>
      </c>
      <c r="J21" s="50">
        <v>11</v>
      </c>
      <c r="K21" s="51">
        <v>197122.04985337201</v>
      </c>
      <c r="L21" s="50">
        <v>2</v>
      </c>
      <c r="M21" s="22">
        <f t="shared" si="0"/>
        <v>0.39584212747994935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16323</v>
      </c>
      <c r="E22" s="49">
        <v>1.9947089901053929E-6</v>
      </c>
      <c r="F22" s="50">
        <v>20</v>
      </c>
      <c r="G22" s="67">
        <v>3</v>
      </c>
      <c r="H22" s="50">
        <v>20</v>
      </c>
      <c r="I22" s="67">
        <v>2</v>
      </c>
      <c r="J22" s="50">
        <v>20</v>
      </c>
      <c r="K22" s="51">
        <v>8161.5</v>
      </c>
      <c r="L22" s="50">
        <v>19</v>
      </c>
      <c r="M22" s="22">
        <f t="shared" si="0"/>
        <v>2.1105951878429716E-4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939</v>
      </c>
      <c r="E23" s="49">
        <v>1.1474800843649844E-7</v>
      </c>
      <c r="F23" s="50">
        <v>21</v>
      </c>
      <c r="G23" s="67">
        <v>2</v>
      </c>
      <c r="H23" s="50">
        <v>21</v>
      </c>
      <c r="I23" s="67">
        <v>1</v>
      </c>
      <c r="J23" s="50">
        <v>21</v>
      </c>
      <c r="K23" s="51">
        <v>939</v>
      </c>
      <c r="L23" s="50">
        <v>21</v>
      </c>
      <c r="M23" s="22">
        <f t="shared" si="0"/>
        <v>1.0552975939214858E-4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1402472</v>
      </c>
      <c r="E24" s="49">
        <v>1.7138537687747904E-4</v>
      </c>
      <c r="F24" s="50">
        <v>18</v>
      </c>
      <c r="G24" s="67">
        <v>950</v>
      </c>
      <c r="H24" s="50">
        <v>18</v>
      </c>
      <c r="I24" s="67">
        <v>230</v>
      </c>
      <c r="J24" s="50">
        <v>18</v>
      </c>
      <c r="K24" s="51">
        <v>6097.7043478260903</v>
      </c>
      <c r="L24" s="50">
        <v>20</v>
      </c>
      <c r="M24" s="22">
        <f t="shared" si="0"/>
        <v>2.4271844660194174E-2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127768917</v>
      </c>
      <c r="E25" s="49">
        <v>1.5613662157442245E-2</v>
      </c>
      <c r="F25" s="50">
        <v>13</v>
      </c>
      <c r="G25" s="67">
        <v>26967</v>
      </c>
      <c r="H25" s="50">
        <v>10</v>
      </c>
      <c r="I25" s="67">
        <v>4077</v>
      </c>
      <c r="J25" s="50">
        <v>10</v>
      </c>
      <c r="K25" s="51">
        <v>31338.9543782193</v>
      </c>
      <c r="L25" s="50">
        <v>14</v>
      </c>
      <c r="M25" s="22">
        <f t="shared" si="0"/>
        <v>0.43024482904178979</v>
      </c>
      <c r="N25" s="21">
        <f t="shared" si="1"/>
        <v>10</v>
      </c>
    </row>
    <row r="26" spans="2:14" ht="18.75" customHeight="1">
      <c r="B26" s="47" t="s">
        <v>46</v>
      </c>
      <c r="C26" s="48"/>
      <c r="D26" s="67">
        <v>550630242</v>
      </c>
      <c r="E26" s="49">
        <v>6.7288310601072598E-2</v>
      </c>
      <c r="F26" s="50">
        <v>6</v>
      </c>
      <c r="G26" s="67">
        <v>16411</v>
      </c>
      <c r="H26" s="50">
        <v>13</v>
      </c>
      <c r="I26" s="67">
        <v>3056</v>
      </c>
      <c r="J26" s="50">
        <v>13</v>
      </c>
      <c r="K26" s="51">
        <v>180180.05301047099</v>
      </c>
      <c r="L26" s="50">
        <v>5</v>
      </c>
      <c r="M26" s="22">
        <f t="shared" si="0"/>
        <v>0.32249894470240609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35852949</v>
      </c>
      <c r="E27" s="49">
        <v>4.3813146904423299E-3</v>
      </c>
      <c r="F27" s="50">
        <v>16</v>
      </c>
      <c r="G27" s="67">
        <v>14241</v>
      </c>
      <c r="H27" s="50">
        <v>15</v>
      </c>
      <c r="I27" s="67">
        <v>2137</v>
      </c>
      <c r="J27" s="50">
        <v>14</v>
      </c>
      <c r="K27" s="51">
        <v>16777.2339728591</v>
      </c>
      <c r="L27" s="50">
        <v>17</v>
      </c>
      <c r="M27" s="22">
        <f t="shared" si="0"/>
        <v>0.22551709582102153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1303243</v>
      </c>
      <c r="E29" s="54">
        <v>1.5925935970054049E-4</v>
      </c>
      <c r="F29" s="55">
        <v>19</v>
      </c>
      <c r="G29" s="68">
        <v>667</v>
      </c>
      <c r="H29" s="55">
        <v>19</v>
      </c>
      <c r="I29" s="68">
        <v>100</v>
      </c>
      <c r="J29" s="55">
        <v>19</v>
      </c>
      <c r="K29" s="56">
        <v>13032.43</v>
      </c>
      <c r="L29" s="55">
        <v>18</v>
      </c>
      <c r="M29" s="29">
        <f t="shared" si="0"/>
        <v>1.0552975939214858E-2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8183148560</v>
      </c>
      <c r="E30" s="59"/>
      <c r="F30" s="60"/>
      <c r="G30" s="69">
        <v>217242</v>
      </c>
      <c r="H30" s="60"/>
      <c r="I30" s="69">
        <v>8930</v>
      </c>
      <c r="J30" s="60"/>
      <c r="K30" s="61">
        <v>916366.02015677502</v>
      </c>
      <c r="L30" s="60"/>
      <c r="M30" s="33">
        <f t="shared" si="0"/>
        <v>0.94238075137188693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437" priority="32" stopIfTrue="1">
      <formula>$F8&lt;=5</formula>
    </cfRule>
  </conditionalFormatting>
  <conditionalFormatting sqref="H8:H27 H29">
    <cfRule type="expression" dxfId="436" priority="33" stopIfTrue="1">
      <formula>$H8&lt;=5</formula>
    </cfRule>
  </conditionalFormatting>
  <conditionalFormatting sqref="J8:J27 J29">
    <cfRule type="expression" dxfId="435" priority="34" stopIfTrue="1">
      <formula>$J8&lt;=5</formula>
    </cfRule>
  </conditionalFormatting>
  <conditionalFormatting sqref="L8:L27 L29">
    <cfRule type="expression" dxfId="434" priority="35" stopIfTrue="1">
      <formula>$L8&lt;=5</formula>
    </cfRule>
  </conditionalFormatting>
  <conditionalFormatting sqref="D9:D29">
    <cfRule type="expression" dxfId="433" priority="30" stopIfTrue="1">
      <formula>$F9&lt;=5</formula>
    </cfRule>
  </conditionalFormatting>
  <conditionalFormatting sqref="G9:G27 G29">
    <cfRule type="expression" dxfId="432" priority="28" stopIfTrue="1">
      <formula>$H9&lt;=5</formula>
    </cfRule>
  </conditionalFormatting>
  <conditionalFormatting sqref="I9:I27 I29">
    <cfRule type="expression" dxfId="431" priority="26" stopIfTrue="1">
      <formula>$J9&lt;=5</formula>
    </cfRule>
  </conditionalFormatting>
  <conditionalFormatting sqref="K9:K27 K29">
    <cfRule type="expression" dxfId="430" priority="24" stopIfTrue="1">
      <formula>$L9&lt;=5</formula>
    </cfRule>
  </conditionalFormatting>
  <conditionalFormatting sqref="D8">
    <cfRule type="expression" dxfId="429" priority="22" stopIfTrue="1">
      <formula>$F8&lt;=5</formula>
    </cfRule>
  </conditionalFormatting>
  <conditionalFormatting sqref="G8">
    <cfRule type="expression" dxfId="428" priority="20" stopIfTrue="1">
      <formula>$H8&lt;=5</formula>
    </cfRule>
  </conditionalFormatting>
  <conditionalFormatting sqref="I8">
    <cfRule type="expression" dxfId="427" priority="18" stopIfTrue="1">
      <formula>$J8&lt;=5</formula>
    </cfRule>
  </conditionalFormatting>
  <conditionalFormatting sqref="K8">
    <cfRule type="expression" dxfId="426" priority="16" stopIfTrue="1">
      <formula>$L8&lt;=5</formula>
    </cfRule>
  </conditionalFormatting>
  <conditionalFormatting sqref="M8:N27 M29:N29">
    <cfRule type="expression" dxfId="425" priority="14" stopIfTrue="1">
      <formula>$N8&lt;=5</formula>
    </cfRule>
  </conditionalFormatting>
  <conditionalFormatting sqref="F28">
    <cfRule type="expression" dxfId="424" priority="9" stopIfTrue="1">
      <formula>$F28&lt;=5</formula>
    </cfRule>
  </conditionalFormatting>
  <conditionalFormatting sqref="G28">
    <cfRule type="expression" dxfId="423" priority="8" stopIfTrue="1">
      <formula>$H28&lt;=5</formula>
    </cfRule>
  </conditionalFormatting>
  <conditionalFormatting sqref="I28">
    <cfRule type="expression" dxfId="422" priority="7" stopIfTrue="1">
      <formula>$J28&lt;=5</formula>
    </cfRule>
  </conditionalFormatting>
  <conditionalFormatting sqref="K28">
    <cfRule type="expression" dxfId="421" priority="6" stopIfTrue="1">
      <formula>$L28&lt;=5</formula>
    </cfRule>
  </conditionalFormatting>
  <conditionalFormatting sqref="M28">
    <cfRule type="expression" dxfId="420" priority="5" stopIfTrue="1">
      <formula>$N28&lt;=5</formula>
    </cfRule>
  </conditionalFormatting>
  <conditionalFormatting sqref="H28">
    <cfRule type="expression" dxfId="419" priority="4" stopIfTrue="1">
      <formula>$F28&lt;=5</formula>
    </cfRule>
  </conditionalFormatting>
  <conditionalFormatting sqref="L28">
    <cfRule type="expression" dxfId="418" priority="3" stopIfTrue="1">
      <formula>$F28&lt;=5</formula>
    </cfRule>
  </conditionalFormatting>
  <conditionalFormatting sqref="J28">
    <cfRule type="expression" dxfId="417" priority="2" stopIfTrue="1">
      <formula>$F28&lt;=5</formula>
    </cfRule>
  </conditionalFormatting>
  <conditionalFormatting sqref="N28">
    <cfRule type="expression" dxfId="416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208</v>
      </c>
    </row>
    <row r="2" spans="1:16" ht="18.75" customHeight="1">
      <c r="A2" s="39"/>
      <c r="B2" s="39" t="s">
        <v>214</v>
      </c>
      <c r="P2" s="39"/>
    </row>
    <row r="3" spans="1:16" ht="18.75" customHeight="1">
      <c r="A3" s="39"/>
      <c r="B3" s="87" t="s">
        <v>190</v>
      </c>
      <c r="C3" s="88"/>
      <c r="D3" s="93">
        <v>125950</v>
      </c>
      <c r="E3" s="93"/>
      <c r="F3" s="93"/>
    </row>
    <row r="4" spans="1:16" ht="18.75" customHeight="1">
      <c r="A4" s="39"/>
    </row>
    <row r="5" spans="1:16" ht="18.75" customHeight="1">
      <c r="B5" s="4" t="s">
        <v>295</v>
      </c>
      <c r="C5" s="4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1848835418</v>
      </c>
      <c r="E8" s="74">
        <f>IFERROR(D8/$D$30,0)</f>
        <v>1.6851638554524373E-2</v>
      </c>
      <c r="F8" s="75">
        <f>RANK(D8,$D$8:$D$29,0)</f>
        <v>13</v>
      </c>
      <c r="G8" s="70">
        <v>231861</v>
      </c>
      <c r="H8" s="75">
        <f>RANK(G8,$G$8:$G$29,0)</f>
        <v>14</v>
      </c>
      <c r="I8" s="70">
        <v>45516</v>
      </c>
      <c r="J8" s="15">
        <f>RANK(I8,$I$8:$I$29,0)</f>
        <v>12</v>
      </c>
      <c r="K8" s="13">
        <f>IFERROR(D8/I8,"0")</f>
        <v>40619.4616838035</v>
      </c>
      <c r="L8" s="15">
        <f>RANK(K8,$K$8:$K$29,0)</f>
        <v>13</v>
      </c>
      <c r="M8" s="16">
        <f>IFERROR(I8/$D$3,0)</f>
        <v>0.36138150059547441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12220640586</v>
      </c>
      <c r="E9" s="79">
        <f t="shared" ref="E9:E29" si="0">IFERROR(D9/$D$30,0)</f>
        <v>0.11138785857034188</v>
      </c>
      <c r="F9" s="23">
        <f t="shared" ref="F9:F29" si="1">RANK(D9,$D$8:$D$29,0)</f>
        <v>3</v>
      </c>
      <c r="G9" s="71">
        <v>291714</v>
      </c>
      <c r="H9" s="23">
        <f t="shared" ref="H9:H29" si="2">RANK(G9,$G$8:$G$29,0)</f>
        <v>11</v>
      </c>
      <c r="I9" s="71">
        <v>55544</v>
      </c>
      <c r="J9" s="15">
        <f t="shared" ref="J9:J29" si="3">RANK(I9,$I$8:$I$29,0)</f>
        <v>10</v>
      </c>
      <c r="K9" s="19">
        <f t="shared" ref="K9:K30" si="4">IFERROR(D9/I9,"0")</f>
        <v>220017.29414518221</v>
      </c>
      <c r="L9" s="21">
        <f t="shared" ref="L9:L29" si="5">RANK(K9,$K$8:$K$29,0)</f>
        <v>1</v>
      </c>
      <c r="M9" s="22">
        <f t="shared" ref="M9:M30" si="6">IFERROR(I9/$D$3,0)</f>
        <v>0.44100039698292975</v>
      </c>
      <c r="N9" s="21">
        <f t="shared" ref="N9:N29" si="7">RANK(M9,$M$8:$M$29,0)</f>
        <v>10</v>
      </c>
    </row>
    <row r="10" spans="1:16" ht="18.75" customHeight="1">
      <c r="B10" s="17" t="s">
        <v>9</v>
      </c>
      <c r="C10" s="18"/>
      <c r="D10" s="71">
        <v>1149895626</v>
      </c>
      <c r="E10" s="79">
        <f t="shared" si="0"/>
        <v>1.0480989965965991E-2</v>
      </c>
      <c r="F10" s="23">
        <f t="shared" si="1"/>
        <v>15</v>
      </c>
      <c r="G10" s="71">
        <v>120829</v>
      </c>
      <c r="H10" s="23">
        <f t="shared" si="2"/>
        <v>16</v>
      </c>
      <c r="I10" s="71">
        <v>22879</v>
      </c>
      <c r="J10" s="15">
        <f t="shared" si="3"/>
        <v>16</v>
      </c>
      <c r="K10" s="19">
        <f t="shared" si="4"/>
        <v>50259.872634293453</v>
      </c>
      <c r="L10" s="21">
        <f t="shared" si="5"/>
        <v>12</v>
      </c>
      <c r="M10" s="22">
        <f t="shared" si="6"/>
        <v>0.18165144898769353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6936861664</v>
      </c>
      <c r="E11" s="79">
        <f t="shared" si="0"/>
        <v>6.3227632014384361E-2</v>
      </c>
      <c r="F11" s="23">
        <f t="shared" si="1"/>
        <v>7</v>
      </c>
      <c r="G11" s="71">
        <v>1147235</v>
      </c>
      <c r="H11" s="23">
        <f t="shared" si="2"/>
        <v>4</v>
      </c>
      <c r="I11" s="71">
        <v>86749</v>
      </c>
      <c r="J11" s="15">
        <f t="shared" si="3"/>
        <v>4</v>
      </c>
      <c r="K11" s="19">
        <f t="shared" si="4"/>
        <v>79964.744999942355</v>
      </c>
      <c r="L11" s="21">
        <f t="shared" si="5"/>
        <v>10</v>
      </c>
      <c r="M11" s="22">
        <f t="shared" si="6"/>
        <v>0.6887574434299325</v>
      </c>
      <c r="N11" s="21">
        <f t="shared" si="7"/>
        <v>4</v>
      </c>
    </row>
    <row r="12" spans="1:16" ht="18.75" customHeight="1">
      <c r="B12" s="17" t="s">
        <v>11</v>
      </c>
      <c r="C12" s="18"/>
      <c r="D12" s="71">
        <v>3497085437</v>
      </c>
      <c r="E12" s="79">
        <f t="shared" si="0"/>
        <v>3.1874995040047913E-2</v>
      </c>
      <c r="F12" s="23">
        <f t="shared" si="1"/>
        <v>11</v>
      </c>
      <c r="G12" s="71">
        <v>265008</v>
      </c>
      <c r="H12" s="23">
        <f t="shared" si="2"/>
        <v>12</v>
      </c>
      <c r="I12" s="71">
        <v>25945</v>
      </c>
      <c r="J12" s="15">
        <f t="shared" si="3"/>
        <v>15</v>
      </c>
      <c r="K12" s="19">
        <f t="shared" si="4"/>
        <v>134788.41537868569</v>
      </c>
      <c r="L12" s="21">
        <f t="shared" si="5"/>
        <v>6</v>
      </c>
      <c r="M12" s="22">
        <f t="shared" si="6"/>
        <v>0.20599444223898372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6637454353</v>
      </c>
      <c r="E13" s="79">
        <f t="shared" si="0"/>
        <v>6.0498614744143996E-2</v>
      </c>
      <c r="F13" s="23">
        <f t="shared" si="1"/>
        <v>9</v>
      </c>
      <c r="G13" s="71">
        <v>775872</v>
      </c>
      <c r="H13" s="23">
        <f t="shared" si="2"/>
        <v>5</v>
      </c>
      <c r="I13" s="71">
        <v>57857</v>
      </c>
      <c r="J13" s="15">
        <f t="shared" si="3"/>
        <v>7</v>
      </c>
      <c r="K13" s="19">
        <f t="shared" si="4"/>
        <v>114721.71652522599</v>
      </c>
      <c r="L13" s="21">
        <f t="shared" si="5"/>
        <v>7</v>
      </c>
      <c r="M13" s="22">
        <f t="shared" si="6"/>
        <v>0.45936482731242556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4312867012</v>
      </c>
      <c r="E14" s="79">
        <f t="shared" si="0"/>
        <v>3.9310625116959722E-2</v>
      </c>
      <c r="F14" s="23">
        <f t="shared" si="1"/>
        <v>10</v>
      </c>
      <c r="G14" s="71">
        <v>426276</v>
      </c>
      <c r="H14" s="23">
        <f t="shared" si="2"/>
        <v>8</v>
      </c>
      <c r="I14" s="71">
        <v>59405</v>
      </c>
      <c r="J14" s="15">
        <f t="shared" si="3"/>
        <v>6</v>
      </c>
      <c r="K14" s="19">
        <f t="shared" si="4"/>
        <v>72601.077552394578</v>
      </c>
      <c r="L14" s="21">
        <f t="shared" si="5"/>
        <v>11</v>
      </c>
      <c r="M14" s="22">
        <f t="shared" si="6"/>
        <v>0.47165541881699086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350372214</v>
      </c>
      <c r="E15" s="79">
        <f t="shared" si="0"/>
        <v>3.1935486806411147E-3</v>
      </c>
      <c r="F15" s="23">
        <f t="shared" si="1"/>
        <v>17</v>
      </c>
      <c r="G15" s="71">
        <v>77733</v>
      </c>
      <c r="H15" s="23">
        <f t="shared" si="2"/>
        <v>17</v>
      </c>
      <c r="I15" s="71">
        <v>17657</v>
      </c>
      <c r="J15" s="15">
        <f t="shared" si="3"/>
        <v>17</v>
      </c>
      <c r="K15" s="19">
        <f t="shared" si="4"/>
        <v>19843.247097468426</v>
      </c>
      <c r="L15" s="21">
        <f t="shared" si="5"/>
        <v>16</v>
      </c>
      <c r="M15" s="22">
        <f t="shared" si="6"/>
        <v>0.14019055180627232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21303639280</v>
      </c>
      <c r="E16" s="79">
        <f t="shared" si="0"/>
        <v>0.19417695352833608</v>
      </c>
      <c r="F16" s="23">
        <f t="shared" si="1"/>
        <v>1</v>
      </c>
      <c r="G16" s="71">
        <v>1476617</v>
      </c>
      <c r="H16" s="23">
        <f t="shared" si="2"/>
        <v>1</v>
      </c>
      <c r="I16" s="71">
        <v>97523</v>
      </c>
      <c r="J16" s="15">
        <f t="shared" si="3"/>
        <v>1</v>
      </c>
      <c r="K16" s="19">
        <f t="shared" si="4"/>
        <v>218447.33324446541</v>
      </c>
      <c r="L16" s="21">
        <f t="shared" si="5"/>
        <v>2</v>
      </c>
      <c r="M16" s="22">
        <f t="shared" si="6"/>
        <v>0.77429932512901944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7390586468</v>
      </c>
      <c r="E17" s="79">
        <f t="shared" si="0"/>
        <v>6.7363211810070864E-2</v>
      </c>
      <c r="F17" s="23">
        <f t="shared" si="1"/>
        <v>6</v>
      </c>
      <c r="G17" s="71">
        <v>557205</v>
      </c>
      <c r="H17" s="23">
        <f t="shared" si="2"/>
        <v>6</v>
      </c>
      <c r="I17" s="71">
        <v>72419</v>
      </c>
      <c r="J17" s="15">
        <f t="shared" si="3"/>
        <v>5</v>
      </c>
      <c r="K17" s="19">
        <f t="shared" si="4"/>
        <v>102053.14168933567</v>
      </c>
      <c r="L17" s="21">
        <f t="shared" si="5"/>
        <v>8</v>
      </c>
      <c r="M17" s="22">
        <f t="shared" si="6"/>
        <v>0.57498213576816193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7911275057</v>
      </c>
      <c r="E18" s="79">
        <f t="shared" si="0"/>
        <v>7.2109148531028525E-2</v>
      </c>
      <c r="F18" s="23">
        <f t="shared" si="1"/>
        <v>5</v>
      </c>
      <c r="G18" s="71">
        <v>1220029</v>
      </c>
      <c r="H18" s="23">
        <f t="shared" si="2"/>
        <v>2</v>
      </c>
      <c r="I18" s="71">
        <v>90469</v>
      </c>
      <c r="J18" s="15">
        <f t="shared" si="3"/>
        <v>2</v>
      </c>
      <c r="K18" s="19">
        <f t="shared" si="4"/>
        <v>87447.358288474512</v>
      </c>
      <c r="L18" s="21">
        <f t="shared" si="5"/>
        <v>9</v>
      </c>
      <c r="M18" s="22">
        <f t="shared" si="6"/>
        <v>0.71829297340214371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1780303154</v>
      </c>
      <c r="E19" s="79">
        <f t="shared" si="0"/>
        <v>1.622698536419305E-2</v>
      </c>
      <c r="F19" s="23">
        <f t="shared" si="1"/>
        <v>14</v>
      </c>
      <c r="G19" s="71">
        <v>415447</v>
      </c>
      <c r="H19" s="23">
        <f t="shared" si="2"/>
        <v>10</v>
      </c>
      <c r="I19" s="71">
        <v>56083</v>
      </c>
      <c r="J19" s="15">
        <f t="shared" si="3"/>
        <v>9</v>
      </c>
      <c r="K19" s="19">
        <f t="shared" si="4"/>
        <v>31744.078490808268</v>
      </c>
      <c r="L19" s="21">
        <f t="shared" si="5"/>
        <v>15</v>
      </c>
      <c r="M19" s="22">
        <f t="shared" si="6"/>
        <v>0.44527987296546251</v>
      </c>
      <c r="N19" s="21">
        <f t="shared" si="7"/>
        <v>9</v>
      </c>
    </row>
    <row r="20" spans="2:14" ht="18.75" customHeight="1">
      <c r="B20" s="82" t="s">
        <v>18</v>
      </c>
      <c r="C20" s="83"/>
      <c r="D20" s="71">
        <v>16290745770</v>
      </c>
      <c r="E20" s="79">
        <f t="shared" si="0"/>
        <v>0.14848577478933112</v>
      </c>
      <c r="F20" s="23">
        <f t="shared" si="1"/>
        <v>2</v>
      </c>
      <c r="G20" s="71">
        <v>1209394</v>
      </c>
      <c r="H20" s="23">
        <f t="shared" si="2"/>
        <v>3</v>
      </c>
      <c r="I20" s="71">
        <v>87423</v>
      </c>
      <c r="J20" s="15">
        <f t="shared" si="3"/>
        <v>3</v>
      </c>
      <c r="K20" s="19">
        <f t="shared" si="4"/>
        <v>186343.93431934388</v>
      </c>
      <c r="L20" s="21">
        <f t="shared" si="5"/>
        <v>3</v>
      </c>
      <c r="M20" s="22">
        <f t="shared" si="6"/>
        <v>0.69410877332274712</v>
      </c>
      <c r="N20" s="21">
        <f t="shared" si="7"/>
        <v>3</v>
      </c>
    </row>
    <row r="21" spans="2:14" ht="18.75" customHeight="1">
      <c r="B21" s="82" t="s">
        <v>19</v>
      </c>
      <c r="C21" s="83"/>
      <c r="D21" s="71">
        <v>8309153058</v>
      </c>
      <c r="E21" s="79">
        <f t="shared" si="0"/>
        <v>7.5735699708256499E-2</v>
      </c>
      <c r="F21" s="23">
        <f t="shared" si="1"/>
        <v>4</v>
      </c>
      <c r="G21" s="71">
        <v>443991</v>
      </c>
      <c r="H21" s="23">
        <f t="shared" si="2"/>
        <v>7</v>
      </c>
      <c r="I21" s="71">
        <v>47595</v>
      </c>
      <c r="J21" s="15">
        <f t="shared" si="3"/>
        <v>11</v>
      </c>
      <c r="K21" s="19">
        <f t="shared" si="4"/>
        <v>174580.3773085408</v>
      </c>
      <c r="L21" s="21">
        <f t="shared" si="5"/>
        <v>4</v>
      </c>
      <c r="M21" s="22">
        <f t="shared" si="6"/>
        <v>0.37788805081381499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85176</v>
      </c>
      <c r="E22" s="79">
        <f t="shared" si="0"/>
        <v>7.7635637631438319E-7</v>
      </c>
      <c r="F22" s="23">
        <f t="shared" si="1"/>
        <v>21</v>
      </c>
      <c r="G22" s="71">
        <v>66</v>
      </c>
      <c r="H22" s="23">
        <f t="shared" si="2"/>
        <v>20</v>
      </c>
      <c r="I22" s="71">
        <v>18</v>
      </c>
      <c r="J22" s="15">
        <f t="shared" si="3"/>
        <v>20</v>
      </c>
      <c r="K22" s="19">
        <f t="shared" si="4"/>
        <v>4732</v>
      </c>
      <c r="L22" s="21">
        <f t="shared" si="5"/>
        <v>21</v>
      </c>
      <c r="M22" s="22">
        <f t="shared" si="6"/>
        <v>1.4291385470424772E-4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91112</v>
      </c>
      <c r="E23" s="79">
        <f t="shared" si="0"/>
        <v>8.3046142292143416E-7</v>
      </c>
      <c r="F23" s="23">
        <f t="shared" si="1"/>
        <v>20</v>
      </c>
      <c r="G23" s="71">
        <v>37</v>
      </c>
      <c r="H23" s="23">
        <f t="shared" si="2"/>
        <v>21</v>
      </c>
      <c r="I23" s="71">
        <v>12</v>
      </c>
      <c r="J23" s="15">
        <f t="shared" si="3"/>
        <v>21</v>
      </c>
      <c r="K23" s="19">
        <f t="shared" si="4"/>
        <v>7592.666666666667</v>
      </c>
      <c r="L23" s="21">
        <f t="shared" si="5"/>
        <v>19</v>
      </c>
      <c r="M23" s="22">
        <f t="shared" si="6"/>
        <v>9.5275903136165149E-5</v>
      </c>
      <c r="N23" s="21">
        <f t="shared" si="7"/>
        <v>21</v>
      </c>
    </row>
    <row r="24" spans="2:14" ht="18.75" customHeight="1">
      <c r="B24" s="17" t="s">
        <v>20</v>
      </c>
      <c r="C24" s="18"/>
      <c r="D24" s="71">
        <v>32728029</v>
      </c>
      <c r="E24" s="79">
        <f t="shared" si="0"/>
        <v>2.9830719919169774E-4</v>
      </c>
      <c r="F24" s="23">
        <f t="shared" si="1"/>
        <v>18</v>
      </c>
      <c r="G24" s="71">
        <v>11508</v>
      </c>
      <c r="H24" s="23">
        <f t="shared" si="2"/>
        <v>19</v>
      </c>
      <c r="I24" s="71">
        <v>3297</v>
      </c>
      <c r="J24" s="15">
        <f t="shared" si="3"/>
        <v>18</v>
      </c>
      <c r="K24" s="19">
        <f t="shared" si="4"/>
        <v>9926.6087352138311</v>
      </c>
      <c r="L24" s="21">
        <f t="shared" si="5"/>
        <v>18</v>
      </c>
      <c r="M24" s="22">
        <f t="shared" si="6"/>
        <v>2.6177054386661375E-2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2181073921</v>
      </c>
      <c r="E25" s="79">
        <f t="shared" si="0"/>
        <v>1.9879903327009524E-2</v>
      </c>
      <c r="F25" s="23">
        <f t="shared" si="1"/>
        <v>12</v>
      </c>
      <c r="G25" s="71">
        <v>421740</v>
      </c>
      <c r="H25" s="23">
        <f t="shared" si="2"/>
        <v>9</v>
      </c>
      <c r="I25" s="71">
        <v>57028</v>
      </c>
      <c r="J25" s="15">
        <f t="shared" si="3"/>
        <v>8</v>
      </c>
      <c r="K25" s="19">
        <f t="shared" si="4"/>
        <v>38245.667408992071</v>
      </c>
      <c r="L25" s="21">
        <f t="shared" si="5"/>
        <v>14</v>
      </c>
      <c r="M25" s="22">
        <f t="shared" si="6"/>
        <v>0.45278285033743548</v>
      </c>
      <c r="N25" s="21">
        <f t="shared" si="7"/>
        <v>8</v>
      </c>
    </row>
    <row r="26" spans="2:14" ht="18.75" customHeight="1">
      <c r="B26" s="17" t="s">
        <v>22</v>
      </c>
      <c r="C26" s="18"/>
      <c r="D26" s="71">
        <v>6924319286</v>
      </c>
      <c r="E26" s="79">
        <f t="shared" si="0"/>
        <v>6.3113311605648981E-2</v>
      </c>
      <c r="F26" s="23">
        <f t="shared" si="1"/>
        <v>8</v>
      </c>
      <c r="G26" s="71">
        <v>234014</v>
      </c>
      <c r="H26" s="23">
        <f t="shared" si="2"/>
        <v>13</v>
      </c>
      <c r="I26" s="71">
        <v>41222</v>
      </c>
      <c r="J26" s="15">
        <f t="shared" si="3"/>
        <v>13</v>
      </c>
      <c r="K26" s="19">
        <f t="shared" si="4"/>
        <v>167976.30600164962</v>
      </c>
      <c r="L26" s="21">
        <f t="shared" si="5"/>
        <v>5</v>
      </c>
      <c r="M26" s="22">
        <f t="shared" si="6"/>
        <v>0.32728860658991665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621400757</v>
      </c>
      <c r="E27" s="79">
        <f t="shared" si="0"/>
        <v>5.6639010982381726E-3</v>
      </c>
      <c r="F27" s="23">
        <f t="shared" si="1"/>
        <v>16</v>
      </c>
      <c r="G27" s="71">
        <v>216370</v>
      </c>
      <c r="H27" s="23">
        <f t="shared" si="2"/>
        <v>15</v>
      </c>
      <c r="I27" s="71">
        <v>31987</v>
      </c>
      <c r="J27" s="15">
        <f t="shared" si="3"/>
        <v>14</v>
      </c>
      <c r="K27" s="19">
        <f t="shared" si="4"/>
        <v>19426.665739206554</v>
      </c>
      <c r="L27" s="21">
        <f t="shared" si="5"/>
        <v>17</v>
      </c>
      <c r="M27" s="22">
        <f t="shared" si="6"/>
        <v>0.2539658594680429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631</v>
      </c>
      <c r="E28" s="79">
        <f t="shared" si="0"/>
        <v>5.7513956214705523E-9</v>
      </c>
      <c r="F28" s="23">
        <f>RANK(D28,$D$8:$D$29,0)</f>
        <v>22</v>
      </c>
      <c r="G28" s="71">
        <v>3</v>
      </c>
      <c r="H28" s="23">
        <f>RANK(G28,$G$8:$G$29,0)</f>
        <v>22</v>
      </c>
      <c r="I28" s="71">
        <v>3</v>
      </c>
      <c r="J28" s="15">
        <f>RANK(I28,$I$8:$I$29,0)</f>
        <v>22</v>
      </c>
      <c r="K28" s="19">
        <f t="shared" si="4"/>
        <v>210.33333333333334</v>
      </c>
      <c r="L28" s="21">
        <f>RANK(K28,$K$8:$K$29,0)</f>
        <v>22</v>
      </c>
      <c r="M28" s="22">
        <f t="shared" si="6"/>
        <v>2.3818975784041287E-5</v>
      </c>
      <c r="N28" s="21">
        <f t="shared" si="7"/>
        <v>22</v>
      </c>
    </row>
    <row r="29" spans="2:14" ht="18.75" customHeight="1" thickBot="1">
      <c r="B29" s="24" t="s">
        <v>25</v>
      </c>
      <c r="C29" s="25"/>
      <c r="D29" s="72">
        <v>13087361</v>
      </c>
      <c r="E29" s="80">
        <f t="shared" si="0"/>
        <v>1.1928778249129077E-4</v>
      </c>
      <c r="F29" s="76">
        <f t="shared" si="1"/>
        <v>19</v>
      </c>
      <c r="G29" s="72">
        <v>20444</v>
      </c>
      <c r="H29" s="76">
        <f t="shared" si="2"/>
        <v>18</v>
      </c>
      <c r="I29" s="72">
        <v>2420</v>
      </c>
      <c r="J29" s="15">
        <f t="shared" si="3"/>
        <v>19</v>
      </c>
      <c r="K29" s="26">
        <f t="shared" si="4"/>
        <v>5408.0004132231406</v>
      </c>
      <c r="L29" s="28">
        <f t="shared" si="5"/>
        <v>20</v>
      </c>
      <c r="M29" s="29">
        <f t="shared" si="6"/>
        <v>1.9213973799126639E-2</v>
      </c>
      <c r="N29" s="28">
        <f t="shared" si="7"/>
        <v>19</v>
      </c>
    </row>
    <row r="30" spans="2:14" ht="18.75" customHeight="1" thickTop="1">
      <c r="B30" s="2" t="s">
        <v>26</v>
      </c>
      <c r="C30" s="3"/>
      <c r="D30" s="73">
        <f>SUM(D8:D29)</f>
        <v>109712501370</v>
      </c>
      <c r="E30" s="77"/>
      <c r="F30" s="78"/>
      <c r="G30" s="73">
        <v>3073177</v>
      </c>
      <c r="H30" s="78"/>
      <c r="I30" s="73">
        <v>116444</v>
      </c>
      <c r="J30" s="32"/>
      <c r="K30" s="30">
        <f t="shared" si="4"/>
        <v>942191.10791453405</v>
      </c>
      <c r="L30" s="32"/>
      <c r="M30" s="33">
        <f t="shared" si="6"/>
        <v>0.92452560539896789</v>
      </c>
      <c r="N30" s="32"/>
    </row>
    <row r="31" spans="2:14">
      <c r="B31" s="34" t="s">
        <v>194</v>
      </c>
    </row>
    <row r="32" spans="2:14" ht="13.5" customHeight="1">
      <c r="B32" s="36" t="s">
        <v>200</v>
      </c>
    </row>
    <row r="33" spans="2:3" ht="13.5" customHeight="1">
      <c r="B33" s="37" t="s">
        <v>294</v>
      </c>
    </row>
    <row r="34" spans="2:3">
      <c r="B34" s="37" t="s">
        <v>28</v>
      </c>
    </row>
    <row r="35" spans="2:3" ht="13.5" customHeight="1">
      <c r="B35" s="37" t="s">
        <v>195</v>
      </c>
      <c r="C35" s="38"/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7 E29:F29">
    <cfRule type="expression" dxfId="1609" priority="24" stopIfTrue="1">
      <formula>$F8&lt;=5</formula>
    </cfRule>
  </conditionalFormatting>
  <conditionalFormatting sqref="H8:H27 H29">
    <cfRule type="expression" dxfId="1608" priority="25" stopIfTrue="1">
      <formula>$H8&lt;=5</formula>
    </cfRule>
  </conditionalFormatting>
  <conditionalFormatting sqref="L8:L27 L29">
    <cfRule type="expression" dxfId="1607" priority="27" stopIfTrue="1">
      <formula>$L8&lt;=5</formula>
    </cfRule>
  </conditionalFormatting>
  <conditionalFormatting sqref="D9:D27 D29">
    <cfRule type="expression" dxfId="1606" priority="22" stopIfTrue="1">
      <formula>$F9&lt;=5</formula>
    </cfRule>
  </conditionalFormatting>
  <conditionalFormatting sqref="G9:G27 G29">
    <cfRule type="expression" dxfId="1605" priority="20" stopIfTrue="1">
      <formula>$H9&lt;=5</formula>
    </cfRule>
  </conditionalFormatting>
  <conditionalFormatting sqref="I9:I27 I29">
    <cfRule type="expression" dxfId="1604" priority="18" stopIfTrue="1">
      <formula>$J9&lt;=5</formula>
    </cfRule>
  </conditionalFormatting>
  <conditionalFormatting sqref="K9:K27 K29">
    <cfRule type="expression" dxfId="1603" priority="16" stopIfTrue="1">
      <formula>$L9&lt;=5</formula>
    </cfRule>
  </conditionalFormatting>
  <conditionalFormatting sqref="D8">
    <cfRule type="expression" dxfId="1602" priority="14" stopIfTrue="1">
      <formula>$F8&lt;=5</formula>
    </cfRule>
  </conditionalFormatting>
  <conditionalFormatting sqref="G8">
    <cfRule type="expression" dxfId="1601" priority="12" stopIfTrue="1">
      <formula>$H8&lt;=5</formula>
    </cfRule>
  </conditionalFormatting>
  <conditionalFormatting sqref="I8">
    <cfRule type="expression" dxfId="1600" priority="10" stopIfTrue="1">
      <formula>$J8&lt;=5</formula>
    </cfRule>
  </conditionalFormatting>
  <conditionalFormatting sqref="K8">
    <cfRule type="expression" dxfId="1599" priority="8" stopIfTrue="1">
      <formula>$L8&lt;=5</formula>
    </cfRule>
  </conditionalFormatting>
  <conditionalFormatting sqref="J8:J27 J29">
    <cfRule type="expression" dxfId="1598" priority="6" stopIfTrue="1">
      <formula>$J8&lt;=5</formula>
    </cfRule>
  </conditionalFormatting>
  <conditionalFormatting sqref="M8:N29">
    <cfRule type="expression" dxfId="1597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275</v>
      </c>
    </row>
    <row r="3" spans="1:14" s="1" customFormat="1" ht="18.75" customHeight="1">
      <c r="A3" s="39"/>
      <c r="B3" s="87" t="s">
        <v>190</v>
      </c>
      <c r="C3" s="88"/>
      <c r="D3" s="93">
        <v>8144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110388249</v>
      </c>
      <c r="E8" s="44">
        <v>1.6270323249816317E-2</v>
      </c>
      <c r="F8" s="45">
        <v>13</v>
      </c>
      <c r="G8" s="66">
        <v>14282</v>
      </c>
      <c r="H8" s="45">
        <v>14</v>
      </c>
      <c r="I8" s="66">
        <v>2873</v>
      </c>
      <c r="J8" s="45">
        <v>12</v>
      </c>
      <c r="K8" s="46">
        <v>38422.641489731999</v>
      </c>
      <c r="L8" s="45">
        <v>13</v>
      </c>
      <c r="M8" s="16">
        <f>IFERROR(I8/$D$3,0)</f>
        <v>0.35277504911591356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848815564</v>
      </c>
      <c r="E9" s="49">
        <v>0.12510845792793715</v>
      </c>
      <c r="F9" s="50">
        <v>3</v>
      </c>
      <c r="G9" s="67">
        <v>17604</v>
      </c>
      <c r="H9" s="50">
        <v>11</v>
      </c>
      <c r="I9" s="67">
        <v>3400</v>
      </c>
      <c r="J9" s="50">
        <v>10</v>
      </c>
      <c r="K9" s="51">
        <v>249651.63647058801</v>
      </c>
      <c r="L9" s="50">
        <v>1</v>
      </c>
      <c r="M9" s="22">
        <f t="shared" ref="M9:M30" si="0">IFERROR(I9/$D$3,0)</f>
        <v>0.41748526522593321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79462464</v>
      </c>
      <c r="E10" s="49">
        <v>1.1712115983530929E-2</v>
      </c>
      <c r="F10" s="50">
        <v>15</v>
      </c>
      <c r="G10" s="67">
        <v>7433</v>
      </c>
      <c r="H10" s="50">
        <v>16</v>
      </c>
      <c r="I10" s="67">
        <v>1464</v>
      </c>
      <c r="J10" s="50">
        <v>16</v>
      </c>
      <c r="K10" s="51">
        <v>54277.639344262301</v>
      </c>
      <c r="L10" s="50">
        <v>12</v>
      </c>
      <c r="M10" s="22">
        <f t="shared" si="0"/>
        <v>0.17976424361493124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433465353</v>
      </c>
      <c r="E11" s="49">
        <v>6.3889240700844313E-2</v>
      </c>
      <c r="F11" s="50">
        <v>7</v>
      </c>
      <c r="G11" s="67">
        <v>71165</v>
      </c>
      <c r="H11" s="50">
        <v>3</v>
      </c>
      <c r="I11" s="67">
        <v>5724</v>
      </c>
      <c r="J11" s="50">
        <v>3</v>
      </c>
      <c r="K11" s="51">
        <v>75727.699685534593</v>
      </c>
      <c r="L11" s="50">
        <v>10</v>
      </c>
      <c r="M11" s="22">
        <f t="shared" si="0"/>
        <v>0.70284872298624756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253341601</v>
      </c>
      <c r="E12" s="49">
        <v>3.7340475804593917E-2</v>
      </c>
      <c r="F12" s="50">
        <v>11</v>
      </c>
      <c r="G12" s="67">
        <v>16865</v>
      </c>
      <c r="H12" s="50">
        <v>13</v>
      </c>
      <c r="I12" s="67">
        <v>1677</v>
      </c>
      <c r="J12" s="50">
        <v>15</v>
      </c>
      <c r="K12" s="51">
        <v>151068.33691115101</v>
      </c>
      <c r="L12" s="50">
        <v>6</v>
      </c>
      <c r="M12" s="22">
        <f t="shared" si="0"/>
        <v>0.20591846758349705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354719771</v>
      </c>
      <c r="E13" s="49">
        <v>5.2282787249128479E-2</v>
      </c>
      <c r="F13" s="50">
        <v>9</v>
      </c>
      <c r="G13" s="67">
        <v>43524</v>
      </c>
      <c r="H13" s="50">
        <v>5</v>
      </c>
      <c r="I13" s="67">
        <v>3524</v>
      </c>
      <c r="J13" s="50">
        <v>8</v>
      </c>
      <c r="K13" s="51">
        <v>100658.277809308</v>
      </c>
      <c r="L13" s="50">
        <v>7</v>
      </c>
      <c r="M13" s="22">
        <f t="shared" si="0"/>
        <v>0.43271119842829076</v>
      </c>
      <c r="N13" s="21">
        <f t="shared" si="1"/>
        <v>8</v>
      </c>
    </row>
    <row r="14" spans="1:14" ht="18.75" customHeight="1">
      <c r="B14" s="47" t="s">
        <v>40</v>
      </c>
      <c r="C14" s="48"/>
      <c r="D14" s="67">
        <v>273108664</v>
      </c>
      <c r="E14" s="49">
        <v>4.0253978895937306E-2</v>
      </c>
      <c r="F14" s="50">
        <v>10</v>
      </c>
      <c r="G14" s="67">
        <v>38942</v>
      </c>
      <c r="H14" s="50">
        <v>6</v>
      </c>
      <c r="I14" s="67">
        <v>4190</v>
      </c>
      <c r="J14" s="50">
        <v>6</v>
      </c>
      <c r="K14" s="51">
        <v>65181.065393794699</v>
      </c>
      <c r="L14" s="50">
        <v>11</v>
      </c>
      <c r="M14" s="22">
        <f t="shared" si="0"/>
        <v>0.51448919449901764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23938779</v>
      </c>
      <c r="E15" s="49">
        <v>3.5283798417340109E-3</v>
      </c>
      <c r="F15" s="50">
        <v>17</v>
      </c>
      <c r="G15" s="67">
        <v>6153</v>
      </c>
      <c r="H15" s="50">
        <v>17</v>
      </c>
      <c r="I15" s="67">
        <v>1203</v>
      </c>
      <c r="J15" s="50">
        <v>17</v>
      </c>
      <c r="K15" s="51">
        <v>19899.2344139651</v>
      </c>
      <c r="L15" s="50">
        <v>16</v>
      </c>
      <c r="M15" s="22">
        <f t="shared" si="0"/>
        <v>0.14771611001964635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1362744232</v>
      </c>
      <c r="E16" s="49">
        <v>0.20085733184754731</v>
      </c>
      <c r="F16" s="50">
        <v>1</v>
      </c>
      <c r="G16" s="67">
        <v>95871</v>
      </c>
      <c r="H16" s="50">
        <v>1</v>
      </c>
      <c r="I16" s="67">
        <v>6421</v>
      </c>
      <c r="J16" s="50">
        <v>1</v>
      </c>
      <c r="K16" s="51">
        <v>212232.398691793</v>
      </c>
      <c r="L16" s="50">
        <v>2</v>
      </c>
      <c r="M16" s="22">
        <f t="shared" si="0"/>
        <v>0.78843320235756387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460898079</v>
      </c>
      <c r="E17" s="49">
        <v>6.7932599696815352E-2</v>
      </c>
      <c r="F17" s="50">
        <v>6</v>
      </c>
      <c r="G17" s="67">
        <v>35447</v>
      </c>
      <c r="H17" s="50">
        <v>7</v>
      </c>
      <c r="I17" s="67">
        <v>4722</v>
      </c>
      <c r="J17" s="50">
        <v>5</v>
      </c>
      <c r="K17" s="51">
        <v>97606.539390088903</v>
      </c>
      <c r="L17" s="50">
        <v>8</v>
      </c>
      <c r="M17" s="22">
        <f t="shared" si="0"/>
        <v>0.57981335952848723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510980587</v>
      </c>
      <c r="E18" s="49">
        <v>7.5314350940296995E-2</v>
      </c>
      <c r="F18" s="50">
        <v>5</v>
      </c>
      <c r="G18" s="67">
        <v>77374</v>
      </c>
      <c r="H18" s="50">
        <v>2</v>
      </c>
      <c r="I18" s="67">
        <v>6044</v>
      </c>
      <c r="J18" s="50">
        <v>2</v>
      </c>
      <c r="K18" s="51">
        <v>84543.445896757097</v>
      </c>
      <c r="L18" s="50">
        <v>9</v>
      </c>
      <c r="M18" s="22">
        <f t="shared" si="0"/>
        <v>0.74214145383104124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100830008</v>
      </c>
      <c r="E19" s="49">
        <v>1.4861516858026847E-2</v>
      </c>
      <c r="F19" s="50">
        <v>14</v>
      </c>
      <c r="G19" s="67">
        <v>25969</v>
      </c>
      <c r="H19" s="50">
        <v>10</v>
      </c>
      <c r="I19" s="67">
        <v>3501</v>
      </c>
      <c r="J19" s="50">
        <v>9</v>
      </c>
      <c r="K19" s="51">
        <v>28800.345044273101</v>
      </c>
      <c r="L19" s="50">
        <v>15</v>
      </c>
      <c r="M19" s="22">
        <f t="shared" si="0"/>
        <v>0.42988703339882123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897468226</v>
      </c>
      <c r="E20" s="49">
        <v>0.13227946158887985</v>
      </c>
      <c r="F20" s="50">
        <v>2</v>
      </c>
      <c r="G20" s="67">
        <v>70691</v>
      </c>
      <c r="H20" s="50">
        <v>4</v>
      </c>
      <c r="I20" s="67">
        <v>5588</v>
      </c>
      <c r="J20" s="50">
        <v>4</v>
      </c>
      <c r="K20" s="51">
        <v>160606.33965640701</v>
      </c>
      <c r="L20" s="50">
        <v>4</v>
      </c>
      <c r="M20" s="22">
        <f t="shared" si="0"/>
        <v>0.68614931237721022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518021771</v>
      </c>
      <c r="E21" s="49">
        <v>7.6352163758049318E-2</v>
      </c>
      <c r="F21" s="50">
        <v>4</v>
      </c>
      <c r="G21" s="67">
        <v>26053</v>
      </c>
      <c r="H21" s="50">
        <v>8</v>
      </c>
      <c r="I21" s="67">
        <v>3048</v>
      </c>
      <c r="J21" s="50">
        <v>11</v>
      </c>
      <c r="K21" s="51">
        <v>169954.64927821499</v>
      </c>
      <c r="L21" s="50">
        <v>3</v>
      </c>
      <c r="M21" s="22">
        <f t="shared" si="0"/>
        <v>0.3742632612966601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5160</v>
      </c>
      <c r="E22" s="49">
        <v>7.6054171281448801E-7</v>
      </c>
      <c r="F22" s="50">
        <v>20</v>
      </c>
      <c r="G22" s="67">
        <v>3</v>
      </c>
      <c r="H22" s="50">
        <v>20</v>
      </c>
      <c r="I22" s="67">
        <v>1</v>
      </c>
      <c r="J22" s="50">
        <v>20</v>
      </c>
      <c r="K22" s="51">
        <v>5160</v>
      </c>
      <c r="L22" s="50">
        <v>20</v>
      </c>
      <c r="M22" s="22">
        <f t="shared" si="0"/>
        <v>1.2278978388998034E-4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2256572</v>
      </c>
      <c r="E24" s="49">
        <v>3.3260021976147573E-4</v>
      </c>
      <c r="F24" s="50">
        <v>18</v>
      </c>
      <c r="G24" s="67">
        <v>584</v>
      </c>
      <c r="H24" s="50">
        <v>19</v>
      </c>
      <c r="I24" s="67">
        <v>182</v>
      </c>
      <c r="J24" s="50">
        <v>18</v>
      </c>
      <c r="K24" s="51">
        <v>12398.7472527473</v>
      </c>
      <c r="L24" s="50">
        <v>18</v>
      </c>
      <c r="M24" s="22">
        <f t="shared" si="0"/>
        <v>2.2347740667976426E-2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123595603</v>
      </c>
      <c r="E25" s="49">
        <v>1.8216978992627805E-2</v>
      </c>
      <c r="F25" s="50">
        <v>12</v>
      </c>
      <c r="G25" s="67">
        <v>26020</v>
      </c>
      <c r="H25" s="50">
        <v>9</v>
      </c>
      <c r="I25" s="67">
        <v>3654</v>
      </c>
      <c r="J25" s="50">
        <v>7</v>
      </c>
      <c r="K25" s="51">
        <v>33824.740831964999</v>
      </c>
      <c r="L25" s="50">
        <v>14</v>
      </c>
      <c r="M25" s="22">
        <f t="shared" si="0"/>
        <v>0.4486738703339882</v>
      </c>
      <c r="N25" s="21">
        <f t="shared" si="1"/>
        <v>7</v>
      </c>
    </row>
    <row r="26" spans="2:14" ht="18.75" customHeight="1">
      <c r="B26" s="47" t="s">
        <v>46</v>
      </c>
      <c r="C26" s="48"/>
      <c r="D26" s="67">
        <v>399855779</v>
      </c>
      <c r="E26" s="49">
        <v>5.8935464930122361E-2</v>
      </c>
      <c r="F26" s="50">
        <v>8</v>
      </c>
      <c r="G26" s="67">
        <v>13250</v>
      </c>
      <c r="H26" s="50">
        <v>15</v>
      </c>
      <c r="I26" s="67">
        <v>2569</v>
      </c>
      <c r="J26" s="50">
        <v>13</v>
      </c>
      <c r="K26" s="51">
        <v>155646.469054107</v>
      </c>
      <c r="L26" s="50">
        <v>5</v>
      </c>
      <c r="M26" s="22">
        <f t="shared" si="0"/>
        <v>0.31544695481335955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30243812</v>
      </c>
      <c r="E27" s="49">
        <v>4.4576900349843733E-3</v>
      </c>
      <c r="F27" s="50">
        <v>16</v>
      </c>
      <c r="G27" s="67">
        <v>17128</v>
      </c>
      <c r="H27" s="50">
        <v>12</v>
      </c>
      <c r="I27" s="67">
        <v>2284</v>
      </c>
      <c r="J27" s="50">
        <v>14</v>
      </c>
      <c r="K27" s="51">
        <v>13241.598949211901</v>
      </c>
      <c r="L27" s="50">
        <v>17</v>
      </c>
      <c r="M27" s="22">
        <f t="shared" si="0"/>
        <v>0.28045186640471514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497456</v>
      </c>
      <c r="E29" s="54">
        <v>7.332093765307054E-5</v>
      </c>
      <c r="F29" s="55">
        <v>19</v>
      </c>
      <c r="G29" s="68">
        <v>647</v>
      </c>
      <c r="H29" s="55">
        <v>18</v>
      </c>
      <c r="I29" s="68">
        <v>62</v>
      </c>
      <c r="J29" s="55">
        <v>19</v>
      </c>
      <c r="K29" s="56">
        <v>8023.4838709677397</v>
      </c>
      <c r="L29" s="55">
        <v>19</v>
      </c>
      <c r="M29" s="29">
        <f t="shared" si="0"/>
        <v>7.6129666011787818E-3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6784637730</v>
      </c>
      <c r="E30" s="59"/>
      <c r="F30" s="60"/>
      <c r="G30" s="69">
        <v>197232</v>
      </c>
      <c r="H30" s="60"/>
      <c r="I30" s="69">
        <v>7651</v>
      </c>
      <c r="J30" s="60"/>
      <c r="K30" s="61">
        <v>886764.83204809797</v>
      </c>
      <c r="L30" s="60"/>
      <c r="M30" s="33">
        <f t="shared" si="0"/>
        <v>0.93946463654223966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9:F29 E28 E24:F27 E23">
    <cfRule type="expression" dxfId="415" priority="41" stopIfTrue="1">
      <formula>$F8&lt;=5</formula>
    </cfRule>
  </conditionalFormatting>
  <conditionalFormatting sqref="H8:H22 H29 H24:H27">
    <cfRule type="expression" dxfId="414" priority="42" stopIfTrue="1">
      <formula>$H8&lt;=5</formula>
    </cfRule>
  </conditionalFormatting>
  <conditionalFormatting sqref="J8:J22 J29 J24:J27">
    <cfRule type="expression" dxfId="413" priority="43" stopIfTrue="1">
      <formula>$J8&lt;=5</formula>
    </cfRule>
  </conditionalFormatting>
  <conditionalFormatting sqref="L8:L22 L29 L24:L27">
    <cfRule type="expression" dxfId="412" priority="44" stopIfTrue="1">
      <formula>$L8&lt;=5</formula>
    </cfRule>
  </conditionalFormatting>
  <conditionalFormatting sqref="D9:D29">
    <cfRule type="expression" dxfId="411" priority="39" stopIfTrue="1">
      <formula>$F9&lt;=5</formula>
    </cfRule>
  </conditionalFormatting>
  <conditionalFormatting sqref="G9:G22 G29 G24:G27">
    <cfRule type="expression" dxfId="410" priority="37" stopIfTrue="1">
      <formula>$H9&lt;=5</formula>
    </cfRule>
  </conditionalFormatting>
  <conditionalFormatting sqref="I9:I22 I29 I24:I27">
    <cfRule type="expression" dxfId="409" priority="35" stopIfTrue="1">
      <formula>$J9&lt;=5</formula>
    </cfRule>
  </conditionalFormatting>
  <conditionalFormatting sqref="K9:K22 K29 K24:K27">
    <cfRule type="expression" dxfId="408" priority="33" stopIfTrue="1">
      <formula>$L9&lt;=5</formula>
    </cfRule>
  </conditionalFormatting>
  <conditionalFormatting sqref="D8">
    <cfRule type="expression" dxfId="407" priority="31" stopIfTrue="1">
      <formula>$F8&lt;=5</formula>
    </cfRule>
  </conditionalFormatting>
  <conditionalFormatting sqref="G8">
    <cfRule type="expression" dxfId="406" priority="29" stopIfTrue="1">
      <formula>$H8&lt;=5</formula>
    </cfRule>
  </conditionalFormatting>
  <conditionalFormatting sqref="I8">
    <cfRule type="expression" dxfId="405" priority="27" stopIfTrue="1">
      <formula>$J8&lt;=5</formula>
    </cfRule>
  </conditionalFormatting>
  <conditionalFormatting sqref="K8">
    <cfRule type="expression" dxfId="404" priority="25" stopIfTrue="1">
      <formula>$L8&lt;=5</formula>
    </cfRule>
  </conditionalFormatting>
  <conditionalFormatting sqref="M8:N22 M29:N29 M24:N27">
    <cfRule type="expression" dxfId="403" priority="23" stopIfTrue="1">
      <formula>$N8&lt;=5</formula>
    </cfRule>
  </conditionalFormatting>
  <conditionalFormatting sqref="F28">
    <cfRule type="expression" dxfId="402" priority="18" stopIfTrue="1">
      <formula>$F28&lt;=5</formula>
    </cfRule>
  </conditionalFormatting>
  <conditionalFormatting sqref="G28">
    <cfRule type="expression" dxfId="401" priority="17" stopIfTrue="1">
      <formula>$H28&lt;=5</formula>
    </cfRule>
  </conditionalFormatting>
  <conditionalFormatting sqref="I28">
    <cfRule type="expression" dxfId="400" priority="16" stopIfTrue="1">
      <formula>$J28&lt;=5</formula>
    </cfRule>
  </conditionalFormatting>
  <conditionalFormatting sqref="K28">
    <cfRule type="expression" dxfId="399" priority="15" stopIfTrue="1">
      <formula>$L28&lt;=5</formula>
    </cfRule>
  </conditionalFormatting>
  <conditionalFormatting sqref="M28">
    <cfRule type="expression" dxfId="398" priority="14" stopIfTrue="1">
      <formula>$N28&lt;=5</formula>
    </cfRule>
  </conditionalFormatting>
  <conditionalFormatting sqref="H28">
    <cfRule type="expression" dxfId="397" priority="13" stopIfTrue="1">
      <formula>$F28&lt;=5</formula>
    </cfRule>
  </conditionalFormatting>
  <conditionalFormatting sqref="L28">
    <cfRule type="expression" dxfId="396" priority="12" stopIfTrue="1">
      <formula>$F28&lt;=5</formula>
    </cfRule>
  </conditionalFormatting>
  <conditionalFormatting sqref="J28">
    <cfRule type="expression" dxfId="395" priority="11" stopIfTrue="1">
      <formula>$F28&lt;=5</formula>
    </cfRule>
  </conditionalFormatting>
  <conditionalFormatting sqref="N28">
    <cfRule type="expression" dxfId="394" priority="10" stopIfTrue="1">
      <formula>$F28&lt;=5</formula>
    </cfRule>
  </conditionalFormatting>
  <conditionalFormatting sqref="F23">
    <cfRule type="expression" dxfId="393" priority="9" stopIfTrue="1">
      <formula>$F23&lt;=5</formula>
    </cfRule>
  </conditionalFormatting>
  <conditionalFormatting sqref="G23">
    <cfRule type="expression" dxfId="392" priority="8" stopIfTrue="1">
      <formula>$H23&lt;=5</formula>
    </cfRule>
  </conditionalFormatting>
  <conditionalFormatting sqref="I23">
    <cfRule type="expression" dxfId="391" priority="7" stopIfTrue="1">
      <formula>$J23&lt;=5</formula>
    </cfRule>
  </conditionalFormatting>
  <conditionalFormatting sqref="K23">
    <cfRule type="expression" dxfId="390" priority="6" stopIfTrue="1">
      <formula>$L23&lt;=5</formula>
    </cfRule>
  </conditionalFormatting>
  <conditionalFormatting sqref="M23">
    <cfRule type="expression" dxfId="389" priority="5" stopIfTrue="1">
      <formula>$N23&lt;=5</formula>
    </cfRule>
  </conditionalFormatting>
  <conditionalFormatting sqref="H23">
    <cfRule type="expression" dxfId="388" priority="4" stopIfTrue="1">
      <formula>$F23&lt;=5</formula>
    </cfRule>
  </conditionalFormatting>
  <conditionalFormatting sqref="L23">
    <cfRule type="expression" dxfId="387" priority="3" stopIfTrue="1">
      <formula>$F23&lt;=5</formula>
    </cfRule>
  </conditionalFormatting>
  <conditionalFormatting sqref="J23">
    <cfRule type="expression" dxfId="386" priority="2" stopIfTrue="1">
      <formula>$F23&lt;=5</formula>
    </cfRule>
  </conditionalFormatting>
  <conditionalFormatting sqref="N23">
    <cfRule type="expression" dxfId="385" priority="1" stopIfTrue="1">
      <formula>$F23&lt;=5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276</v>
      </c>
    </row>
    <row r="3" spans="1:14" s="1" customFormat="1" ht="18.75" customHeight="1">
      <c r="A3" s="39"/>
      <c r="B3" s="87" t="s">
        <v>190</v>
      </c>
      <c r="C3" s="88"/>
      <c r="D3" s="93">
        <v>12090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153829072</v>
      </c>
      <c r="E8" s="44">
        <v>1.6352482100860346E-2</v>
      </c>
      <c r="F8" s="45">
        <v>13</v>
      </c>
      <c r="G8" s="66">
        <v>22883</v>
      </c>
      <c r="H8" s="45">
        <v>13</v>
      </c>
      <c r="I8" s="66">
        <v>4364</v>
      </c>
      <c r="J8" s="45">
        <v>12</v>
      </c>
      <c r="K8" s="46">
        <v>35249.558203483</v>
      </c>
      <c r="L8" s="45">
        <v>13</v>
      </c>
      <c r="M8" s="16">
        <f>IFERROR(I8/$D$3,0)</f>
        <v>0.36095947063688999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1229298169</v>
      </c>
      <c r="E9" s="49">
        <v>0.13067800542405206</v>
      </c>
      <c r="F9" s="50">
        <v>2</v>
      </c>
      <c r="G9" s="67">
        <v>32292</v>
      </c>
      <c r="H9" s="50">
        <v>11</v>
      </c>
      <c r="I9" s="67">
        <v>5770</v>
      </c>
      <c r="J9" s="50">
        <v>7</v>
      </c>
      <c r="K9" s="51">
        <v>213049.942634315</v>
      </c>
      <c r="L9" s="50">
        <v>1</v>
      </c>
      <c r="M9" s="22">
        <f t="shared" ref="M9:M30" si="0">IFERROR(I9/$D$3,0)</f>
        <v>0.4772539288668321</v>
      </c>
      <c r="N9" s="21">
        <f t="shared" ref="N9:N29" si="1">RANK(M9,$M$8:$M$29,0)</f>
        <v>7</v>
      </c>
    </row>
    <row r="10" spans="1:14" ht="18.75" customHeight="1">
      <c r="B10" s="47" t="s">
        <v>36</v>
      </c>
      <c r="C10" s="48"/>
      <c r="D10" s="67">
        <v>99756620</v>
      </c>
      <c r="E10" s="49">
        <v>1.0604421659595834E-2</v>
      </c>
      <c r="F10" s="50">
        <v>15</v>
      </c>
      <c r="G10" s="67">
        <v>9617</v>
      </c>
      <c r="H10" s="50">
        <v>16</v>
      </c>
      <c r="I10" s="67">
        <v>1815</v>
      </c>
      <c r="J10" s="50">
        <v>16</v>
      </c>
      <c r="K10" s="51">
        <v>54962.325068870501</v>
      </c>
      <c r="L10" s="50">
        <v>12</v>
      </c>
      <c r="M10" s="22">
        <f t="shared" si="0"/>
        <v>0.15012406947890819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625711390</v>
      </c>
      <c r="E11" s="49">
        <v>6.6514958273163394E-2</v>
      </c>
      <c r="F11" s="50">
        <v>7</v>
      </c>
      <c r="G11" s="67">
        <v>113593</v>
      </c>
      <c r="H11" s="50">
        <v>3</v>
      </c>
      <c r="I11" s="67">
        <v>8571</v>
      </c>
      <c r="J11" s="50">
        <v>3</v>
      </c>
      <c r="K11" s="51">
        <v>73003.312332283298</v>
      </c>
      <c r="L11" s="50">
        <v>9</v>
      </c>
      <c r="M11" s="22">
        <f t="shared" si="0"/>
        <v>0.70893300248138957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186458586</v>
      </c>
      <c r="E12" s="49">
        <v>1.982109526160783E-2</v>
      </c>
      <c r="F12" s="50">
        <v>11</v>
      </c>
      <c r="G12" s="67">
        <v>25849</v>
      </c>
      <c r="H12" s="50">
        <v>12</v>
      </c>
      <c r="I12" s="67">
        <v>2556</v>
      </c>
      <c r="J12" s="50">
        <v>14</v>
      </c>
      <c r="K12" s="51">
        <v>72949.368544600904</v>
      </c>
      <c r="L12" s="50">
        <v>10</v>
      </c>
      <c r="M12" s="22">
        <f t="shared" si="0"/>
        <v>0.21141439205955334</v>
      </c>
      <c r="N12" s="21">
        <f t="shared" si="1"/>
        <v>14</v>
      </c>
    </row>
    <row r="13" spans="1:14" ht="18.75" customHeight="1">
      <c r="B13" s="47" t="s">
        <v>39</v>
      </c>
      <c r="C13" s="48"/>
      <c r="D13" s="67">
        <v>540844719</v>
      </c>
      <c r="E13" s="49">
        <v>5.7493381919331496E-2</v>
      </c>
      <c r="F13" s="50">
        <v>9</v>
      </c>
      <c r="G13" s="67">
        <v>72583</v>
      </c>
      <c r="H13" s="50">
        <v>5</v>
      </c>
      <c r="I13" s="67">
        <v>5632</v>
      </c>
      <c r="J13" s="50">
        <v>8</v>
      </c>
      <c r="K13" s="51">
        <v>96030.6674360795</v>
      </c>
      <c r="L13" s="50">
        <v>6</v>
      </c>
      <c r="M13" s="22">
        <f t="shared" si="0"/>
        <v>0.46583953680727874</v>
      </c>
      <c r="N13" s="21">
        <f t="shared" si="1"/>
        <v>8</v>
      </c>
    </row>
    <row r="14" spans="1:14" ht="18.75" customHeight="1">
      <c r="B14" s="47" t="s">
        <v>40</v>
      </c>
      <c r="C14" s="48"/>
      <c r="D14" s="67">
        <v>422847806</v>
      </c>
      <c r="E14" s="49">
        <v>4.494996354787259E-2</v>
      </c>
      <c r="F14" s="50">
        <v>10</v>
      </c>
      <c r="G14" s="67">
        <v>40025</v>
      </c>
      <c r="H14" s="50">
        <v>8</v>
      </c>
      <c r="I14" s="67">
        <v>5870</v>
      </c>
      <c r="J14" s="50">
        <v>6</v>
      </c>
      <c r="K14" s="51">
        <v>72035.401362862001</v>
      </c>
      <c r="L14" s="50">
        <v>11</v>
      </c>
      <c r="M14" s="22">
        <f t="shared" si="0"/>
        <v>0.48552522746071131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38745033</v>
      </c>
      <c r="E15" s="49">
        <v>4.1187107897897443E-3</v>
      </c>
      <c r="F15" s="50">
        <v>17</v>
      </c>
      <c r="G15" s="67">
        <v>7130</v>
      </c>
      <c r="H15" s="50">
        <v>17</v>
      </c>
      <c r="I15" s="67">
        <v>1716</v>
      </c>
      <c r="J15" s="50">
        <v>17</v>
      </c>
      <c r="K15" s="51">
        <v>22578.690559440602</v>
      </c>
      <c r="L15" s="50">
        <v>17</v>
      </c>
      <c r="M15" s="22">
        <f t="shared" si="0"/>
        <v>0.14193548387096774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1824499809</v>
      </c>
      <c r="E16" s="49">
        <v>0.19394968767474344</v>
      </c>
      <c r="F16" s="50">
        <v>1</v>
      </c>
      <c r="G16" s="67">
        <v>143023</v>
      </c>
      <c r="H16" s="50">
        <v>1</v>
      </c>
      <c r="I16" s="67">
        <v>9539</v>
      </c>
      <c r="J16" s="50">
        <v>1</v>
      </c>
      <c r="K16" s="51">
        <v>191267.40842855599</v>
      </c>
      <c r="L16" s="50">
        <v>2</v>
      </c>
      <c r="M16" s="22">
        <f t="shared" si="0"/>
        <v>0.78899917287014065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627440526</v>
      </c>
      <c r="E17" s="49">
        <v>6.6698770507888139E-2</v>
      </c>
      <c r="F17" s="50">
        <v>6</v>
      </c>
      <c r="G17" s="67">
        <v>54501</v>
      </c>
      <c r="H17" s="50">
        <v>6</v>
      </c>
      <c r="I17" s="67">
        <v>6988</v>
      </c>
      <c r="J17" s="50">
        <v>5</v>
      </c>
      <c r="K17" s="51">
        <v>89788.283629078403</v>
      </c>
      <c r="L17" s="50">
        <v>7</v>
      </c>
      <c r="M17" s="22">
        <f t="shared" si="0"/>
        <v>0.57799834574028119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703122963</v>
      </c>
      <c r="E18" s="49">
        <v>7.4744035816333806E-2</v>
      </c>
      <c r="F18" s="50">
        <v>5</v>
      </c>
      <c r="G18" s="67">
        <v>117833</v>
      </c>
      <c r="H18" s="50">
        <v>2</v>
      </c>
      <c r="I18" s="67">
        <v>8940</v>
      </c>
      <c r="J18" s="50">
        <v>2</v>
      </c>
      <c r="K18" s="51">
        <v>78649.101006711397</v>
      </c>
      <c r="L18" s="50">
        <v>8</v>
      </c>
      <c r="M18" s="22">
        <f t="shared" si="0"/>
        <v>0.73945409429280395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155503108</v>
      </c>
      <c r="E19" s="49">
        <v>1.6530437043773841E-2</v>
      </c>
      <c r="F19" s="50">
        <v>12</v>
      </c>
      <c r="G19" s="67">
        <v>39015</v>
      </c>
      <c r="H19" s="50">
        <v>9</v>
      </c>
      <c r="I19" s="67">
        <v>5362</v>
      </c>
      <c r="J19" s="50">
        <v>9</v>
      </c>
      <c r="K19" s="51">
        <v>29000.9526296158</v>
      </c>
      <c r="L19" s="50">
        <v>14</v>
      </c>
      <c r="M19" s="22">
        <f t="shared" si="0"/>
        <v>0.44350703060380481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1206959316</v>
      </c>
      <c r="E20" s="49">
        <v>0.12830331974801645</v>
      </c>
      <c r="F20" s="50">
        <v>3</v>
      </c>
      <c r="G20" s="67">
        <v>109693</v>
      </c>
      <c r="H20" s="50">
        <v>4</v>
      </c>
      <c r="I20" s="67">
        <v>8289</v>
      </c>
      <c r="J20" s="50">
        <v>4</v>
      </c>
      <c r="K20" s="51">
        <v>145609.76185305801</v>
      </c>
      <c r="L20" s="50">
        <v>5</v>
      </c>
      <c r="M20" s="22">
        <f t="shared" si="0"/>
        <v>0.68560794044665008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780189705</v>
      </c>
      <c r="E21" s="49">
        <v>8.2936456811544781E-2</v>
      </c>
      <c r="F21" s="50">
        <v>4</v>
      </c>
      <c r="G21" s="67">
        <v>49689</v>
      </c>
      <c r="H21" s="50">
        <v>7</v>
      </c>
      <c r="I21" s="67">
        <v>4888</v>
      </c>
      <c r="J21" s="50">
        <v>11</v>
      </c>
      <c r="K21" s="51">
        <v>159613.278436989</v>
      </c>
      <c r="L21" s="50">
        <v>4</v>
      </c>
      <c r="M21" s="22">
        <f t="shared" si="0"/>
        <v>0.4043010752688172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0</v>
      </c>
      <c r="E22" s="49"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67">
        <v>0</v>
      </c>
      <c r="L22" s="50" t="s">
        <v>290</v>
      </c>
      <c r="M22" s="22">
        <f t="shared" si="0"/>
        <v>0</v>
      </c>
      <c r="N22" s="50" t="s">
        <v>290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164</v>
      </c>
      <c r="C24" s="48"/>
      <c r="D24" s="67">
        <v>7607340</v>
      </c>
      <c r="E24" s="49">
        <v>8.086825823480164E-4</v>
      </c>
      <c r="F24" s="50">
        <v>18</v>
      </c>
      <c r="G24" s="67">
        <v>1080</v>
      </c>
      <c r="H24" s="50">
        <v>18</v>
      </c>
      <c r="I24" s="67">
        <v>265</v>
      </c>
      <c r="J24" s="50">
        <v>18</v>
      </c>
      <c r="K24" s="51">
        <v>28706.943396226401</v>
      </c>
      <c r="L24" s="50">
        <v>15</v>
      </c>
      <c r="M24" s="22">
        <f t="shared" si="0"/>
        <v>2.1918941273779982E-2</v>
      </c>
      <c r="N24" s="21">
        <f t="shared" si="1"/>
        <v>18</v>
      </c>
    </row>
    <row r="25" spans="2:14" ht="18.75" customHeight="1">
      <c r="B25" s="47" t="s">
        <v>168</v>
      </c>
      <c r="C25" s="48"/>
      <c r="D25" s="67">
        <v>147075864</v>
      </c>
      <c r="E25" s="49">
        <v>1.5634596258427474E-2</v>
      </c>
      <c r="F25" s="50">
        <v>14</v>
      </c>
      <c r="G25" s="67">
        <v>36336</v>
      </c>
      <c r="H25" s="50">
        <v>10</v>
      </c>
      <c r="I25" s="67">
        <v>5182</v>
      </c>
      <c r="J25" s="50">
        <v>10</v>
      </c>
      <c r="K25" s="51">
        <v>28382.065611732902</v>
      </c>
      <c r="L25" s="50">
        <v>16</v>
      </c>
      <c r="M25" s="22">
        <f t="shared" si="0"/>
        <v>0.42861869313482215</v>
      </c>
      <c r="N25" s="21">
        <f t="shared" si="1"/>
        <v>10</v>
      </c>
    </row>
    <row r="26" spans="2:14" ht="18.75" customHeight="1">
      <c r="B26" s="47" t="s">
        <v>46</v>
      </c>
      <c r="C26" s="48"/>
      <c r="D26" s="67">
        <v>612146130</v>
      </c>
      <c r="E26" s="49">
        <v>6.5072931298291461E-2</v>
      </c>
      <c r="F26" s="50">
        <v>8</v>
      </c>
      <c r="G26" s="67">
        <v>22808</v>
      </c>
      <c r="H26" s="50">
        <v>14</v>
      </c>
      <c r="I26" s="67">
        <v>3774</v>
      </c>
      <c r="J26" s="50">
        <v>13</v>
      </c>
      <c r="K26" s="51">
        <v>162200.882352941</v>
      </c>
      <c r="L26" s="50">
        <v>3</v>
      </c>
      <c r="M26" s="22">
        <f t="shared" si="0"/>
        <v>0.31215880893300246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44303222</v>
      </c>
      <c r="E27" s="49">
        <v>4.7095626031303257E-3</v>
      </c>
      <c r="F27" s="50">
        <v>16</v>
      </c>
      <c r="G27" s="67">
        <v>14870</v>
      </c>
      <c r="H27" s="50">
        <v>15</v>
      </c>
      <c r="I27" s="67">
        <v>2263</v>
      </c>
      <c r="J27" s="50">
        <v>15</v>
      </c>
      <c r="K27" s="51">
        <v>19577.208130799801</v>
      </c>
      <c r="L27" s="50">
        <v>18</v>
      </c>
      <c r="M27" s="22">
        <f t="shared" si="0"/>
        <v>0.18717948717948718</v>
      </c>
      <c r="N27" s="21">
        <f t="shared" si="1"/>
        <v>15</v>
      </c>
    </row>
    <row r="28" spans="2:14" ht="18.75" customHeight="1">
      <c r="B28" s="47" t="s">
        <v>169</v>
      </c>
      <c r="C28" s="48"/>
      <c r="D28" s="67">
        <v>18252</v>
      </c>
      <c r="E28" s="49">
        <v>1.940241200342826E-6</v>
      </c>
      <c r="F28" s="50">
        <v>20</v>
      </c>
      <c r="G28" s="67">
        <v>3</v>
      </c>
      <c r="H28" s="50">
        <v>20</v>
      </c>
      <c r="I28" s="67">
        <v>2</v>
      </c>
      <c r="J28" s="50">
        <v>20</v>
      </c>
      <c r="K28" s="51">
        <v>9126</v>
      </c>
      <c r="L28" s="50">
        <v>19</v>
      </c>
      <c r="M28" s="22">
        <f t="shared" si="0"/>
        <v>1.6542597187758478E-4</v>
      </c>
      <c r="N28" s="21">
        <f t="shared" si="1"/>
        <v>20</v>
      </c>
    </row>
    <row r="29" spans="2:14" ht="18.75" customHeight="1" thickBot="1">
      <c r="B29" s="52" t="s">
        <v>67</v>
      </c>
      <c r="C29" s="53"/>
      <c r="D29" s="68">
        <v>720210</v>
      </c>
      <c r="E29" s="54">
        <v>7.6560438028649294E-5</v>
      </c>
      <c r="F29" s="55">
        <v>19</v>
      </c>
      <c r="G29" s="68">
        <v>717</v>
      </c>
      <c r="H29" s="55">
        <v>19</v>
      </c>
      <c r="I29" s="68">
        <v>91</v>
      </c>
      <c r="J29" s="55">
        <v>19</v>
      </c>
      <c r="K29" s="56">
        <v>7914.3956043955995</v>
      </c>
      <c r="L29" s="55">
        <v>20</v>
      </c>
      <c r="M29" s="29">
        <f t="shared" si="0"/>
        <v>7.526881720430108E-3</v>
      </c>
      <c r="N29" s="28">
        <f t="shared" si="1"/>
        <v>19</v>
      </c>
    </row>
    <row r="30" spans="2:14" ht="18.75" customHeight="1" thickTop="1">
      <c r="B30" s="57" t="s">
        <v>68</v>
      </c>
      <c r="C30" s="58"/>
      <c r="D30" s="69">
        <v>9407077840</v>
      </c>
      <c r="E30" s="59"/>
      <c r="F30" s="60"/>
      <c r="G30" s="69">
        <v>299357</v>
      </c>
      <c r="H30" s="60"/>
      <c r="I30" s="69">
        <v>11529</v>
      </c>
      <c r="J30" s="60"/>
      <c r="K30" s="61">
        <v>815949.15777604305</v>
      </c>
      <c r="L30" s="60"/>
      <c r="M30" s="33">
        <f t="shared" si="0"/>
        <v>0.95359801488833751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1 E24:F29 E22:E23">
    <cfRule type="expression" dxfId="384" priority="41" stopIfTrue="1">
      <formula>$F8&lt;=5</formula>
    </cfRule>
  </conditionalFormatting>
  <conditionalFormatting sqref="H8:H21 H24:H29">
    <cfRule type="expression" dxfId="383" priority="42" stopIfTrue="1">
      <formula>$H8&lt;=5</formula>
    </cfRule>
  </conditionalFormatting>
  <conditionalFormatting sqref="J8:J21 J24:J29">
    <cfRule type="expression" dxfId="382" priority="43" stopIfTrue="1">
      <formula>$J8&lt;=5</formula>
    </cfRule>
  </conditionalFormatting>
  <conditionalFormatting sqref="L8:L21 L24:L29">
    <cfRule type="expression" dxfId="381" priority="44" stopIfTrue="1">
      <formula>$L8&lt;=5</formula>
    </cfRule>
  </conditionalFormatting>
  <conditionalFormatting sqref="D9:D29">
    <cfRule type="expression" dxfId="380" priority="39" stopIfTrue="1">
      <formula>$F9&lt;=5</formula>
    </cfRule>
  </conditionalFormatting>
  <conditionalFormatting sqref="G9:G21 G24:G29">
    <cfRule type="expression" dxfId="379" priority="37" stopIfTrue="1">
      <formula>$H9&lt;=5</formula>
    </cfRule>
  </conditionalFormatting>
  <conditionalFormatting sqref="I9:I21 I24:I29">
    <cfRule type="expression" dxfId="378" priority="35" stopIfTrue="1">
      <formula>$J9&lt;=5</formula>
    </cfRule>
  </conditionalFormatting>
  <conditionalFormatting sqref="K9:K21 K24:K29">
    <cfRule type="expression" dxfId="377" priority="33" stopIfTrue="1">
      <formula>$L9&lt;=5</formula>
    </cfRule>
  </conditionalFormatting>
  <conditionalFormatting sqref="D8">
    <cfRule type="expression" dxfId="376" priority="31" stopIfTrue="1">
      <formula>$F8&lt;=5</formula>
    </cfRule>
  </conditionalFormatting>
  <conditionalFormatting sqref="G8">
    <cfRule type="expression" dxfId="375" priority="29" stopIfTrue="1">
      <formula>$H8&lt;=5</formula>
    </cfRule>
  </conditionalFormatting>
  <conditionalFormatting sqref="I8">
    <cfRule type="expression" dxfId="374" priority="27" stopIfTrue="1">
      <formula>$J8&lt;=5</formula>
    </cfRule>
  </conditionalFormatting>
  <conditionalFormatting sqref="K8">
    <cfRule type="expression" dxfId="373" priority="25" stopIfTrue="1">
      <formula>$L8&lt;=5</formula>
    </cfRule>
  </conditionalFormatting>
  <conditionalFormatting sqref="M8:N21 M24:N29">
    <cfRule type="expression" dxfId="372" priority="23" stopIfTrue="1">
      <formula>$N8&lt;=5</formula>
    </cfRule>
  </conditionalFormatting>
  <conditionalFormatting sqref="F22">
    <cfRule type="expression" dxfId="371" priority="18" stopIfTrue="1">
      <formula>$F22&lt;=5</formula>
    </cfRule>
  </conditionalFormatting>
  <conditionalFormatting sqref="G22">
    <cfRule type="expression" dxfId="370" priority="17" stopIfTrue="1">
      <formula>$H22&lt;=5</formula>
    </cfRule>
  </conditionalFormatting>
  <conditionalFormatting sqref="I22">
    <cfRule type="expression" dxfId="369" priority="16" stopIfTrue="1">
      <formula>$J22&lt;=5</formula>
    </cfRule>
  </conditionalFormatting>
  <conditionalFormatting sqref="K22">
    <cfRule type="expression" dxfId="368" priority="15" stopIfTrue="1">
      <formula>$L22&lt;=5</formula>
    </cfRule>
  </conditionalFormatting>
  <conditionalFormatting sqref="M22">
    <cfRule type="expression" dxfId="367" priority="14" stopIfTrue="1">
      <formula>$N22&lt;=5</formula>
    </cfRule>
  </conditionalFormatting>
  <conditionalFormatting sqref="H22">
    <cfRule type="expression" dxfId="366" priority="13" stopIfTrue="1">
      <formula>$F22&lt;=5</formula>
    </cfRule>
  </conditionalFormatting>
  <conditionalFormatting sqref="L22">
    <cfRule type="expression" dxfId="365" priority="12" stopIfTrue="1">
      <formula>$F22&lt;=5</formula>
    </cfRule>
  </conditionalFormatting>
  <conditionalFormatting sqref="J22">
    <cfRule type="expression" dxfId="364" priority="11" stopIfTrue="1">
      <formula>$F22&lt;=5</formula>
    </cfRule>
  </conditionalFormatting>
  <conditionalFormatting sqref="N22">
    <cfRule type="expression" dxfId="363" priority="10" stopIfTrue="1">
      <formula>$F22&lt;=5</formula>
    </cfRule>
  </conditionalFormatting>
  <conditionalFormatting sqref="F23">
    <cfRule type="expression" dxfId="362" priority="9" stopIfTrue="1">
      <formula>$F23&lt;=5</formula>
    </cfRule>
  </conditionalFormatting>
  <conditionalFormatting sqref="G23">
    <cfRule type="expression" dxfId="361" priority="8" stopIfTrue="1">
      <formula>$H23&lt;=5</formula>
    </cfRule>
  </conditionalFormatting>
  <conditionalFormatting sqref="I23">
    <cfRule type="expression" dxfId="360" priority="7" stopIfTrue="1">
      <formula>$J23&lt;=5</formula>
    </cfRule>
  </conditionalFormatting>
  <conditionalFormatting sqref="K23">
    <cfRule type="expression" dxfId="359" priority="6" stopIfTrue="1">
      <formula>$L23&lt;=5</formula>
    </cfRule>
  </conditionalFormatting>
  <conditionalFormatting sqref="M23">
    <cfRule type="expression" dxfId="358" priority="5" stopIfTrue="1">
      <formula>$N23&lt;=5</formula>
    </cfRule>
  </conditionalFormatting>
  <conditionalFormatting sqref="H23">
    <cfRule type="expression" dxfId="357" priority="4" stopIfTrue="1">
      <formula>$F23&lt;=5</formula>
    </cfRule>
  </conditionalFormatting>
  <conditionalFormatting sqref="L23">
    <cfRule type="expression" dxfId="356" priority="3" stopIfTrue="1">
      <formula>$F23&lt;=5</formula>
    </cfRule>
  </conditionalFormatting>
  <conditionalFormatting sqref="J23">
    <cfRule type="expression" dxfId="355" priority="2" stopIfTrue="1">
      <formula>$F23&lt;=5</formula>
    </cfRule>
  </conditionalFormatting>
  <conditionalFormatting sqref="N23">
    <cfRule type="expression" dxfId="354" priority="1" stopIfTrue="1">
      <formula>$F23&lt;=5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277</v>
      </c>
    </row>
    <row r="3" spans="1:14" s="1" customFormat="1" ht="18.75" customHeight="1">
      <c r="A3" s="39"/>
      <c r="B3" s="87" t="s">
        <v>190</v>
      </c>
      <c r="C3" s="88"/>
      <c r="D3" s="93">
        <v>8856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120139960</v>
      </c>
      <c r="E8" s="44">
        <v>1.6122292765678711E-2</v>
      </c>
      <c r="F8" s="45">
        <v>14</v>
      </c>
      <c r="G8" s="66">
        <v>14681</v>
      </c>
      <c r="H8" s="45">
        <v>14</v>
      </c>
      <c r="I8" s="66">
        <v>3135</v>
      </c>
      <c r="J8" s="45">
        <v>12</v>
      </c>
      <c r="K8" s="46">
        <v>38322.156299840499</v>
      </c>
      <c r="L8" s="45">
        <v>14</v>
      </c>
      <c r="M8" s="16">
        <f>IFERROR(I8/$D$3,0)</f>
        <v>0.35399728997289975</v>
      </c>
      <c r="N8" s="15">
        <f>RANK(M8,$M$8:$M$29,0)</f>
        <v>12</v>
      </c>
    </row>
    <row r="9" spans="1:14" ht="18.75" customHeight="1">
      <c r="B9" s="47" t="s">
        <v>170</v>
      </c>
      <c r="C9" s="48"/>
      <c r="D9" s="67">
        <v>875230072</v>
      </c>
      <c r="E9" s="49">
        <v>0.11745230694358529</v>
      </c>
      <c r="F9" s="50">
        <v>3</v>
      </c>
      <c r="G9" s="67">
        <v>18551</v>
      </c>
      <c r="H9" s="50">
        <v>11</v>
      </c>
      <c r="I9" s="67">
        <v>3862</v>
      </c>
      <c r="J9" s="50">
        <v>10</v>
      </c>
      <c r="K9" s="51">
        <v>226626.11910926999</v>
      </c>
      <c r="L9" s="50">
        <v>1</v>
      </c>
      <c r="M9" s="22">
        <f t="shared" ref="M9:M30" si="0">IFERROR(I9/$D$3,0)</f>
        <v>0.43608852755194216</v>
      </c>
      <c r="N9" s="21">
        <f t="shared" ref="N9:N29" si="1">RANK(M9,$M$8:$M$29,0)</f>
        <v>10</v>
      </c>
    </row>
    <row r="10" spans="1:14" ht="18.75" customHeight="1">
      <c r="B10" s="47" t="s">
        <v>54</v>
      </c>
      <c r="C10" s="48"/>
      <c r="D10" s="67">
        <v>71555995</v>
      </c>
      <c r="E10" s="49">
        <v>9.6025227620305693E-3</v>
      </c>
      <c r="F10" s="50">
        <v>15</v>
      </c>
      <c r="G10" s="67">
        <v>6957</v>
      </c>
      <c r="H10" s="50">
        <v>16</v>
      </c>
      <c r="I10" s="67">
        <v>1504</v>
      </c>
      <c r="J10" s="50">
        <v>16</v>
      </c>
      <c r="K10" s="51">
        <v>47577.124335106397</v>
      </c>
      <c r="L10" s="50">
        <v>12</v>
      </c>
      <c r="M10" s="22">
        <f t="shared" si="0"/>
        <v>0.16982836495031617</v>
      </c>
      <c r="N10" s="21">
        <f t="shared" si="1"/>
        <v>16</v>
      </c>
    </row>
    <row r="11" spans="1:14" ht="18.75" customHeight="1">
      <c r="B11" s="47" t="s">
        <v>156</v>
      </c>
      <c r="C11" s="48"/>
      <c r="D11" s="67">
        <v>487409535</v>
      </c>
      <c r="E11" s="49">
        <v>6.5408372202332393E-2</v>
      </c>
      <c r="F11" s="50">
        <v>8</v>
      </c>
      <c r="G11" s="67">
        <v>76101</v>
      </c>
      <c r="H11" s="50">
        <v>4</v>
      </c>
      <c r="I11" s="67">
        <v>6168</v>
      </c>
      <c r="J11" s="50">
        <v>3</v>
      </c>
      <c r="K11" s="51">
        <v>79022.298151751005</v>
      </c>
      <c r="L11" s="50">
        <v>10</v>
      </c>
      <c r="M11" s="22">
        <f t="shared" si="0"/>
        <v>0.69647696476964771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239619335</v>
      </c>
      <c r="E12" s="49">
        <v>3.215593771786876E-2</v>
      </c>
      <c r="F12" s="50">
        <v>11</v>
      </c>
      <c r="G12" s="67">
        <v>18225</v>
      </c>
      <c r="H12" s="50">
        <v>12</v>
      </c>
      <c r="I12" s="67">
        <v>1831</v>
      </c>
      <c r="J12" s="50">
        <v>15</v>
      </c>
      <c r="K12" s="51">
        <v>130868.01474604</v>
      </c>
      <c r="L12" s="50">
        <v>6</v>
      </c>
      <c r="M12" s="22">
        <f t="shared" si="0"/>
        <v>0.20675248419150857</v>
      </c>
      <c r="N12" s="21">
        <f t="shared" si="1"/>
        <v>15</v>
      </c>
    </row>
    <row r="13" spans="1:14" ht="18.75" customHeight="1">
      <c r="B13" s="47" t="s">
        <v>57</v>
      </c>
      <c r="C13" s="48"/>
      <c r="D13" s="67">
        <v>494397636</v>
      </c>
      <c r="E13" s="49">
        <v>6.6346146862804489E-2</v>
      </c>
      <c r="F13" s="50">
        <v>7</v>
      </c>
      <c r="G13" s="67">
        <v>49692</v>
      </c>
      <c r="H13" s="50">
        <v>5</v>
      </c>
      <c r="I13" s="67">
        <v>4084</v>
      </c>
      <c r="J13" s="50">
        <v>7</v>
      </c>
      <c r="K13" s="51">
        <v>121057.20763956899</v>
      </c>
      <c r="L13" s="50">
        <v>7</v>
      </c>
      <c r="M13" s="22">
        <f t="shared" si="0"/>
        <v>0.46115627822944893</v>
      </c>
      <c r="N13" s="21">
        <f t="shared" si="1"/>
        <v>7</v>
      </c>
    </row>
    <row r="14" spans="1:14" ht="18.75" customHeight="1">
      <c r="B14" s="47" t="s">
        <v>58</v>
      </c>
      <c r="C14" s="48"/>
      <c r="D14" s="67">
        <v>305040277</v>
      </c>
      <c r="E14" s="49">
        <v>4.0935161382754999E-2</v>
      </c>
      <c r="F14" s="50">
        <v>10</v>
      </c>
      <c r="G14" s="67">
        <v>22382</v>
      </c>
      <c r="H14" s="50">
        <v>10</v>
      </c>
      <c r="I14" s="67">
        <v>4286</v>
      </c>
      <c r="J14" s="50">
        <v>6</v>
      </c>
      <c r="K14" s="51">
        <v>71171.319878674796</v>
      </c>
      <c r="L14" s="50">
        <v>11</v>
      </c>
      <c r="M14" s="22">
        <f t="shared" si="0"/>
        <v>0.48396567299006321</v>
      </c>
      <c r="N14" s="21">
        <f t="shared" si="1"/>
        <v>6</v>
      </c>
    </row>
    <row r="15" spans="1:14" ht="18.75" customHeight="1">
      <c r="B15" s="47" t="s">
        <v>59</v>
      </c>
      <c r="C15" s="48"/>
      <c r="D15" s="67">
        <v>20669802</v>
      </c>
      <c r="E15" s="49">
        <v>2.7738031480334384E-3</v>
      </c>
      <c r="F15" s="50">
        <v>17</v>
      </c>
      <c r="G15" s="67">
        <v>4156</v>
      </c>
      <c r="H15" s="50">
        <v>17</v>
      </c>
      <c r="I15" s="67">
        <v>1184</v>
      </c>
      <c r="J15" s="50">
        <v>17</v>
      </c>
      <c r="K15" s="51">
        <v>17457.6030405405</v>
      </c>
      <c r="L15" s="50">
        <v>16</v>
      </c>
      <c r="M15" s="22">
        <f t="shared" si="0"/>
        <v>0.13369467028003612</v>
      </c>
      <c r="N15" s="21">
        <f t="shared" si="1"/>
        <v>17</v>
      </c>
    </row>
    <row r="16" spans="1:14" ht="18.75" customHeight="1">
      <c r="B16" s="47" t="s">
        <v>99</v>
      </c>
      <c r="C16" s="48"/>
      <c r="D16" s="67">
        <v>1536070148</v>
      </c>
      <c r="E16" s="49">
        <v>0.20613435059138882</v>
      </c>
      <c r="F16" s="50">
        <v>1</v>
      </c>
      <c r="G16" s="67">
        <v>100568</v>
      </c>
      <c r="H16" s="50">
        <v>1</v>
      </c>
      <c r="I16" s="67">
        <v>7054</v>
      </c>
      <c r="J16" s="50">
        <v>1</v>
      </c>
      <c r="K16" s="51">
        <v>217758.739438616</v>
      </c>
      <c r="L16" s="50">
        <v>2</v>
      </c>
      <c r="M16" s="22">
        <f t="shared" si="0"/>
        <v>0.7965221318879856</v>
      </c>
      <c r="N16" s="21">
        <f t="shared" si="1"/>
        <v>1</v>
      </c>
    </row>
    <row r="17" spans="2:14" ht="18.75" customHeight="1">
      <c r="B17" s="47" t="s">
        <v>171</v>
      </c>
      <c r="C17" s="48"/>
      <c r="D17" s="67">
        <v>453899904</v>
      </c>
      <c r="E17" s="49">
        <v>6.091151635643513E-2</v>
      </c>
      <c r="F17" s="50">
        <v>9</v>
      </c>
      <c r="G17" s="67">
        <v>34189</v>
      </c>
      <c r="H17" s="50">
        <v>6</v>
      </c>
      <c r="I17" s="67">
        <v>5031</v>
      </c>
      <c r="J17" s="50">
        <v>5</v>
      </c>
      <c r="K17" s="51">
        <v>90220.612999403704</v>
      </c>
      <c r="L17" s="50">
        <v>8</v>
      </c>
      <c r="M17" s="22">
        <f t="shared" si="0"/>
        <v>0.56808943089430897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519128710</v>
      </c>
      <c r="E18" s="49">
        <v>6.9664956153548924E-2</v>
      </c>
      <c r="F18" s="50">
        <v>6</v>
      </c>
      <c r="G18" s="67">
        <v>78695</v>
      </c>
      <c r="H18" s="50">
        <v>2</v>
      </c>
      <c r="I18" s="67">
        <v>6441</v>
      </c>
      <c r="J18" s="50">
        <v>2</v>
      </c>
      <c r="K18" s="51">
        <v>80597.532991771499</v>
      </c>
      <c r="L18" s="50">
        <v>9</v>
      </c>
      <c r="M18" s="22">
        <f t="shared" si="0"/>
        <v>0.72730352303523038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123560379</v>
      </c>
      <c r="E19" s="49">
        <v>1.658129904884453E-2</v>
      </c>
      <c r="F19" s="50">
        <v>13</v>
      </c>
      <c r="G19" s="67">
        <v>25458</v>
      </c>
      <c r="H19" s="50">
        <v>8</v>
      </c>
      <c r="I19" s="67">
        <v>3924</v>
      </c>
      <c r="J19" s="50">
        <v>9</v>
      </c>
      <c r="K19" s="51">
        <v>31488.373853211</v>
      </c>
      <c r="L19" s="50">
        <v>15</v>
      </c>
      <c r="M19" s="22">
        <f t="shared" si="0"/>
        <v>0.44308943089430897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898476557</v>
      </c>
      <c r="E20" s="49">
        <v>0.12057189044388743</v>
      </c>
      <c r="F20" s="50">
        <v>2</v>
      </c>
      <c r="G20" s="67">
        <v>78503</v>
      </c>
      <c r="H20" s="50">
        <v>3</v>
      </c>
      <c r="I20" s="67">
        <v>6155</v>
      </c>
      <c r="J20" s="50">
        <v>4</v>
      </c>
      <c r="K20" s="51">
        <v>145975.07018683999</v>
      </c>
      <c r="L20" s="50">
        <v>5</v>
      </c>
      <c r="M20" s="22">
        <f t="shared" si="0"/>
        <v>0.6950090334236676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549413822</v>
      </c>
      <c r="E21" s="49">
        <v>7.3729094697505243E-2</v>
      </c>
      <c r="F21" s="50">
        <v>4</v>
      </c>
      <c r="G21" s="67">
        <v>28637</v>
      </c>
      <c r="H21" s="50">
        <v>7</v>
      </c>
      <c r="I21" s="67">
        <v>3396</v>
      </c>
      <c r="J21" s="50">
        <v>11</v>
      </c>
      <c r="K21" s="51">
        <v>161782.63309776201</v>
      </c>
      <c r="L21" s="50">
        <v>4</v>
      </c>
      <c r="M21" s="22">
        <f t="shared" si="0"/>
        <v>0.38346883468834686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4218</v>
      </c>
      <c r="E22" s="49">
        <v>5.6603840125827255E-7</v>
      </c>
      <c r="F22" s="50">
        <v>21</v>
      </c>
      <c r="G22" s="67">
        <v>3</v>
      </c>
      <c r="H22" s="50">
        <v>20</v>
      </c>
      <c r="I22" s="67">
        <v>2</v>
      </c>
      <c r="J22" s="50">
        <v>20</v>
      </c>
      <c r="K22" s="51">
        <v>2109</v>
      </c>
      <c r="L22" s="50">
        <v>21</v>
      </c>
      <c r="M22" s="22">
        <f t="shared" si="0"/>
        <v>2.2583559168925022E-4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5325</v>
      </c>
      <c r="E23" s="49">
        <v>7.1459328750599833E-7</v>
      </c>
      <c r="F23" s="50">
        <v>20</v>
      </c>
      <c r="G23" s="67">
        <v>2</v>
      </c>
      <c r="H23" s="50">
        <v>21</v>
      </c>
      <c r="I23" s="67">
        <v>2</v>
      </c>
      <c r="J23" s="50">
        <v>20</v>
      </c>
      <c r="K23" s="51">
        <v>2662.5</v>
      </c>
      <c r="L23" s="50">
        <v>20</v>
      </c>
      <c r="M23" s="22">
        <f t="shared" si="0"/>
        <v>2.2583559168925022E-4</v>
      </c>
      <c r="N23" s="21">
        <f t="shared" si="1"/>
        <v>20</v>
      </c>
    </row>
    <row r="24" spans="2:14" ht="18.75" customHeight="1">
      <c r="B24" s="47" t="s">
        <v>101</v>
      </c>
      <c r="C24" s="48"/>
      <c r="D24" s="67">
        <v>3965310</v>
      </c>
      <c r="E24" s="49">
        <v>5.3212843359256537E-4</v>
      </c>
      <c r="F24" s="50">
        <v>18</v>
      </c>
      <c r="G24" s="67">
        <v>1586</v>
      </c>
      <c r="H24" s="50">
        <v>18</v>
      </c>
      <c r="I24" s="67">
        <v>333</v>
      </c>
      <c r="J24" s="50">
        <v>18</v>
      </c>
      <c r="K24" s="51">
        <v>11907.8378378378</v>
      </c>
      <c r="L24" s="50">
        <v>18</v>
      </c>
      <c r="M24" s="22">
        <f t="shared" si="0"/>
        <v>3.7601626016260166E-2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176402916</v>
      </c>
      <c r="E25" s="49">
        <v>2.3672552050720091E-2</v>
      </c>
      <c r="F25" s="50">
        <v>12</v>
      </c>
      <c r="G25" s="67">
        <v>25123</v>
      </c>
      <c r="H25" s="50">
        <v>9</v>
      </c>
      <c r="I25" s="67">
        <v>3983</v>
      </c>
      <c r="J25" s="50">
        <v>8</v>
      </c>
      <c r="K25" s="51">
        <v>44288.957067536998</v>
      </c>
      <c r="L25" s="50">
        <v>13</v>
      </c>
      <c r="M25" s="22">
        <f t="shared" si="0"/>
        <v>0.44975158084914185</v>
      </c>
      <c r="N25" s="21">
        <f t="shared" si="1"/>
        <v>8</v>
      </c>
    </row>
    <row r="26" spans="2:14" ht="18.75" customHeight="1">
      <c r="B26" s="47" t="s">
        <v>78</v>
      </c>
      <c r="C26" s="48"/>
      <c r="D26" s="67">
        <v>537021038</v>
      </c>
      <c r="E26" s="49">
        <v>7.2066033615831679E-2</v>
      </c>
      <c r="F26" s="50">
        <v>5</v>
      </c>
      <c r="G26" s="67">
        <v>15132</v>
      </c>
      <c r="H26" s="50">
        <v>13</v>
      </c>
      <c r="I26" s="67">
        <v>2897</v>
      </c>
      <c r="J26" s="50">
        <v>13</v>
      </c>
      <c r="K26" s="51">
        <v>185371.43182602699</v>
      </c>
      <c r="L26" s="50">
        <v>3</v>
      </c>
      <c r="M26" s="22">
        <f t="shared" si="0"/>
        <v>0.32712285456187895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38830193</v>
      </c>
      <c r="E27" s="49">
        <v>5.2108535718990434E-3</v>
      </c>
      <c r="F27" s="50">
        <v>16</v>
      </c>
      <c r="G27" s="67">
        <v>11313</v>
      </c>
      <c r="H27" s="50">
        <v>15</v>
      </c>
      <c r="I27" s="67">
        <v>2314</v>
      </c>
      <c r="J27" s="50">
        <v>14</v>
      </c>
      <c r="K27" s="51">
        <v>16780.550129645599</v>
      </c>
      <c r="L27" s="50">
        <v>17</v>
      </c>
      <c r="M27" s="22">
        <f t="shared" si="0"/>
        <v>0.26129177958446254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950108</v>
      </c>
      <c r="E29" s="54">
        <v>1.2750061956915475E-4</v>
      </c>
      <c r="F29" s="55">
        <v>19</v>
      </c>
      <c r="G29" s="68">
        <v>769</v>
      </c>
      <c r="H29" s="55">
        <v>19</v>
      </c>
      <c r="I29" s="68">
        <v>154</v>
      </c>
      <c r="J29" s="55">
        <v>19</v>
      </c>
      <c r="K29" s="56">
        <v>6169.53246753247</v>
      </c>
      <c r="L29" s="55">
        <v>19</v>
      </c>
      <c r="M29" s="29">
        <f t="shared" si="0"/>
        <v>1.7389340560072266E-2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7451791240</v>
      </c>
      <c r="E30" s="59"/>
      <c r="F30" s="60"/>
      <c r="G30" s="69">
        <v>205003</v>
      </c>
      <c r="H30" s="60"/>
      <c r="I30" s="69">
        <v>8433</v>
      </c>
      <c r="J30" s="60"/>
      <c r="K30" s="61">
        <v>883646.536226728</v>
      </c>
      <c r="L30" s="60"/>
      <c r="M30" s="33">
        <f t="shared" si="0"/>
        <v>0.95223577235772361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353" priority="32" stopIfTrue="1">
      <formula>$F8&lt;=5</formula>
    </cfRule>
  </conditionalFormatting>
  <conditionalFormatting sqref="H8:H27 H29">
    <cfRule type="expression" dxfId="352" priority="33" stopIfTrue="1">
      <formula>$H8&lt;=5</formula>
    </cfRule>
  </conditionalFormatting>
  <conditionalFormatting sqref="J8:J27 J29">
    <cfRule type="expression" dxfId="351" priority="34" stopIfTrue="1">
      <formula>$J8&lt;=5</formula>
    </cfRule>
  </conditionalFormatting>
  <conditionalFormatting sqref="L8:L27 L29">
    <cfRule type="expression" dxfId="350" priority="35" stopIfTrue="1">
      <formula>$L8&lt;=5</formula>
    </cfRule>
  </conditionalFormatting>
  <conditionalFormatting sqref="D9:D29">
    <cfRule type="expression" dxfId="349" priority="30" stopIfTrue="1">
      <formula>$F9&lt;=5</formula>
    </cfRule>
  </conditionalFormatting>
  <conditionalFormatting sqref="G9:G27 G29">
    <cfRule type="expression" dxfId="348" priority="28" stopIfTrue="1">
      <formula>$H9&lt;=5</formula>
    </cfRule>
  </conditionalFormatting>
  <conditionalFormatting sqref="I9:I27 I29">
    <cfRule type="expression" dxfId="347" priority="26" stopIfTrue="1">
      <formula>$J9&lt;=5</formula>
    </cfRule>
  </conditionalFormatting>
  <conditionalFormatting sqref="K9:K27 K29">
    <cfRule type="expression" dxfId="346" priority="24" stopIfTrue="1">
      <formula>$L9&lt;=5</formula>
    </cfRule>
  </conditionalFormatting>
  <conditionalFormatting sqref="D8">
    <cfRule type="expression" dxfId="345" priority="22" stopIfTrue="1">
      <formula>$F8&lt;=5</formula>
    </cfRule>
  </conditionalFormatting>
  <conditionalFormatting sqref="G8">
    <cfRule type="expression" dxfId="344" priority="20" stopIfTrue="1">
      <formula>$H8&lt;=5</formula>
    </cfRule>
  </conditionalFormatting>
  <conditionalFormatting sqref="I8">
    <cfRule type="expression" dxfId="343" priority="18" stopIfTrue="1">
      <formula>$J8&lt;=5</formula>
    </cfRule>
  </conditionalFormatting>
  <conditionalFormatting sqref="K8">
    <cfRule type="expression" dxfId="342" priority="16" stopIfTrue="1">
      <formula>$L8&lt;=5</formula>
    </cfRule>
  </conditionalFormatting>
  <conditionalFormatting sqref="M8:N27 M29:N29">
    <cfRule type="expression" dxfId="341" priority="14" stopIfTrue="1">
      <formula>$N8&lt;=5</formula>
    </cfRule>
  </conditionalFormatting>
  <conditionalFormatting sqref="F28">
    <cfRule type="expression" dxfId="340" priority="9" stopIfTrue="1">
      <formula>$F28&lt;=5</formula>
    </cfRule>
  </conditionalFormatting>
  <conditionalFormatting sqref="G28">
    <cfRule type="expression" dxfId="339" priority="8" stopIfTrue="1">
      <formula>$H28&lt;=5</formula>
    </cfRule>
  </conditionalFormatting>
  <conditionalFormatting sqref="I28">
    <cfRule type="expression" dxfId="338" priority="7" stopIfTrue="1">
      <formula>$J28&lt;=5</formula>
    </cfRule>
  </conditionalFormatting>
  <conditionalFormatting sqref="K28">
    <cfRule type="expression" dxfId="337" priority="6" stopIfTrue="1">
      <formula>$L28&lt;=5</formula>
    </cfRule>
  </conditionalFormatting>
  <conditionalFormatting sqref="M28">
    <cfRule type="expression" dxfId="336" priority="5" stopIfTrue="1">
      <formula>$N28&lt;=5</formula>
    </cfRule>
  </conditionalFormatting>
  <conditionalFormatting sqref="H28">
    <cfRule type="expression" dxfId="335" priority="4" stopIfTrue="1">
      <formula>$F28&lt;=5</formula>
    </cfRule>
  </conditionalFormatting>
  <conditionalFormatting sqref="L28">
    <cfRule type="expression" dxfId="334" priority="3" stopIfTrue="1">
      <formula>$F28&lt;=5</formula>
    </cfRule>
  </conditionalFormatting>
  <conditionalFormatting sqref="J28">
    <cfRule type="expression" dxfId="333" priority="2" stopIfTrue="1">
      <formula>$F28&lt;=5</formula>
    </cfRule>
  </conditionalFormatting>
  <conditionalFormatting sqref="N28">
    <cfRule type="expression" dxfId="332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278</v>
      </c>
    </row>
    <row r="3" spans="1:14" s="1" customFormat="1" ht="18.75" customHeight="1">
      <c r="A3" s="39"/>
      <c r="B3" s="87" t="s">
        <v>190</v>
      </c>
      <c r="C3" s="88"/>
      <c r="D3" s="93">
        <v>9348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164564143</v>
      </c>
      <c r="E8" s="44">
        <v>1.921341204276342E-2</v>
      </c>
      <c r="F8" s="45">
        <v>12</v>
      </c>
      <c r="G8" s="66">
        <v>16552</v>
      </c>
      <c r="H8" s="45">
        <v>13</v>
      </c>
      <c r="I8" s="66">
        <v>3461</v>
      </c>
      <c r="J8" s="45">
        <v>12</v>
      </c>
      <c r="K8" s="46">
        <v>47548.148800924602</v>
      </c>
      <c r="L8" s="45">
        <v>14</v>
      </c>
      <c r="M8" s="16">
        <f>IFERROR(I8/$D$3,0)</f>
        <v>0.37023962344886607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925753129</v>
      </c>
      <c r="E9" s="49">
        <v>0.10808476253149824</v>
      </c>
      <c r="F9" s="50">
        <v>3</v>
      </c>
      <c r="G9" s="67">
        <v>25288</v>
      </c>
      <c r="H9" s="50">
        <v>11</v>
      </c>
      <c r="I9" s="67">
        <v>4822</v>
      </c>
      <c r="J9" s="50">
        <v>6</v>
      </c>
      <c r="K9" s="51">
        <v>191985.30257154701</v>
      </c>
      <c r="L9" s="50">
        <v>4</v>
      </c>
      <c r="M9" s="22">
        <f t="shared" ref="M9:M30" si="0">IFERROR(I9/$D$3,0)</f>
        <v>0.5158322635857937</v>
      </c>
      <c r="N9" s="21">
        <f t="shared" ref="N9:N29" si="1">RANK(M9,$M$8:$M$29,0)</f>
        <v>6</v>
      </c>
    </row>
    <row r="10" spans="1:14" ht="18.75" customHeight="1">
      <c r="B10" s="47" t="s">
        <v>36</v>
      </c>
      <c r="C10" s="48"/>
      <c r="D10" s="67">
        <v>102702964</v>
      </c>
      <c r="E10" s="49">
        <v>1.1990913265626145E-2</v>
      </c>
      <c r="F10" s="50">
        <v>15</v>
      </c>
      <c r="G10" s="67">
        <v>9356</v>
      </c>
      <c r="H10" s="50">
        <v>16</v>
      </c>
      <c r="I10" s="67">
        <v>1929</v>
      </c>
      <c r="J10" s="50">
        <v>16</v>
      </c>
      <c r="K10" s="51">
        <v>53241.557283566603</v>
      </c>
      <c r="L10" s="50">
        <v>13</v>
      </c>
      <c r="M10" s="22">
        <f t="shared" si="0"/>
        <v>0.2063543003851091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494790095</v>
      </c>
      <c r="E11" s="49">
        <v>5.7768392291345366E-2</v>
      </c>
      <c r="F11" s="50">
        <v>9</v>
      </c>
      <c r="G11" s="67">
        <v>83215</v>
      </c>
      <c r="H11" s="50">
        <v>3</v>
      </c>
      <c r="I11" s="67">
        <v>6793</v>
      </c>
      <c r="J11" s="50">
        <v>3</v>
      </c>
      <c r="K11" s="51">
        <v>72838.2297953776</v>
      </c>
      <c r="L11" s="50">
        <v>11</v>
      </c>
      <c r="M11" s="22">
        <f t="shared" si="0"/>
        <v>0.72667950363714162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347099272</v>
      </c>
      <c r="E12" s="49">
        <v>4.0524996582513219E-2</v>
      </c>
      <c r="F12" s="50">
        <v>10</v>
      </c>
      <c r="G12" s="67">
        <v>18278</v>
      </c>
      <c r="H12" s="50">
        <v>12</v>
      </c>
      <c r="I12" s="67">
        <v>2035</v>
      </c>
      <c r="J12" s="50">
        <v>15</v>
      </c>
      <c r="K12" s="51">
        <v>170564.75282555301</v>
      </c>
      <c r="L12" s="50">
        <v>5</v>
      </c>
      <c r="M12" s="22">
        <f t="shared" si="0"/>
        <v>0.2176936243046641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660707547</v>
      </c>
      <c r="E13" s="49">
        <v>7.7139807669247107E-2</v>
      </c>
      <c r="F13" s="50">
        <v>5</v>
      </c>
      <c r="G13" s="67">
        <v>51974</v>
      </c>
      <c r="H13" s="50">
        <v>5</v>
      </c>
      <c r="I13" s="67">
        <v>4270</v>
      </c>
      <c r="J13" s="50">
        <v>7</v>
      </c>
      <c r="K13" s="51">
        <v>154732.44660421499</v>
      </c>
      <c r="L13" s="50">
        <v>7</v>
      </c>
      <c r="M13" s="22">
        <f t="shared" si="0"/>
        <v>0.45678219940094139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287365687</v>
      </c>
      <c r="E14" s="49">
        <v>3.355090149427499E-2</v>
      </c>
      <c r="F14" s="50">
        <v>11</v>
      </c>
      <c r="G14" s="67">
        <v>27388</v>
      </c>
      <c r="H14" s="50">
        <v>8</v>
      </c>
      <c r="I14" s="67">
        <v>4080</v>
      </c>
      <c r="J14" s="50">
        <v>10</v>
      </c>
      <c r="K14" s="51">
        <v>70432.766421568595</v>
      </c>
      <c r="L14" s="50">
        <v>12</v>
      </c>
      <c r="M14" s="22">
        <f t="shared" si="0"/>
        <v>0.43645699614890887</v>
      </c>
      <c r="N14" s="21">
        <f t="shared" si="1"/>
        <v>10</v>
      </c>
    </row>
    <row r="15" spans="1:14" ht="18.75" customHeight="1">
      <c r="B15" s="47" t="s">
        <v>41</v>
      </c>
      <c r="C15" s="48"/>
      <c r="D15" s="67">
        <v>28174188</v>
      </c>
      <c r="E15" s="49">
        <v>3.2894303287823801E-3</v>
      </c>
      <c r="F15" s="50">
        <v>17</v>
      </c>
      <c r="G15" s="67">
        <v>6477</v>
      </c>
      <c r="H15" s="50">
        <v>17</v>
      </c>
      <c r="I15" s="67">
        <v>1483</v>
      </c>
      <c r="J15" s="50">
        <v>17</v>
      </c>
      <c r="K15" s="51">
        <v>18998.103843560399</v>
      </c>
      <c r="L15" s="50">
        <v>19</v>
      </c>
      <c r="M15" s="22">
        <f t="shared" si="0"/>
        <v>0.15864356011981173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1499729733</v>
      </c>
      <c r="E16" s="49">
        <v>0.17509844360756383</v>
      </c>
      <c r="F16" s="50">
        <v>1</v>
      </c>
      <c r="G16" s="67">
        <v>106341</v>
      </c>
      <c r="H16" s="50">
        <v>1</v>
      </c>
      <c r="I16" s="67">
        <v>7507</v>
      </c>
      <c r="J16" s="50">
        <v>1</v>
      </c>
      <c r="K16" s="51">
        <v>199777.505394965</v>
      </c>
      <c r="L16" s="50">
        <v>2</v>
      </c>
      <c r="M16" s="22">
        <f t="shared" si="0"/>
        <v>0.80305947796320065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578876723</v>
      </c>
      <c r="E17" s="49">
        <v>6.7585786297101338E-2</v>
      </c>
      <c r="F17" s="50">
        <v>7</v>
      </c>
      <c r="G17" s="67">
        <v>36281</v>
      </c>
      <c r="H17" s="50">
        <v>6</v>
      </c>
      <c r="I17" s="67">
        <v>5230</v>
      </c>
      <c r="J17" s="50">
        <v>5</v>
      </c>
      <c r="K17" s="51">
        <v>110683.88585086</v>
      </c>
      <c r="L17" s="50">
        <v>8</v>
      </c>
      <c r="M17" s="22">
        <f t="shared" si="0"/>
        <v>0.55947796320068466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591717456</v>
      </c>
      <c r="E18" s="49">
        <v>6.9084984661717794E-2</v>
      </c>
      <c r="F18" s="50">
        <v>6</v>
      </c>
      <c r="G18" s="67">
        <v>89238</v>
      </c>
      <c r="H18" s="50">
        <v>2</v>
      </c>
      <c r="I18" s="67">
        <v>6995</v>
      </c>
      <c r="J18" s="50">
        <v>2</v>
      </c>
      <c r="K18" s="51">
        <v>84591.487634024306</v>
      </c>
      <c r="L18" s="50">
        <v>10</v>
      </c>
      <c r="M18" s="22">
        <f t="shared" si="0"/>
        <v>0.74828840393667095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132840190</v>
      </c>
      <c r="E19" s="49">
        <v>1.5509534821987199E-2</v>
      </c>
      <c r="F19" s="50">
        <v>13</v>
      </c>
      <c r="G19" s="67">
        <v>26468</v>
      </c>
      <c r="H19" s="50">
        <v>10</v>
      </c>
      <c r="I19" s="67">
        <v>4105</v>
      </c>
      <c r="J19" s="50">
        <v>8</v>
      </c>
      <c r="K19" s="51">
        <v>32360.582216808802</v>
      </c>
      <c r="L19" s="50">
        <v>15</v>
      </c>
      <c r="M19" s="22">
        <f t="shared" si="0"/>
        <v>0.43913136499786048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1289745756</v>
      </c>
      <c r="E20" s="49">
        <v>0.15058211460095175</v>
      </c>
      <c r="F20" s="50">
        <v>2</v>
      </c>
      <c r="G20" s="67">
        <v>79247</v>
      </c>
      <c r="H20" s="50">
        <v>4</v>
      </c>
      <c r="I20" s="67">
        <v>6363</v>
      </c>
      <c r="J20" s="50">
        <v>4</v>
      </c>
      <c r="K20" s="51">
        <v>202694.60254596901</v>
      </c>
      <c r="L20" s="50">
        <v>1</v>
      </c>
      <c r="M20" s="22">
        <f t="shared" si="0"/>
        <v>0.68068035943517335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764831329</v>
      </c>
      <c r="E21" s="49">
        <v>8.9296606170709683E-2</v>
      </c>
      <c r="F21" s="50">
        <v>4</v>
      </c>
      <c r="G21" s="67">
        <v>36180</v>
      </c>
      <c r="H21" s="50">
        <v>7</v>
      </c>
      <c r="I21" s="67">
        <v>3936</v>
      </c>
      <c r="J21" s="50">
        <v>11</v>
      </c>
      <c r="K21" s="51">
        <v>194316.90269308901</v>
      </c>
      <c r="L21" s="50">
        <v>3</v>
      </c>
      <c r="M21" s="22">
        <f t="shared" si="0"/>
        <v>0.42105263157894735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151463</v>
      </c>
      <c r="E22" s="49">
        <v>1.7683809942929524E-5</v>
      </c>
      <c r="F22" s="50">
        <v>20</v>
      </c>
      <c r="G22" s="67">
        <v>20</v>
      </c>
      <c r="H22" s="50">
        <v>20</v>
      </c>
      <c r="I22" s="67">
        <v>7</v>
      </c>
      <c r="J22" s="50">
        <v>20</v>
      </c>
      <c r="K22" s="51">
        <v>21637.571428571398</v>
      </c>
      <c r="L22" s="50">
        <v>17</v>
      </c>
      <c r="M22" s="22">
        <f t="shared" si="0"/>
        <v>7.4882327770646126E-4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698</v>
      </c>
      <c r="E23" s="49">
        <v>8.1493825819934949E-8</v>
      </c>
      <c r="F23" s="50">
        <v>21</v>
      </c>
      <c r="G23" s="67">
        <v>1</v>
      </c>
      <c r="H23" s="50">
        <v>21</v>
      </c>
      <c r="I23" s="67">
        <v>1</v>
      </c>
      <c r="J23" s="50">
        <v>21</v>
      </c>
      <c r="K23" s="51">
        <v>698</v>
      </c>
      <c r="L23" s="50">
        <v>21</v>
      </c>
      <c r="M23" s="22">
        <f t="shared" si="0"/>
        <v>1.069747539580659E-4</v>
      </c>
      <c r="N23" s="21">
        <f t="shared" si="1"/>
        <v>21</v>
      </c>
    </row>
    <row r="24" spans="2:14" ht="18.75" customHeight="1">
      <c r="B24" s="47" t="s">
        <v>44</v>
      </c>
      <c r="C24" s="48"/>
      <c r="D24" s="67">
        <v>1180634</v>
      </c>
      <c r="E24" s="49">
        <v>1.3784295351445999E-4</v>
      </c>
      <c r="F24" s="50">
        <v>19</v>
      </c>
      <c r="G24" s="67">
        <v>827</v>
      </c>
      <c r="H24" s="50">
        <v>18</v>
      </c>
      <c r="I24" s="67">
        <v>262</v>
      </c>
      <c r="J24" s="50">
        <v>18</v>
      </c>
      <c r="K24" s="51">
        <v>4506.2366412213696</v>
      </c>
      <c r="L24" s="50">
        <v>20</v>
      </c>
      <c r="M24" s="22">
        <f t="shared" si="0"/>
        <v>2.8027385537013266E-2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120346362</v>
      </c>
      <c r="E25" s="49">
        <v>1.4050838772049911E-2</v>
      </c>
      <c r="F25" s="50">
        <v>14</v>
      </c>
      <c r="G25" s="67">
        <v>27025</v>
      </c>
      <c r="H25" s="50">
        <v>9</v>
      </c>
      <c r="I25" s="67">
        <v>4098</v>
      </c>
      <c r="J25" s="50">
        <v>9</v>
      </c>
      <c r="K25" s="51">
        <v>29367.096632503701</v>
      </c>
      <c r="L25" s="50">
        <v>16</v>
      </c>
      <c r="M25" s="22">
        <f t="shared" si="0"/>
        <v>0.43838254172015406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521851849</v>
      </c>
      <c r="E26" s="49">
        <v>6.0927942243863886E-2</v>
      </c>
      <c r="F26" s="50">
        <v>8</v>
      </c>
      <c r="G26" s="67">
        <v>16282</v>
      </c>
      <c r="H26" s="50">
        <v>14</v>
      </c>
      <c r="I26" s="67">
        <v>3173</v>
      </c>
      <c r="J26" s="50">
        <v>13</v>
      </c>
      <c r="K26" s="51">
        <v>164466.38796091999</v>
      </c>
      <c r="L26" s="50">
        <v>6</v>
      </c>
      <c r="M26" s="22">
        <f t="shared" si="0"/>
        <v>0.33943089430894308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48667970</v>
      </c>
      <c r="E27" s="49">
        <v>5.6821476650283946E-3</v>
      </c>
      <c r="F27" s="50">
        <v>16</v>
      </c>
      <c r="G27" s="67">
        <v>14832</v>
      </c>
      <c r="H27" s="50">
        <v>15</v>
      </c>
      <c r="I27" s="67">
        <v>2328</v>
      </c>
      <c r="J27" s="50">
        <v>14</v>
      </c>
      <c r="K27" s="51">
        <v>20905.485395189</v>
      </c>
      <c r="L27" s="50">
        <v>18</v>
      </c>
      <c r="M27" s="22">
        <f t="shared" si="0"/>
        <v>0.2490372272143774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3968852</v>
      </c>
      <c r="E29" s="54">
        <v>4.6337669569212103E-4</v>
      </c>
      <c r="F29" s="55">
        <v>18</v>
      </c>
      <c r="G29" s="68">
        <v>328</v>
      </c>
      <c r="H29" s="55">
        <v>19</v>
      </c>
      <c r="I29" s="68">
        <v>46</v>
      </c>
      <c r="J29" s="55">
        <v>19</v>
      </c>
      <c r="K29" s="56">
        <v>86279.391304347795</v>
      </c>
      <c r="L29" s="55">
        <v>9</v>
      </c>
      <c r="M29" s="29">
        <f t="shared" si="0"/>
        <v>4.920838682071031E-3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8565066040</v>
      </c>
      <c r="E30" s="59"/>
      <c r="F30" s="60"/>
      <c r="G30" s="69">
        <v>216624</v>
      </c>
      <c r="H30" s="60"/>
      <c r="I30" s="69">
        <v>8804</v>
      </c>
      <c r="J30" s="60"/>
      <c r="K30" s="61">
        <v>972860.74965924595</v>
      </c>
      <c r="L30" s="60"/>
      <c r="M30" s="33">
        <f t="shared" si="0"/>
        <v>0.9418057338468121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331" priority="32" stopIfTrue="1">
      <formula>$F8&lt;=5</formula>
    </cfRule>
  </conditionalFormatting>
  <conditionalFormatting sqref="H8:H27 H29">
    <cfRule type="expression" dxfId="330" priority="33" stopIfTrue="1">
      <formula>$H8&lt;=5</formula>
    </cfRule>
  </conditionalFormatting>
  <conditionalFormatting sqref="J8:J27 J29">
    <cfRule type="expression" dxfId="329" priority="34" stopIfTrue="1">
      <formula>$J8&lt;=5</formula>
    </cfRule>
  </conditionalFormatting>
  <conditionalFormatting sqref="L8:L27 L29">
    <cfRule type="expression" dxfId="328" priority="35" stopIfTrue="1">
      <formula>$L8&lt;=5</formula>
    </cfRule>
  </conditionalFormatting>
  <conditionalFormatting sqref="D9:D29">
    <cfRule type="expression" dxfId="327" priority="30" stopIfTrue="1">
      <formula>$F9&lt;=5</formula>
    </cfRule>
  </conditionalFormatting>
  <conditionalFormatting sqref="G9:G27 G29">
    <cfRule type="expression" dxfId="326" priority="28" stopIfTrue="1">
      <formula>$H9&lt;=5</formula>
    </cfRule>
  </conditionalFormatting>
  <conditionalFormatting sqref="I9:I27 I29">
    <cfRule type="expression" dxfId="325" priority="26" stopIfTrue="1">
      <formula>$J9&lt;=5</formula>
    </cfRule>
  </conditionalFormatting>
  <conditionalFormatting sqref="K9:K27 K29">
    <cfRule type="expression" dxfId="324" priority="24" stopIfTrue="1">
      <formula>$L9&lt;=5</formula>
    </cfRule>
  </conditionalFormatting>
  <conditionalFormatting sqref="D8">
    <cfRule type="expression" dxfId="323" priority="22" stopIfTrue="1">
      <formula>$F8&lt;=5</formula>
    </cfRule>
  </conditionalFormatting>
  <conditionalFormatting sqref="G8">
    <cfRule type="expression" dxfId="322" priority="20" stopIfTrue="1">
      <formula>$H8&lt;=5</formula>
    </cfRule>
  </conditionalFormatting>
  <conditionalFormatting sqref="I8">
    <cfRule type="expression" dxfId="321" priority="18" stopIfTrue="1">
      <formula>$J8&lt;=5</formula>
    </cfRule>
  </conditionalFormatting>
  <conditionalFormatting sqref="K8">
    <cfRule type="expression" dxfId="320" priority="16" stopIfTrue="1">
      <formula>$L8&lt;=5</formula>
    </cfRule>
  </conditionalFormatting>
  <conditionalFormatting sqref="M8:N27 M29:N29">
    <cfRule type="expression" dxfId="319" priority="14" stopIfTrue="1">
      <formula>$N8&lt;=5</formula>
    </cfRule>
  </conditionalFormatting>
  <conditionalFormatting sqref="F28">
    <cfRule type="expression" dxfId="318" priority="9" stopIfTrue="1">
      <formula>$F28&lt;=5</formula>
    </cfRule>
  </conditionalFormatting>
  <conditionalFormatting sqref="G28">
    <cfRule type="expression" dxfId="317" priority="8" stopIfTrue="1">
      <formula>$H28&lt;=5</formula>
    </cfRule>
  </conditionalFormatting>
  <conditionalFormatting sqref="I28">
    <cfRule type="expression" dxfId="316" priority="7" stopIfTrue="1">
      <formula>$J28&lt;=5</formula>
    </cfRule>
  </conditionalFormatting>
  <conditionalFormatting sqref="K28">
    <cfRule type="expression" dxfId="315" priority="6" stopIfTrue="1">
      <formula>$L28&lt;=5</formula>
    </cfRule>
  </conditionalFormatting>
  <conditionalFormatting sqref="M28">
    <cfRule type="expression" dxfId="314" priority="5" stopIfTrue="1">
      <formula>$N28&lt;=5</formula>
    </cfRule>
  </conditionalFormatting>
  <conditionalFormatting sqref="H28">
    <cfRule type="expression" dxfId="313" priority="4" stopIfTrue="1">
      <formula>$F28&lt;=5</formula>
    </cfRule>
  </conditionalFormatting>
  <conditionalFormatting sqref="L28">
    <cfRule type="expression" dxfId="312" priority="3" stopIfTrue="1">
      <formula>$F28&lt;=5</formula>
    </cfRule>
  </conditionalFormatting>
  <conditionalFormatting sqref="J28">
    <cfRule type="expression" dxfId="311" priority="2" stopIfTrue="1">
      <formula>$F28&lt;=5</formula>
    </cfRule>
  </conditionalFormatting>
  <conditionalFormatting sqref="N28">
    <cfRule type="expression" dxfId="310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279</v>
      </c>
    </row>
    <row r="3" spans="1:14" s="1" customFormat="1" ht="18.75" customHeight="1">
      <c r="A3" s="39"/>
      <c r="B3" s="87" t="s">
        <v>190</v>
      </c>
      <c r="C3" s="88"/>
      <c r="D3" s="93">
        <v>4511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66176377</v>
      </c>
      <c r="E8" s="44">
        <v>1.7026446717494037E-2</v>
      </c>
      <c r="F8" s="45">
        <v>12</v>
      </c>
      <c r="G8" s="66">
        <v>8909</v>
      </c>
      <c r="H8" s="45">
        <v>12</v>
      </c>
      <c r="I8" s="66">
        <v>1713</v>
      </c>
      <c r="J8" s="45">
        <v>12</v>
      </c>
      <c r="K8" s="46">
        <v>38631.860478692397</v>
      </c>
      <c r="L8" s="45">
        <v>12</v>
      </c>
      <c r="M8" s="16">
        <f>IFERROR(I8/$D$3,0)</f>
        <v>0.37973841720239415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414135455</v>
      </c>
      <c r="E9" s="49">
        <v>0.10655245237107266</v>
      </c>
      <c r="F9" s="50">
        <v>3</v>
      </c>
      <c r="G9" s="67">
        <v>11640</v>
      </c>
      <c r="H9" s="50">
        <v>11</v>
      </c>
      <c r="I9" s="67">
        <v>1997</v>
      </c>
      <c r="J9" s="50">
        <v>9</v>
      </c>
      <c r="K9" s="51">
        <v>207378.79569354001</v>
      </c>
      <c r="L9" s="50">
        <v>2</v>
      </c>
      <c r="M9" s="22">
        <f t="shared" ref="M9:M30" si="0">IFERROR(I9/$D$3,0)</f>
        <v>0.44269563289736202</v>
      </c>
      <c r="N9" s="21">
        <f t="shared" ref="N9:N29" si="1">RANK(M9,$M$8:$M$29,0)</f>
        <v>9</v>
      </c>
    </row>
    <row r="10" spans="1:14" ht="18.75" customHeight="1">
      <c r="B10" s="47" t="s">
        <v>36</v>
      </c>
      <c r="C10" s="48"/>
      <c r="D10" s="67">
        <v>23321461</v>
      </c>
      <c r="E10" s="49">
        <v>6.0003528614238763E-3</v>
      </c>
      <c r="F10" s="50">
        <v>16</v>
      </c>
      <c r="G10" s="67">
        <v>3692</v>
      </c>
      <c r="H10" s="50">
        <v>16</v>
      </c>
      <c r="I10" s="67">
        <v>706</v>
      </c>
      <c r="J10" s="50">
        <v>16</v>
      </c>
      <c r="K10" s="51">
        <v>33033.230878187002</v>
      </c>
      <c r="L10" s="50">
        <v>13</v>
      </c>
      <c r="M10" s="22">
        <f t="shared" si="0"/>
        <v>0.1565063178896032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218193429</v>
      </c>
      <c r="E11" s="49">
        <v>5.6138745597629471E-2</v>
      </c>
      <c r="F11" s="50">
        <v>9</v>
      </c>
      <c r="G11" s="67">
        <v>41719</v>
      </c>
      <c r="H11" s="50">
        <v>4</v>
      </c>
      <c r="I11" s="67">
        <v>3209</v>
      </c>
      <c r="J11" s="50">
        <v>3</v>
      </c>
      <c r="K11" s="51">
        <v>67994.212838890599</v>
      </c>
      <c r="L11" s="50">
        <v>10</v>
      </c>
      <c r="M11" s="22">
        <f t="shared" si="0"/>
        <v>0.71137220128574596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121479945</v>
      </c>
      <c r="E12" s="49">
        <v>3.1255440454024945E-2</v>
      </c>
      <c r="F12" s="50">
        <v>11</v>
      </c>
      <c r="G12" s="67">
        <v>8908</v>
      </c>
      <c r="H12" s="50">
        <v>13</v>
      </c>
      <c r="I12" s="67">
        <v>913</v>
      </c>
      <c r="J12" s="50">
        <v>15</v>
      </c>
      <c r="K12" s="51">
        <v>133055.79956188399</v>
      </c>
      <c r="L12" s="50">
        <v>6</v>
      </c>
      <c r="M12" s="22">
        <f t="shared" si="0"/>
        <v>0.2023941476391044</v>
      </c>
      <c r="N12" s="21">
        <f t="shared" si="1"/>
        <v>15</v>
      </c>
    </row>
    <row r="13" spans="1:14" ht="18.75" customHeight="1">
      <c r="B13" s="47" t="s">
        <v>149</v>
      </c>
      <c r="C13" s="48"/>
      <c r="D13" s="67">
        <v>254790618</v>
      </c>
      <c r="E13" s="49">
        <v>6.5554795807186247E-2</v>
      </c>
      <c r="F13" s="50">
        <v>7</v>
      </c>
      <c r="G13" s="67">
        <v>28935</v>
      </c>
      <c r="H13" s="50">
        <v>5</v>
      </c>
      <c r="I13" s="67">
        <v>2093</v>
      </c>
      <c r="J13" s="50">
        <v>7</v>
      </c>
      <c r="K13" s="51">
        <v>121734.647873865</v>
      </c>
      <c r="L13" s="50">
        <v>7</v>
      </c>
      <c r="M13" s="22">
        <f t="shared" si="0"/>
        <v>0.46397694524495675</v>
      </c>
      <c r="N13" s="21">
        <f t="shared" si="1"/>
        <v>7</v>
      </c>
    </row>
    <row r="14" spans="1:14" ht="18.75" customHeight="1">
      <c r="B14" s="47" t="s">
        <v>150</v>
      </c>
      <c r="C14" s="48"/>
      <c r="D14" s="67">
        <v>142540677</v>
      </c>
      <c r="E14" s="49">
        <v>3.6674132855838086E-2</v>
      </c>
      <c r="F14" s="50">
        <v>10</v>
      </c>
      <c r="G14" s="67">
        <v>16950</v>
      </c>
      <c r="H14" s="50">
        <v>8</v>
      </c>
      <c r="I14" s="67">
        <v>2191</v>
      </c>
      <c r="J14" s="50">
        <v>6</v>
      </c>
      <c r="K14" s="51">
        <v>65057.360565951603</v>
      </c>
      <c r="L14" s="50">
        <v>11</v>
      </c>
      <c r="M14" s="22">
        <f t="shared" si="0"/>
        <v>0.48570161826645974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15038838</v>
      </c>
      <c r="E15" s="49">
        <v>3.869325966576027E-3</v>
      </c>
      <c r="F15" s="50">
        <v>17</v>
      </c>
      <c r="G15" s="67">
        <v>3248</v>
      </c>
      <c r="H15" s="50">
        <v>17</v>
      </c>
      <c r="I15" s="67">
        <v>574</v>
      </c>
      <c r="J15" s="50">
        <v>17</v>
      </c>
      <c r="K15" s="51">
        <v>26200.066202090598</v>
      </c>
      <c r="L15" s="50">
        <v>17</v>
      </c>
      <c r="M15" s="22">
        <f t="shared" si="0"/>
        <v>0.12724451341166038</v>
      </c>
      <c r="N15" s="21">
        <f t="shared" si="1"/>
        <v>17</v>
      </c>
    </row>
    <row r="16" spans="1:14" ht="18.75" customHeight="1">
      <c r="B16" s="47" t="s">
        <v>172</v>
      </c>
      <c r="C16" s="48"/>
      <c r="D16" s="67">
        <v>770620782</v>
      </c>
      <c r="E16" s="49">
        <v>0.19827216718311108</v>
      </c>
      <c r="F16" s="50">
        <v>1</v>
      </c>
      <c r="G16" s="67">
        <v>55977</v>
      </c>
      <c r="H16" s="50">
        <v>1</v>
      </c>
      <c r="I16" s="67">
        <v>3516</v>
      </c>
      <c r="J16" s="50">
        <v>1</v>
      </c>
      <c r="K16" s="51">
        <v>219175.42150170601</v>
      </c>
      <c r="L16" s="50">
        <v>1</v>
      </c>
      <c r="M16" s="22">
        <f t="shared" si="0"/>
        <v>0.7794280647306584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245383581</v>
      </c>
      <c r="E17" s="49">
        <v>6.3134469680085112E-2</v>
      </c>
      <c r="F17" s="50">
        <v>8</v>
      </c>
      <c r="G17" s="67">
        <v>21573</v>
      </c>
      <c r="H17" s="50">
        <v>6</v>
      </c>
      <c r="I17" s="67">
        <v>2684</v>
      </c>
      <c r="J17" s="50">
        <v>5</v>
      </c>
      <c r="K17" s="51">
        <v>91424.583084947793</v>
      </c>
      <c r="L17" s="50">
        <v>8</v>
      </c>
      <c r="M17" s="22">
        <f t="shared" si="0"/>
        <v>0.59499002438483706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282784123</v>
      </c>
      <c r="E18" s="49">
        <v>7.2757213692928216E-2</v>
      </c>
      <c r="F18" s="50">
        <v>5</v>
      </c>
      <c r="G18" s="67">
        <v>45894</v>
      </c>
      <c r="H18" s="50">
        <v>2</v>
      </c>
      <c r="I18" s="67">
        <v>3301</v>
      </c>
      <c r="J18" s="50">
        <v>2</v>
      </c>
      <c r="K18" s="51">
        <v>85666.199030596807</v>
      </c>
      <c r="L18" s="50">
        <v>9</v>
      </c>
      <c r="M18" s="22">
        <f t="shared" si="0"/>
        <v>0.73176679228552433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58741789</v>
      </c>
      <c r="E19" s="49">
        <v>1.5113609808206594E-2</v>
      </c>
      <c r="F19" s="50">
        <v>14</v>
      </c>
      <c r="G19" s="67">
        <v>13594</v>
      </c>
      <c r="H19" s="50">
        <v>10</v>
      </c>
      <c r="I19" s="67">
        <v>2055</v>
      </c>
      <c r="J19" s="50">
        <v>8</v>
      </c>
      <c r="K19" s="51">
        <v>28584.812165450101</v>
      </c>
      <c r="L19" s="50">
        <v>16</v>
      </c>
      <c r="M19" s="22">
        <f t="shared" si="0"/>
        <v>0.45555309244070052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624008047</v>
      </c>
      <c r="E20" s="49">
        <v>0.16055033903613392</v>
      </c>
      <c r="F20" s="50">
        <v>2</v>
      </c>
      <c r="G20" s="67">
        <v>42841</v>
      </c>
      <c r="H20" s="50">
        <v>3</v>
      </c>
      <c r="I20" s="67">
        <v>3138</v>
      </c>
      <c r="J20" s="50">
        <v>4</v>
      </c>
      <c r="K20" s="51">
        <v>198855.33683875101</v>
      </c>
      <c r="L20" s="50">
        <v>3</v>
      </c>
      <c r="M20" s="22">
        <f t="shared" si="0"/>
        <v>0.69563289736200395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256459485</v>
      </c>
      <c r="E21" s="49">
        <v>6.5984176748576928E-2</v>
      </c>
      <c r="F21" s="50">
        <v>6</v>
      </c>
      <c r="G21" s="67">
        <v>17494</v>
      </c>
      <c r="H21" s="50">
        <v>7</v>
      </c>
      <c r="I21" s="67">
        <v>1754</v>
      </c>
      <c r="J21" s="50">
        <v>11</v>
      </c>
      <c r="K21" s="51">
        <v>146214.07354618001</v>
      </c>
      <c r="L21" s="50">
        <v>5</v>
      </c>
      <c r="M21" s="22">
        <f t="shared" si="0"/>
        <v>0.38882731101751272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8112</v>
      </c>
      <c r="E22" s="49">
        <v>2.0871274922214556E-6</v>
      </c>
      <c r="F22" s="50">
        <v>20</v>
      </c>
      <c r="G22" s="67">
        <v>13</v>
      </c>
      <c r="H22" s="50">
        <v>20</v>
      </c>
      <c r="I22" s="67">
        <v>8</v>
      </c>
      <c r="J22" s="50">
        <v>20</v>
      </c>
      <c r="K22" s="51">
        <v>1014</v>
      </c>
      <c r="L22" s="50">
        <v>20</v>
      </c>
      <c r="M22" s="22">
        <f t="shared" si="0"/>
        <v>1.7734426956328973E-3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1401</v>
      </c>
      <c r="E23" s="49">
        <v>3.6046173774682687E-7</v>
      </c>
      <c r="F23" s="50">
        <v>21</v>
      </c>
      <c r="G23" s="67">
        <v>4</v>
      </c>
      <c r="H23" s="50">
        <v>21</v>
      </c>
      <c r="I23" s="67">
        <v>2</v>
      </c>
      <c r="J23" s="50">
        <v>21</v>
      </c>
      <c r="K23" s="51">
        <v>700.5</v>
      </c>
      <c r="L23" s="50">
        <v>21</v>
      </c>
      <c r="M23" s="22">
        <f t="shared" si="0"/>
        <v>4.4336067390822432E-4</v>
      </c>
      <c r="N23" s="21">
        <f t="shared" si="1"/>
        <v>21</v>
      </c>
    </row>
    <row r="24" spans="2:14" ht="18.75" customHeight="1">
      <c r="B24" s="47" t="s">
        <v>62</v>
      </c>
      <c r="C24" s="48"/>
      <c r="D24" s="67">
        <v>1068536</v>
      </c>
      <c r="E24" s="49">
        <v>2.7492244354392818E-4</v>
      </c>
      <c r="F24" s="50">
        <v>18</v>
      </c>
      <c r="G24" s="67">
        <v>399</v>
      </c>
      <c r="H24" s="50">
        <v>19</v>
      </c>
      <c r="I24" s="67">
        <v>120</v>
      </c>
      <c r="J24" s="50">
        <v>18</v>
      </c>
      <c r="K24" s="51">
        <v>8904.4666666666708</v>
      </c>
      <c r="L24" s="50">
        <v>18</v>
      </c>
      <c r="M24" s="22">
        <f t="shared" si="0"/>
        <v>2.6601640434493461E-2</v>
      </c>
      <c r="N24" s="21">
        <f t="shared" si="1"/>
        <v>18</v>
      </c>
    </row>
    <row r="25" spans="2:14" ht="18.75" customHeight="1">
      <c r="B25" s="47" t="s">
        <v>173</v>
      </c>
      <c r="C25" s="48"/>
      <c r="D25" s="67">
        <v>61402995</v>
      </c>
      <c r="E25" s="49">
        <v>1.5798308551434489E-2</v>
      </c>
      <c r="F25" s="50">
        <v>13</v>
      </c>
      <c r="G25" s="67">
        <v>14933</v>
      </c>
      <c r="H25" s="50">
        <v>9</v>
      </c>
      <c r="I25" s="67">
        <v>1927</v>
      </c>
      <c r="J25" s="50">
        <v>10</v>
      </c>
      <c r="K25" s="51">
        <v>31864.5537104307</v>
      </c>
      <c r="L25" s="50">
        <v>14</v>
      </c>
      <c r="M25" s="22">
        <f t="shared" si="0"/>
        <v>0.42717800931057415</v>
      </c>
      <c r="N25" s="21">
        <f t="shared" si="1"/>
        <v>10</v>
      </c>
    </row>
    <row r="26" spans="2:14" ht="18.75" customHeight="1">
      <c r="B26" s="47" t="s">
        <v>174</v>
      </c>
      <c r="C26" s="48"/>
      <c r="D26" s="67">
        <v>299285632</v>
      </c>
      <c r="E26" s="49">
        <v>7.7002868660512008E-2</v>
      </c>
      <c r="F26" s="50">
        <v>4</v>
      </c>
      <c r="G26" s="67">
        <v>8851</v>
      </c>
      <c r="H26" s="50">
        <v>14</v>
      </c>
      <c r="I26" s="67">
        <v>1528</v>
      </c>
      <c r="J26" s="50">
        <v>13</v>
      </c>
      <c r="K26" s="51">
        <v>195867.560209424</v>
      </c>
      <c r="L26" s="50">
        <v>4</v>
      </c>
      <c r="M26" s="22">
        <f t="shared" si="0"/>
        <v>0.33872755486588341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30604098</v>
      </c>
      <c r="E27" s="49">
        <v>7.8740944662770793E-3</v>
      </c>
      <c r="F27" s="50">
        <v>15</v>
      </c>
      <c r="G27" s="67">
        <v>8578</v>
      </c>
      <c r="H27" s="50">
        <v>15</v>
      </c>
      <c r="I27" s="67">
        <v>1069</v>
      </c>
      <c r="J27" s="50">
        <v>14</v>
      </c>
      <c r="K27" s="51">
        <v>28628.716557530399</v>
      </c>
      <c r="L27" s="50">
        <v>15</v>
      </c>
      <c r="M27" s="22">
        <f t="shared" si="0"/>
        <v>0.2369762802039459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175</v>
      </c>
      <c r="C29" s="53"/>
      <c r="D29" s="68">
        <v>636209</v>
      </c>
      <c r="E29" s="54">
        <v>1.6368950871532546E-4</v>
      </c>
      <c r="F29" s="55">
        <v>19</v>
      </c>
      <c r="G29" s="68">
        <v>707</v>
      </c>
      <c r="H29" s="55">
        <v>18</v>
      </c>
      <c r="I29" s="68">
        <v>81</v>
      </c>
      <c r="J29" s="55">
        <v>19</v>
      </c>
      <c r="K29" s="56">
        <v>7854.4320987654301</v>
      </c>
      <c r="L29" s="55">
        <v>19</v>
      </c>
      <c r="M29" s="29">
        <f t="shared" si="0"/>
        <v>1.7956107293283084E-2</v>
      </c>
      <c r="N29" s="28">
        <f t="shared" si="1"/>
        <v>19</v>
      </c>
    </row>
    <row r="30" spans="2:14" ht="18.75" customHeight="1" thickTop="1">
      <c r="B30" s="57" t="s">
        <v>68</v>
      </c>
      <c r="C30" s="58"/>
      <c r="D30" s="69">
        <v>3886681590</v>
      </c>
      <c r="E30" s="59"/>
      <c r="F30" s="60"/>
      <c r="G30" s="69">
        <v>119340</v>
      </c>
      <c r="H30" s="60"/>
      <c r="I30" s="69">
        <v>4309</v>
      </c>
      <c r="J30" s="60"/>
      <c r="K30" s="61">
        <v>901991.55024367606</v>
      </c>
      <c r="L30" s="60"/>
      <c r="M30" s="33">
        <f t="shared" si="0"/>
        <v>0.95522057193526932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309" priority="32" stopIfTrue="1">
      <formula>$F8&lt;=5</formula>
    </cfRule>
  </conditionalFormatting>
  <conditionalFormatting sqref="H8:H27 H29">
    <cfRule type="expression" dxfId="308" priority="33" stopIfTrue="1">
      <formula>$H8&lt;=5</formula>
    </cfRule>
  </conditionalFormatting>
  <conditionalFormatting sqref="J8:J27 J29">
    <cfRule type="expression" dxfId="307" priority="34" stopIfTrue="1">
      <formula>$J8&lt;=5</formula>
    </cfRule>
  </conditionalFormatting>
  <conditionalFormatting sqref="L8:L27 L29">
    <cfRule type="expression" dxfId="306" priority="35" stopIfTrue="1">
      <formula>$L8&lt;=5</formula>
    </cfRule>
  </conditionalFormatting>
  <conditionalFormatting sqref="D9:D29">
    <cfRule type="expression" dxfId="305" priority="30" stopIfTrue="1">
      <formula>$F9&lt;=5</formula>
    </cfRule>
  </conditionalFormatting>
  <conditionalFormatting sqref="G9:G27 G29">
    <cfRule type="expression" dxfId="304" priority="28" stopIfTrue="1">
      <formula>$H9&lt;=5</formula>
    </cfRule>
  </conditionalFormatting>
  <conditionalFormatting sqref="I9:I27 I29">
    <cfRule type="expression" dxfId="303" priority="26" stopIfTrue="1">
      <formula>$J9&lt;=5</formula>
    </cfRule>
  </conditionalFormatting>
  <conditionalFormatting sqref="K9:K27 K29">
    <cfRule type="expression" dxfId="302" priority="24" stopIfTrue="1">
      <formula>$L9&lt;=5</formula>
    </cfRule>
  </conditionalFormatting>
  <conditionalFormatting sqref="D8">
    <cfRule type="expression" dxfId="301" priority="22" stopIfTrue="1">
      <formula>$F8&lt;=5</formula>
    </cfRule>
  </conditionalFormatting>
  <conditionalFormatting sqref="G8">
    <cfRule type="expression" dxfId="300" priority="20" stopIfTrue="1">
      <formula>$H8&lt;=5</formula>
    </cfRule>
  </conditionalFormatting>
  <conditionalFormatting sqref="I8">
    <cfRule type="expression" dxfId="299" priority="18" stopIfTrue="1">
      <formula>$J8&lt;=5</formula>
    </cfRule>
  </conditionalFormatting>
  <conditionalFormatting sqref="K8">
    <cfRule type="expression" dxfId="298" priority="16" stopIfTrue="1">
      <formula>$L8&lt;=5</formula>
    </cfRule>
  </conditionalFormatting>
  <conditionalFormatting sqref="M8:N27 M29:N29">
    <cfRule type="expression" dxfId="297" priority="14" stopIfTrue="1">
      <formula>$N8&lt;=5</formula>
    </cfRule>
  </conditionalFormatting>
  <conditionalFormatting sqref="F28">
    <cfRule type="expression" dxfId="296" priority="9" stopIfTrue="1">
      <formula>$F28&lt;=5</formula>
    </cfRule>
  </conditionalFormatting>
  <conditionalFormatting sqref="G28">
    <cfRule type="expression" dxfId="295" priority="8" stopIfTrue="1">
      <formula>$H28&lt;=5</formula>
    </cfRule>
  </conditionalFormatting>
  <conditionalFormatting sqref="I28">
    <cfRule type="expression" dxfId="294" priority="7" stopIfTrue="1">
      <formula>$J28&lt;=5</formula>
    </cfRule>
  </conditionalFormatting>
  <conditionalFormatting sqref="K28">
    <cfRule type="expression" dxfId="293" priority="6" stopIfTrue="1">
      <formula>$L28&lt;=5</formula>
    </cfRule>
  </conditionalFormatting>
  <conditionalFormatting sqref="M28">
    <cfRule type="expression" dxfId="292" priority="5" stopIfTrue="1">
      <formula>$N28&lt;=5</formula>
    </cfRule>
  </conditionalFormatting>
  <conditionalFormatting sqref="H28">
    <cfRule type="expression" dxfId="291" priority="4" stopIfTrue="1">
      <formula>$F28&lt;=5</formula>
    </cfRule>
  </conditionalFormatting>
  <conditionalFormatting sqref="L28">
    <cfRule type="expression" dxfId="290" priority="3" stopIfTrue="1">
      <formula>$F28&lt;=5</formula>
    </cfRule>
  </conditionalFormatting>
  <conditionalFormatting sqref="J28">
    <cfRule type="expression" dxfId="289" priority="2" stopIfTrue="1">
      <formula>$F28&lt;=5</formula>
    </cfRule>
  </conditionalFormatting>
  <conditionalFormatting sqref="N28">
    <cfRule type="expression" dxfId="288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280</v>
      </c>
    </row>
    <row r="3" spans="1:14" s="1" customFormat="1" ht="18.75" customHeight="1">
      <c r="A3" s="39"/>
      <c r="B3" s="87" t="s">
        <v>190</v>
      </c>
      <c r="C3" s="88"/>
      <c r="D3" s="93">
        <v>4569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77784125</v>
      </c>
      <c r="E8" s="44">
        <v>2.2496421941221586E-2</v>
      </c>
      <c r="F8" s="45">
        <v>12</v>
      </c>
      <c r="G8" s="66">
        <v>9636</v>
      </c>
      <c r="H8" s="45">
        <v>12</v>
      </c>
      <c r="I8" s="66">
        <v>1726</v>
      </c>
      <c r="J8" s="45">
        <v>11</v>
      </c>
      <c r="K8" s="46">
        <v>45066.121089223598</v>
      </c>
      <c r="L8" s="45">
        <v>12</v>
      </c>
      <c r="M8" s="16">
        <f>IFERROR(I8/$D$3,0)</f>
        <v>0.37776318669293063</v>
      </c>
      <c r="N8" s="15">
        <f>RANK(M8,$M$8:$M$29,0)</f>
        <v>11</v>
      </c>
    </row>
    <row r="9" spans="1:14" ht="18.75" customHeight="1">
      <c r="B9" s="47" t="s">
        <v>176</v>
      </c>
      <c r="C9" s="48"/>
      <c r="D9" s="67">
        <v>387177966</v>
      </c>
      <c r="E9" s="49">
        <v>0.11197810465155898</v>
      </c>
      <c r="F9" s="50">
        <v>3</v>
      </c>
      <c r="G9" s="67">
        <v>11222</v>
      </c>
      <c r="H9" s="50">
        <v>10</v>
      </c>
      <c r="I9" s="67">
        <v>2035</v>
      </c>
      <c r="J9" s="50">
        <v>8</v>
      </c>
      <c r="K9" s="51">
        <v>190259.44275184299</v>
      </c>
      <c r="L9" s="50">
        <v>2</v>
      </c>
      <c r="M9" s="22">
        <f t="shared" ref="M9:M30" si="0">IFERROR(I9/$D$3,0)</f>
        <v>0.44539286495950975</v>
      </c>
      <c r="N9" s="21">
        <f t="shared" ref="N9:N29" si="1">RANK(M9,$M$8:$M$29,0)</f>
        <v>8</v>
      </c>
    </row>
    <row r="10" spans="1:14" ht="18.75" customHeight="1">
      <c r="B10" s="47" t="s">
        <v>54</v>
      </c>
      <c r="C10" s="48"/>
      <c r="D10" s="67">
        <v>18957196</v>
      </c>
      <c r="E10" s="49">
        <v>5.4827264565673025E-3</v>
      </c>
      <c r="F10" s="50">
        <v>15</v>
      </c>
      <c r="G10" s="67">
        <v>4013</v>
      </c>
      <c r="H10" s="50">
        <v>16</v>
      </c>
      <c r="I10" s="67">
        <v>820</v>
      </c>
      <c r="J10" s="50">
        <v>16</v>
      </c>
      <c r="K10" s="51">
        <v>23118.531707317099</v>
      </c>
      <c r="L10" s="50">
        <v>15</v>
      </c>
      <c r="M10" s="22">
        <f t="shared" si="0"/>
        <v>0.17947034362004816</v>
      </c>
      <c r="N10" s="21">
        <f t="shared" si="1"/>
        <v>16</v>
      </c>
    </row>
    <row r="11" spans="1:14" ht="18.75" customHeight="1">
      <c r="B11" s="47" t="s">
        <v>156</v>
      </c>
      <c r="C11" s="48"/>
      <c r="D11" s="67">
        <v>297914205</v>
      </c>
      <c r="E11" s="49">
        <v>8.6161587058587924E-2</v>
      </c>
      <c r="F11" s="50">
        <v>4</v>
      </c>
      <c r="G11" s="67">
        <v>42638</v>
      </c>
      <c r="H11" s="50">
        <v>3</v>
      </c>
      <c r="I11" s="67">
        <v>3018</v>
      </c>
      <c r="J11" s="50">
        <v>3</v>
      </c>
      <c r="K11" s="51">
        <v>98712.460238568601</v>
      </c>
      <c r="L11" s="50">
        <v>7</v>
      </c>
      <c r="M11" s="22">
        <f t="shared" si="0"/>
        <v>0.6605384110308602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84330590</v>
      </c>
      <c r="E12" s="49">
        <v>2.4389765073428053E-2</v>
      </c>
      <c r="F12" s="50">
        <v>11</v>
      </c>
      <c r="G12" s="67">
        <v>8319</v>
      </c>
      <c r="H12" s="50">
        <v>13</v>
      </c>
      <c r="I12" s="67">
        <v>925</v>
      </c>
      <c r="J12" s="50">
        <v>15</v>
      </c>
      <c r="K12" s="51">
        <v>91168.205405405402</v>
      </c>
      <c r="L12" s="50">
        <v>8</v>
      </c>
      <c r="M12" s="22">
        <f t="shared" si="0"/>
        <v>0.20245130225432262</v>
      </c>
      <c r="N12" s="21">
        <f t="shared" si="1"/>
        <v>15</v>
      </c>
    </row>
    <row r="13" spans="1:14" ht="18.75" customHeight="1">
      <c r="B13" s="47" t="s">
        <v>57</v>
      </c>
      <c r="C13" s="48"/>
      <c r="D13" s="67">
        <v>214489650</v>
      </c>
      <c r="E13" s="49">
        <v>6.2033861902090419E-2</v>
      </c>
      <c r="F13" s="50">
        <v>8</v>
      </c>
      <c r="G13" s="67">
        <v>28619</v>
      </c>
      <c r="H13" s="50">
        <v>5</v>
      </c>
      <c r="I13" s="67">
        <v>2083</v>
      </c>
      <c r="J13" s="50">
        <v>6</v>
      </c>
      <c r="K13" s="51">
        <v>102971.507441191</v>
      </c>
      <c r="L13" s="50">
        <v>6</v>
      </c>
      <c r="M13" s="22">
        <f t="shared" si="0"/>
        <v>0.45589844604946378</v>
      </c>
      <c r="N13" s="21">
        <f t="shared" si="1"/>
        <v>6</v>
      </c>
    </row>
    <row r="14" spans="1:14" ht="18.75" customHeight="1">
      <c r="B14" s="47" t="s">
        <v>58</v>
      </c>
      <c r="C14" s="48"/>
      <c r="D14" s="67">
        <v>142699555</v>
      </c>
      <c r="E14" s="49">
        <v>4.127100999213601E-2</v>
      </c>
      <c r="F14" s="50">
        <v>10</v>
      </c>
      <c r="G14" s="67">
        <v>12695</v>
      </c>
      <c r="H14" s="50">
        <v>9</v>
      </c>
      <c r="I14" s="67">
        <v>2080</v>
      </c>
      <c r="J14" s="50">
        <v>7</v>
      </c>
      <c r="K14" s="51">
        <v>68605.555288461503</v>
      </c>
      <c r="L14" s="50">
        <v>11</v>
      </c>
      <c r="M14" s="22">
        <f t="shared" si="0"/>
        <v>0.45524184723134165</v>
      </c>
      <c r="N14" s="21">
        <f t="shared" si="1"/>
        <v>7</v>
      </c>
    </row>
    <row r="15" spans="1:14" ht="18.75" customHeight="1">
      <c r="B15" s="47" t="s">
        <v>59</v>
      </c>
      <c r="C15" s="48"/>
      <c r="D15" s="67">
        <v>12096633</v>
      </c>
      <c r="E15" s="49">
        <v>3.4985411230904133E-3</v>
      </c>
      <c r="F15" s="50">
        <v>17</v>
      </c>
      <c r="G15" s="67">
        <v>1905</v>
      </c>
      <c r="H15" s="50">
        <v>17</v>
      </c>
      <c r="I15" s="67">
        <v>599</v>
      </c>
      <c r="J15" s="50">
        <v>17</v>
      </c>
      <c r="K15" s="51">
        <v>20194.712854757901</v>
      </c>
      <c r="L15" s="50">
        <v>16</v>
      </c>
      <c r="M15" s="22">
        <f t="shared" si="0"/>
        <v>0.13110089735171809</v>
      </c>
      <c r="N15" s="21">
        <f t="shared" si="1"/>
        <v>17</v>
      </c>
    </row>
    <row r="16" spans="1:14" ht="18.75" customHeight="1">
      <c r="B16" s="47" t="s">
        <v>99</v>
      </c>
      <c r="C16" s="48"/>
      <c r="D16" s="67">
        <v>737173451</v>
      </c>
      <c r="E16" s="49">
        <v>0.21320243684122481</v>
      </c>
      <c r="F16" s="50">
        <v>1</v>
      </c>
      <c r="G16" s="67">
        <v>56191</v>
      </c>
      <c r="H16" s="50">
        <v>1</v>
      </c>
      <c r="I16" s="67">
        <v>3475</v>
      </c>
      <c r="J16" s="50">
        <v>1</v>
      </c>
      <c r="K16" s="51">
        <v>212136.24489208599</v>
      </c>
      <c r="L16" s="50">
        <v>1</v>
      </c>
      <c r="M16" s="22">
        <f t="shared" si="0"/>
        <v>0.76056029765813093</v>
      </c>
      <c r="N16" s="21">
        <f t="shared" si="1"/>
        <v>1</v>
      </c>
    </row>
    <row r="17" spans="2:14" ht="18.75" customHeight="1">
      <c r="B17" s="47" t="s">
        <v>177</v>
      </c>
      <c r="C17" s="48"/>
      <c r="D17" s="67">
        <v>232723546</v>
      </c>
      <c r="E17" s="49">
        <v>6.7307398347327185E-2</v>
      </c>
      <c r="F17" s="50">
        <v>7</v>
      </c>
      <c r="G17" s="67">
        <v>17875</v>
      </c>
      <c r="H17" s="50">
        <v>6</v>
      </c>
      <c r="I17" s="67">
        <v>2571</v>
      </c>
      <c r="J17" s="50">
        <v>5</v>
      </c>
      <c r="K17" s="51">
        <v>90518.687670167201</v>
      </c>
      <c r="L17" s="50">
        <v>9</v>
      </c>
      <c r="M17" s="22">
        <f t="shared" si="0"/>
        <v>0.5627051871306632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250030270</v>
      </c>
      <c r="E18" s="49">
        <v>7.2312781714746519E-2</v>
      </c>
      <c r="F18" s="50">
        <v>5</v>
      </c>
      <c r="G18" s="67">
        <v>43134</v>
      </c>
      <c r="H18" s="50">
        <v>2</v>
      </c>
      <c r="I18" s="67">
        <v>3131</v>
      </c>
      <c r="J18" s="50">
        <v>2</v>
      </c>
      <c r="K18" s="51">
        <v>79856.362184605605</v>
      </c>
      <c r="L18" s="50">
        <v>10</v>
      </c>
      <c r="M18" s="22">
        <f t="shared" si="0"/>
        <v>0.68527029984679366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54148034</v>
      </c>
      <c r="E19" s="49">
        <v>1.5660483680334677E-2</v>
      </c>
      <c r="F19" s="50">
        <v>14</v>
      </c>
      <c r="G19" s="67">
        <v>15362</v>
      </c>
      <c r="H19" s="50">
        <v>8</v>
      </c>
      <c r="I19" s="67">
        <v>2021</v>
      </c>
      <c r="J19" s="50">
        <v>9</v>
      </c>
      <c r="K19" s="51">
        <v>26792.693715982201</v>
      </c>
      <c r="L19" s="50">
        <v>14</v>
      </c>
      <c r="M19" s="22">
        <f t="shared" si="0"/>
        <v>0.44232873714160648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442945350</v>
      </c>
      <c r="E20" s="49">
        <v>0.12810693043731064</v>
      </c>
      <c r="F20" s="50">
        <v>2</v>
      </c>
      <c r="G20" s="67">
        <v>35412</v>
      </c>
      <c r="H20" s="50">
        <v>4</v>
      </c>
      <c r="I20" s="67">
        <v>2871</v>
      </c>
      <c r="J20" s="50">
        <v>4</v>
      </c>
      <c r="K20" s="51">
        <v>154282.60188087801</v>
      </c>
      <c r="L20" s="50">
        <v>4</v>
      </c>
      <c r="M20" s="22">
        <f t="shared" si="0"/>
        <v>0.62836506894287592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175305198</v>
      </c>
      <c r="E21" s="49">
        <v>5.0701087178102143E-2</v>
      </c>
      <c r="F21" s="50">
        <v>9</v>
      </c>
      <c r="G21" s="67">
        <v>15761</v>
      </c>
      <c r="H21" s="50">
        <v>7</v>
      </c>
      <c r="I21" s="67">
        <v>1661</v>
      </c>
      <c r="J21" s="50">
        <v>12</v>
      </c>
      <c r="K21" s="51">
        <v>105541.961468995</v>
      </c>
      <c r="L21" s="50">
        <v>5</v>
      </c>
      <c r="M21" s="22">
        <f t="shared" si="0"/>
        <v>0.36353687896695119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0</v>
      </c>
      <c r="E22" s="49"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67">
        <v>0</v>
      </c>
      <c r="L22" s="50" t="s">
        <v>290</v>
      </c>
      <c r="M22" s="22">
        <f t="shared" si="0"/>
        <v>0</v>
      </c>
      <c r="N22" s="50" t="s">
        <v>290</v>
      </c>
    </row>
    <row r="23" spans="2:14" ht="18.75" customHeight="1">
      <c r="B23" s="82" t="s">
        <v>206</v>
      </c>
      <c r="C23" s="83"/>
      <c r="D23" s="67">
        <v>3016</v>
      </c>
      <c r="E23" s="49">
        <v>8.7227578345484126E-7</v>
      </c>
      <c r="F23" s="50">
        <v>20</v>
      </c>
      <c r="G23" s="67">
        <v>1</v>
      </c>
      <c r="H23" s="50">
        <v>20</v>
      </c>
      <c r="I23" s="67">
        <v>1</v>
      </c>
      <c r="J23" s="50">
        <v>20</v>
      </c>
      <c r="K23" s="51">
        <v>3016</v>
      </c>
      <c r="L23" s="50">
        <v>20</v>
      </c>
      <c r="M23" s="22">
        <f t="shared" si="0"/>
        <v>2.1886627270737579E-4</v>
      </c>
      <c r="N23" s="21">
        <f t="shared" si="1"/>
        <v>20</v>
      </c>
    </row>
    <row r="24" spans="2:14" ht="18.75" customHeight="1">
      <c r="B24" s="47" t="s">
        <v>101</v>
      </c>
      <c r="C24" s="48"/>
      <c r="D24" s="67">
        <v>947059</v>
      </c>
      <c r="E24" s="49">
        <v>2.7390471856862019E-4</v>
      </c>
      <c r="F24" s="50">
        <v>18</v>
      </c>
      <c r="G24" s="67">
        <v>421</v>
      </c>
      <c r="H24" s="50">
        <v>18</v>
      </c>
      <c r="I24" s="67">
        <v>127</v>
      </c>
      <c r="J24" s="50">
        <v>18</v>
      </c>
      <c r="K24" s="51">
        <v>7457.1574803149597</v>
      </c>
      <c r="L24" s="50">
        <v>18</v>
      </c>
      <c r="M24" s="22">
        <f t="shared" si="0"/>
        <v>2.7796016633836726E-2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70665361</v>
      </c>
      <c r="E25" s="49">
        <v>2.0437560719295155E-2</v>
      </c>
      <c r="F25" s="50">
        <v>13</v>
      </c>
      <c r="G25" s="67">
        <v>11178</v>
      </c>
      <c r="H25" s="50">
        <v>11</v>
      </c>
      <c r="I25" s="67">
        <v>1805</v>
      </c>
      <c r="J25" s="50">
        <v>10</v>
      </c>
      <c r="K25" s="51">
        <v>39149.784487534598</v>
      </c>
      <c r="L25" s="50">
        <v>13</v>
      </c>
      <c r="M25" s="22">
        <f t="shared" si="0"/>
        <v>0.39505362223681328</v>
      </c>
      <c r="N25" s="21">
        <f t="shared" si="1"/>
        <v>10</v>
      </c>
    </row>
    <row r="26" spans="2:14" ht="18.75" customHeight="1">
      <c r="B26" s="47" t="s">
        <v>78</v>
      </c>
      <c r="C26" s="48"/>
      <c r="D26" s="67">
        <v>241613816</v>
      </c>
      <c r="E26" s="49">
        <v>6.9878607640886561E-2</v>
      </c>
      <c r="F26" s="50">
        <v>6</v>
      </c>
      <c r="G26" s="67">
        <v>6092</v>
      </c>
      <c r="H26" s="50">
        <v>15</v>
      </c>
      <c r="I26" s="67">
        <v>1329</v>
      </c>
      <c r="J26" s="50">
        <v>13</v>
      </c>
      <c r="K26" s="51">
        <v>181801.21595184301</v>
      </c>
      <c r="L26" s="50">
        <v>3</v>
      </c>
      <c r="M26" s="22">
        <f t="shared" si="0"/>
        <v>0.29087327642810246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16448252</v>
      </c>
      <c r="E27" s="49">
        <v>4.7570994362608286E-3</v>
      </c>
      <c r="F27" s="50">
        <v>16</v>
      </c>
      <c r="G27" s="67">
        <v>7039</v>
      </c>
      <c r="H27" s="50">
        <v>14</v>
      </c>
      <c r="I27" s="67">
        <v>1143</v>
      </c>
      <c r="J27" s="50">
        <v>14</v>
      </c>
      <c r="K27" s="51">
        <v>14390.4216972878</v>
      </c>
      <c r="L27" s="50">
        <v>17</v>
      </c>
      <c r="M27" s="22">
        <f t="shared" si="0"/>
        <v>0.25016414970453055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168797</v>
      </c>
      <c r="E29" s="54">
        <v>4.8818811478722426E-5</v>
      </c>
      <c r="F29" s="55">
        <v>19</v>
      </c>
      <c r="G29" s="68">
        <v>120</v>
      </c>
      <c r="H29" s="55">
        <v>19</v>
      </c>
      <c r="I29" s="68">
        <v>30</v>
      </c>
      <c r="J29" s="55">
        <v>19</v>
      </c>
      <c r="K29" s="56">
        <v>5626.5666666666702</v>
      </c>
      <c r="L29" s="55">
        <v>19</v>
      </c>
      <c r="M29" s="29">
        <f t="shared" si="0"/>
        <v>6.5659881812212741E-3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3457622070</v>
      </c>
      <c r="E30" s="59"/>
      <c r="F30" s="60"/>
      <c r="G30" s="69">
        <v>113369</v>
      </c>
      <c r="H30" s="60"/>
      <c r="I30" s="69">
        <v>4334</v>
      </c>
      <c r="J30" s="60"/>
      <c r="K30" s="61">
        <v>797790.04845408397</v>
      </c>
      <c r="L30" s="60"/>
      <c r="M30" s="33">
        <f t="shared" si="0"/>
        <v>0.94856642591376672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1 E23:F27 E22 E29:F29 E28">
    <cfRule type="expression" dxfId="287" priority="41" stopIfTrue="1">
      <formula>$F8&lt;=5</formula>
    </cfRule>
  </conditionalFormatting>
  <conditionalFormatting sqref="H8:H21 H23:H27 H29">
    <cfRule type="expression" dxfId="286" priority="42" stopIfTrue="1">
      <formula>$H8&lt;=5</formula>
    </cfRule>
  </conditionalFormatting>
  <conditionalFormatting sqref="J8:J21 J23:J27 J29">
    <cfRule type="expression" dxfId="285" priority="43" stopIfTrue="1">
      <formula>$J8&lt;=5</formula>
    </cfRule>
  </conditionalFormatting>
  <conditionalFormatting sqref="L8:L21 L23:L27 L29">
    <cfRule type="expression" dxfId="284" priority="44" stopIfTrue="1">
      <formula>$L8&lt;=5</formula>
    </cfRule>
  </conditionalFormatting>
  <conditionalFormatting sqref="D9:D29">
    <cfRule type="expression" dxfId="283" priority="39" stopIfTrue="1">
      <formula>$F9&lt;=5</formula>
    </cfRule>
  </conditionalFormatting>
  <conditionalFormatting sqref="G9:G21 G23:G27 G29">
    <cfRule type="expression" dxfId="282" priority="37" stopIfTrue="1">
      <formula>$H9&lt;=5</formula>
    </cfRule>
  </conditionalFormatting>
  <conditionalFormatting sqref="I9:I21 I23:I27 I29">
    <cfRule type="expression" dxfId="281" priority="35" stopIfTrue="1">
      <formula>$J9&lt;=5</formula>
    </cfRule>
  </conditionalFormatting>
  <conditionalFormatting sqref="K9:K21 K23:K27 K29">
    <cfRule type="expression" dxfId="280" priority="33" stopIfTrue="1">
      <formula>$L9&lt;=5</formula>
    </cfRule>
  </conditionalFormatting>
  <conditionalFormatting sqref="D8">
    <cfRule type="expression" dxfId="279" priority="31" stopIfTrue="1">
      <formula>$F8&lt;=5</formula>
    </cfRule>
  </conditionalFormatting>
  <conditionalFormatting sqref="G8">
    <cfRule type="expression" dxfId="278" priority="29" stopIfTrue="1">
      <formula>$H8&lt;=5</formula>
    </cfRule>
  </conditionalFormatting>
  <conditionalFormatting sqref="I8">
    <cfRule type="expression" dxfId="277" priority="27" stopIfTrue="1">
      <formula>$J8&lt;=5</formula>
    </cfRule>
  </conditionalFormatting>
  <conditionalFormatting sqref="K8">
    <cfRule type="expression" dxfId="276" priority="25" stopIfTrue="1">
      <formula>$L8&lt;=5</formula>
    </cfRule>
  </conditionalFormatting>
  <conditionalFormatting sqref="M8:N21 M23:N27 M29:N29">
    <cfRule type="expression" dxfId="275" priority="23" stopIfTrue="1">
      <formula>$N8&lt;=5</formula>
    </cfRule>
  </conditionalFormatting>
  <conditionalFormatting sqref="F22">
    <cfRule type="expression" dxfId="274" priority="18" stopIfTrue="1">
      <formula>$F22&lt;=5</formula>
    </cfRule>
  </conditionalFormatting>
  <conditionalFormatting sqref="G22">
    <cfRule type="expression" dxfId="273" priority="17" stopIfTrue="1">
      <formula>$H22&lt;=5</formula>
    </cfRule>
  </conditionalFormatting>
  <conditionalFormatting sqref="I22">
    <cfRule type="expression" dxfId="272" priority="16" stopIfTrue="1">
      <formula>$J22&lt;=5</formula>
    </cfRule>
  </conditionalFormatting>
  <conditionalFormatting sqref="K22">
    <cfRule type="expression" dxfId="271" priority="15" stopIfTrue="1">
      <formula>$L22&lt;=5</formula>
    </cfRule>
  </conditionalFormatting>
  <conditionalFormatting sqref="M22">
    <cfRule type="expression" dxfId="270" priority="14" stopIfTrue="1">
      <formula>$N22&lt;=5</formula>
    </cfRule>
  </conditionalFormatting>
  <conditionalFormatting sqref="H22">
    <cfRule type="expression" dxfId="269" priority="13" stopIfTrue="1">
      <formula>$F22&lt;=5</formula>
    </cfRule>
  </conditionalFormatting>
  <conditionalFormatting sqref="L22">
    <cfRule type="expression" dxfId="268" priority="12" stopIfTrue="1">
      <formula>$F22&lt;=5</formula>
    </cfRule>
  </conditionalFormatting>
  <conditionalFormatting sqref="J22">
    <cfRule type="expression" dxfId="267" priority="11" stopIfTrue="1">
      <formula>$F22&lt;=5</formula>
    </cfRule>
  </conditionalFormatting>
  <conditionalFormatting sqref="N22">
    <cfRule type="expression" dxfId="266" priority="10" stopIfTrue="1">
      <formula>$F22&lt;=5</formula>
    </cfRule>
  </conditionalFormatting>
  <conditionalFormatting sqref="F28">
    <cfRule type="expression" dxfId="265" priority="9" stopIfTrue="1">
      <formula>$F28&lt;=5</formula>
    </cfRule>
  </conditionalFormatting>
  <conditionalFormatting sqref="G28">
    <cfRule type="expression" dxfId="264" priority="8" stopIfTrue="1">
      <formula>$H28&lt;=5</formula>
    </cfRule>
  </conditionalFormatting>
  <conditionalFormatting sqref="I28">
    <cfRule type="expression" dxfId="263" priority="7" stopIfTrue="1">
      <formula>$J28&lt;=5</formula>
    </cfRule>
  </conditionalFormatting>
  <conditionalFormatting sqref="K28">
    <cfRule type="expression" dxfId="262" priority="6" stopIfTrue="1">
      <formula>$L28&lt;=5</formula>
    </cfRule>
  </conditionalFormatting>
  <conditionalFormatting sqref="M28">
    <cfRule type="expression" dxfId="261" priority="5" stopIfTrue="1">
      <formula>$N28&lt;=5</formula>
    </cfRule>
  </conditionalFormatting>
  <conditionalFormatting sqref="H28">
    <cfRule type="expression" dxfId="260" priority="4" stopIfTrue="1">
      <formula>$F28&lt;=5</formula>
    </cfRule>
  </conditionalFormatting>
  <conditionalFormatting sqref="L28">
    <cfRule type="expression" dxfId="259" priority="3" stopIfTrue="1">
      <formula>$F28&lt;=5</formula>
    </cfRule>
  </conditionalFormatting>
  <conditionalFormatting sqref="J28">
    <cfRule type="expression" dxfId="258" priority="2" stopIfTrue="1">
      <formula>$F28&lt;=5</formula>
    </cfRule>
  </conditionalFormatting>
  <conditionalFormatting sqref="N28">
    <cfRule type="expression" dxfId="257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281</v>
      </c>
    </row>
    <row r="3" spans="1:14" s="1" customFormat="1" ht="18.75" customHeight="1">
      <c r="A3" s="39"/>
      <c r="B3" s="87" t="s">
        <v>190</v>
      </c>
      <c r="C3" s="88"/>
      <c r="D3" s="93">
        <v>2082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28578722</v>
      </c>
      <c r="E8" s="44">
        <v>1.5587604065136583E-2</v>
      </c>
      <c r="F8" s="45">
        <v>14</v>
      </c>
      <c r="G8" s="66">
        <v>3833</v>
      </c>
      <c r="H8" s="45">
        <v>13</v>
      </c>
      <c r="I8" s="66">
        <v>788</v>
      </c>
      <c r="J8" s="45">
        <v>11</v>
      </c>
      <c r="K8" s="46">
        <v>36267.4137055838</v>
      </c>
      <c r="L8" s="45">
        <v>13</v>
      </c>
      <c r="M8" s="16">
        <f>IFERROR(I8/$D$3,0)</f>
        <v>0.37848222862632086</v>
      </c>
      <c r="N8" s="15">
        <f>RANK(M8,$M$8:$M$29,0)</f>
        <v>11</v>
      </c>
    </row>
    <row r="9" spans="1:14" ht="18.75" customHeight="1">
      <c r="B9" s="47" t="s">
        <v>35</v>
      </c>
      <c r="C9" s="48"/>
      <c r="D9" s="67">
        <v>189471405</v>
      </c>
      <c r="E9" s="49">
        <v>0.10334280318081193</v>
      </c>
      <c r="F9" s="50">
        <v>3</v>
      </c>
      <c r="G9" s="67">
        <v>5556</v>
      </c>
      <c r="H9" s="50">
        <v>10</v>
      </c>
      <c r="I9" s="67">
        <v>981</v>
      </c>
      <c r="J9" s="50">
        <v>7</v>
      </c>
      <c r="K9" s="51">
        <v>193141.08562691099</v>
      </c>
      <c r="L9" s="50">
        <v>3</v>
      </c>
      <c r="M9" s="22">
        <f t="shared" ref="M9:M30" si="0">IFERROR(I9/$D$3,0)</f>
        <v>0.47118155619596541</v>
      </c>
      <c r="N9" s="21">
        <f t="shared" ref="N9:N29" si="1">RANK(M9,$M$8:$M$29,0)</f>
        <v>7</v>
      </c>
    </row>
    <row r="10" spans="1:14" ht="18.75" customHeight="1">
      <c r="B10" s="47" t="s">
        <v>36</v>
      </c>
      <c r="C10" s="48"/>
      <c r="D10" s="67">
        <v>13432238</v>
      </c>
      <c r="E10" s="49">
        <v>7.32630408220081E-3</v>
      </c>
      <c r="F10" s="50">
        <v>15</v>
      </c>
      <c r="G10" s="67">
        <v>2212</v>
      </c>
      <c r="H10" s="50">
        <v>16</v>
      </c>
      <c r="I10" s="67">
        <v>445</v>
      </c>
      <c r="J10" s="50">
        <v>15</v>
      </c>
      <c r="K10" s="51">
        <v>30184.804494381999</v>
      </c>
      <c r="L10" s="50">
        <v>15</v>
      </c>
      <c r="M10" s="22">
        <f t="shared" si="0"/>
        <v>0.21373679154658981</v>
      </c>
      <c r="N10" s="21">
        <f t="shared" si="1"/>
        <v>15</v>
      </c>
    </row>
    <row r="11" spans="1:14" ht="18.75" customHeight="1">
      <c r="B11" s="47" t="s">
        <v>37</v>
      </c>
      <c r="C11" s="48"/>
      <c r="D11" s="67">
        <v>111070231</v>
      </c>
      <c r="E11" s="49">
        <v>6.0580693015288067E-2</v>
      </c>
      <c r="F11" s="50">
        <v>9</v>
      </c>
      <c r="G11" s="67">
        <v>17153</v>
      </c>
      <c r="H11" s="50">
        <v>3</v>
      </c>
      <c r="I11" s="67">
        <v>1426</v>
      </c>
      <c r="J11" s="50">
        <v>3</v>
      </c>
      <c r="K11" s="51">
        <v>77889.362552594699</v>
      </c>
      <c r="L11" s="50">
        <v>10</v>
      </c>
      <c r="M11" s="22">
        <f t="shared" si="0"/>
        <v>0.68491834774255522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66547410</v>
      </c>
      <c r="E12" s="49">
        <v>3.6296748281477068E-2</v>
      </c>
      <c r="F12" s="50">
        <v>10</v>
      </c>
      <c r="G12" s="67">
        <v>3670</v>
      </c>
      <c r="H12" s="50">
        <v>14</v>
      </c>
      <c r="I12" s="67">
        <v>408</v>
      </c>
      <c r="J12" s="50">
        <v>16</v>
      </c>
      <c r="K12" s="51">
        <v>163106.39705882399</v>
      </c>
      <c r="L12" s="50">
        <v>5</v>
      </c>
      <c r="M12" s="22">
        <f t="shared" si="0"/>
        <v>0.19596541786743515</v>
      </c>
      <c r="N12" s="21">
        <f t="shared" si="1"/>
        <v>16</v>
      </c>
    </row>
    <row r="13" spans="1:14" ht="18.75" customHeight="1">
      <c r="B13" s="47" t="s">
        <v>39</v>
      </c>
      <c r="C13" s="48"/>
      <c r="D13" s="67">
        <v>119779483</v>
      </c>
      <c r="E13" s="49">
        <v>6.5330953432093927E-2</v>
      </c>
      <c r="F13" s="50">
        <v>8</v>
      </c>
      <c r="G13" s="67">
        <v>11279</v>
      </c>
      <c r="H13" s="50">
        <v>5</v>
      </c>
      <c r="I13" s="67">
        <v>937</v>
      </c>
      <c r="J13" s="50">
        <v>8</v>
      </c>
      <c r="K13" s="51">
        <v>127832.95944503701</v>
      </c>
      <c r="L13" s="50">
        <v>7</v>
      </c>
      <c r="M13" s="22">
        <f t="shared" si="0"/>
        <v>0.45004803073967337</v>
      </c>
      <c r="N13" s="21">
        <f t="shared" si="1"/>
        <v>8</v>
      </c>
    </row>
    <row r="14" spans="1:14" ht="18.75" customHeight="1">
      <c r="B14" s="47" t="s">
        <v>40</v>
      </c>
      <c r="C14" s="48"/>
      <c r="D14" s="67">
        <v>51113053</v>
      </c>
      <c r="E14" s="49">
        <v>2.7878434617347188E-2</v>
      </c>
      <c r="F14" s="50">
        <v>12</v>
      </c>
      <c r="G14" s="67">
        <v>4843</v>
      </c>
      <c r="H14" s="50">
        <v>11</v>
      </c>
      <c r="I14" s="67">
        <v>850</v>
      </c>
      <c r="J14" s="50">
        <v>10</v>
      </c>
      <c r="K14" s="51">
        <v>60133.003529411799</v>
      </c>
      <c r="L14" s="50">
        <v>12</v>
      </c>
      <c r="M14" s="22">
        <f t="shared" si="0"/>
        <v>0.40826128722382327</v>
      </c>
      <c r="N14" s="21">
        <f t="shared" si="1"/>
        <v>10</v>
      </c>
    </row>
    <row r="15" spans="1:14" ht="18.75" customHeight="1">
      <c r="B15" s="47" t="s">
        <v>41</v>
      </c>
      <c r="C15" s="48"/>
      <c r="D15" s="67">
        <v>3189411</v>
      </c>
      <c r="E15" s="49">
        <v>1.7395905901247555E-3</v>
      </c>
      <c r="F15" s="50">
        <v>17</v>
      </c>
      <c r="G15" s="67">
        <v>700</v>
      </c>
      <c r="H15" s="50">
        <v>17</v>
      </c>
      <c r="I15" s="67">
        <v>226</v>
      </c>
      <c r="J15" s="50">
        <v>17</v>
      </c>
      <c r="K15" s="51">
        <v>14112.438053097299</v>
      </c>
      <c r="L15" s="50">
        <v>17</v>
      </c>
      <c r="M15" s="22">
        <f t="shared" si="0"/>
        <v>0.10854947166186359</v>
      </c>
      <c r="N15" s="21">
        <f t="shared" si="1"/>
        <v>17</v>
      </c>
    </row>
    <row r="16" spans="1:14" ht="18.75" customHeight="1">
      <c r="B16" s="47" t="s">
        <v>140</v>
      </c>
      <c r="C16" s="48"/>
      <c r="D16" s="67">
        <v>357434510</v>
      </c>
      <c r="E16" s="49">
        <v>0.19495440072848963</v>
      </c>
      <c r="F16" s="50">
        <v>1</v>
      </c>
      <c r="G16" s="67">
        <v>22342</v>
      </c>
      <c r="H16" s="50">
        <v>1</v>
      </c>
      <c r="I16" s="67">
        <v>1628</v>
      </c>
      <c r="J16" s="50">
        <v>1</v>
      </c>
      <c r="K16" s="51">
        <v>219554.367321867</v>
      </c>
      <c r="L16" s="50">
        <v>1</v>
      </c>
      <c r="M16" s="22">
        <f t="shared" si="0"/>
        <v>0.78194044188280498</v>
      </c>
      <c r="N16" s="21">
        <f t="shared" si="1"/>
        <v>1</v>
      </c>
    </row>
    <row r="17" spans="2:14" ht="18.75" customHeight="1">
      <c r="B17" s="47" t="s">
        <v>76</v>
      </c>
      <c r="C17" s="48"/>
      <c r="D17" s="67">
        <v>136180022</v>
      </c>
      <c r="E17" s="49">
        <v>7.4276248760094643E-2</v>
      </c>
      <c r="F17" s="50">
        <v>6</v>
      </c>
      <c r="G17" s="67">
        <v>7497</v>
      </c>
      <c r="H17" s="50">
        <v>7</v>
      </c>
      <c r="I17" s="67">
        <v>1136</v>
      </c>
      <c r="J17" s="50">
        <v>5</v>
      </c>
      <c r="K17" s="51">
        <v>119876.77992957699</v>
      </c>
      <c r="L17" s="50">
        <v>8</v>
      </c>
      <c r="M17" s="22">
        <f t="shared" si="0"/>
        <v>0.54562920268972137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149953159</v>
      </c>
      <c r="E18" s="49">
        <v>8.1788488330880316E-2</v>
      </c>
      <c r="F18" s="50">
        <v>4</v>
      </c>
      <c r="G18" s="67">
        <v>17722</v>
      </c>
      <c r="H18" s="50">
        <v>2</v>
      </c>
      <c r="I18" s="67">
        <v>1478</v>
      </c>
      <c r="J18" s="50">
        <v>2</v>
      </c>
      <c r="K18" s="51">
        <v>101456.80581867399</v>
      </c>
      <c r="L18" s="50">
        <v>9</v>
      </c>
      <c r="M18" s="22">
        <f t="shared" si="0"/>
        <v>0.7098943323727186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31786177</v>
      </c>
      <c r="E19" s="49">
        <v>1.7337036338446171E-2</v>
      </c>
      <c r="F19" s="50">
        <v>13</v>
      </c>
      <c r="G19" s="67">
        <v>5754</v>
      </c>
      <c r="H19" s="50">
        <v>9</v>
      </c>
      <c r="I19" s="67">
        <v>878</v>
      </c>
      <c r="J19" s="50">
        <v>9</v>
      </c>
      <c r="K19" s="51">
        <v>36202.935079726703</v>
      </c>
      <c r="L19" s="50">
        <v>14</v>
      </c>
      <c r="M19" s="22">
        <f t="shared" si="0"/>
        <v>0.42170989433237271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225894986</v>
      </c>
      <c r="E20" s="49">
        <v>0.12320920445874282</v>
      </c>
      <c r="F20" s="50">
        <v>2</v>
      </c>
      <c r="G20" s="67">
        <v>16516</v>
      </c>
      <c r="H20" s="50">
        <v>4</v>
      </c>
      <c r="I20" s="67">
        <v>1398</v>
      </c>
      <c r="J20" s="50">
        <v>4</v>
      </c>
      <c r="K20" s="51">
        <v>161584.39628040101</v>
      </c>
      <c r="L20" s="50">
        <v>6</v>
      </c>
      <c r="M20" s="22">
        <f t="shared" si="0"/>
        <v>0.67146974063400577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131814544</v>
      </c>
      <c r="E21" s="49">
        <v>7.189519957885189E-2</v>
      </c>
      <c r="F21" s="50">
        <v>7</v>
      </c>
      <c r="G21" s="67">
        <v>7528</v>
      </c>
      <c r="H21" s="50">
        <v>6</v>
      </c>
      <c r="I21" s="67">
        <v>782</v>
      </c>
      <c r="J21" s="50">
        <v>12</v>
      </c>
      <c r="K21" s="51">
        <v>168560.79795396401</v>
      </c>
      <c r="L21" s="50">
        <v>4</v>
      </c>
      <c r="M21" s="22">
        <f t="shared" si="0"/>
        <v>0.37560038424591741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0</v>
      </c>
      <c r="E22" s="49"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67">
        <v>0</v>
      </c>
      <c r="L22" s="50" t="s">
        <v>290</v>
      </c>
      <c r="M22" s="22">
        <f t="shared" si="0"/>
        <v>0</v>
      </c>
      <c r="N22" s="50" t="s">
        <v>290</v>
      </c>
    </row>
    <row r="23" spans="2:14" ht="18.75" customHeight="1">
      <c r="B23" s="82" t="s">
        <v>206</v>
      </c>
      <c r="C23" s="83"/>
      <c r="D23" s="67">
        <v>2533</v>
      </c>
      <c r="E23" s="49">
        <v>1.3815663659484481E-6</v>
      </c>
      <c r="F23" s="50">
        <v>20</v>
      </c>
      <c r="G23" s="67">
        <v>5</v>
      </c>
      <c r="H23" s="50">
        <v>20</v>
      </c>
      <c r="I23" s="67">
        <v>3</v>
      </c>
      <c r="J23" s="50">
        <v>20</v>
      </c>
      <c r="K23" s="51">
        <v>844.33333333333303</v>
      </c>
      <c r="L23" s="50">
        <v>20</v>
      </c>
      <c r="M23" s="22">
        <f t="shared" si="0"/>
        <v>1.440922190201729E-3</v>
      </c>
      <c r="N23" s="21">
        <f t="shared" si="1"/>
        <v>20</v>
      </c>
    </row>
    <row r="24" spans="2:14" ht="18.75" customHeight="1">
      <c r="B24" s="47" t="s">
        <v>62</v>
      </c>
      <c r="C24" s="48"/>
      <c r="D24" s="67">
        <v>275479</v>
      </c>
      <c r="E24" s="49">
        <v>1.5025366005728881E-4</v>
      </c>
      <c r="F24" s="50">
        <v>18</v>
      </c>
      <c r="G24" s="67">
        <v>185</v>
      </c>
      <c r="H24" s="50">
        <v>18</v>
      </c>
      <c r="I24" s="67">
        <v>50</v>
      </c>
      <c r="J24" s="50">
        <v>18</v>
      </c>
      <c r="K24" s="51">
        <v>5509.58</v>
      </c>
      <c r="L24" s="50">
        <v>19</v>
      </c>
      <c r="M24" s="22">
        <f t="shared" si="0"/>
        <v>2.4015369836695485E-2</v>
      </c>
      <c r="N24" s="21">
        <f t="shared" si="1"/>
        <v>18</v>
      </c>
    </row>
    <row r="25" spans="2:14" ht="18.75" customHeight="1">
      <c r="B25" s="47" t="s">
        <v>63</v>
      </c>
      <c r="C25" s="48"/>
      <c r="D25" s="67">
        <v>61524178</v>
      </c>
      <c r="E25" s="49">
        <v>3.3556942367716329E-2</v>
      </c>
      <c r="F25" s="50">
        <v>11</v>
      </c>
      <c r="G25" s="67">
        <v>6570</v>
      </c>
      <c r="H25" s="50">
        <v>8</v>
      </c>
      <c r="I25" s="67">
        <v>987</v>
      </c>
      <c r="J25" s="50">
        <v>6</v>
      </c>
      <c r="K25" s="51">
        <v>62334.526849037502</v>
      </c>
      <c r="L25" s="50">
        <v>11</v>
      </c>
      <c r="M25" s="22">
        <f t="shared" si="0"/>
        <v>0.47406340057636887</v>
      </c>
      <c r="N25" s="21">
        <f t="shared" si="1"/>
        <v>6</v>
      </c>
    </row>
    <row r="26" spans="2:14" ht="18.75" customHeight="1">
      <c r="B26" s="47" t="s">
        <v>46</v>
      </c>
      <c r="C26" s="48"/>
      <c r="D26" s="67">
        <v>142595508</v>
      </c>
      <c r="E26" s="49">
        <v>7.7775427472614636E-2</v>
      </c>
      <c r="F26" s="50">
        <v>5</v>
      </c>
      <c r="G26" s="67">
        <v>4106</v>
      </c>
      <c r="H26" s="50">
        <v>12</v>
      </c>
      <c r="I26" s="67">
        <v>701</v>
      </c>
      <c r="J26" s="50">
        <v>13</v>
      </c>
      <c r="K26" s="51">
        <v>203417.27246790301</v>
      </c>
      <c r="L26" s="50">
        <v>2</v>
      </c>
      <c r="M26" s="22">
        <f t="shared" si="0"/>
        <v>0.3366954851104707</v>
      </c>
      <c r="N26" s="21">
        <f t="shared" si="1"/>
        <v>13</v>
      </c>
    </row>
    <row r="27" spans="2:14" ht="18.75" customHeight="1">
      <c r="B27" s="47" t="s">
        <v>65</v>
      </c>
      <c r="C27" s="48"/>
      <c r="D27" s="67">
        <v>12619161</v>
      </c>
      <c r="E27" s="49">
        <v>6.8828300055619367E-3</v>
      </c>
      <c r="F27" s="50">
        <v>16</v>
      </c>
      <c r="G27" s="67">
        <v>2831</v>
      </c>
      <c r="H27" s="50">
        <v>15</v>
      </c>
      <c r="I27" s="67">
        <v>483</v>
      </c>
      <c r="J27" s="50">
        <v>14</v>
      </c>
      <c r="K27" s="51">
        <v>26126.627329192499</v>
      </c>
      <c r="L27" s="50">
        <v>16</v>
      </c>
      <c r="M27" s="22">
        <f t="shared" si="0"/>
        <v>0.23198847262247838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178</v>
      </c>
      <c r="C29" s="53"/>
      <c r="D29" s="68">
        <v>164010</v>
      </c>
      <c r="E29" s="54">
        <v>8.9455467698067506E-5</v>
      </c>
      <c r="F29" s="55">
        <v>19</v>
      </c>
      <c r="G29" s="68">
        <v>109</v>
      </c>
      <c r="H29" s="55">
        <v>19</v>
      </c>
      <c r="I29" s="68">
        <v>27</v>
      </c>
      <c r="J29" s="55">
        <v>19</v>
      </c>
      <c r="K29" s="56">
        <v>6074.4444444444398</v>
      </c>
      <c r="L29" s="55">
        <v>18</v>
      </c>
      <c r="M29" s="29">
        <f t="shared" si="0"/>
        <v>1.2968299711815562E-2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1833426220</v>
      </c>
      <c r="E30" s="59"/>
      <c r="F30" s="60"/>
      <c r="G30" s="69">
        <v>41058</v>
      </c>
      <c r="H30" s="60"/>
      <c r="I30" s="69">
        <v>1948</v>
      </c>
      <c r="J30" s="60"/>
      <c r="K30" s="61">
        <v>941183.89117043104</v>
      </c>
      <c r="L30" s="60"/>
      <c r="M30" s="33">
        <f t="shared" si="0"/>
        <v>0.93563880883765616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1 E23:F27 E22 E29:F29 E28">
    <cfRule type="expression" dxfId="256" priority="41" stopIfTrue="1">
      <formula>$F8&lt;=5</formula>
    </cfRule>
  </conditionalFormatting>
  <conditionalFormatting sqref="H8:H21 H23:H27 H29">
    <cfRule type="expression" dxfId="255" priority="42" stopIfTrue="1">
      <formula>$H8&lt;=5</formula>
    </cfRule>
  </conditionalFormatting>
  <conditionalFormatting sqref="J8:J21 J23:J27 J29">
    <cfRule type="expression" dxfId="254" priority="43" stopIfTrue="1">
      <formula>$J8&lt;=5</formula>
    </cfRule>
  </conditionalFormatting>
  <conditionalFormatting sqref="L8:L21 L23:L27 L29">
    <cfRule type="expression" dxfId="253" priority="44" stopIfTrue="1">
      <formula>$L8&lt;=5</formula>
    </cfRule>
  </conditionalFormatting>
  <conditionalFormatting sqref="D9:D29">
    <cfRule type="expression" dxfId="252" priority="39" stopIfTrue="1">
      <formula>$F9&lt;=5</formula>
    </cfRule>
  </conditionalFormatting>
  <conditionalFormatting sqref="G9:G21 G23:G27 G29">
    <cfRule type="expression" dxfId="251" priority="37" stopIfTrue="1">
      <formula>$H9&lt;=5</formula>
    </cfRule>
  </conditionalFormatting>
  <conditionalFormatting sqref="I9:I21 I23:I27 I29">
    <cfRule type="expression" dxfId="250" priority="35" stopIfTrue="1">
      <formula>$J9&lt;=5</formula>
    </cfRule>
  </conditionalFormatting>
  <conditionalFormatting sqref="K9:K21 K23:K27 K29">
    <cfRule type="expression" dxfId="249" priority="33" stopIfTrue="1">
      <formula>$L9&lt;=5</formula>
    </cfRule>
  </conditionalFormatting>
  <conditionalFormatting sqref="D8">
    <cfRule type="expression" dxfId="248" priority="31" stopIfTrue="1">
      <formula>$F8&lt;=5</formula>
    </cfRule>
  </conditionalFormatting>
  <conditionalFormatting sqref="G8">
    <cfRule type="expression" dxfId="247" priority="29" stopIfTrue="1">
      <formula>$H8&lt;=5</formula>
    </cfRule>
  </conditionalFormatting>
  <conditionalFormatting sqref="I8">
    <cfRule type="expression" dxfId="246" priority="27" stopIfTrue="1">
      <formula>$J8&lt;=5</formula>
    </cfRule>
  </conditionalFormatting>
  <conditionalFormatting sqref="K8">
    <cfRule type="expression" dxfId="245" priority="25" stopIfTrue="1">
      <formula>$L8&lt;=5</formula>
    </cfRule>
  </conditionalFormatting>
  <conditionalFormatting sqref="M8:N21 M23:N27 M29:N29">
    <cfRule type="expression" dxfId="244" priority="23" stopIfTrue="1">
      <formula>$N8&lt;=5</formula>
    </cfRule>
  </conditionalFormatting>
  <conditionalFormatting sqref="F22">
    <cfRule type="expression" dxfId="243" priority="18" stopIfTrue="1">
      <formula>$F22&lt;=5</formula>
    </cfRule>
  </conditionalFormatting>
  <conditionalFormatting sqref="G22">
    <cfRule type="expression" dxfId="242" priority="17" stopIfTrue="1">
      <formula>$H22&lt;=5</formula>
    </cfRule>
  </conditionalFormatting>
  <conditionalFormatting sqref="I22">
    <cfRule type="expression" dxfId="241" priority="16" stopIfTrue="1">
      <formula>$J22&lt;=5</formula>
    </cfRule>
  </conditionalFormatting>
  <conditionalFormatting sqref="K22">
    <cfRule type="expression" dxfId="240" priority="15" stopIfTrue="1">
      <formula>$L22&lt;=5</formula>
    </cfRule>
  </conditionalFormatting>
  <conditionalFormatting sqref="M22">
    <cfRule type="expression" dxfId="239" priority="14" stopIfTrue="1">
      <formula>$N22&lt;=5</formula>
    </cfRule>
  </conditionalFormatting>
  <conditionalFormatting sqref="H22">
    <cfRule type="expression" dxfId="238" priority="13" stopIfTrue="1">
      <formula>$F22&lt;=5</formula>
    </cfRule>
  </conditionalFormatting>
  <conditionalFormatting sqref="L22">
    <cfRule type="expression" dxfId="237" priority="12" stopIfTrue="1">
      <formula>$F22&lt;=5</formula>
    </cfRule>
  </conditionalFormatting>
  <conditionalFormatting sqref="J22">
    <cfRule type="expression" dxfId="236" priority="11" stopIfTrue="1">
      <formula>$F22&lt;=5</formula>
    </cfRule>
  </conditionalFormatting>
  <conditionalFormatting sqref="N22">
    <cfRule type="expression" dxfId="235" priority="10" stopIfTrue="1">
      <formula>$F22&lt;=5</formula>
    </cfRule>
  </conditionalFormatting>
  <conditionalFormatting sqref="F28">
    <cfRule type="expression" dxfId="234" priority="9" stopIfTrue="1">
      <formula>$F28&lt;=5</formula>
    </cfRule>
  </conditionalFormatting>
  <conditionalFormatting sqref="G28">
    <cfRule type="expression" dxfId="233" priority="8" stopIfTrue="1">
      <formula>$H28&lt;=5</formula>
    </cfRule>
  </conditionalFormatting>
  <conditionalFormatting sqref="I28">
    <cfRule type="expression" dxfId="232" priority="7" stopIfTrue="1">
      <formula>$J28&lt;=5</formula>
    </cfRule>
  </conditionalFormatting>
  <conditionalFormatting sqref="K28">
    <cfRule type="expression" dxfId="231" priority="6" stopIfTrue="1">
      <formula>$L28&lt;=5</formula>
    </cfRule>
  </conditionalFormatting>
  <conditionalFormatting sqref="M28">
    <cfRule type="expression" dxfId="230" priority="5" stopIfTrue="1">
      <formula>$N28&lt;=5</formula>
    </cfRule>
  </conditionalFormatting>
  <conditionalFormatting sqref="H28">
    <cfRule type="expression" dxfId="229" priority="4" stopIfTrue="1">
      <formula>$F28&lt;=5</formula>
    </cfRule>
  </conditionalFormatting>
  <conditionalFormatting sqref="L28">
    <cfRule type="expression" dxfId="228" priority="3" stopIfTrue="1">
      <formula>$F28&lt;=5</formula>
    </cfRule>
  </conditionalFormatting>
  <conditionalFormatting sqref="J28">
    <cfRule type="expression" dxfId="227" priority="2" stopIfTrue="1">
      <formula>$F28&lt;=5</formula>
    </cfRule>
  </conditionalFormatting>
  <conditionalFormatting sqref="N28">
    <cfRule type="expression" dxfId="226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282</v>
      </c>
    </row>
    <row r="3" spans="1:14" s="1" customFormat="1" ht="18.75" customHeight="1">
      <c r="A3" s="39"/>
      <c r="B3" s="87" t="s">
        <v>190</v>
      </c>
      <c r="C3" s="88"/>
      <c r="D3" s="93">
        <v>2824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55025442</v>
      </c>
      <c r="E8" s="44">
        <v>2.1629648300852157E-2</v>
      </c>
      <c r="F8" s="45">
        <v>12</v>
      </c>
      <c r="G8" s="66">
        <v>4913</v>
      </c>
      <c r="H8" s="45">
        <v>15</v>
      </c>
      <c r="I8" s="66">
        <v>1015</v>
      </c>
      <c r="J8" s="45">
        <v>13</v>
      </c>
      <c r="K8" s="46">
        <v>54212.2581280788</v>
      </c>
      <c r="L8" s="45">
        <v>13</v>
      </c>
      <c r="M8" s="16">
        <f>IFERROR(I8/$D$3,0)</f>
        <v>0.35941926345609065</v>
      </c>
      <c r="N8" s="15">
        <f>RANK(M8,$M$8:$M$29,0)</f>
        <v>13</v>
      </c>
    </row>
    <row r="9" spans="1:14" ht="18.75" customHeight="1">
      <c r="B9" s="47" t="s">
        <v>53</v>
      </c>
      <c r="C9" s="48"/>
      <c r="D9" s="67">
        <v>252963629</v>
      </c>
      <c r="E9" s="49">
        <v>9.9436081370818358E-2</v>
      </c>
      <c r="F9" s="50">
        <v>3</v>
      </c>
      <c r="G9" s="67">
        <v>6560</v>
      </c>
      <c r="H9" s="50">
        <v>11</v>
      </c>
      <c r="I9" s="67">
        <v>1290</v>
      </c>
      <c r="J9" s="50">
        <v>9</v>
      </c>
      <c r="K9" s="51">
        <v>196095.83643410899</v>
      </c>
      <c r="L9" s="50">
        <v>3</v>
      </c>
      <c r="M9" s="22">
        <f t="shared" ref="M9:M30" si="0">IFERROR(I9/$D$3,0)</f>
        <v>0.45679886685552407</v>
      </c>
      <c r="N9" s="21">
        <f t="shared" ref="N9:N29" si="1">RANK(M9,$M$8:$M$29,0)</f>
        <v>9</v>
      </c>
    </row>
    <row r="10" spans="1:14" ht="18.75" customHeight="1">
      <c r="B10" s="47" t="s">
        <v>179</v>
      </c>
      <c r="C10" s="48"/>
      <c r="D10" s="67">
        <v>32488064</v>
      </c>
      <c r="E10" s="49">
        <v>1.2770554360936822E-2</v>
      </c>
      <c r="F10" s="50">
        <v>15</v>
      </c>
      <c r="G10" s="67">
        <v>2324</v>
      </c>
      <c r="H10" s="50">
        <v>16</v>
      </c>
      <c r="I10" s="67">
        <v>494</v>
      </c>
      <c r="J10" s="50">
        <v>16</v>
      </c>
      <c r="K10" s="51">
        <v>65765.311740890698</v>
      </c>
      <c r="L10" s="50">
        <v>12</v>
      </c>
      <c r="M10" s="22">
        <f t="shared" si="0"/>
        <v>0.17492917847025496</v>
      </c>
      <c r="N10" s="21">
        <f t="shared" si="1"/>
        <v>16</v>
      </c>
    </row>
    <row r="11" spans="1:14" ht="18.75" customHeight="1">
      <c r="B11" s="47" t="s">
        <v>55</v>
      </c>
      <c r="C11" s="48"/>
      <c r="D11" s="67">
        <v>143001632</v>
      </c>
      <c r="E11" s="49">
        <v>5.6211724870976698E-2</v>
      </c>
      <c r="F11" s="50">
        <v>9</v>
      </c>
      <c r="G11" s="67">
        <v>27047</v>
      </c>
      <c r="H11" s="50">
        <v>4</v>
      </c>
      <c r="I11" s="67">
        <v>1974</v>
      </c>
      <c r="J11" s="50">
        <v>4</v>
      </c>
      <c r="K11" s="51">
        <v>72442.569402228997</v>
      </c>
      <c r="L11" s="50">
        <v>10</v>
      </c>
      <c r="M11" s="22">
        <f t="shared" si="0"/>
        <v>0.69900849858356939</v>
      </c>
      <c r="N11" s="21">
        <f t="shared" si="1"/>
        <v>4</v>
      </c>
    </row>
    <row r="12" spans="1:14" ht="18.75" customHeight="1">
      <c r="B12" s="47" t="s">
        <v>148</v>
      </c>
      <c r="C12" s="48"/>
      <c r="D12" s="67">
        <v>87011060</v>
      </c>
      <c r="E12" s="49">
        <v>3.4202698927604164E-2</v>
      </c>
      <c r="F12" s="50">
        <v>11</v>
      </c>
      <c r="G12" s="67">
        <v>6431</v>
      </c>
      <c r="H12" s="50">
        <v>12</v>
      </c>
      <c r="I12" s="67">
        <v>625</v>
      </c>
      <c r="J12" s="50">
        <v>15</v>
      </c>
      <c r="K12" s="51">
        <v>139217.696</v>
      </c>
      <c r="L12" s="50">
        <v>6</v>
      </c>
      <c r="M12" s="22">
        <f t="shared" si="0"/>
        <v>0.2213172804532578</v>
      </c>
      <c r="N12" s="21">
        <f t="shared" si="1"/>
        <v>15</v>
      </c>
    </row>
    <row r="13" spans="1:14" ht="18.75" customHeight="1">
      <c r="B13" s="47" t="s">
        <v>57</v>
      </c>
      <c r="C13" s="48"/>
      <c r="D13" s="67">
        <v>161477124</v>
      </c>
      <c r="E13" s="49">
        <v>6.3474154387584802E-2</v>
      </c>
      <c r="F13" s="50">
        <v>6</v>
      </c>
      <c r="G13" s="67">
        <v>19858</v>
      </c>
      <c r="H13" s="50">
        <v>5</v>
      </c>
      <c r="I13" s="67">
        <v>1400</v>
      </c>
      <c r="J13" s="50">
        <v>6</v>
      </c>
      <c r="K13" s="51">
        <v>115340.802857143</v>
      </c>
      <c r="L13" s="50">
        <v>7</v>
      </c>
      <c r="M13" s="22">
        <f t="shared" si="0"/>
        <v>0.49575070821529743</v>
      </c>
      <c r="N13" s="21">
        <f t="shared" si="1"/>
        <v>6</v>
      </c>
    </row>
    <row r="14" spans="1:14" ht="18.75" customHeight="1">
      <c r="B14" s="47" t="s">
        <v>58</v>
      </c>
      <c r="C14" s="48"/>
      <c r="D14" s="67">
        <v>89457934</v>
      </c>
      <c r="E14" s="49">
        <v>3.5164527168011564E-2</v>
      </c>
      <c r="F14" s="50">
        <v>10</v>
      </c>
      <c r="G14" s="67">
        <v>8990</v>
      </c>
      <c r="H14" s="50">
        <v>10</v>
      </c>
      <c r="I14" s="67">
        <v>1348</v>
      </c>
      <c r="J14" s="50">
        <v>8</v>
      </c>
      <c r="K14" s="51">
        <v>66363.452522255204</v>
      </c>
      <c r="L14" s="50">
        <v>11</v>
      </c>
      <c r="M14" s="22">
        <f t="shared" si="0"/>
        <v>0.47733711048158639</v>
      </c>
      <c r="N14" s="21">
        <f t="shared" si="1"/>
        <v>8</v>
      </c>
    </row>
    <row r="15" spans="1:14" ht="18.75" customHeight="1">
      <c r="B15" s="47" t="s">
        <v>59</v>
      </c>
      <c r="C15" s="48"/>
      <c r="D15" s="67">
        <v>9588652</v>
      </c>
      <c r="E15" s="49">
        <v>3.7691504675103319E-3</v>
      </c>
      <c r="F15" s="50">
        <v>17</v>
      </c>
      <c r="G15" s="67">
        <v>2158</v>
      </c>
      <c r="H15" s="50">
        <v>17</v>
      </c>
      <c r="I15" s="67">
        <v>437</v>
      </c>
      <c r="J15" s="50">
        <v>17</v>
      </c>
      <c r="K15" s="51">
        <v>21941.995423340999</v>
      </c>
      <c r="L15" s="50">
        <v>17</v>
      </c>
      <c r="M15" s="22">
        <f t="shared" si="0"/>
        <v>0.15474504249291784</v>
      </c>
      <c r="N15" s="21">
        <f t="shared" si="1"/>
        <v>17</v>
      </c>
    </row>
    <row r="16" spans="1:14" ht="18.75" customHeight="1">
      <c r="B16" s="47" t="s">
        <v>60</v>
      </c>
      <c r="C16" s="48"/>
      <c r="D16" s="67">
        <v>466979888</v>
      </c>
      <c r="E16" s="49">
        <v>0.18356255531779883</v>
      </c>
      <c r="F16" s="50">
        <v>1</v>
      </c>
      <c r="G16" s="67">
        <v>38251</v>
      </c>
      <c r="H16" s="50">
        <v>1</v>
      </c>
      <c r="I16" s="67">
        <v>2309</v>
      </c>
      <c r="J16" s="50">
        <v>1</v>
      </c>
      <c r="K16" s="51">
        <v>202243.34690342101</v>
      </c>
      <c r="L16" s="50">
        <v>1</v>
      </c>
      <c r="M16" s="22">
        <f t="shared" si="0"/>
        <v>0.81763456090651554</v>
      </c>
      <c r="N16" s="21">
        <f t="shared" si="1"/>
        <v>1</v>
      </c>
    </row>
    <row r="17" spans="2:14" ht="18.75" customHeight="1">
      <c r="B17" s="47" t="s">
        <v>159</v>
      </c>
      <c r="C17" s="48"/>
      <c r="D17" s="67">
        <v>183494546</v>
      </c>
      <c r="E17" s="49">
        <v>7.2128861683737833E-2</v>
      </c>
      <c r="F17" s="50">
        <v>5</v>
      </c>
      <c r="G17" s="67">
        <v>13437</v>
      </c>
      <c r="H17" s="50">
        <v>6</v>
      </c>
      <c r="I17" s="67">
        <v>1678</v>
      </c>
      <c r="J17" s="50">
        <v>5</v>
      </c>
      <c r="K17" s="51">
        <v>109353.12634088199</v>
      </c>
      <c r="L17" s="50">
        <v>8</v>
      </c>
      <c r="M17" s="22">
        <f t="shared" si="0"/>
        <v>0.59419263456090654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158891738</v>
      </c>
      <c r="E18" s="49">
        <v>6.245787922705185E-2</v>
      </c>
      <c r="F18" s="50">
        <v>7</v>
      </c>
      <c r="G18" s="67">
        <v>28895</v>
      </c>
      <c r="H18" s="50">
        <v>3</v>
      </c>
      <c r="I18" s="67">
        <v>2060</v>
      </c>
      <c r="J18" s="50">
        <v>3</v>
      </c>
      <c r="K18" s="51">
        <v>77131.911650485403</v>
      </c>
      <c r="L18" s="50">
        <v>9</v>
      </c>
      <c r="M18" s="22">
        <f t="shared" si="0"/>
        <v>0.72946175637393773</v>
      </c>
      <c r="N18" s="21">
        <f t="shared" si="1"/>
        <v>3</v>
      </c>
    </row>
    <row r="19" spans="2:14" ht="18.75" customHeight="1">
      <c r="B19" s="82" t="s">
        <v>17</v>
      </c>
      <c r="C19" s="83"/>
      <c r="D19" s="67">
        <v>45719087</v>
      </c>
      <c r="E19" s="49">
        <v>1.7971464408156175E-2</v>
      </c>
      <c r="F19" s="50">
        <v>14</v>
      </c>
      <c r="G19" s="67">
        <v>10514</v>
      </c>
      <c r="H19" s="50">
        <v>8</v>
      </c>
      <c r="I19" s="67">
        <v>1373</v>
      </c>
      <c r="J19" s="50">
        <v>7</v>
      </c>
      <c r="K19" s="51">
        <v>33298.679533867398</v>
      </c>
      <c r="L19" s="50">
        <v>15</v>
      </c>
      <c r="M19" s="22">
        <f t="shared" si="0"/>
        <v>0.48618980169971671</v>
      </c>
      <c r="N19" s="21">
        <f t="shared" si="1"/>
        <v>7</v>
      </c>
    </row>
    <row r="20" spans="2:14" ht="18.75" customHeight="1">
      <c r="B20" s="82" t="s">
        <v>18</v>
      </c>
      <c r="C20" s="83"/>
      <c r="D20" s="67">
        <v>421105964</v>
      </c>
      <c r="E20" s="49">
        <v>0.16553022688507091</v>
      </c>
      <c r="F20" s="50">
        <v>2</v>
      </c>
      <c r="G20" s="67">
        <v>32095</v>
      </c>
      <c r="H20" s="50">
        <v>2</v>
      </c>
      <c r="I20" s="67">
        <v>2118</v>
      </c>
      <c r="J20" s="50">
        <v>2</v>
      </c>
      <c r="K20" s="51">
        <v>198822.457034939</v>
      </c>
      <c r="L20" s="50">
        <v>2</v>
      </c>
      <c r="M20" s="22">
        <f t="shared" si="0"/>
        <v>0.75</v>
      </c>
      <c r="N20" s="21">
        <f t="shared" si="1"/>
        <v>2</v>
      </c>
    </row>
    <row r="21" spans="2:14" ht="18.75" customHeight="1">
      <c r="B21" s="82" t="s">
        <v>19</v>
      </c>
      <c r="C21" s="83"/>
      <c r="D21" s="67">
        <v>215490448</v>
      </c>
      <c r="E21" s="49">
        <v>8.470595479147755E-2</v>
      </c>
      <c r="F21" s="50">
        <v>4</v>
      </c>
      <c r="G21" s="67">
        <v>10810</v>
      </c>
      <c r="H21" s="50">
        <v>7</v>
      </c>
      <c r="I21" s="67">
        <v>1145</v>
      </c>
      <c r="J21" s="50">
        <v>11</v>
      </c>
      <c r="K21" s="51">
        <v>188201.26462882099</v>
      </c>
      <c r="L21" s="50">
        <v>4</v>
      </c>
      <c r="M21" s="22">
        <f t="shared" si="0"/>
        <v>0.40545325779036828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34869</v>
      </c>
      <c r="E22" s="49">
        <v>1.3706463395649124E-5</v>
      </c>
      <c r="F22" s="50">
        <v>20</v>
      </c>
      <c r="G22" s="67">
        <v>16</v>
      </c>
      <c r="H22" s="50">
        <v>20</v>
      </c>
      <c r="I22" s="67">
        <v>8</v>
      </c>
      <c r="J22" s="50">
        <v>20</v>
      </c>
      <c r="K22" s="51">
        <v>4358.625</v>
      </c>
      <c r="L22" s="50">
        <v>20</v>
      </c>
      <c r="M22" s="22">
        <f t="shared" si="0"/>
        <v>2.8328611898016999E-3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408850</v>
      </c>
      <c r="E24" s="49">
        <v>1.607125974163625E-4</v>
      </c>
      <c r="F24" s="50">
        <v>18</v>
      </c>
      <c r="G24" s="67">
        <v>187</v>
      </c>
      <c r="H24" s="50">
        <v>18</v>
      </c>
      <c r="I24" s="67">
        <v>47</v>
      </c>
      <c r="J24" s="50">
        <v>18</v>
      </c>
      <c r="K24" s="51">
        <v>8698.9361702127699</v>
      </c>
      <c r="L24" s="50">
        <v>19</v>
      </c>
      <c r="M24" s="22">
        <f t="shared" si="0"/>
        <v>1.6643059490084985E-2</v>
      </c>
      <c r="N24" s="21">
        <f t="shared" si="1"/>
        <v>18</v>
      </c>
    </row>
    <row r="25" spans="2:14" ht="18.75" customHeight="1">
      <c r="B25" s="47" t="s">
        <v>77</v>
      </c>
      <c r="C25" s="48"/>
      <c r="D25" s="67">
        <v>47474665</v>
      </c>
      <c r="E25" s="49">
        <v>1.8661554906742511E-2</v>
      </c>
      <c r="F25" s="50">
        <v>13</v>
      </c>
      <c r="G25" s="67">
        <v>9120</v>
      </c>
      <c r="H25" s="50">
        <v>9</v>
      </c>
      <c r="I25" s="67">
        <v>1230</v>
      </c>
      <c r="J25" s="50">
        <v>10</v>
      </c>
      <c r="K25" s="51">
        <v>38597.288617886203</v>
      </c>
      <c r="L25" s="50">
        <v>14</v>
      </c>
      <c r="M25" s="22">
        <f t="shared" si="0"/>
        <v>0.43555240793201133</v>
      </c>
      <c r="N25" s="21">
        <f t="shared" si="1"/>
        <v>10</v>
      </c>
    </row>
    <row r="26" spans="2:14" ht="18.75" customHeight="1">
      <c r="B26" s="47" t="s">
        <v>46</v>
      </c>
      <c r="C26" s="48"/>
      <c r="D26" s="67">
        <v>153966204</v>
      </c>
      <c r="E26" s="49">
        <v>6.0521728162351823E-2</v>
      </c>
      <c r="F26" s="50">
        <v>8</v>
      </c>
      <c r="G26" s="67">
        <v>5676</v>
      </c>
      <c r="H26" s="50">
        <v>13</v>
      </c>
      <c r="I26" s="67">
        <v>1091</v>
      </c>
      <c r="J26" s="50">
        <v>12</v>
      </c>
      <c r="K26" s="51">
        <v>141123.92667277699</v>
      </c>
      <c r="L26" s="50">
        <v>5</v>
      </c>
      <c r="M26" s="22">
        <f t="shared" si="0"/>
        <v>0.38633144475920678</v>
      </c>
      <c r="N26" s="21">
        <f t="shared" si="1"/>
        <v>12</v>
      </c>
    </row>
    <row r="27" spans="2:14" ht="18.75" customHeight="1">
      <c r="B27" s="47" t="s">
        <v>102</v>
      </c>
      <c r="C27" s="48"/>
      <c r="D27" s="67">
        <v>19045199</v>
      </c>
      <c r="E27" s="49">
        <v>7.4863725072802003E-3</v>
      </c>
      <c r="F27" s="50">
        <v>16</v>
      </c>
      <c r="G27" s="67">
        <v>5108</v>
      </c>
      <c r="H27" s="50">
        <v>14</v>
      </c>
      <c r="I27" s="67">
        <v>893</v>
      </c>
      <c r="J27" s="50">
        <v>14</v>
      </c>
      <c r="K27" s="51">
        <v>21327.210526315801</v>
      </c>
      <c r="L27" s="50">
        <v>18</v>
      </c>
      <c r="M27" s="22">
        <f t="shared" si="0"/>
        <v>0.31621813031161472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357285</v>
      </c>
      <c r="E29" s="54">
        <v>1.404431952254007E-4</v>
      </c>
      <c r="F29" s="55">
        <v>19</v>
      </c>
      <c r="G29" s="68">
        <v>67</v>
      </c>
      <c r="H29" s="55">
        <v>19</v>
      </c>
      <c r="I29" s="68">
        <v>12</v>
      </c>
      <c r="J29" s="55">
        <v>19</v>
      </c>
      <c r="K29" s="56">
        <v>29773.75</v>
      </c>
      <c r="L29" s="55">
        <v>16</v>
      </c>
      <c r="M29" s="29">
        <f t="shared" si="0"/>
        <v>4.24929178470255E-3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2543982280</v>
      </c>
      <c r="E30" s="59"/>
      <c r="F30" s="60"/>
      <c r="G30" s="69">
        <v>70785</v>
      </c>
      <c r="H30" s="60"/>
      <c r="I30" s="69">
        <v>2655</v>
      </c>
      <c r="J30" s="60"/>
      <c r="K30" s="61">
        <v>958185.41619585699</v>
      </c>
      <c r="L30" s="60"/>
      <c r="M30" s="33">
        <f t="shared" si="0"/>
        <v>0.94015580736543913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203</v>
      </c>
      <c r="C34" s="62"/>
    </row>
    <row r="35" spans="2:3" ht="13.5" customHeight="1">
      <c r="B35" s="37" t="s">
        <v>204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4:F27 E23 E29:F29 E28">
    <cfRule type="expression" dxfId="225" priority="41" stopIfTrue="1">
      <formula>$F8&lt;=5</formula>
    </cfRule>
  </conditionalFormatting>
  <conditionalFormatting sqref="H8:H22 H24:H27 H29">
    <cfRule type="expression" dxfId="224" priority="42" stopIfTrue="1">
      <formula>$H8&lt;=5</formula>
    </cfRule>
  </conditionalFormatting>
  <conditionalFormatting sqref="J8:J22 J24:J27 J29">
    <cfRule type="expression" dxfId="223" priority="43" stopIfTrue="1">
      <formula>$J8&lt;=5</formula>
    </cfRule>
  </conditionalFormatting>
  <conditionalFormatting sqref="L8:L22 L24:L27 L29">
    <cfRule type="expression" dxfId="222" priority="44" stopIfTrue="1">
      <formula>$L8&lt;=5</formula>
    </cfRule>
  </conditionalFormatting>
  <conditionalFormatting sqref="D9:D29">
    <cfRule type="expression" dxfId="221" priority="39" stopIfTrue="1">
      <formula>$F9&lt;=5</formula>
    </cfRule>
  </conditionalFormatting>
  <conditionalFormatting sqref="G9:G22 G24:G27 G29">
    <cfRule type="expression" dxfId="220" priority="37" stopIfTrue="1">
      <formula>$H9&lt;=5</formula>
    </cfRule>
  </conditionalFormatting>
  <conditionalFormatting sqref="I9:I22 I24:I27 I29">
    <cfRule type="expression" dxfId="219" priority="35" stopIfTrue="1">
      <formula>$J9&lt;=5</formula>
    </cfRule>
  </conditionalFormatting>
  <conditionalFormatting sqref="K9:K22 K24:K27 K29">
    <cfRule type="expression" dxfId="218" priority="33" stopIfTrue="1">
      <formula>$L9&lt;=5</formula>
    </cfRule>
  </conditionalFormatting>
  <conditionalFormatting sqref="D8">
    <cfRule type="expression" dxfId="217" priority="31" stopIfTrue="1">
      <formula>$F8&lt;=5</formula>
    </cfRule>
  </conditionalFormatting>
  <conditionalFormatting sqref="G8">
    <cfRule type="expression" dxfId="216" priority="29" stopIfTrue="1">
      <formula>$H8&lt;=5</formula>
    </cfRule>
  </conditionalFormatting>
  <conditionalFormatting sqref="I8">
    <cfRule type="expression" dxfId="215" priority="27" stopIfTrue="1">
      <formula>$J8&lt;=5</formula>
    </cfRule>
  </conditionalFormatting>
  <conditionalFormatting sqref="K8">
    <cfRule type="expression" dxfId="214" priority="25" stopIfTrue="1">
      <formula>$L8&lt;=5</formula>
    </cfRule>
  </conditionalFormatting>
  <conditionalFormatting sqref="M8:N22 M24:N27 M29:N29">
    <cfRule type="expression" dxfId="213" priority="23" stopIfTrue="1">
      <formula>$N8&lt;=5</formula>
    </cfRule>
  </conditionalFormatting>
  <conditionalFormatting sqref="F23">
    <cfRule type="expression" dxfId="212" priority="18" stopIfTrue="1">
      <formula>$F23&lt;=5</formula>
    </cfRule>
  </conditionalFormatting>
  <conditionalFormatting sqref="G23">
    <cfRule type="expression" dxfId="211" priority="17" stopIfTrue="1">
      <formula>$H23&lt;=5</formula>
    </cfRule>
  </conditionalFormatting>
  <conditionalFormatting sqref="I23">
    <cfRule type="expression" dxfId="210" priority="16" stopIfTrue="1">
      <formula>$J23&lt;=5</formula>
    </cfRule>
  </conditionalFormatting>
  <conditionalFormatting sqref="K23">
    <cfRule type="expression" dxfId="209" priority="15" stopIfTrue="1">
      <formula>$L23&lt;=5</formula>
    </cfRule>
  </conditionalFormatting>
  <conditionalFormatting sqref="M23">
    <cfRule type="expression" dxfId="208" priority="14" stopIfTrue="1">
      <formula>$N23&lt;=5</formula>
    </cfRule>
  </conditionalFormatting>
  <conditionalFormatting sqref="H23">
    <cfRule type="expression" dxfId="207" priority="13" stopIfTrue="1">
      <formula>$F23&lt;=5</formula>
    </cfRule>
  </conditionalFormatting>
  <conditionalFormatting sqref="L23">
    <cfRule type="expression" dxfId="206" priority="12" stopIfTrue="1">
      <formula>$F23&lt;=5</formula>
    </cfRule>
  </conditionalFormatting>
  <conditionalFormatting sqref="J23">
    <cfRule type="expression" dxfId="205" priority="11" stopIfTrue="1">
      <formula>$F23&lt;=5</formula>
    </cfRule>
  </conditionalFormatting>
  <conditionalFormatting sqref="N23">
    <cfRule type="expression" dxfId="204" priority="10" stopIfTrue="1">
      <formula>$F23&lt;=5</formula>
    </cfRule>
  </conditionalFormatting>
  <conditionalFormatting sqref="F28">
    <cfRule type="expression" dxfId="203" priority="9" stopIfTrue="1">
      <formula>$F28&lt;=5</formula>
    </cfRule>
  </conditionalFormatting>
  <conditionalFormatting sqref="G28">
    <cfRule type="expression" dxfId="202" priority="8" stopIfTrue="1">
      <formula>$H28&lt;=5</formula>
    </cfRule>
  </conditionalFormatting>
  <conditionalFormatting sqref="I28">
    <cfRule type="expression" dxfId="201" priority="7" stopIfTrue="1">
      <formula>$J28&lt;=5</formula>
    </cfRule>
  </conditionalFormatting>
  <conditionalFormatting sqref="K28">
    <cfRule type="expression" dxfId="200" priority="6" stopIfTrue="1">
      <formula>$L28&lt;=5</formula>
    </cfRule>
  </conditionalFormatting>
  <conditionalFormatting sqref="M28">
    <cfRule type="expression" dxfId="199" priority="5" stopIfTrue="1">
      <formula>$N28&lt;=5</formula>
    </cfRule>
  </conditionalFormatting>
  <conditionalFormatting sqref="H28">
    <cfRule type="expression" dxfId="198" priority="4" stopIfTrue="1">
      <formula>$F28&lt;=5</formula>
    </cfRule>
  </conditionalFormatting>
  <conditionalFormatting sqref="L28">
    <cfRule type="expression" dxfId="197" priority="3" stopIfTrue="1">
      <formula>$F28&lt;=5</formula>
    </cfRule>
  </conditionalFormatting>
  <conditionalFormatting sqref="J28">
    <cfRule type="expression" dxfId="196" priority="2" stopIfTrue="1">
      <formula>$F28&lt;=5</formula>
    </cfRule>
  </conditionalFormatting>
  <conditionalFormatting sqref="N28">
    <cfRule type="expression" dxfId="195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283</v>
      </c>
    </row>
    <row r="3" spans="1:14" s="1" customFormat="1" ht="18.75" customHeight="1">
      <c r="A3" s="39"/>
      <c r="B3" s="87" t="s">
        <v>190</v>
      </c>
      <c r="C3" s="88"/>
      <c r="D3" s="93">
        <v>6225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108689181</v>
      </c>
      <c r="E8" s="44">
        <v>2.031115071048124E-2</v>
      </c>
      <c r="F8" s="45">
        <v>12</v>
      </c>
      <c r="G8" s="66">
        <v>11660</v>
      </c>
      <c r="H8" s="45">
        <v>15</v>
      </c>
      <c r="I8" s="66">
        <v>2278</v>
      </c>
      <c r="J8" s="45">
        <v>12</v>
      </c>
      <c r="K8" s="46">
        <v>47712.546532045701</v>
      </c>
      <c r="L8" s="45">
        <v>13</v>
      </c>
      <c r="M8" s="16">
        <f>IFERROR(I8/$D$3,0)</f>
        <v>0.3659437751004016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553107989</v>
      </c>
      <c r="E9" s="49">
        <v>0.10336134305538837</v>
      </c>
      <c r="F9" s="50">
        <v>3</v>
      </c>
      <c r="G9" s="67">
        <v>14189</v>
      </c>
      <c r="H9" s="50">
        <v>12</v>
      </c>
      <c r="I9" s="67">
        <v>2716</v>
      </c>
      <c r="J9" s="50">
        <v>8</v>
      </c>
      <c r="K9" s="51">
        <v>203648.00773195899</v>
      </c>
      <c r="L9" s="50">
        <v>2</v>
      </c>
      <c r="M9" s="22">
        <f t="shared" ref="M9:M30" si="0">IFERROR(I9/$D$3,0)</f>
        <v>0.43630522088353413</v>
      </c>
      <c r="N9" s="21">
        <f t="shared" ref="N9:N29" si="1">RANK(M9,$M$8:$M$29,0)</f>
        <v>8</v>
      </c>
    </row>
    <row r="10" spans="1:14" ht="18.75" customHeight="1">
      <c r="B10" s="47" t="s">
        <v>36</v>
      </c>
      <c r="C10" s="48"/>
      <c r="D10" s="67">
        <v>72597417</v>
      </c>
      <c r="E10" s="49">
        <v>1.3566548798253E-2</v>
      </c>
      <c r="F10" s="50">
        <v>15</v>
      </c>
      <c r="G10" s="67">
        <v>7187</v>
      </c>
      <c r="H10" s="50">
        <v>16</v>
      </c>
      <c r="I10" s="67">
        <v>1270</v>
      </c>
      <c r="J10" s="50">
        <v>16</v>
      </c>
      <c r="K10" s="51">
        <v>57163.320472440901</v>
      </c>
      <c r="L10" s="50">
        <v>12</v>
      </c>
      <c r="M10" s="22">
        <f t="shared" si="0"/>
        <v>0.20401606425702812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323884980</v>
      </c>
      <c r="E11" s="49">
        <v>6.0525588481904209E-2</v>
      </c>
      <c r="F11" s="50">
        <v>8</v>
      </c>
      <c r="G11" s="67">
        <v>59469</v>
      </c>
      <c r="H11" s="50">
        <v>4</v>
      </c>
      <c r="I11" s="67">
        <v>4386</v>
      </c>
      <c r="J11" s="50">
        <v>3</v>
      </c>
      <c r="K11" s="51">
        <v>73845.184678522593</v>
      </c>
      <c r="L11" s="50">
        <v>11</v>
      </c>
      <c r="M11" s="22">
        <f t="shared" si="0"/>
        <v>0.70457831325301201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303750464</v>
      </c>
      <c r="E12" s="49">
        <v>5.6762976737147426E-2</v>
      </c>
      <c r="F12" s="50">
        <v>9</v>
      </c>
      <c r="G12" s="67">
        <v>15573</v>
      </c>
      <c r="H12" s="50">
        <v>11</v>
      </c>
      <c r="I12" s="67">
        <v>1395</v>
      </c>
      <c r="J12" s="50">
        <v>15</v>
      </c>
      <c r="K12" s="51">
        <v>217742.26810035799</v>
      </c>
      <c r="L12" s="50">
        <v>1</v>
      </c>
      <c r="M12" s="22">
        <f t="shared" si="0"/>
        <v>0.22409638554216868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427965574</v>
      </c>
      <c r="E13" s="49">
        <v>7.9975515432502989E-2</v>
      </c>
      <c r="F13" s="50">
        <v>4</v>
      </c>
      <c r="G13" s="67">
        <v>45043</v>
      </c>
      <c r="H13" s="50">
        <v>5</v>
      </c>
      <c r="I13" s="67">
        <v>3102</v>
      </c>
      <c r="J13" s="50">
        <v>7</v>
      </c>
      <c r="K13" s="51">
        <v>137964.40167633799</v>
      </c>
      <c r="L13" s="50">
        <v>6</v>
      </c>
      <c r="M13" s="22">
        <f t="shared" si="0"/>
        <v>0.49831325301204821</v>
      </c>
      <c r="N13" s="21">
        <f t="shared" si="1"/>
        <v>7</v>
      </c>
    </row>
    <row r="14" spans="1:14" ht="18.75" customHeight="1">
      <c r="B14" s="47" t="s">
        <v>40</v>
      </c>
      <c r="C14" s="48"/>
      <c r="D14" s="67">
        <v>269060416</v>
      </c>
      <c r="E14" s="49">
        <v>5.0280318697044718E-2</v>
      </c>
      <c r="F14" s="50">
        <v>11</v>
      </c>
      <c r="G14" s="67">
        <v>24886</v>
      </c>
      <c r="H14" s="50">
        <v>7</v>
      </c>
      <c r="I14" s="67">
        <v>3136</v>
      </c>
      <c r="J14" s="50">
        <v>6</v>
      </c>
      <c r="K14" s="51">
        <v>85797.326530612205</v>
      </c>
      <c r="L14" s="50">
        <v>9</v>
      </c>
      <c r="M14" s="22">
        <f t="shared" si="0"/>
        <v>0.50377510040160645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17334602</v>
      </c>
      <c r="E15" s="49">
        <v>3.2393814222246233E-3</v>
      </c>
      <c r="F15" s="50">
        <v>17</v>
      </c>
      <c r="G15" s="67">
        <v>4377</v>
      </c>
      <c r="H15" s="50">
        <v>17</v>
      </c>
      <c r="I15" s="67">
        <v>1018</v>
      </c>
      <c r="J15" s="50">
        <v>17</v>
      </c>
      <c r="K15" s="51">
        <v>17028.096267190602</v>
      </c>
      <c r="L15" s="50">
        <v>16</v>
      </c>
      <c r="M15" s="22">
        <f t="shared" si="0"/>
        <v>0.16353413654618473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982057216</v>
      </c>
      <c r="E16" s="49">
        <v>0.18352067737534639</v>
      </c>
      <c r="F16" s="50">
        <v>1</v>
      </c>
      <c r="G16" s="67">
        <v>82134</v>
      </c>
      <c r="H16" s="50">
        <v>1</v>
      </c>
      <c r="I16" s="67">
        <v>5032</v>
      </c>
      <c r="J16" s="50">
        <v>1</v>
      </c>
      <c r="K16" s="51">
        <v>195162.40381558001</v>
      </c>
      <c r="L16" s="50">
        <v>3</v>
      </c>
      <c r="M16" s="22">
        <f t="shared" si="0"/>
        <v>0.80835341365461844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345001410</v>
      </c>
      <c r="E17" s="49">
        <v>6.4471694140730798E-2</v>
      </c>
      <c r="F17" s="50">
        <v>7</v>
      </c>
      <c r="G17" s="67">
        <v>27254</v>
      </c>
      <c r="H17" s="50">
        <v>6</v>
      </c>
      <c r="I17" s="67">
        <v>3477</v>
      </c>
      <c r="J17" s="50">
        <v>5</v>
      </c>
      <c r="K17" s="51">
        <v>99223.874029335595</v>
      </c>
      <c r="L17" s="50">
        <v>8</v>
      </c>
      <c r="M17" s="22">
        <f t="shared" si="0"/>
        <v>0.55855421686746987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369168398</v>
      </c>
      <c r="E18" s="49">
        <v>6.8987868896766461E-2</v>
      </c>
      <c r="F18" s="50">
        <v>5</v>
      </c>
      <c r="G18" s="67">
        <v>65870</v>
      </c>
      <c r="H18" s="50">
        <v>2</v>
      </c>
      <c r="I18" s="67">
        <v>4629</v>
      </c>
      <c r="J18" s="50">
        <v>2</v>
      </c>
      <c r="K18" s="51">
        <v>79751.220133938201</v>
      </c>
      <c r="L18" s="50">
        <v>10</v>
      </c>
      <c r="M18" s="22">
        <f t="shared" si="0"/>
        <v>0.74361445783132529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76315335</v>
      </c>
      <c r="E19" s="49">
        <v>1.4261329935919416E-2</v>
      </c>
      <c r="F19" s="50">
        <v>14</v>
      </c>
      <c r="G19" s="67">
        <v>19329</v>
      </c>
      <c r="H19" s="50">
        <v>10</v>
      </c>
      <c r="I19" s="67">
        <v>2575</v>
      </c>
      <c r="J19" s="50">
        <v>10</v>
      </c>
      <c r="K19" s="51">
        <v>29637.023300970901</v>
      </c>
      <c r="L19" s="50">
        <v>15</v>
      </c>
      <c r="M19" s="22">
        <f t="shared" si="0"/>
        <v>0.41365461847389556</v>
      </c>
      <c r="N19" s="21">
        <f t="shared" si="1"/>
        <v>10</v>
      </c>
    </row>
    <row r="20" spans="2:14" ht="18.75" customHeight="1">
      <c r="B20" s="82" t="s">
        <v>18</v>
      </c>
      <c r="C20" s="83"/>
      <c r="D20" s="67">
        <v>740212395</v>
      </c>
      <c r="E20" s="49">
        <v>0.13832623794093424</v>
      </c>
      <c r="F20" s="50">
        <v>2</v>
      </c>
      <c r="G20" s="67">
        <v>60241</v>
      </c>
      <c r="H20" s="50">
        <v>3</v>
      </c>
      <c r="I20" s="67">
        <v>4207</v>
      </c>
      <c r="J20" s="50">
        <v>4</v>
      </c>
      <c r="K20" s="51">
        <v>175947.80009507999</v>
      </c>
      <c r="L20" s="50">
        <v>4</v>
      </c>
      <c r="M20" s="22">
        <f t="shared" si="0"/>
        <v>0.67582329317269074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355363194</v>
      </c>
      <c r="E21" s="49">
        <v>6.6408039180017212E-2</v>
      </c>
      <c r="F21" s="50">
        <v>6</v>
      </c>
      <c r="G21" s="67">
        <v>24039</v>
      </c>
      <c r="H21" s="50">
        <v>8</v>
      </c>
      <c r="I21" s="67">
        <v>2440</v>
      </c>
      <c r="J21" s="50">
        <v>11</v>
      </c>
      <c r="K21" s="51">
        <v>145640.65327868899</v>
      </c>
      <c r="L21" s="50">
        <v>5</v>
      </c>
      <c r="M21" s="22">
        <f t="shared" si="0"/>
        <v>0.39196787148594375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2556</v>
      </c>
      <c r="E22" s="49">
        <v>4.7764920793717311E-7</v>
      </c>
      <c r="F22" s="50">
        <v>20</v>
      </c>
      <c r="G22" s="67">
        <v>16</v>
      </c>
      <c r="H22" s="50">
        <v>20</v>
      </c>
      <c r="I22" s="67">
        <v>1</v>
      </c>
      <c r="J22" s="50">
        <v>20</v>
      </c>
      <c r="K22" s="51">
        <v>2556</v>
      </c>
      <c r="L22" s="50">
        <v>20</v>
      </c>
      <c r="M22" s="22">
        <f t="shared" si="0"/>
        <v>1.606425702811245E-4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294</v>
      </c>
      <c r="E23" s="49">
        <v>5.494087133549644E-8</v>
      </c>
      <c r="F23" s="50">
        <v>21</v>
      </c>
      <c r="G23" s="67">
        <v>2</v>
      </c>
      <c r="H23" s="50">
        <v>21</v>
      </c>
      <c r="I23" s="67">
        <v>1</v>
      </c>
      <c r="J23" s="50">
        <v>20</v>
      </c>
      <c r="K23" s="51">
        <v>294</v>
      </c>
      <c r="L23" s="50">
        <v>21</v>
      </c>
      <c r="M23" s="22">
        <f t="shared" si="0"/>
        <v>1.606425702811245E-4</v>
      </c>
      <c r="N23" s="21">
        <f t="shared" si="1"/>
        <v>20</v>
      </c>
    </row>
    <row r="24" spans="2:14" ht="18.75" customHeight="1">
      <c r="B24" s="47" t="s">
        <v>44</v>
      </c>
      <c r="C24" s="48"/>
      <c r="D24" s="67">
        <v>373518</v>
      </c>
      <c r="E24" s="49">
        <v>6.9800695168339996E-5</v>
      </c>
      <c r="F24" s="50">
        <v>18</v>
      </c>
      <c r="G24" s="67">
        <v>474</v>
      </c>
      <c r="H24" s="50">
        <v>18</v>
      </c>
      <c r="I24" s="67">
        <v>123</v>
      </c>
      <c r="J24" s="50">
        <v>18</v>
      </c>
      <c r="K24" s="51">
        <v>3036.7317073170698</v>
      </c>
      <c r="L24" s="50">
        <v>19</v>
      </c>
      <c r="M24" s="22">
        <f t="shared" si="0"/>
        <v>1.9759036144578312E-2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96698958</v>
      </c>
      <c r="E25" s="49">
        <v>1.8070493230457736E-2</v>
      </c>
      <c r="F25" s="50">
        <v>13</v>
      </c>
      <c r="G25" s="67">
        <v>22205</v>
      </c>
      <c r="H25" s="50">
        <v>9</v>
      </c>
      <c r="I25" s="67">
        <v>2691</v>
      </c>
      <c r="J25" s="50">
        <v>9</v>
      </c>
      <c r="K25" s="51">
        <v>35934.209587513898</v>
      </c>
      <c r="L25" s="50">
        <v>14</v>
      </c>
      <c r="M25" s="22">
        <f t="shared" si="0"/>
        <v>0.43228915662650602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287160914</v>
      </c>
      <c r="E26" s="49">
        <v>5.3662825947814824E-2</v>
      </c>
      <c r="F26" s="50">
        <v>10</v>
      </c>
      <c r="G26" s="67">
        <v>11763</v>
      </c>
      <c r="H26" s="50">
        <v>14</v>
      </c>
      <c r="I26" s="67">
        <v>2091</v>
      </c>
      <c r="J26" s="50">
        <v>13</v>
      </c>
      <c r="K26" s="51">
        <v>137331.857484457</v>
      </c>
      <c r="L26" s="50">
        <v>7</v>
      </c>
      <c r="M26" s="22">
        <f t="shared" si="0"/>
        <v>0.33590361445783135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22167162</v>
      </c>
      <c r="E27" s="49">
        <v>4.1424598480105648E-3</v>
      </c>
      <c r="F27" s="50">
        <v>16</v>
      </c>
      <c r="G27" s="67">
        <v>14000</v>
      </c>
      <c r="H27" s="50">
        <v>13</v>
      </c>
      <c r="I27" s="67">
        <v>1971</v>
      </c>
      <c r="J27" s="50">
        <v>14</v>
      </c>
      <c r="K27" s="51">
        <v>11246.6575342466</v>
      </c>
      <c r="L27" s="50">
        <v>17</v>
      </c>
      <c r="M27" s="22">
        <f t="shared" si="0"/>
        <v>0.31662650602409637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295477</v>
      </c>
      <c r="E29" s="54">
        <v>5.5216883808158102E-5</v>
      </c>
      <c r="F29" s="55">
        <v>19</v>
      </c>
      <c r="G29" s="68">
        <v>171</v>
      </c>
      <c r="H29" s="55">
        <v>19</v>
      </c>
      <c r="I29" s="68">
        <v>28</v>
      </c>
      <c r="J29" s="55">
        <v>19</v>
      </c>
      <c r="K29" s="56">
        <v>10552.75</v>
      </c>
      <c r="L29" s="55">
        <v>18</v>
      </c>
      <c r="M29" s="29">
        <f t="shared" si="0"/>
        <v>4.4979919678714859E-3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5351207450</v>
      </c>
      <c r="E30" s="59"/>
      <c r="F30" s="60"/>
      <c r="G30" s="69">
        <v>159779</v>
      </c>
      <c r="H30" s="60"/>
      <c r="I30" s="69">
        <v>5930</v>
      </c>
      <c r="J30" s="60"/>
      <c r="K30" s="61">
        <v>902395.86003372702</v>
      </c>
      <c r="L30" s="60"/>
      <c r="M30" s="33">
        <f t="shared" si="0"/>
        <v>0.95261044176706833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94" priority="32" stopIfTrue="1">
      <formula>$F8&lt;=5</formula>
    </cfRule>
  </conditionalFormatting>
  <conditionalFormatting sqref="H8:H27 H29">
    <cfRule type="expression" dxfId="193" priority="33" stopIfTrue="1">
      <formula>$H8&lt;=5</formula>
    </cfRule>
  </conditionalFormatting>
  <conditionalFormatting sqref="J8:J27 J29">
    <cfRule type="expression" dxfId="192" priority="34" stopIfTrue="1">
      <formula>$J8&lt;=5</formula>
    </cfRule>
  </conditionalFormatting>
  <conditionalFormatting sqref="L8:L27 L29">
    <cfRule type="expression" dxfId="191" priority="35" stopIfTrue="1">
      <formula>$L8&lt;=5</formula>
    </cfRule>
  </conditionalFormatting>
  <conditionalFormatting sqref="D9:D29">
    <cfRule type="expression" dxfId="190" priority="30" stopIfTrue="1">
      <formula>$F9&lt;=5</formula>
    </cfRule>
  </conditionalFormatting>
  <conditionalFormatting sqref="G9:G27 G29">
    <cfRule type="expression" dxfId="189" priority="28" stopIfTrue="1">
      <formula>$H9&lt;=5</formula>
    </cfRule>
  </conditionalFormatting>
  <conditionalFormatting sqref="I9:I27 I29">
    <cfRule type="expression" dxfId="188" priority="26" stopIfTrue="1">
      <formula>$J9&lt;=5</formula>
    </cfRule>
  </conditionalFormatting>
  <conditionalFormatting sqref="K9:K27 K29">
    <cfRule type="expression" dxfId="187" priority="24" stopIfTrue="1">
      <formula>$L9&lt;=5</formula>
    </cfRule>
  </conditionalFormatting>
  <conditionalFormatting sqref="D8">
    <cfRule type="expression" dxfId="186" priority="22" stopIfTrue="1">
      <formula>$F8&lt;=5</formula>
    </cfRule>
  </conditionalFormatting>
  <conditionalFormatting sqref="G8">
    <cfRule type="expression" dxfId="185" priority="20" stopIfTrue="1">
      <formula>$H8&lt;=5</formula>
    </cfRule>
  </conditionalFormatting>
  <conditionalFormatting sqref="I8">
    <cfRule type="expression" dxfId="184" priority="18" stopIfTrue="1">
      <formula>$J8&lt;=5</formula>
    </cfRule>
  </conditionalFormatting>
  <conditionalFormatting sqref="K8">
    <cfRule type="expression" dxfId="183" priority="16" stopIfTrue="1">
      <formula>$L8&lt;=5</formula>
    </cfRule>
  </conditionalFormatting>
  <conditionalFormatting sqref="M8:N27 M29:N29">
    <cfRule type="expression" dxfId="182" priority="14" stopIfTrue="1">
      <formula>$N8&lt;=5</formula>
    </cfRule>
  </conditionalFormatting>
  <conditionalFormatting sqref="F28">
    <cfRule type="expression" dxfId="181" priority="9" stopIfTrue="1">
      <formula>$F28&lt;=5</formula>
    </cfRule>
  </conditionalFormatting>
  <conditionalFormatting sqref="G28">
    <cfRule type="expression" dxfId="180" priority="8" stopIfTrue="1">
      <formula>$H28&lt;=5</formula>
    </cfRule>
  </conditionalFormatting>
  <conditionalFormatting sqref="I28">
    <cfRule type="expression" dxfId="179" priority="7" stopIfTrue="1">
      <formula>$J28&lt;=5</formula>
    </cfRule>
  </conditionalFormatting>
  <conditionalFormatting sqref="K28">
    <cfRule type="expression" dxfId="178" priority="6" stopIfTrue="1">
      <formula>$L28&lt;=5</formula>
    </cfRule>
  </conditionalFormatting>
  <conditionalFormatting sqref="M28">
    <cfRule type="expression" dxfId="177" priority="5" stopIfTrue="1">
      <formula>$N28&lt;=5</formula>
    </cfRule>
  </conditionalFormatting>
  <conditionalFormatting sqref="H28">
    <cfRule type="expression" dxfId="176" priority="4" stopIfTrue="1">
      <formula>$F28&lt;=5</formula>
    </cfRule>
  </conditionalFormatting>
  <conditionalFormatting sqref="L28">
    <cfRule type="expression" dxfId="175" priority="3" stopIfTrue="1">
      <formula>$F28&lt;=5</formula>
    </cfRule>
  </conditionalFormatting>
  <conditionalFormatting sqref="J28">
    <cfRule type="expression" dxfId="174" priority="2" stopIfTrue="1">
      <formula>$F28&lt;=5</formula>
    </cfRule>
  </conditionalFormatting>
  <conditionalFormatting sqref="N28">
    <cfRule type="expression" dxfId="173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284</v>
      </c>
    </row>
    <row r="3" spans="1:14" s="1" customFormat="1" ht="18.75" customHeight="1">
      <c r="A3" s="39"/>
      <c r="B3" s="87" t="s">
        <v>190</v>
      </c>
      <c r="C3" s="88"/>
      <c r="D3" s="93">
        <v>1186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22795794</v>
      </c>
      <c r="E8" s="44">
        <v>2.1082141801454037E-2</v>
      </c>
      <c r="F8" s="45">
        <v>13</v>
      </c>
      <c r="G8" s="66">
        <v>2168</v>
      </c>
      <c r="H8" s="45">
        <v>13</v>
      </c>
      <c r="I8" s="66">
        <v>466</v>
      </c>
      <c r="J8" s="45">
        <v>12</v>
      </c>
      <c r="K8" s="46">
        <v>48918.0128755365</v>
      </c>
      <c r="L8" s="45">
        <v>14</v>
      </c>
      <c r="M8" s="16">
        <f>IFERROR(I8/$D$3,0)</f>
        <v>0.39291736930860033</v>
      </c>
      <c r="N8" s="15">
        <f>RANK(M8,$M$8:$M$29,0)</f>
        <v>12</v>
      </c>
    </row>
    <row r="9" spans="1:14" ht="18.75" customHeight="1">
      <c r="B9" s="47" t="s">
        <v>35</v>
      </c>
      <c r="C9" s="48"/>
      <c r="D9" s="67">
        <v>99214266</v>
      </c>
      <c r="E9" s="49">
        <v>9.175592763029794E-2</v>
      </c>
      <c r="F9" s="50">
        <v>3</v>
      </c>
      <c r="G9" s="67">
        <v>2812</v>
      </c>
      <c r="H9" s="50">
        <v>11</v>
      </c>
      <c r="I9" s="67">
        <v>550</v>
      </c>
      <c r="J9" s="50">
        <v>9</v>
      </c>
      <c r="K9" s="51">
        <v>180389.57454545499</v>
      </c>
      <c r="L9" s="50">
        <v>3</v>
      </c>
      <c r="M9" s="22">
        <f t="shared" ref="M9:M30" si="0">IFERROR(I9/$D$3,0)</f>
        <v>0.46374367622259699</v>
      </c>
      <c r="N9" s="21">
        <f t="shared" ref="N9:N29" si="1">RANK(M9,$M$8:$M$29,0)</f>
        <v>9</v>
      </c>
    </row>
    <row r="10" spans="1:14" ht="18.75" customHeight="1">
      <c r="B10" s="47" t="s">
        <v>36</v>
      </c>
      <c r="C10" s="48"/>
      <c r="D10" s="67">
        <v>16009298</v>
      </c>
      <c r="E10" s="49">
        <v>1.480581420316987E-2</v>
      </c>
      <c r="F10" s="50">
        <v>15</v>
      </c>
      <c r="G10" s="67">
        <v>1393</v>
      </c>
      <c r="H10" s="50">
        <v>16</v>
      </c>
      <c r="I10" s="67">
        <v>229</v>
      </c>
      <c r="J10" s="50">
        <v>16</v>
      </c>
      <c r="K10" s="51">
        <v>69909.598253275093</v>
      </c>
      <c r="L10" s="50">
        <v>12</v>
      </c>
      <c r="M10" s="22">
        <f t="shared" si="0"/>
        <v>0.19308600337268128</v>
      </c>
      <c r="N10" s="21">
        <f t="shared" si="1"/>
        <v>16</v>
      </c>
    </row>
    <row r="11" spans="1:14" ht="18.75" customHeight="1">
      <c r="B11" s="47" t="s">
        <v>37</v>
      </c>
      <c r="C11" s="48"/>
      <c r="D11" s="67">
        <v>69099315</v>
      </c>
      <c r="E11" s="49">
        <v>6.3904839516155484E-2</v>
      </c>
      <c r="F11" s="50">
        <v>8</v>
      </c>
      <c r="G11" s="67">
        <v>12481</v>
      </c>
      <c r="H11" s="50">
        <v>3</v>
      </c>
      <c r="I11" s="67">
        <v>915</v>
      </c>
      <c r="J11" s="50">
        <v>3</v>
      </c>
      <c r="K11" s="51">
        <v>75518.377049180301</v>
      </c>
      <c r="L11" s="50">
        <v>11</v>
      </c>
      <c r="M11" s="22">
        <f t="shared" si="0"/>
        <v>0.77150084317032042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38056376</v>
      </c>
      <c r="E12" s="49">
        <v>3.5195524019977199E-2</v>
      </c>
      <c r="F12" s="50">
        <v>10</v>
      </c>
      <c r="G12" s="67">
        <v>2454</v>
      </c>
      <c r="H12" s="50">
        <v>12</v>
      </c>
      <c r="I12" s="67">
        <v>234</v>
      </c>
      <c r="J12" s="50">
        <v>15</v>
      </c>
      <c r="K12" s="51">
        <v>162634.085470085</v>
      </c>
      <c r="L12" s="50">
        <v>5</v>
      </c>
      <c r="M12" s="22">
        <f t="shared" si="0"/>
        <v>0.1973018549747049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87448375</v>
      </c>
      <c r="E13" s="49">
        <v>8.087452632958203E-2</v>
      </c>
      <c r="F13" s="50">
        <v>5</v>
      </c>
      <c r="G13" s="67">
        <v>7943</v>
      </c>
      <c r="H13" s="50">
        <v>5</v>
      </c>
      <c r="I13" s="67">
        <v>580</v>
      </c>
      <c r="J13" s="50">
        <v>6</v>
      </c>
      <c r="K13" s="51">
        <v>150773.060344828</v>
      </c>
      <c r="L13" s="50">
        <v>8</v>
      </c>
      <c r="M13" s="22">
        <f t="shared" si="0"/>
        <v>0.48903878583473864</v>
      </c>
      <c r="N13" s="21">
        <f t="shared" si="1"/>
        <v>6</v>
      </c>
    </row>
    <row r="14" spans="1:14" ht="18.75" customHeight="1">
      <c r="B14" s="47" t="s">
        <v>40</v>
      </c>
      <c r="C14" s="48"/>
      <c r="D14" s="67">
        <v>30854516</v>
      </c>
      <c r="E14" s="49">
        <v>2.8535057016537017E-2</v>
      </c>
      <c r="F14" s="50">
        <v>11</v>
      </c>
      <c r="G14" s="67">
        <v>4555</v>
      </c>
      <c r="H14" s="50">
        <v>8</v>
      </c>
      <c r="I14" s="67">
        <v>519</v>
      </c>
      <c r="J14" s="50">
        <v>10</v>
      </c>
      <c r="K14" s="51">
        <v>59449.934489402702</v>
      </c>
      <c r="L14" s="50">
        <v>13</v>
      </c>
      <c r="M14" s="22">
        <f t="shared" si="0"/>
        <v>0.43760539629005057</v>
      </c>
      <c r="N14" s="21">
        <f t="shared" si="1"/>
        <v>10</v>
      </c>
    </row>
    <row r="15" spans="1:14" ht="18.75" customHeight="1">
      <c r="B15" s="47" t="s">
        <v>41</v>
      </c>
      <c r="C15" s="48"/>
      <c r="D15" s="67">
        <v>3193541</v>
      </c>
      <c r="E15" s="49">
        <v>2.9534695835011201E-3</v>
      </c>
      <c r="F15" s="50">
        <v>17</v>
      </c>
      <c r="G15" s="67">
        <v>972</v>
      </c>
      <c r="H15" s="50">
        <v>17</v>
      </c>
      <c r="I15" s="67">
        <v>197</v>
      </c>
      <c r="J15" s="50">
        <v>17</v>
      </c>
      <c r="K15" s="51">
        <v>16210.868020304601</v>
      </c>
      <c r="L15" s="50">
        <v>17</v>
      </c>
      <c r="M15" s="22">
        <f t="shared" si="0"/>
        <v>0.16610455311973019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190293753</v>
      </c>
      <c r="E16" s="49">
        <v>0.17598860055836921</v>
      </c>
      <c r="F16" s="50">
        <v>1</v>
      </c>
      <c r="G16" s="67">
        <v>14959</v>
      </c>
      <c r="H16" s="50">
        <v>1</v>
      </c>
      <c r="I16" s="67">
        <v>971</v>
      </c>
      <c r="J16" s="50">
        <v>1</v>
      </c>
      <c r="K16" s="51">
        <v>195977.08856848601</v>
      </c>
      <c r="L16" s="50">
        <v>1</v>
      </c>
      <c r="M16" s="22">
        <f t="shared" si="0"/>
        <v>0.81871838111298478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90028325</v>
      </c>
      <c r="E17" s="49">
        <v>8.3260531034689542E-2</v>
      </c>
      <c r="F17" s="50">
        <v>4</v>
      </c>
      <c r="G17" s="67">
        <v>5465</v>
      </c>
      <c r="H17" s="50">
        <v>6</v>
      </c>
      <c r="I17" s="67">
        <v>728</v>
      </c>
      <c r="J17" s="50">
        <v>5</v>
      </c>
      <c r="K17" s="51">
        <v>123665.28159340699</v>
      </c>
      <c r="L17" s="50">
        <v>9</v>
      </c>
      <c r="M17" s="22">
        <f t="shared" si="0"/>
        <v>0.61382799325463744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77825944</v>
      </c>
      <c r="E18" s="49">
        <v>7.1975452455835531E-2</v>
      </c>
      <c r="F18" s="50">
        <v>6</v>
      </c>
      <c r="G18" s="67">
        <v>13337</v>
      </c>
      <c r="H18" s="50">
        <v>2</v>
      </c>
      <c r="I18" s="67">
        <v>928</v>
      </c>
      <c r="J18" s="50">
        <v>2</v>
      </c>
      <c r="K18" s="51">
        <v>83864.163793103406</v>
      </c>
      <c r="L18" s="50">
        <v>10</v>
      </c>
      <c r="M18" s="22">
        <f t="shared" si="0"/>
        <v>0.78246205733558183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16228688</v>
      </c>
      <c r="E19" s="49">
        <v>1.5008711767949628E-2</v>
      </c>
      <c r="F19" s="50">
        <v>14</v>
      </c>
      <c r="G19" s="67">
        <v>4278</v>
      </c>
      <c r="H19" s="50">
        <v>10</v>
      </c>
      <c r="I19" s="67">
        <v>557</v>
      </c>
      <c r="J19" s="50">
        <v>8</v>
      </c>
      <c r="K19" s="51">
        <v>29135.8850987433</v>
      </c>
      <c r="L19" s="50">
        <v>16</v>
      </c>
      <c r="M19" s="22">
        <f t="shared" si="0"/>
        <v>0.46964586846542999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167228117</v>
      </c>
      <c r="E20" s="49">
        <v>0.15465690187339587</v>
      </c>
      <c r="F20" s="50">
        <v>2</v>
      </c>
      <c r="G20" s="67">
        <v>12032</v>
      </c>
      <c r="H20" s="50">
        <v>4</v>
      </c>
      <c r="I20" s="67">
        <v>879</v>
      </c>
      <c r="J20" s="50">
        <v>4</v>
      </c>
      <c r="K20" s="51">
        <v>190248.142207053</v>
      </c>
      <c r="L20" s="50">
        <v>2</v>
      </c>
      <c r="M20" s="22">
        <f t="shared" si="0"/>
        <v>0.74114671163575041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74925363</v>
      </c>
      <c r="E21" s="49">
        <v>6.9292919882124646E-2</v>
      </c>
      <c r="F21" s="50">
        <v>7</v>
      </c>
      <c r="G21" s="67">
        <v>5073</v>
      </c>
      <c r="H21" s="50">
        <v>7</v>
      </c>
      <c r="I21" s="67">
        <v>484</v>
      </c>
      <c r="J21" s="50">
        <v>11</v>
      </c>
      <c r="K21" s="51">
        <v>154804.46900826399</v>
      </c>
      <c r="L21" s="50">
        <v>7</v>
      </c>
      <c r="M21" s="22">
        <f t="shared" si="0"/>
        <v>0.40809443507588533</v>
      </c>
      <c r="N21" s="21">
        <f t="shared" si="1"/>
        <v>11</v>
      </c>
    </row>
    <row r="22" spans="2:14" ht="18.75" customHeight="1">
      <c r="B22" s="82" t="s">
        <v>205</v>
      </c>
      <c r="C22" s="83"/>
      <c r="D22" s="67">
        <v>0</v>
      </c>
      <c r="E22" s="49"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67">
        <v>0</v>
      </c>
      <c r="L22" s="50" t="s">
        <v>290</v>
      </c>
      <c r="M22" s="22">
        <f t="shared" si="0"/>
        <v>0</v>
      </c>
      <c r="N22" s="50" t="s">
        <v>290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4112433</v>
      </c>
      <c r="E24" s="49">
        <v>3.803284748711935E-3</v>
      </c>
      <c r="F24" s="50">
        <v>16</v>
      </c>
      <c r="G24" s="67">
        <v>68</v>
      </c>
      <c r="H24" s="50">
        <v>18</v>
      </c>
      <c r="I24" s="67">
        <v>23</v>
      </c>
      <c r="J24" s="50">
        <v>18</v>
      </c>
      <c r="K24" s="51">
        <v>178801.43478260899</v>
      </c>
      <c r="L24" s="50">
        <v>4</v>
      </c>
      <c r="M24" s="22">
        <f t="shared" si="0"/>
        <v>1.93929173693086E-2</v>
      </c>
      <c r="N24" s="21">
        <f t="shared" si="1"/>
        <v>18</v>
      </c>
    </row>
    <row r="25" spans="2:14" ht="18.75" customHeight="1">
      <c r="B25" s="47" t="s">
        <v>63</v>
      </c>
      <c r="C25" s="48"/>
      <c r="D25" s="67">
        <v>23924798</v>
      </c>
      <c r="E25" s="49">
        <v>2.2126273996297033E-2</v>
      </c>
      <c r="F25" s="50">
        <v>12</v>
      </c>
      <c r="G25" s="67">
        <v>4534</v>
      </c>
      <c r="H25" s="50">
        <v>9</v>
      </c>
      <c r="I25" s="67">
        <v>561</v>
      </c>
      <c r="J25" s="50">
        <v>7</v>
      </c>
      <c r="K25" s="51">
        <v>42646.6987522282</v>
      </c>
      <c r="L25" s="50">
        <v>15</v>
      </c>
      <c r="M25" s="22">
        <f t="shared" si="0"/>
        <v>0.47301854974704888</v>
      </c>
      <c r="N25" s="21">
        <f t="shared" si="1"/>
        <v>7</v>
      </c>
    </row>
    <row r="26" spans="2:14" ht="18.75" customHeight="1">
      <c r="B26" s="47" t="s">
        <v>64</v>
      </c>
      <c r="C26" s="48"/>
      <c r="D26" s="67">
        <v>67607285</v>
      </c>
      <c r="E26" s="49">
        <v>6.2524971456634354E-2</v>
      </c>
      <c r="F26" s="50">
        <v>9</v>
      </c>
      <c r="G26" s="67">
        <v>2153</v>
      </c>
      <c r="H26" s="50">
        <v>14</v>
      </c>
      <c r="I26" s="67">
        <v>425</v>
      </c>
      <c r="J26" s="50">
        <v>13</v>
      </c>
      <c r="K26" s="51">
        <v>159075.96470588201</v>
      </c>
      <c r="L26" s="50">
        <v>6</v>
      </c>
      <c r="M26" s="22">
        <f t="shared" si="0"/>
        <v>0.35834738617200673</v>
      </c>
      <c r="N26" s="21">
        <f t="shared" si="1"/>
        <v>13</v>
      </c>
    </row>
    <row r="27" spans="2:14" ht="18.75" customHeight="1">
      <c r="B27" s="47" t="s">
        <v>180</v>
      </c>
      <c r="C27" s="48"/>
      <c r="D27" s="67">
        <v>2427039</v>
      </c>
      <c r="E27" s="49">
        <v>2.244588644539392E-3</v>
      </c>
      <c r="F27" s="50">
        <v>18</v>
      </c>
      <c r="G27" s="67">
        <v>1558</v>
      </c>
      <c r="H27" s="50">
        <v>15</v>
      </c>
      <c r="I27" s="67">
        <v>246</v>
      </c>
      <c r="J27" s="50">
        <v>14</v>
      </c>
      <c r="K27" s="51">
        <v>9866.0121951219498</v>
      </c>
      <c r="L27" s="50">
        <v>18</v>
      </c>
      <c r="M27" s="22">
        <f t="shared" si="0"/>
        <v>0.20741989881956155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67</v>
      </c>
      <c r="C29" s="53"/>
      <c r="D29" s="68">
        <v>11314</v>
      </c>
      <c r="E29" s="54">
        <v>1.0463480778149293E-5</v>
      </c>
      <c r="F29" s="55">
        <v>19</v>
      </c>
      <c r="G29" s="68">
        <v>14</v>
      </c>
      <c r="H29" s="55">
        <v>19</v>
      </c>
      <c r="I29" s="68">
        <v>2</v>
      </c>
      <c r="J29" s="55">
        <v>19</v>
      </c>
      <c r="K29" s="56">
        <v>5657</v>
      </c>
      <c r="L29" s="55">
        <v>19</v>
      </c>
      <c r="M29" s="29">
        <f t="shared" si="0"/>
        <v>1.6863406408094434E-3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1081284540</v>
      </c>
      <c r="E30" s="59"/>
      <c r="F30" s="60"/>
      <c r="G30" s="69">
        <v>29541</v>
      </c>
      <c r="H30" s="60"/>
      <c r="I30" s="69">
        <v>1121</v>
      </c>
      <c r="J30" s="60"/>
      <c r="K30" s="61">
        <v>964571.400535236</v>
      </c>
      <c r="L30" s="60"/>
      <c r="M30" s="33">
        <f t="shared" si="0"/>
        <v>0.94519392917369305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1 E24:F27 E22:E23 E29:F29 E28">
    <cfRule type="expression" dxfId="172" priority="50" stopIfTrue="1">
      <formula>$F8&lt;=5</formula>
    </cfRule>
  </conditionalFormatting>
  <conditionalFormatting sqref="H8:H21 H24:H27 H29">
    <cfRule type="expression" dxfId="171" priority="51" stopIfTrue="1">
      <formula>$H8&lt;=5</formula>
    </cfRule>
  </conditionalFormatting>
  <conditionalFormatting sqref="J8:J21 J24:J27 J29">
    <cfRule type="expression" dxfId="170" priority="52" stopIfTrue="1">
      <formula>$J8&lt;=5</formula>
    </cfRule>
  </conditionalFormatting>
  <conditionalFormatting sqref="L8:L21 L24:L27 L29">
    <cfRule type="expression" dxfId="169" priority="53" stopIfTrue="1">
      <formula>$L8&lt;=5</formula>
    </cfRule>
  </conditionalFormatting>
  <conditionalFormatting sqref="D9:D29">
    <cfRule type="expression" dxfId="168" priority="48" stopIfTrue="1">
      <formula>$F9&lt;=5</formula>
    </cfRule>
  </conditionalFormatting>
  <conditionalFormatting sqref="G9:G21 G24:G27 G29">
    <cfRule type="expression" dxfId="167" priority="46" stopIfTrue="1">
      <formula>$H9&lt;=5</formula>
    </cfRule>
  </conditionalFormatting>
  <conditionalFormatting sqref="I9:I21 I24:I27 I29">
    <cfRule type="expression" dxfId="166" priority="44" stopIfTrue="1">
      <formula>$J9&lt;=5</formula>
    </cfRule>
  </conditionalFormatting>
  <conditionalFormatting sqref="K9:K21 K24:K27 K29">
    <cfRule type="expression" dxfId="165" priority="42" stopIfTrue="1">
      <formula>$L9&lt;=5</formula>
    </cfRule>
  </conditionalFormatting>
  <conditionalFormatting sqref="D8">
    <cfRule type="expression" dxfId="164" priority="40" stopIfTrue="1">
      <formula>$F8&lt;=5</formula>
    </cfRule>
  </conditionalFormatting>
  <conditionalFormatting sqref="G8">
    <cfRule type="expression" dxfId="163" priority="38" stopIfTrue="1">
      <formula>$H8&lt;=5</formula>
    </cfRule>
  </conditionalFormatting>
  <conditionalFormatting sqref="I8">
    <cfRule type="expression" dxfId="162" priority="36" stopIfTrue="1">
      <formula>$J8&lt;=5</formula>
    </cfRule>
  </conditionalFormatting>
  <conditionalFormatting sqref="K8">
    <cfRule type="expression" dxfId="161" priority="34" stopIfTrue="1">
      <formula>$L8&lt;=5</formula>
    </cfRule>
  </conditionalFormatting>
  <conditionalFormatting sqref="M8:N21 M24:N27 M29:N29">
    <cfRule type="expression" dxfId="160" priority="32" stopIfTrue="1">
      <formula>$N8&lt;=5</formula>
    </cfRule>
  </conditionalFormatting>
  <conditionalFormatting sqref="F22">
    <cfRule type="expression" dxfId="159" priority="27" stopIfTrue="1">
      <formula>$F22&lt;=5</formula>
    </cfRule>
  </conditionalFormatting>
  <conditionalFormatting sqref="G22">
    <cfRule type="expression" dxfId="158" priority="26" stopIfTrue="1">
      <formula>$H22&lt;=5</formula>
    </cfRule>
  </conditionalFormatting>
  <conditionalFormatting sqref="I22">
    <cfRule type="expression" dxfId="157" priority="25" stopIfTrue="1">
      <formula>$J22&lt;=5</formula>
    </cfRule>
  </conditionalFormatting>
  <conditionalFormatting sqref="K22">
    <cfRule type="expression" dxfId="156" priority="24" stopIfTrue="1">
      <formula>$L22&lt;=5</formula>
    </cfRule>
  </conditionalFormatting>
  <conditionalFormatting sqref="M22">
    <cfRule type="expression" dxfId="155" priority="23" stopIfTrue="1">
      <formula>$N22&lt;=5</formula>
    </cfRule>
  </conditionalFormatting>
  <conditionalFormatting sqref="H22">
    <cfRule type="expression" dxfId="154" priority="22" stopIfTrue="1">
      <formula>$F22&lt;=5</formula>
    </cfRule>
  </conditionalFormatting>
  <conditionalFormatting sqref="L22">
    <cfRule type="expression" dxfId="153" priority="21" stopIfTrue="1">
      <formula>$F22&lt;=5</formula>
    </cfRule>
  </conditionalFormatting>
  <conditionalFormatting sqref="J22">
    <cfRule type="expression" dxfId="152" priority="20" stopIfTrue="1">
      <formula>$F22&lt;=5</formula>
    </cfRule>
  </conditionalFormatting>
  <conditionalFormatting sqref="N22">
    <cfRule type="expression" dxfId="151" priority="19" stopIfTrue="1">
      <formula>$F22&lt;=5</formula>
    </cfRule>
  </conditionalFormatting>
  <conditionalFormatting sqref="F23">
    <cfRule type="expression" dxfId="150" priority="18" stopIfTrue="1">
      <formula>$F23&lt;=5</formula>
    </cfRule>
  </conditionalFormatting>
  <conditionalFormatting sqref="G23">
    <cfRule type="expression" dxfId="149" priority="17" stopIfTrue="1">
      <formula>$H23&lt;=5</formula>
    </cfRule>
  </conditionalFormatting>
  <conditionalFormatting sqref="I23">
    <cfRule type="expression" dxfId="148" priority="16" stopIfTrue="1">
      <formula>$J23&lt;=5</formula>
    </cfRule>
  </conditionalFormatting>
  <conditionalFormatting sqref="K23">
    <cfRule type="expression" dxfId="147" priority="15" stopIfTrue="1">
      <formula>$L23&lt;=5</formula>
    </cfRule>
  </conditionalFormatting>
  <conditionalFormatting sqref="M23">
    <cfRule type="expression" dxfId="146" priority="14" stopIfTrue="1">
      <formula>$N23&lt;=5</formula>
    </cfRule>
  </conditionalFormatting>
  <conditionalFormatting sqref="H23">
    <cfRule type="expression" dxfId="145" priority="13" stopIfTrue="1">
      <formula>$F23&lt;=5</formula>
    </cfRule>
  </conditionalFormatting>
  <conditionalFormatting sqref="L23">
    <cfRule type="expression" dxfId="144" priority="12" stopIfTrue="1">
      <formula>$F23&lt;=5</formula>
    </cfRule>
  </conditionalFormatting>
  <conditionalFormatting sqref="J23">
    <cfRule type="expression" dxfId="143" priority="11" stopIfTrue="1">
      <formula>$F23&lt;=5</formula>
    </cfRule>
  </conditionalFormatting>
  <conditionalFormatting sqref="N23">
    <cfRule type="expression" dxfId="142" priority="10" stopIfTrue="1">
      <formula>$F23&lt;=5</formula>
    </cfRule>
  </conditionalFormatting>
  <conditionalFormatting sqref="F28">
    <cfRule type="expression" dxfId="141" priority="9" stopIfTrue="1">
      <formula>$F28&lt;=5</formula>
    </cfRule>
  </conditionalFormatting>
  <conditionalFormatting sqref="G28">
    <cfRule type="expression" dxfId="140" priority="8" stopIfTrue="1">
      <formula>$H28&lt;=5</formula>
    </cfRule>
  </conditionalFormatting>
  <conditionalFormatting sqref="I28">
    <cfRule type="expression" dxfId="139" priority="7" stopIfTrue="1">
      <formula>$J28&lt;=5</formula>
    </cfRule>
  </conditionalFormatting>
  <conditionalFormatting sqref="K28">
    <cfRule type="expression" dxfId="138" priority="6" stopIfTrue="1">
      <formula>$L28&lt;=5</formula>
    </cfRule>
  </conditionalFormatting>
  <conditionalFormatting sqref="M28">
    <cfRule type="expression" dxfId="137" priority="5" stopIfTrue="1">
      <formula>$N28&lt;=5</formula>
    </cfRule>
  </conditionalFormatting>
  <conditionalFormatting sqref="H28">
    <cfRule type="expression" dxfId="136" priority="4" stopIfTrue="1">
      <formula>$F28&lt;=5</formula>
    </cfRule>
  </conditionalFormatting>
  <conditionalFormatting sqref="L28">
    <cfRule type="expression" dxfId="135" priority="3" stopIfTrue="1">
      <formula>$F28&lt;=5</formula>
    </cfRule>
  </conditionalFormatting>
  <conditionalFormatting sqref="J28">
    <cfRule type="expression" dxfId="134" priority="2" stopIfTrue="1">
      <formula>$F28&lt;=5</formula>
    </cfRule>
  </conditionalFormatting>
  <conditionalFormatting sqref="N28">
    <cfRule type="expression" dxfId="133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208</v>
      </c>
    </row>
    <row r="2" spans="1:16" ht="18.75" customHeight="1">
      <c r="A2" s="39"/>
      <c r="B2" s="39" t="s">
        <v>215</v>
      </c>
      <c r="P2" s="39"/>
    </row>
    <row r="3" spans="1:16" ht="18.75" customHeight="1">
      <c r="A3" s="39"/>
      <c r="B3" s="87" t="s">
        <v>190</v>
      </c>
      <c r="C3" s="88"/>
      <c r="D3" s="93">
        <v>129240</v>
      </c>
      <c r="E3" s="93"/>
      <c r="F3" s="93"/>
    </row>
    <row r="4" spans="1:16" ht="18.75" customHeight="1">
      <c r="A4" s="39"/>
    </row>
    <row r="5" spans="1:16" ht="18.75" customHeight="1">
      <c r="B5" s="4" t="s">
        <v>295</v>
      </c>
      <c r="C5" s="4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2184475713</v>
      </c>
      <c r="E8" s="74">
        <f>IFERROR(D8/$D$30,0)</f>
        <v>1.8458400773333272E-2</v>
      </c>
      <c r="F8" s="75">
        <f>RANK(D8,$D$8:$D$29,0)</f>
        <v>12</v>
      </c>
      <c r="G8" s="70">
        <v>239021</v>
      </c>
      <c r="H8" s="75">
        <f>RANK(G8,$G$8:$G$29,0)</f>
        <v>14</v>
      </c>
      <c r="I8" s="70">
        <v>47234</v>
      </c>
      <c r="J8" s="15">
        <f>RANK(I8,$I$8:$I$29,0)</f>
        <v>12</v>
      </c>
      <c r="K8" s="13">
        <f>IFERROR(D8/I8,"0")</f>
        <v>46247.95090400982</v>
      </c>
      <c r="L8" s="15">
        <f>RANK(K8,$K$8:$K$29,0)</f>
        <v>13</v>
      </c>
      <c r="M8" s="16">
        <f>IFERROR(I8/$D$3,0)</f>
        <v>0.36547508511296811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12125244442</v>
      </c>
      <c r="E9" s="79">
        <f t="shared" ref="E9:E29" si="0">IFERROR(D9/$D$30,0)</f>
        <v>0.10245598980713766</v>
      </c>
      <c r="F9" s="23">
        <f t="shared" ref="F9:F29" si="1">RANK(D9,$D$8:$D$29,0)</f>
        <v>3</v>
      </c>
      <c r="G9" s="71">
        <v>315305</v>
      </c>
      <c r="H9" s="23">
        <f t="shared" ref="H9:H29" si="2">RANK(G9,$G$8:$G$29,0)</f>
        <v>11</v>
      </c>
      <c r="I9" s="71">
        <v>59262</v>
      </c>
      <c r="J9" s="15">
        <f t="shared" ref="J9:J29" si="3">RANK(I9,$I$8:$I$29,0)</f>
        <v>8</v>
      </c>
      <c r="K9" s="19">
        <f t="shared" ref="K9:K30" si="4">IFERROR(D9/I9,"0")</f>
        <v>204604.03702203772</v>
      </c>
      <c r="L9" s="21">
        <f t="shared" ref="L9:L29" si="5">RANK(K9,$K$8:$K$29,0)</f>
        <v>3</v>
      </c>
      <c r="M9" s="22">
        <f t="shared" ref="M9:M30" si="6">IFERROR(I9/$D$3,0)</f>
        <v>0.4585422469823584</v>
      </c>
      <c r="N9" s="21">
        <f t="shared" ref="N9:N29" si="7">RANK(M9,$M$8:$M$29,0)</f>
        <v>8</v>
      </c>
    </row>
    <row r="10" spans="1:16" ht="18.75" customHeight="1">
      <c r="B10" s="17" t="s">
        <v>9</v>
      </c>
      <c r="C10" s="18"/>
      <c r="D10" s="71">
        <v>1464015420</v>
      </c>
      <c r="E10" s="79">
        <f t="shared" si="0"/>
        <v>1.2370649488058574E-2</v>
      </c>
      <c r="F10" s="23">
        <f t="shared" si="1"/>
        <v>15</v>
      </c>
      <c r="G10" s="71">
        <v>117141</v>
      </c>
      <c r="H10" s="23">
        <f t="shared" si="2"/>
        <v>16</v>
      </c>
      <c r="I10" s="71">
        <v>22958</v>
      </c>
      <c r="J10" s="15">
        <f t="shared" si="3"/>
        <v>16</v>
      </c>
      <c r="K10" s="19">
        <f t="shared" si="4"/>
        <v>63769.292621308479</v>
      </c>
      <c r="L10" s="21">
        <f t="shared" si="5"/>
        <v>12</v>
      </c>
      <c r="M10" s="22">
        <f t="shared" si="6"/>
        <v>0.17763850201176107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7077016606</v>
      </c>
      <c r="E11" s="79">
        <f t="shared" si="0"/>
        <v>5.9799432887118031E-2</v>
      </c>
      <c r="F11" s="23">
        <f t="shared" si="1"/>
        <v>9</v>
      </c>
      <c r="G11" s="71">
        <v>1221106</v>
      </c>
      <c r="H11" s="23">
        <f t="shared" si="2"/>
        <v>4</v>
      </c>
      <c r="I11" s="71">
        <v>92377</v>
      </c>
      <c r="J11" s="15">
        <f t="shared" si="3"/>
        <v>3</v>
      </c>
      <c r="K11" s="19">
        <f t="shared" si="4"/>
        <v>76610.158437706355</v>
      </c>
      <c r="L11" s="21">
        <f t="shared" si="5"/>
        <v>10</v>
      </c>
      <c r="M11" s="22">
        <f t="shared" si="6"/>
        <v>0.71477096874032808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5493242532</v>
      </c>
      <c r="E12" s="79">
        <f t="shared" si="0"/>
        <v>4.6416845743515039E-2</v>
      </c>
      <c r="F12" s="23">
        <f t="shared" si="1"/>
        <v>10</v>
      </c>
      <c r="G12" s="71">
        <v>272982</v>
      </c>
      <c r="H12" s="23">
        <f t="shared" si="2"/>
        <v>12</v>
      </c>
      <c r="I12" s="71">
        <v>26648</v>
      </c>
      <c r="J12" s="15">
        <f t="shared" si="3"/>
        <v>15</v>
      </c>
      <c r="K12" s="19">
        <f t="shared" si="4"/>
        <v>206140.89357550285</v>
      </c>
      <c r="L12" s="21">
        <f t="shared" si="5"/>
        <v>2</v>
      </c>
      <c r="M12" s="22">
        <f t="shared" si="6"/>
        <v>0.20619003404518724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8805164418</v>
      </c>
      <c r="E13" s="79">
        <f t="shared" si="0"/>
        <v>7.4401950424677399E-2</v>
      </c>
      <c r="F13" s="23">
        <f t="shared" si="1"/>
        <v>4</v>
      </c>
      <c r="G13" s="71">
        <v>829688</v>
      </c>
      <c r="H13" s="23">
        <f t="shared" si="2"/>
        <v>5</v>
      </c>
      <c r="I13" s="71">
        <v>61949</v>
      </c>
      <c r="J13" s="15">
        <f t="shared" si="3"/>
        <v>6</v>
      </c>
      <c r="K13" s="19">
        <f t="shared" si="4"/>
        <v>142135.69901047635</v>
      </c>
      <c r="L13" s="21">
        <f t="shared" si="5"/>
        <v>7</v>
      </c>
      <c r="M13" s="22">
        <f t="shared" si="6"/>
        <v>0.47933302383163107</v>
      </c>
      <c r="N13" s="21">
        <f t="shared" si="7"/>
        <v>6</v>
      </c>
    </row>
    <row r="14" spans="1:16" ht="18.75" customHeight="1">
      <c r="B14" s="17" t="s">
        <v>13</v>
      </c>
      <c r="C14" s="18"/>
      <c r="D14" s="71">
        <v>4207613484</v>
      </c>
      <c r="E14" s="79">
        <f t="shared" si="0"/>
        <v>3.5553526882792633E-2</v>
      </c>
      <c r="F14" s="23">
        <f t="shared" si="1"/>
        <v>11</v>
      </c>
      <c r="G14" s="71">
        <v>416656</v>
      </c>
      <c r="H14" s="23">
        <f t="shared" si="2"/>
        <v>9</v>
      </c>
      <c r="I14" s="71">
        <v>59845</v>
      </c>
      <c r="J14" s="15">
        <f t="shared" si="3"/>
        <v>7</v>
      </c>
      <c r="K14" s="19">
        <f t="shared" si="4"/>
        <v>70308.521747848616</v>
      </c>
      <c r="L14" s="21">
        <f t="shared" si="5"/>
        <v>11</v>
      </c>
      <c r="M14" s="22">
        <f t="shared" si="6"/>
        <v>0.46305323429278861</v>
      </c>
      <c r="N14" s="21">
        <f t="shared" si="7"/>
        <v>7</v>
      </c>
    </row>
    <row r="15" spans="1:16" ht="18.75" customHeight="1">
      <c r="B15" s="17" t="s">
        <v>14</v>
      </c>
      <c r="C15" s="18"/>
      <c r="D15" s="71">
        <v>363040036</v>
      </c>
      <c r="E15" s="79">
        <f t="shared" si="0"/>
        <v>3.0676186699510077E-3</v>
      </c>
      <c r="F15" s="23">
        <f t="shared" si="1"/>
        <v>17</v>
      </c>
      <c r="G15" s="71">
        <v>91800</v>
      </c>
      <c r="H15" s="23">
        <f t="shared" si="2"/>
        <v>17</v>
      </c>
      <c r="I15" s="71">
        <v>18918</v>
      </c>
      <c r="J15" s="15">
        <f t="shared" si="3"/>
        <v>17</v>
      </c>
      <c r="K15" s="19">
        <f t="shared" si="4"/>
        <v>19190.191140712548</v>
      </c>
      <c r="L15" s="21">
        <f t="shared" si="5"/>
        <v>18</v>
      </c>
      <c r="M15" s="22">
        <f t="shared" si="6"/>
        <v>0.14637883008356545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22564581631</v>
      </c>
      <c r="E16" s="79">
        <f t="shared" si="0"/>
        <v>0.19066638669815789</v>
      </c>
      <c r="F16" s="23">
        <f t="shared" si="1"/>
        <v>1</v>
      </c>
      <c r="G16" s="71">
        <v>1611396</v>
      </c>
      <c r="H16" s="23">
        <f t="shared" si="2"/>
        <v>1</v>
      </c>
      <c r="I16" s="71">
        <v>104589</v>
      </c>
      <c r="J16" s="15">
        <f t="shared" si="3"/>
        <v>1</v>
      </c>
      <c r="K16" s="19">
        <f t="shared" si="4"/>
        <v>215745.26605092315</v>
      </c>
      <c r="L16" s="21">
        <f t="shared" si="5"/>
        <v>1</v>
      </c>
      <c r="M16" s="22">
        <f t="shared" si="6"/>
        <v>0.80926183844011146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7807143179</v>
      </c>
      <c r="E17" s="79">
        <f t="shared" si="0"/>
        <v>6.5968862384315818E-2</v>
      </c>
      <c r="F17" s="23">
        <f t="shared" si="1"/>
        <v>8</v>
      </c>
      <c r="G17" s="71">
        <v>575244</v>
      </c>
      <c r="H17" s="23">
        <f t="shared" si="2"/>
        <v>6</v>
      </c>
      <c r="I17" s="71">
        <v>74655</v>
      </c>
      <c r="J17" s="15">
        <f t="shared" si="3"/>
        <v>5</v>
      </c>
      <c r="K17" s="19">
        <f t="shared" si="4"/>
        <v>104576.29333601233</v>
      </c>
      <c r="L17" s="21">
        <f t="shared" si="5"/>
        <v>8</v>
      </c>
      <c r="M17" s="22">
        <f t="shared" si="6"/>
        <v>0.5776462395543176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7960949102</v>
      </c>
      <c r="E18" s="79">
        <f t="shared" si="0"/>
        <v>6.7268492932346755E-2</v>
      </c>
      <c r="F18" s="23">
        <f t="shared" si="1"/>
        <v>7</v>
      </c>
      <c r="G18" s="71">
        <v>1307054</v>
      </c>
      <c r="H18" s="23">
        <f t="shared" si="2"/>
        <v>2</v>
      </c>
      <c r="I18" s="71">
        <v>96009</v>
      </c>
      <c r="J18" s="15">
        <f t="shared" si="3"/>
        <v>2</v>
      </c>
      <c r="K18" s="19">
        <f t="shared" si="4"/>
        <v>82918.779510254244</v>
      </c>
      <c r="L18" s="21">
        <f t="shared" si="5"/>
        <v>9</v>
      </c>
      <c r="M18" s="22">
        <f t="shared" si="6"/>
        <v>0.74287372330547818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1629622521</v>
      </c>
      <c r="E19" s="79">
        <f t="shared" si="0"/>
        <v>1.3769997726620509E-2</v>
      </c>
      <c r="F19" s="23">
        <f t="shared" si="1"/>
        <v>14</v>
      </c>
      <c r="G19" s="71">
        <v>411136</v>
      </c>
      <c r="H19" s="23">
        <f t="shared" si="2"/>
        <v>10</v>
      </c>
      <c r="I19" s="71">
        <v>56941</v>
      </c>
      <c r="J19" s="15">
        <f t="shared" si="3"/>
        <v>10</v>
      </c>
      <c r="K19" s="19">
        <f t="shared" si="4"/>
        <v>28619.49247466676</v>
      </c>
      <c r="L19" s="21">
        <f t="shared" si="5"/>
        <v>15</v>
      </c>
      <c r="M19" s="22">
        <f t="shared" si="6"/>
        <v>0.44058341070875889</v>
      </c>
      <c r="N19" s="21">
        <f t="shared" si="7"/>
        <v>10</v>
      </c>
    </row>
    <row r="20" spans="2:14" ht="18.75" customHeight="1">
      <c r="B20" s="82" t="s">
        <v>18</v>
      </c>
      <c r="C20" s="83"/>
      <c r="D20" s="71">
        <v>17290203327</v>
      </c>
      <c r="E20" s="79">
        <f t="shared" si="0"/>
        <v>0.14609890170117279</v>
      </c>
      <c r="F20" s="23">
        <f t="shared" si="1"/>
        <v>2</v>
      </c>
      <c r="G20" s="71">
        <v>1267508</v>
      </c>
      <c r="H20" s="23">
        <f t="shared" si="2"/>
        <v>3</v>
      </c>
      <c r="I20" s="71">
        <v>91179</v>
      </c>
      <c r="J20" s="15">
        <f t="shared" si="3"/>
        <v>4</v>
      </c>
      <c r="K20" s="19">
        <f t="shared" si="4"/>
        <v>189629.22742078768</v>
      </c>
      <c r="L20" s="21">
        <f t="shared" si="5"/>
        <v>4</v>
      </c>
      <c r="M20" s="22">
        <f t="shared" si="6"/>
        <v>0.70550139275766022</v>
      </c>
      <c r="N20" s="21">
        <f t="shared" si="7"/>
        <v>4</v>
      </c>
    </row>
    <row r="21" spans="2:14" ht="18.75" customHeight="1">
      <c r="B21" s="82" t="s">
        <v>19</v>
      </c>
      <c r="C21" s="83"/>
      <c r="D21" s="71">
        <v>8598336506</v>
      </c>
      <c r="E21" s="79">
        <f t="shared" si="0"/>
        <v>7.2654294239676953E-2</v>
      </c>
      <c r="F21" s="23">
        <f t="shared" si="1"/>
        <v>5</v>
      </c>
      <c r="G21" s="71">
        <v>479931</v>
      </c>
      <c r="H21" s="23">
        <f t="shared" si="2"/>
        <v>7</v>
      </c>
      <c r="I21" s="71">
        <v>50727</v>
      </c>
      <c r="J21" s="15">
        <f t="shared" si="3"/>
        <v>11</v>
      </c>
      <c r="K21" s="19">
        <f t="shared" si="4"/>
        <v>169502.16858872</v>
      </c>
      <c r="L21" s="21">
        <f t="shared" si="5"/>
        <v>6</v>
      </c>
      <c r="M21" s="22">
        <f t="shared" si="6"/>
        <v>0.39250232126276696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296055</v>
      </c>
      <c r="E22" s="79">
        <f t="shared" si="0"/>
        <v>2.5016079640658297E-6</v>
      </c>
      <c r="F22" s="23">
        <f t="shared" si="1"/>
        <v>20</v>
      </c>
      <c r="G22" s="71">
        <v>128</v>
      </c>
      <c r="H22" s="23">
        <f t="shared" si="2"/>
        <v>20</v>
      </c>
      <c r="I22" s="71">
        <v>56</v>
      </c>
      <c r="J22" s="15">
        <f t="shared" si="3"/>
        <v>20</v>
      </c>
      <c r="K22" s="19">
        <f t="shared" si="4"/>
        <v>5286.6964285714284</v>
      </c>
      <c r="L22" s="21">
        <f t="shared" si="5"/>
        <v>20</v>
      </c>
      <c r="M22" s="22">
        <f t="shared" si="6"/>
        <v>4.3330238316310741E-4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33044</v>
      </c>
      <c r="E23" s="79">
        <f t="shared" si="0"/>
        <v>2.7921546187225778E-7</v>
      </c>
      <c r="F23" s="23">
        <f t="shared" si="1"/>
        <v>21</v>
      </c>
      <c r="G23" s="71">
        <v>38</v>
      </c>
      <c r="H23" s="23">
        <f t="shared" si="2"/>
        <v>21</v>
      </c>
      <c r="I23" s="71">
        <v>16</v>
      </c>
      <c r="J23" s="15">
        <f t="shared" si="3"/>
        <v>21</v>
      </c>
      <c r="K23" s="19">
        <f t="shared" si="4"/>
        <v>2065.25</v>
      </c>
      <c r="L23" s="21">
        <f t="shared" si="5"/>
        <v>22</v>
      </c>
      <c r="M23" s="22">
        <f t="shared" si="6"/>
        <v>1.2380068090374498E-4</v>
      </c>
      <c r="N23" s="21">
        <f t="shared" si="7"/>
        <v>21</v>
      </c>
    </row>
    <row r="24" spans="2:14" ht="18.75" customHeight="1">
      <c r="B24" s="17" t="s">
        <v>20</v>
      </c>
      <c r="C24" s="18"/>
      <c r="D24" s="71">
        <v>29390481</v>
      </c>
      <c r="E24" s="79">
        <f t="shared" si="0"/>
        <v>2.4834392709910472E-4</v>
      </c>
      <c r="F24" s="23">
        <f t="shared" si="1"/>
        <v>18</v>
      </c>
      <c r="G24" s="71">
        <v>10895</v>
      </c>
      <c r="H24" s="23">
        <f t="shared" si="2"/>
        <v>18</v>
      </c>
      <c r="I24" s="71">
        <v>2758</v>
      </c>
      <c r="J24" s="15">
        <f t="shared" si="3"/>
        <v>18</v>
      </c>
      <c r="K24" s="19">
        <f t="shared" si="4"/>
        <v>10656.447063089196</v>
      </c>
      <c r="L24" s="21">
        <f t="shared" si="5"/>
        <v>19</v>
      </c>
      <c r="M24" s="22">
        <f t="shared" si="6"/>
        <v>2.1340142370783039E-2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2033278803</v>
      </c>
      <c r="E25" s="79">
        <f t="shared" si="0"/>
        <v>1.7180815884720872E-2</v>
      </c>
      <c r="F25" s="23">
        <f t="shared" si="1"/>
        <v>13</v>
      </c>
      <c r="G25" s="71">
        <v>441790</v>
      </c>
      <c r="H25" s="23">
        <f t="shared" si="2"/>
        <v>8</v>
      </c>
      <c r="I25" s="71">
        <v>59131</v>
      </c>
      <c r="J25" s="15">
        <f t="shared" si="3"/>
        <v>9</v>
      </c>
      <c r="K25" s="19">
        <f t="shared" si="4"/>
        <v>34386.004008049924</v>
      </c>
      <c r="L25" s="21">
        <f t="shared" si="5"/>
        <v>14</v>
      </c>
      <c r="M25" s="22">
        <f t="shared" si="6"/>
        <v>0.45752862890745899</v>
      </c>
      <c r="N25" s="21">
        <f t="shared" si="7"/>
        <v>9</v>
      </c>
    </row>
    <row r="26" spans="2:14" ht="18.75" customHeight="1">
      <c r="B26" s="17" t="s">
        <v>22</v>
      </c>
      <c r="C26" s="18"/>
      <c r="D26" s="71">
        <v>8014062411</v>
      </c>
      <c r="E26" s="79">
        <f t="shared" si="0"/>
        <v>6.7717290205800293E-2</v>
      </c>
      <c r="F26" s="23">
        <f t="shared" si="1"/>
        <v>6</v>
      </c>
      <c r="G26" s="71">
        <v>242071</v>
      </c>
      <c r="H26" s="23">
        <f t="shared" si="2"/>
        <v>13</v>
      </c>
      <c r="I26" s="71">
        <v>42930</v>
      </c>
      <c r="J26" s="15">
        <f t="shared" si="3"/>
        <v>13</v>
      </c>
      <c r="K26" s="19">
        <f t="shared" si="4"/>
        <v>186677.43794549265</v>
      </c>
      <c r="L26" s="21">
        <f t="shared" si="5"/>
        <v>5</v>
      </c>
      <c r="M26" s="22">
        <f t="shared" si="6"/>
        <v>0.3321727019498607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683285879</v>
      </c>
      <c r="E27" s="79">
        <f t="shared" si="0"/>
        <v>5.7736346173519141E-3</v>
      </c>
      <c r="F27" s="23">
        <f t="shared" si="1"/>
        <v>16</v>
      </c>
      <c r="G27" s="71">
        <v>205703</v>
      </c>
      <c r="H27" s="23">
        <f t="shared" si="2"/>
        <v>15</v>
      </c>
      <c r="I27" s="71">
        <v>33103</v>
      </c>
      <c r="J27" s="15">
        <f t="shared" si="3"/>
        <v>14</v>
      </c>
      <c r="K27" s="19">
        <f t="shared" si="4"/>
        <v>20641.207111137963</v>
      </c>
      <c r="L27" s="21">
        <f t="shared" si="5"/>
        <v>17</v>
      </c>
      <c r="M27" s="22">
        <f t="shared" si="6"/>
        <v>0.25613587124729187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22196</v>
      </c>
      <c r="E28" s="79">
        <f t="shared" si="0"/>
        <v>1.8755194261338318E-7</v>
      </c>
      <c r="F28" s="23">
        <f>RANK(D28,$D$8:$D$29,0)</f>
        <v>22</v>
      </c>
      <c r="G28" s="71">
        <v>8</v>
      </c>
      <c r="H28" s="23">
        <f>RANK(G28,$G$8:$G$29,0)</f>
        <v>22</v>
      </c>
      <c r="I28" s="71">
        <v>8</v>
      </c>
      <c r="J28" s="15">
        <f>RANK(I28,$I$8:$I$29,0)</f>
        <v>22</v>
      </c>
      <c r="K28" s="19">
        <f t="shared" si="4"/>
        <v>2774.5</v>
      </c>
      <c r="L28" s="21">
        <f>RANK(K28,$K$8:$K$29,0)</f>
        <v>21</v>
      </c>
      <c r="M28" s="22">
        <f t="shared" si="6"/>
        <v>6.1900340451872491E-5</v>
      </c>
      <c r="N28" s="21">
        <f t="shared" si="7"/>
        <v>22</v>
      </c>
    </row>
    <row r="29" spans="2:14" ht="18.75" customHeight="1" thickBot="1">
      <c r="B29" s="24" t="s">
        <v>25</v>
      </c>
      <c r="C29" s="25"/>
      <c r="D29" s="72">
        <v>14863844</v>
      </c>
      <c r="E29" s="80">
        <f t="shared" si="0"/>
        <v>1.2559663078492883E-4</v>
      </c>
      <c r="F29" s="76">
        <f t="shared" si="1"/>
        <v>19</v>
      </c>
      <c r="G29" s="72">
        <v>3430</v>
      </c>
      <c r="H29" s="76">
        <f t="shared" si="2"/>
        <v>19</v>
      </c>
      <c r="I29" s="72">
        <v>590</v>
      </c>
      <c r="J29" s="15">
        <f t="shared" si="3"/>
        <v>19</v>
      </c>
      <c r="K29" s="26">
        <f t="shared" si="4"/>
        <v>25192.955932203389</v>
      </c>
      <c r="L29" s="28">
        <f t="shared" si="5"/>
        <v>16</v>
      </c>
      <c r="M29" s="29">
        <f t="shared" si="6"/>
        <v>4.5651501083255955E-3</v>
      </c>
      <c r="N29" s="28">
        <f t="shared" si="7"/>
        <v>19</v>
      </c>
    </row>
    <row r="30" spans="2:14" ht="18.75" customHeight="1" thickTop="1">
      <c r="B30" s="2" t="s">
        <v>26</v>
      </c>
      <c r="C30" s="3"/>
      <c r="D30" s="73">
        <f>SUM(D8:D29)</f>
        <v>118345881630</v>
      </c>
      <c r="E30" s="77"/>
      <c r="F30" s="78"/>
      <c r="G30" s="73">
        <v>3161959</v>
      </c>
      <c r="H30" s="78"/>
      <c r="I30" s="73">
        <v>122634</v>
      </c>
      <c r="J30" s="32"/>
      <c r="K30" s="30">
        <f t="shared" si="4"/>
        <v>965033.20147756743</v>
      </c>
      <c r="L30" s="32"/>
      <c r="M30" s="33">
        <f t="shared" si="6"/>
        <v>0.94888579387186633</v>
      </c>
      <c r="N30" s="32"/>
    </row>
    <row r="31" spans="2:14">
      <c r="B31" s="34" t="s">
        <v>194</v>
      </c>
    </row>
    <row r="32" spans="2:14" ht="13.5" customHeight="1">
      <c r="B32" s="36" t="s">
        <v>200</v>
      </c>
    </row>
    <row r="33" spans="2:3" ht="13.5" customHeight="1">
      <c r="B33" s="37" t="s">
        <v>294</v>
      </c>
    </row>
    <row r="34" spans="2:3">
      <c r="B34" s="37" t="s">
        <v>28</v>
      </c>
    </row>
    <row r="35" spans="2:3" ht="13.5" customHeight="1">
      <c r="B35" s="37" t="s">
        <v>195</v>
      </c>
      <c r="C35" s="38"/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7 E29:F29">
    <cfRule type="expression" dxfId="1596" priority="24" stopIfTrue="1">
      <formula>$F8&lt;=5</formula>
    </cfRule>
  </conditionalFormatting>
  <conditionalFormatting sqref="H8:H27 H29">
    <cfRule type="expression" dxfId="1595" priority="25" stopIfTrue="1">
      <formula>$H8&lt;=5</formula>
    </cfRule>
  </conditionalFormatting>
  <conditionalFormatting sqref="L8:L27 L29">
    <cfRule type="expression" dxfId="1594" priority="27" stopIfTrue="1">
      <formula>$L8&lt;=5</formula>
    </cfRule>
  </conditionalFormatting>
  <conditionalFormatting sqref="D9:D27 D29">
    <cfRule type="expression" dxfId="1593" priority="22" stopIfTrue="1">
      <formula>$F9&lt;=5</formula>
    </cfRule>
  </conditionalFormatting>
  <conditionalFormatting sqref="G9:G27 G29">
    <cfRule type="expression" dxfId="1592" priority="20" stopIfTrue="1">
      <formula>$H9&lt;=5</formula>
    </cfRule>
  </conditionalFormatting>
  <conditionalFormatting sqref="I9:I27 I29">
    <cfRule type="expression" dxfId="1591" priority="18" stopIfTrue="1">
      <formula>$J9&lt;=5</formula>
    </cfRule>
  </conditionalFormatting>
  <conditionalFormatting sqref="K9:K27 K29">
    <cfRule type="expression" dxfId="1590" priority="16" stopIfTrue="1">
      <formula>$L9&lt;=5</formula>
    </cfRule>
  </conditionalFormatting>
  <conditionalFormatting sqref="D8">
    <cfRule type="expression" dxfId="1589" priority="14" stopIfTrue="1">
      <formula>$F8&lt;=5</formula>
    </cfRule>
  </conditionalFormatting>
  <conditionalFormatting sqref="G8">
    <cfRule type="expression" dxfId="1588" priority="12" stopIfTrue="1">
      <formula>$H8&lt;=5</formula>
    </cfRule>
  </conditionalFormatting>
  <conditionalFormatting sqref="I8">
    <cfRule type="expression" dxfId="1587" priority="10" stopIfTrue="1">
      <formula>$J8&lt;=5</formula>
    </cfRule>
  </conditionalFormatting>
  <conditionalFormatting sqref="K8">
    <cfRule type="expression" dxfId="1586" priority="8" stopIfTrue="1">
      <formula>$L8&lt;=5</formula>
    </cfRule>
  </conditionalFormatting>
  <conditionalFormatting sqref="J8:J27 J29">
    <cfRule type="expression" dxfId="1585" priority="6" stopIfTrue="1">
      <formula>$J8&lt;=5</formula>
    </cfRule>
  </conditionalFormatting>
  <conditionalFormatting sqref="M8:N29">
    <cfRule type="expression" dxfId="1584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285</v>
      </c>
    </row>
    <row r="3" spans="1:14" s="1" customFormat="1" ht="18.75" customHeight="1">
      <c r="A3" s="39"/>
      <c r="B3" s="87" t="s">
        <v>190</v>
      </c>
      <c r="C3" s="88"/>
      <c r="D3" s="93">
        <v>3467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75961577</v>
      </c>
      <c r="E8" s="44">
        <v>2.2142458395742644E-2</v>
      </c>
      <c r="F8" s="45">
        <v>12</v>
      </c>
      <c r="G8" s="66">
        <v>8546</v>
      </c>
      <c r="H8" s="45">
        <v>12</v>
      </c>
      <c r="I8" s="66">
        <v>1421</v>
      </c>
      <c r="J8" s="45">
        <v>11</v>
      </c>
      <c r="K8" s="46">
        <v>53456.422941590397</v>
      </c>
      <c r="L8" s="45">
        <v>13</v>
      </c>
      <c r="M8" s="16">
        <f>IFERROR(I8/$D$3,0)</f>
        <v>0.40986443611191231</v>
      </c>
      <c r="N8" s="15">
        <f>RANK(M8,$M$8:$M$29,0)</f>
        <v>11</v>
      </c>
    </row>
    <row r="9" spans="1:14" ht="18.75" customHeight="1">
      <c r="B9" s="47" t="s">
        <v>53</v>
      </c>
      <c r="C9" s="48"/>
      <c r="D9" s="67">
        <v>406759294</v>
      </c>
      <c r="E9" s="49">
        <v>0.11856850660797431</v>
      </c>
      <c r="F9" s="50">
        <v>3</v>
      </c>
      <c r="G9" s="67">
        <v>10242</v>
      </c>
      <c r="H9" s="50">
        <v>11</v>
      </c>
      <c r="I9" s="67">
        <v>1826</v>
      </c>
      <c r="J9" s="50">
        <v>6</v>
      </c>
      <c r="K9" s="51">
        <v>222759.74479737101</v>
      </c>
      <c r="L9" s="50">
        <v>4</v>
      </c>
      <c r="M9" s="22">
        <f t="shared" ref="M9:M30" si="0">IFERROR(I9/$D$3,0)</f>
        <v>0.52668012691087396</v>
      </c>
      <c r="N9" s="21">
        <f t="shared" ref="N9:N29" si="1">RANK(M9,$M$8:$M$29,0)</f>
        <v>6</v>
      </c>
    </row>
    <row r="10" spans="1:14" ht="18.75" customHeight="1">
      <c r="B10" s="47" t="s">
        <v>181</v>
      </c>
      <c r="C10" s="48"/>
      <c r="D10" s="67">
        <v>27683940</v>
      </c>
      <c r="E10" s="49">
        <v>8.0697441244569675E-3</v>
      </c>
      <c r="F10" s="50">
        <v>16</v>
      </c>
      <c r="G10" s="67">
        <v>3363</v>
      </c>
      <c r="H10" s="50">
        <v>16</v>
      </c>
      <c r="I10" s="67">
        <v>681</v>
      </c>
      <c r="J10" s="50">
        <v>16</v>
      </c>
      <c r="K10" s="51">
        <v>40651.8942731278</v>
      </c>
      <c r="L10" s="50">
        <v>14</v>
      </c>
      <c r="M10" s="22">
        <f t="shared" si="0"/>
        <v>0.19642342082492067</v>
      </c>
      <c r="N10" s="21">
        <f t="shared" si="1"/>
        <v>16</v>
      </c>
    </row>
    <row r="11" spans="1:14" ht="18.75" customHeight="1">
      <c r="B11" s="47" t="s">
        <v>182</v>
      </c>
      <c r="C11" s="48"/>
      <c r="D11" s="67">
        <v>184499766</v>
      </c>
      <c r="E11" s="49">
        <v>5.378085282088408E-2</v>
      </c>
      <c r="F11" s="50">
        <v>8</v>
      </c>
      <c r="G11" s="67">
        <v>35042</v>
      </c>
      <c r="H11" s="50">
        <v>3</v>
      </c>
      <c r="I11" s="67">
        <v>2468</v>
      </c>
      <c r="J11" s="50">
        <v>3</v>
      </c>
      <c r="K11" s="51">
        <v>74756.793354943293</v>
      </c>
      <c r="L11" s="50">
        <v>12</v>
      </c>
      <c r="M11" s="22">
        <f t="shared" si="0"/>
        <v>0.71185462936256128</v>
      </c>
      <c r="N11" s="21">
        <f t="shared" si="1"/>
        <v>3</v>
      </c>
    </row>
    <row r="12" spans="1:14" ht="18.75" customHeight="1">
      <c r="B12" s="47" t="s">
        <v>56</v>
      </c>
      <c r="C12" s="48"/>
      <c r="D12" s="67">
        <v>165336821</v>
      </c>
      <c r="E12" s="49">
        <v>4.819494045360391E-2</v>
      </c>
      <c r="F12" s="50">
        <v>10</v>
      </c>
      <c r="G12" s="67">
        <v>6617</v>
      </c>
      <c r="H12" s="50">
        <v>14</v>
      </c>
      <c r="I12" s="67">
        <v>692</v>
      </c>
      <c r="J12" s="50">
        <v>15</v>
      </c>
      <c r="K12" s="51">
        <v>238926.04190751401</v>
      </c>
      <c r="L12" s="50">
        <v>1</v>
      </c>
      <c r="M12" s="22">
        <f t="shared" si="0"/>
        <v>0.19959619267378137</v>
      </c>
      <c r="N12" s="21">
        <f t="shared" si="1"/>
        <v>15</v>
      </c>
    </row>
    <row r="13" spans="1:14" ht="18.75" customHeight="1">
      <c r="B13" s="47" t="s">
        <v>39</v>
      </c>
      <c r="C13" s="48"/>
      <c r="D13" s="67">
        <v>188029886</v>
      </c>
      <c r="E13" s="49">
        <v>5.4809866939850814E-2</v>
      </c>
      <c r="F13" s="50">
        <v>7</v>
      </c>
      <c r="G13" s="67">
        <v>20754</v>
      </c>
      <c r="H13" s="50">
        <v>5</v>
      </c>
      <c r="I13" s="67">
        <v>1574</v>
      </c>
      <c r="J13" s="50">
        <v>10</v>
      </c>
      <c r="K13" s="51">
        <v>119459.90216010201</v>
      </c>
      <c r="L13" s="50">
        <v>8</v>
      </c>
      <c r="M13" s="22">
        <f t="shared" si="0"/>
        <v>0.45399480819152005</v>
      </c>
      <c r="N13" s="21">
        <f t="shared" si="1"/>
        <v>10</v>
      </c>
    </row>
    <row r="14" spans="1:14" ht="18.75" customHeight="1">
      <c r="B14" s="47" t="s">
        <v>150</v>
      </c>
      <c r="C14" s="48"/>
      <c r="D14" s="67">
        <v>134891568</v>
      </c>
      <c r="E14" s="49">
        <v>3.9320285996385908E-2</v>
      </c>
      <c r="F14" s="50">
        <v>11</v>
      </c>
      <c r="G14" s="67">
        <v>13950</v>
      </c>
      <c r="H14" s="50">
        <v>8</v>
      </c>
      <c r="I14" s="67">
        <v>1631</v>
      </c>
      <c r="J14" s="50">
        <v>8</v>
      </c>
      <c r="K14" s="51">
        <v>82704.824034334801</v>
      </c>
      <c r="L14" s="50">
        <v>11</v>
      </c>
      <c r="M14" s="22">
        <f t="shared" si="0"/>
        <v>0.47043553504470725</v>
      </c>
      <c r="N14" s="21">
        <f t="shared" si="1"/>
        <v>8</v>
      </c>
    </row>
    <row r="15" spans="1:14" ht="18.75" customHeight="1">
      <c r="B15" s="47" t="s">
        <v>92</v>
      </c>
      <c r="C15" s="48"/>
      <c r="D15" s="67">
        <v>10634884</v>
      </c>
      <c r="E15" s="49">
        <v>3.1000209028513074E-3</v>
      </c>
      <c r="F15" s="50">
        <v>17</v>
      </c>
      <c r="G15" s="67">
        <v>3359</v>
      </c>
      <c r="H15" s="50">
        <v>17</v>
      </c>
      <c r="I15" s="67">
        <v>570</v>
      </c>
      <c r="J15" s="50">
        <v>17</v>
      </c>
      <c r="K15" s="51">
        <v>18657.691228070202</v>
      </c>
      <c r="L15" s="50">
        <v>18</v>
      </c>
      <c r="M15" s="22">
        <f t="shared" si="0"/>
        <v>0.16440726853187193</v>
      </c>
      <c r="N15" s="21">
        <f t="shared" si="1"/>
        <v>17</v>
      </c>
    </row>
    <row r="16" spans="1:14" ht="18.75" customHeight="1">
      <c r="B16" s="47" t="s">
        <v>140</v>
      </c>
      <c r="C16" s="48"/>
      <c r="D16" s="67">
        <v>641149158</v>
      </c>
      <c r="E16" s="49">
        <v>0.18689209883676358</v>
      </c>
      <c r="F16" s="50">
        <v>1</v>
      </c>
      <c r="G16" s="67">
        <v>44855</v>
      </c>
      <c r="H16" s="50">
        <v>1</v>
      </c>
      <c r="I16" s="67">
        <v>2789</v>
      </c>
      <c r="J16" s="50">
        <v>1</v>
      </c>
      <c r="K16" s="51">
        <v>229884.96163499501</v>
      </c>
      <c r="L16" s="50">
        <v>3</v>
      </c>
      <c r="M16" s="22">
        <f t="shared" si="0"/>
        <v>0.80444188058840493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183080364</v>
      </c>
      <c r="E17" s="49">
        <v>5.3367103515339326E-2</v>
      </c>
      <c r="F17" s="50">
        <v>9</v>
      </c>
      <c r="G17" s="67">
        <v>15696</v>
      </c>
      <c r="H17" s="50">
        <v>6</v>
      </c>
      <c r="I17" s="67">
        <v>1982</v>
      </c>
      <c r="J17" s="50">
        <v>5</v>
      </c>
      <c r="K17" s="51">
        <v>92371.525731584305</v>
      </c>
      <c r="L17" s="50">
        <v>9</v>
      </c>
      <c r="M17" s="22">
        <f t="shared" si="0"/>
        <v>0.57167580040380728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225020939</v>
      </c>
      <c r="E18" s="49">
        <v>6.5592592686410961E-2</v>
      </c>
      <c r="F18" s="50">
        <v>5</v>
      </c>
      <c r="G18" s="67">
        <v>37280</v>
      </c>
      <c r="H18" s="50">
        <v>2</v>
      </c>
      <c r="I18" s="67">
        <v>2650</v>
      </c>
      <c r="J18" s="50">
        <v>2</v>
      </c>
      <c r="K18" s="51">
        <v>84913.561886792406</v>
      </c>
      <c r="L18" s="50">
        <v>10</v>
      </c>
      <c r="M18" s="22">
        <f t="shared" si="0"/>
        <v>0.76434958177098355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41951642</v>
      </c>
      <c r="E19" s="49">
        <v>1.2228715151846961E-2</v>
      </c>
      <c r="F19" s="50">
        <v>14</v>
      </c>
      <c r="G19" s="67">
        <v>12178</v>
      </c>
      <c r="H19" s="50">
        <v>10</v>
      </c>
      <c r="I19" s="67">
        <v>1629</v>
      </c>
      <c r="J19" s="50">
        <v>9</v>
      </c>
      <c r="K19" s="51">
        <v>25753.0030693677</v>
      </c>
      <c r="L19" s="50">
        <v>17</v>
      </c>
      <c r="M19" s="22">
        <f t="shared" si="0"/>
        <v>0.4698586674358235</v>
      </c>
      <c r="N19" s="21">
        <f t="shared" si="1"/>
        <v>9</v>
      </c>
    </row>
    <row r="20" spans="2:14" ht="18.75" customHeight="1">
      <c r="B20" s="82" t="s">
        <v>18</v>
      </c>
      <c r="C20" s="83"/>
      <c r="D20" s="67">
        <v>538073799</v>
      </c>
      <c r="E20" s="49">
        <v>0.15684609481181111</v>
      </c>
      <c r="F20" s="50">
        <v>2</v>
      </c>
      <c r="G20" s="67">
        <v>34156</v>
      </c>
      <c r="H20" s="50">
        <v>4</v>
      </c>
      <c r="I20" s="67">
        <v>2418</v>
      </c>
      <c r="J20" s="50">
        <v>4</v>
      </c>
      <c r="K20" s="51">
        <v>222528.45285359799</v>
      </c>
      <c r="L20" s="50">
        <v>5</v>
      </c>
      <c r="M20" s="22">
        <f t="shared" si="0"/>
        <v>0.69743293914046722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210685852</v>
      </c>
      <c r="E21" s="49">
        <v>6.1413979234285668E-2</v>
      </c>
      <c r="F21" s="50">
        <v>6</v>
      </c>
      <c r="G21" s="67">
        <v>13746</v>
      </c>
      <c r="H21" s="50">
        <v>9</v>
      </c>
      <c r="I21" s="67">
        <v>1408</v>
      </c>
      <c r="J21" s="50">
        <v>12</v>
      </c>
      <c r="K21" s="51">
        <v>149634.838068182</v>
      </c>
      <c r="L21" s="50">
        <v>7</v>
      </c>
      <c r="M21" s="22">
        <f t="shared" si="0"/>
        <v>0.40611479665416789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4974</v>
      </c>
      <c r="E22" s="49">
        <v>1.4498986515304166E-6</v>
      </c>
      <c r="F22" s="50">
        <v>21</v>
      </c>
      <c r="G22" s="67">
        <v>2</v>
      </c>
      <c r="H22" s="50">
        <v>21</v>
      </c>
      <c r="I22" s="67">
        <v>2</v>
      </c>
      <c r="J22" s="50">
        <v>21</v>
      </c>
      <c r="K22" s="51">
        <v>2487</v>
      </c>
      <c r="L22" s="50">
        <v>20</v>
      </c>
      <c r="M22" s="22">
        <f t="shared" si="0"/>
        <v>5.7686760888376112E-4</v>
      </c>
      <c r="N22" s="21">
        <f t="shared" si="1"/>
        <v>21</v>
      </c>
    </row>
    <row r="23" spans="2:14" ht="18.75" customHeight="1">
      <c r="B23" s="82" t="s">
        <v>206</v>
      </c>
      <c r="C23" s="83"/>
      <c r="D23" s="67">
        <v>8451</v>
      </c>
      <c r="E23" s="49">
        <v>2.4634285291683855E-6</v>
      </c>
      <c r="F23" s="50">
        <v>20</v>
      </c>
      <c r="G23" s="67">
        <v>9</v>
      </c>
      <c r="H23" s="50">
        <v>20</v>
      </c>
      <c r="I23" s="67">
        <v>5</v>
      </c>
      <c r="J23" s="50">
        <v>19</v>
      </c>
      <c r="K23" s="51">
        <v>1690.2</v>
      </c>
      <c r="L23" s="50">
        <v>21</v>
      </c>
      <c r="M23" s="22">
        <f t="shared" si="0"/>
        <v>1.442169022209403E-3</v>
      </c>
      <c r="N23" s="21">
        <f t="shared" si="1"/>
        <v>19</v>
      </c>
    </row>
    <row r="24" spans="2:14" ht="18.75" customHeight="1">
      <c r="B24" s="47" t="s">
        <v>44</v>
      </c>
      <c r="C24" s="48"/>
      <c r="D24" s="67">
        <v>286449</v>
      </c>
      <c r="E24" s="49">
        <v>8.3498596468081285E-5</v>
      </c>
      <c r="F24" s="50">
        <v>19</v>
      </c>
      <c r="G24" s="67">
        <v>289</v>
      </c>
      <c r="H24" s="50">
        <v>18</v>
      </c>
      <c r="I24" s="67">
        <v>81</v>
      </c>
      <c r="J24" s="50">
        <v>18</v>
      </c>
      <c r="K24" s="51">
        <v>3536.4074074074101</v>
      </c>
      <c r="L24" s="50">
        <v>19</v>
      </c>
      <c r="M24" s="22">
        <f t="shared" si="0"/>
        <v>2.3363138159792327E-2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70624559</v>
      </c>
      <c r="E25" s="49">
        <v>2.0586741628273088E-2</v>
      </c>
      <c r="F25" s="50">
        <v>13</v>
      </c>
      <c r="G25" s="67">
        <v>14810</v>
      </c>
      <c r="H25" s="50">
        <v>7</v>
      </c>
      <c r="I25" s="67">
        <v>1742</v>
      </c>
      <c r="J25" s="50">
        <v>7</v>
      </c>
      <c r="K25" s="51">
        <v>40542.226750861097</v>
      </c>
      <c r="L25" s="50">
        <v>15</v>
      </c>
      <c r="M25" s="22">
        <f t="shared" si="0"/>
        <v>0.50245168733775603</v>
      </c>
      <c r="N25" s="21">
        <f t="shared" si="1"/>
        <v>7</v>
      </c>
    </row>
    <row r="26" spans="2:14" ht="18.75" customHeight="1">
      <c r="B26" s="47" t="s">
        <v>46</v>
      </c>
      <c r="C26" s="48"/>
      <c r="D26" s="67">
        <v>296525715</v>
      </c>
      <c r="E26" s="49">
        <v>8.6435913615318175E-2</v>
      </c>
      <c r="F26" s="50">
        <v>4</v>
      </c>
      <c r="G26" s="67">
        <v>6871</v>
      </c>
      <c r="H26" s="50">
        <v>13</v>
      </c>
      <c r="I26" s="67">
        <v>1267</v>
      </c>
      <c r="J26" s="50">
        <v>13</v>
      </c>
      <c r="K26" s="51">
        <v>234037.65982636099</v>
      </c>
      <c r="L26" s="50">
        <v>2</v>
      </c>
      <c r="M26" s="22">
        <f t="shared" si="0"/>
        <v>0.36544563022786269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28734636</v>
      </c>
      <c r="E27" s="49">
        <v>8.3760172876190912E-3</v>
      </c>
      <c r="F27" s="50">
        <v>15</v>
      </c>
      <c r="G27" s="67">
        <v>6554</v>
      </c>
      <c r="H27" s="50">
        <v>15</v>
      </c>
      <c r="I27" s="67">
        <v>902</v>
      </c>
      <c r="J27" s="50">
        <v>14</v>
      </c>
      <c r="K27" s="51">
        <v>31856.580931263899</v>
      </c>
      <c r="L27" s="50">
        <v>16</v>
      </c>
      <c r="M27" s="22">
        <f t="shared" si="0"/>
        <v>0.26016729160657631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640336</v>
      </c>
      <c r="E29" s="54">
        <v>1.8665506693332947E-4</v>
      </c>
      <c r="F29" s="55">
        <v>18</v>
      </c>
      <c r="G29" s="68">
        <v>39</v>
      </c>
      <c r="H29" s="55">
        <v>19</v>
      </c>
      <c r="I29" s="68">
        <v>4</v>
      </c>
      <c r="J29" s="55">
        <v>20</v>
      </c>
      <c r="K29" s="56">
        <v>160084</v>
      </c>
      <c r="L29" s="55">
        <v>6</v>
      </c>
      <c r="M29" s="29">
        <f t="shared" si="0"/>
        <v>1.1537352177675222E-3</v>
      </c>
      <c r="N29" s="28">
        <f t="shared" si="1"/>
        <v>20</v>
      </c>
    </row>
    <row r="30" spans="2:14" ht="18.75" customHeight="1" thickTop="1">
      <c r="B30" s="57" t="s">
        <v>50</v>
      </c>
      <c r="C30" s="58"/>
      <c r="D30" s="69">
        <v>3430584610</v>
      </c>
      <c r="E30" s="59"/>
      <c r="F30" s="60"/>
      <c r="G30" s="69">
        <v>85297</v>
      </c>
      <c r="H30" s="60"/>
      <c r="I30" s="69">
        <v>3258</v>
      </c>
      <c r="J30" s="60"/>
      <c r="K30" s="61">
        <v>1052972.56292204</v>
      </c>
      <c r="L30" s="60"/>
      <c r="M30" s="33">
        <f t="shared" si="0"/>
        <v>0.93971733487164699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7 E29:F29 E28">
    <cfRule type="expression" dxfId="132" priority="32" stopIfTrue="1">
      <formula>$F8&lt;=5</formula>
    </cfRule>
  </conditionalFormatting>
  <conditionalFormatting sqref="H8:H27 H29">
    <cfRule type="expression" dxfId="131" priority="33" stopIfTrue="1">
      <formula>$H8&lt;=5</formula>
    </cfRule>
  </conditionalFormatting>
  <conditionalFormatting sqref="J8:J27 J29">
    <cfRule type="expression" dxfId="130" priority="34" stopIfTrue="1">
      <formula>$J8&lt;=5</formula>
    </cfRule>
  </conditionalFormatting>
  <conditionalFormatting sqref="L8:L27 L29">
    <cfRule type="expression" dxfId="129" priority="35" stopIfTrue="1">
      <formula>$L8&lt;=5</formula>
    </cfRule>
  </conditionalFormatting>
  <conditionalFormatting sqref="D9:D29">
    <cfRule type="expression" dxfId="128" priority="30" stopIfTrue="1">
      <formula>$F9&lt;=5</formula>
    </cfRule>
  </conditionalFormatting>
  <conditionalFormatting sqref="G9:G27 G29">
    <cfRule type="expression" dxfId="127" priority="28" stopIfTrue="1">
      <formula>$H9&lt;=5</formula>
    </cfRule>
  </conditionalFormatting>
  <conditionalFormatting sqref="I9:I27 I29">
    <cfRule type="expression" dxfId="126" priority="26" stopIfTrue="1">
      <formula>$J9&lt;=5</formula>
    </cfRule>
  </conditionalFormatting>
  <conditionalFormatting sqref="K9:K27 K29">
    <cfRule type="expression" dxfId="125" priority="24" stopIfTrue="1">
      <formula>$L9&lt;=5</formula>
    </cfRule>
  </conditionalFormatting>
  <conditionalFormatting sqref="D8">
    <cfRule type="expression" dxfId="124" priority="22" stopIfTrue="1">
      <formula>$F8&lt;=5</formula>
    </cfRule>
  </conditionalFormatting>
  <conditionalFormatting sqref="G8">
    <cfRule type="expression" dxfId="123" priority="20" stopIfTrue="1">
      <formula>$H8&lt;=5</formula>
    </cfRule>
  </conditionalFormatting>
  <conditionalFormatting sqref="I8">
    <cfRule type="expression" dxfId="122" priority="18" stopIfTrue="1">
      <formula>$J8&lt;=5</formula>
    </cfRule>
  </conditionalFormatting>
  <conditionalFormatting sqref="K8">
    <cfRule type="expression" dxfId="121" priority="16" stopIfTrue="1">
      <formula>$L8&lt;=5</formula>
    </cfRule>
  </conditionalFormatting>
  <conditionalFormatting sqref="M8:N27 M29:N29">
    <cfRule type="expression" dxfId="120" priority="14" stopIfTrue="1">
      <formula>$N8&lt;=5</formula>
    </cfRule>
  </conditionalFormatting>
  <conditionalFormatting sqref="F28">
    <cfRule type="expression" dxfId="119" priority="9" stopIfTrue="1">
      <formula>$F28&lt;=5</formula>
    </cfRule>
  </conditionalFormatting>
  <conditionalFormatting sqref="G28">
    <cfRule type="expression" dxfId="118" priority="8" stopIfTrue="1">
      <formula>$H28&lt;=5</formula>
    </cfRule>
  </conditionalFormatting>
  <conditionalFormatting sqref="I28">
    <cfRule type="expression" dxfId="117" priority="7" stopIfTrue="1">
      <formula>$J28&lt;=5</formula>
    </cfRule>
  </conditionalFormatting>
  <conditionalFormatting sqref="K28">
    <cfRule type="expression" dxfId="116" priority="6" stopIfTrue="1">
      <formula>$L28&lt;=5</formula>
    </cfRule>
  </conditionalFormatting>
  <conditionalFormatting sqref="M28">
    <cfRule type="expression" dxfId="115" priority="5" stopIfTrue="1">
      <formula>$N28&lt;=5</formula>
    </cfRule>
  </conditionalFormatting>
  <conditionalFormatting sqref="H28">
    <cfRule type="expression" dxfId="114" priority="4" stopIfTrue="1">
      <formula>$F28&lt;=5</formula>
    </cfRule>
  </conditionalFormatting>
  <conditionalFormatting sqref="L28">
    <cfRule type="expression" dxfId="113" priority="3" stopIfTrue="1">
      <formula>$F28&lt;=5</formula>
    </cfRule>
  </conditionalFormatting>
  <conditionalFormatting sqref="J28">
    <cfRule type="expression" dxfId="112" priority="2" stopIfTrue="1">
      <formula>$F28&lt;=5</formula>
    </cfRule>
  </conditionalFormatting>
  <conditionalFormatting sqref="N28">
    <cfRule type="expression" dxfId="111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286</v>
      </c>
    </row>
    <row r="3" spans="1:14" s="1" customFormat="1" ht="18.75" customHeight="1">
      <c r="A3" s="39"/>
      <c r="B3" s="87" t="s">
        <v>190</v>
      </c>
      <c r="C3" s="88"/>
      <c r="D3" s="93">
        <v>2051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26825399</v>
      </c>
      <c r="E8" s="44">
        <v>1.7473711493349243E-2</v>
      </c>
      <c r="F8" s="45">
        <v>11</v>
      </c>
      <c r="G8" s="66">
        <v>3613</v>
      </c>
      <c r="H8" s="45">
        <v>12</v>
      </c>
      <c r="I8" s="66">
        <v>801</v>
      </c>
      <c r="J8" s="45">
        <v>11</v>
      </c>
      <c r="K8" s="46">
        <v>33489.886392009998</v>
      </c>
      <c r="L8" s="45">
        <v>13</v>
      </c>
      <c r="M8" s="16">
        <f>IFERROR(I8/$D$3,0)</f>
        <v>0.39054119941491955</v>
      </c>
      <c r="N8" s="15">
        <f>RANK(M8,$M$8:$M$29,0)</f>
        <v>11</v>
      </c>
    </row>
    <row r="9" spans="1:14" ht="18.75" customHeight="1">
      <c r="B9" s="47" t="s">
        <v>35</v>
      </c>
      <c r="C9" s="48"/>
      <c r="D9" s="67">
        <v>222856791</v>
      </c>
      <c r="E9" s="49">
        <v>0.14516597759711347</v>
      </c>
      <c r="F9" s="50">
        <v>2</v>
      </c>
      <c r="G9" s="67">
        <v>4125</v>
      </c>
      <c r="H9" s="50">
        <v>11</v>
      </c>
      <c r="I9" s="67">
        <v>886</v>
      </c>
      <c r="J9" s="50">
        <v>10</v>
      </c>
      <c r="K9" s="51">
        <v>251531.366817156</v>
      </c>
      <c r="L9" s="50">
        <v>1</v>
      </c>
      <c r="M9" s="22">
        <f t="shared" ref="M9:M30" si="0">IFERROR(I9/$D$3,0)</f>
        <v>0.43198439785470505</v>
      </c>
      <c r="N9" s="21">
        <f t="shared" ref="N9:N29" si="1">RANK(M9,$M$8:$M$29,0)</f>
        <v>10</v>
      </c>
    </row>
    <row r="10" spans="1:14" ht="18.75" customHeight="1">
      <c r="B10" s="47" t="s">
        <v>36</v>
      </c>
      <c r="C10" s="48"/>
      <c r="D10" s="67">
        <v>22865793</v>
      </c>
      <c r="E10" s="49">
        <v>1.4894476311373585E-2</v>
      </c>
      <c r="F10" s="50">
        <v>15</v>
      </c>
      <c r="G10" s="67">
        <v>1938</v>
      </c>
      <c r="H10" s="50">
        <v>16</v>
      </c>
      <c r="I10" s="67">
        <v>443</v>
      </c>
      <c r="J10" s="50">
        <v>14</v>
      </c>
      <c r="K10" s="51">
        <v>51615.785553047397</v>
      </c>
      <c r="L10" s="50">
        <v>12</v>
      </c>
      <c r="M10" s="22">
        <f t="shared" si="0"/>
        <v>0.21599219892735252</v>
      </c>
      <c r="N10" s="21">
        <f t="shared" si="1"/>
        <v>14</v>
      </c>
    </row>
    <row r="11" spans="1:14" ht="18.75" customHeight="1">
      <c r="B11" s="47" t="s">
        <v>37</v>
      </c>
      <c r="C11" s="48"/>
      <c r="D11" s="67">
        <v>90684307</v>
      </c>
      <c r="E11" s="49">
        <v>5.9070562845768337E-2</v>
      </c>
      <c r="F11" s="50">
        <v>9</v>
      </c>
      <c r="G11" s="67">
        <v>15189</v>
      </c>
      <c r="H11" s="50">
        <v>4</v>
      </c>
      <c r="I11" s="67">
        <v>1447</v>
      </c>
      <c r="J11" s="50">
        <v>3</v>
      </c>
      <c r="K11" s="51">
        <v>62670.564616447802</v>
      </c>
      <c r="L11" s="50">
        <v>10</v>
      </c>
      <c r="M11" s="22">
        <f t="shared" si="0"/>
        <v>0.70550950755728914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26471772</v>
      </c>
      <c r="E12" s="49">
        <v>1.7243363524461302E-2</v>
      </c>
      <c r="F12" s="50">
        <v>13</v>
      </c>
      <c r="G12" s="67">
        <v>3565</v>
      </c>
      <c r="H12" s="50">
        <v>13</v>
      </c>
      <c r="I12" s="67">
        <v>359</v>
      </c>
      <c r="J12" s="50">
        <v>16</v>
      </c>
      <c r="K12" s="51">
        <v>73737.526462395501</v>
      </c>
      <c r="L12" s="50">
        <v>9</v>
      </c>
      <c r="M12" s="22">
        <f t="shared" si="0"/>
        <v>0.17503656752803509</v>
      </c>
      <c r="N12" s="21">
        <f t="shared" si="1"/>
        <v>16</v>
      </c>
    </row>
    <row r="13" spans="1:14" ht="18.75" customHeight="1">
      <c r="B13" s="47" t="s">
        <v>39</v>
      </c>
      <c r="C13" s="48"/>
      <c r="D13" s="67">
        <v>94125439</v>
      </c>
      <c r="E13" s="49">
        <v>6.1312070894857636E-2</v>
      </c>
      <c r="F13" s="50">
        <v>8</v>
      </c>
      <c r="G13" s="67">
        <v>10744</v>
      </c>
      <c r="H13" s="50">
        <v>5</v>
      </c>
      <c r="I13" s="67">
        <v>925</v>
      </c>
      <c r="J13" s="50">
        <v>8</v>
      </c>
      <c r="K13" s="51">
        <v>101757.231351351</v>
      </c>
      <c r="L13" s="50">
        <v>6</v>
      </c>
      <c r="M13" s="22">
        <f t="shared" si="0"/>
        <v>0.45099951243295955</v>
      </c>
      <c r="N13" s="21">
        <f t="shared" si="1"/>
        <v>8</v>
      </c>
    </row>
    <row r="14" spans="1:14" ht="18.75" customHeight="1">
      <c r="B14" s="47" t="s">
        <v>40</v>
      </c>
      <c r="C14" s="48"/>
      <c r="D14" s="67">
        <v>62858784</v>
      </c>
      <c r="E14" s="49">
        <v>4.0945383755103044E-2</v>
      </c>
      <c r="F14" s="50">
        <v>10</v>
      </c>
      <c r="G14" s="67">
        <v>5405</v>
      </c>
      <c r="H14" s="50">
        <v>10</v>
      </c>
      <c r="I14" s="67">
        <v>1004</v>
      </c>
      <c r="J14" s="50">
        <v>6</v>
      </c>
      <c r="K14" s="51">
        <v>62608.350597609598</v>
      </c>
      <c r="L14" s="50">
        <v>11</v>
      </c>
      <c r="M14" s="22">
        <f t="shared" si="0"/>
        <v>0.48951730862993664</v>
      </c>
      <c r="N14" s="21">
        <f t="shared" si="1"/>
        <v>6</v>
      </c>
    </row>
    <row r="15" spans="1:14" ht="18.75" customHeight="1">
      <c r="B15" s="47" t="s">
        <v>41</v>
      </c>
      <c r="C15" s="48"/>
      <c r="D15" s="67">
        <v>6855516</v>
      </c>
      <c r="E15" s="49">
        <v>4.465592803374132E-3</v>
      </c>
      <c r="F15" s="50">
        <v>16</v>
      </c>
      <c r="G15" s="67">
        <v>1563</v>
      </c>
      <c r="H15" s="50">
        <v>17</v>
      </c>
      <c r="I15" s="67">
        <v>323</v>
      </c>
      <c r="J15" s="50">
        <v>17</v>
      </c>
      <c r="K15" s="51">
        <v>21224.507739938101</v>
      </c>
      <c r="L15" s="50">
        <v>16</v>
      </c>
      <c r="M15" s="22">
        <f t="shared" si="0"/>
        <v>0.1574841540711848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284122936</v>
      </c>
      <c r="E16" s="49">
        <v>0.18507393729007837</v>
      </c>
      <c r="F16" s="50">
        <v>1</v>
      </c>
      <c r="G16" s="67">
        <v>21448</v>
      </c>
      <c r="H16" s="50">
        <v>1</v>
      </c>
      <c r="I16" s="67">
        <v>1620</v>
      </c>
      <c r="J16" s="50">
        <v>1</v>
      </c>
      <c r="K16" s="51">
        <v>175384.52839506199</v>
      </c>
      <c r="L16" s="50">
        <v>2</v>
      </c>
      <c r="M16" s="22">
        <f t="shared" si="0"/>
        <v>0.78985860555826426</v>
      </c>
      <c r="N16" s="21">
        <f t="shared" si="1"/>
        <v>1</v>
      </c>
    </row>
    <row r="17" spans="2:14" ht="18.75" customHeight="1">
      <c r="B17" s="47" t="s">
        <v>43</v>
      </c>
      <c r="C17" s="48"/>
      <c r="D17" s="67">
        <v>110550514</v>
      </c>
      <c r="E17" s="49">
        <v>7.2011148355238488E-2</v>
      </c>
      <c r="F17" s="50">
        <v>6</v>
      </c>
      <c r="G17" s="67">
        <v>8303</v>
      </c>
      <c r="H17" s="50">
        <v>6</v>
      </c>
      <c r="I17" s="67">
        <v>1231</v>
      </c>
      <c r="J17" s="50">
        <v>5</v>
      </c>
      <c r="K17" s="51">
        <v>89805.454102355798</v>
      </c>
      <c r="L17" s="50">
        <v>7</v>
      </c>
      <c r="M17" s="22">
        <f t="shared" si="0"/>
        <v>0.60019502681618719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115823174</v>
      </c>
      <c r="E18" s="49">
        <v>7.5445689613786893E-2</v>
      </c>
      <c r="F18" s="50">
        <v>4</v>
      </c>
      <c r="G18" s="67">
        <v>17694</v>
      </c>
      <c r="H18" s="50">
        <v>2</v>
      </c>
      <c r="I18" s="67">
        <v>1529</v>
      </c>
      <c r="J18" s="50">
        <v>2</v>
      </c>
      <c r="K18" s="51">
        <v>75750.931327665094</v>
      </c>
      <c r="L18" s="50">
        <v>8</v>
      </c>
      <c r="M18" s="22">
        <f t="shared" si="0"/>
        <v>0.74549000487567041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26659856</v>
      </c>
      <c r="E19" s="49">
        <v>1.7365878964120375E-2</v>
      </c>
      <c r="F19" s="50">
        <v>12</v>
      </c>
      <c r="G19" s="67">
        <v>6102</v>
      </c>
      <c r="H19" s="50">
        <v>7</v>
      </c>
      <c r="I19" s="67">
        <v>953</v>
      </c>
      <c r="J19" s="50">
        <v>7</v>
      </c>
      <c r="K19" s="51">
        <v>27974.6652675761</v>
      </c>
      <c r="L19" s="50">
        <v>15</v>
      </c>
      <c r="M19" s="22">
        <f t="shared" si="0"/>
        <v>0.46465138956606533</v>
      </c>
      <c r="N19" s="21">
        <f t="shared" si="1"/>
        <v>7</v>
      </c>
    </row>
    <row r="20" spans="2:14" ht="18.75" customHeight="1">
      <c r="B20" s="82" t="s">
        <v>18</v>
      </c>
      <c r="C20" s="83"/>
      <c r="D20" s="67">
        <v>202073272</v>
      </c>
      <c r="E20" s="49">
        <v>0.13162786713610813</v>
      </c>
      <c r="F20" s="50">
        <v>3</v>
      </c>
      <c r="G20" s="67">
        <v>16242</v>
      </c>
      <c r="H20" s="50">
        <v>3</v>
      </c>
      <c r="I20" s="67">
        <v>1397</v>
      </c>
      <c r="J20" s="50">
        <v>4</v>
      </c>
      <c r="K20" s="51">
        <v>144648.01145311401</v>
      </c>
      <c r="L20" s="50">
        <v>5</v>
      </c>
      <c r="M20" s="22">
        <f t="shared" si="0"/>
        <v>0.68113115553388592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114428401</v>
      </c>
      <c r="E21" s="49">
        <v>7.4537152857233405E-2</v>
      </c>
      <c r="F21" s="50">
        <v>5</v>
      </c>
      <c r="G21" s="67">
        <v>5910</v>
      </c>
      <c r="H21" s="50">
        <v>8</v>
      </c>
      <c r="I21" s="67">
        <v>785</v>
      </c>
      <c r="J21" s="50">
        <v>12</v>
      </c>
      <c r="K21" s="51">
        <v>145768.66369426801</v>
      </c>
      <c r="L21" s="50">
        <v>4</v>
      </c>
      <c r="M21" s="22">
        <f t="shared" si="0"/>
        <v>0.38274012676743052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0</v>
      </c>
      <c r="E22" s="49"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67">
        <v>0</v>
      </c>
      <c r="L22" s="50" t="s">
        <v>290</v>
      </c>
      <c r="M22" s="22">
        <f t="shared" si="0"/>
        <v>0</v>
      </c>
      <c r="N22" s="50" t="s">
        <v>290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44</v>
      </c>
      <c r="C24" s="48"/>
      <c r="D24" s="67">
        <v>133927</v>
      </c>
      <c r="E24" s="49">
        <v>8.72382833586104E-5</v>
      </c>
      <c r="F24" s="50">
        <v>18</v>
      </c>
      <c r="G24" s="67">
        <v>127</v>
      </c>
      <c r="H24" s="50">
        <v>18</v>
      </c>
      <c r="I24" s="67">
        <v>53</v>
      </c>
      <c r="J24" s="50">
        <v>18</v>
      </c>
      <c r="K24" s="51">
        <v>2526.9245283018899</v>
      </c>
      <c r="L24" s="50">
        <v>19</v>
      </c>
      <c r="M24" s="22">
        <f t="shared" si="0"/>
        <v>2.5841053144807412E-2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25046933</v>
      </c>
      <c r="E25" s="49">
        <v>1.631524217161685E-2</v>
      </c>
      <c r="F25" s="50">
        <v>14</v>
      </c>
      <c r="G25" s="67">
        <v>5669</v>
      </c>
      <c r="H25" s="50">
        <v>9</v>
      </c>
      <c r="I25" s="67">
        <v>893</v>
      </c>
      <c r="J25" s="50">
        <v>9</v>
      </c>
      <c r="K25" s="51">
        <v>28048.0772676372</v>
      </c>
      <c r="L25" s="50">
        <v>14</v>
      </c>
      <c r="M25" s="22">
        <f t="shared" si="0"/>
        <v>0.43539736713798149</v>
      </c>
      <c r="N25" s="21">
        <f t="shared" si="1"/>
        <v>9</v>
      </c>
    </row>
    <row r="26" spans="2:14" ht="18.75" customHeight="1">
      <c r="B26" s="47" t="s">
        <v>46</v>
      </c>
      <c r="C26" s="48"/>
      <c r="D26" s="67">
        <v>96844019</v>
      </c>
      <c r="E26" s="49">
        <v>6.3082918090516846E-2</v>
      </c>
      <c r="F26" s="50">
        <v>7</v>
      </c>
      <c r="G26" s="67">
        <v>2975</v>
      </c>
      <c r="H26" s="50">
        <v>14</v>
      </c>
      <c r="I26" s="67">
        <v>633</v>
      </c>
      <c r="J26" s="50">
        <v>13</v>
      </c>
      <c r="K26" s="51">
        <v>152992.131121643</v>
      </c>
      <c r="L26" s="50">
        <v>3</v>
      </c>
      <c r="M26" s="22">
        <f t="shared" si="0"/>
        <v>0.30862993661628474</v>
      </c>
      <c r="N26" s="21">
        <f t="shared" si="1"/>
        <v>13</v>
      </c>
    </row>
    <row r="27" spans="2:14" ht="18.75" customHeight="1">
      <c r="B27" s="47" t="s">
        <v>47</v>
      </c>
      <c r="C27" s="48"/>
      <c r="D27" s="67">
        <v>5874844</v>
      </c>
      <c r="E27" s="49">
        <v>3.8267959825847822E-3</v>
      </c>
      <c r="F27" s="50">
        <v>17</v>
      </c>
      <c r="G27" s="67">
        <v>1983</v>
      </c>
      <c r="H27" s="50">
        <v>15</v>
      </c>
      <c r="I27" s="67">
        <v>437</v>
      </c>
      <c r="J27" s="50">
        <v>15</v>
      </c>
      <c r="K27" s="51">
        <v>13443.5789473684</v>
      </c>
      <c r="L27" s="50">
        <v>17</v>
      </c>
      <c r="M27" s="22">
        <f t="shared" si="0"/>
        <v>0.21306679668454412</v>
      </c>
      <c r="N27" s="21">
        <f t="shared" si="1"/>
        <v>15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84423</v>
      </c>
      <c r="E29" s="54">
        <v>5.4992029956498434E-5</v>
      </c>
      <c r="F29" s="55">
        <v>19</v>
      </c>
      <c r="G29" s="68">
        <v>53</v>
      </c>
      <c r="H29" s="55">
        <v>19</v>
      </c>
      <c r="I29" s="68">
        <v>9</v>
      </c>
      <c r="J29" s="55">
        <v>19</v>
      </c>
      <c r="K29" s="56">
        <v>9380.3333333333303</v>
      </c>
      <c r="L29" s="55">
        <v>18</v>
      </c>
      <c r="M29" s="29">
        <f t="shared" si="0"/>
        <v>4.3881033642125793E-3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1535186100</v>
      </c>
      <c r="E30" s="59"/>
      <c r="F30" s="60"/>
      <c r="G30" s="69">
        <v>42654</v>
      </c>
      <c r="H30" s="60"/>
      <c r="I30" s="69">
        <v>1948</v>
      </c>
      <c r="J30" s="60"/>
      <c r="K30" s="61">
        <v>788083.213552361</v>
      </c>
      <c r="L30" s="60"/>
      <c r="M30" s="33">
        <f t="shared" si="0"/>
        <v>0.94978059483178934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1 E24:F27 E22:E23 E29:F29 E28">
    <cfRule type="expression" dxfId="110" priority="50" stopIfTrue="1">
      <formula>$F8&lt;=5</formula>
    </cfRule>
  </conditionalFormatting>
  <conditionalFormatting sqref="H8:H21 H24:H27 H29">
    <cfRule type="expression" dxfId="109" priority="51" stopIfTrue="1">
      <formula>$H8&lt;=5</formula>
    </cfRule>
  </conditionalFormatting>
  <conditionalFormatting sqref="J8:J21 J24:J27 J29">
    <cfRule type="expression" dxfId="108" priority="52" stopIfTrue="1">
      <formula>$J8&lt;=5</formula>
    </cfRule>
  </conditionalFormatting>
  <conditionalFormatting sqref="L8:L21 L24:L27 L29">
    <cfRule type="expression" dxfId="107" priority="53" stopIfTrue="1">
      <formula>$L8&lt;=5</formula>
    </cfRule>
  </conditionalFormatting>
  <conditionalFormatting sqref="D9:D29">
    <cfRule type="expression" dxfId="106" priority="48" stopIfTrue="1">
      <formula>$F9&lt;=5</formula>
    </cfRule>
  </conditionalFormatting>
  <conditionalFormatting sqref="G9:G21 G24:G27 G29">
    <cfRule type="expression" dxfId="105" priority="46" stopIfTrue="1">
      <formula>$H9&lt;=5</formula>
    </cfRule>
  </conditionalFormatting>
  <conditionalFormatting sqref="I9:I21 I24:I27 I29">
    <cfRule type="expression" dxfId="104" priority="44" stopIfTrue="1">
      <formula>$J9&lt;=5</formula>
    </cfRule>
  </conditionalFormatting>
  <conditionalFormatting sqref="K9:K21 K24:K27 K29">
    <cfRule type="expression" dxfId="103" priority="42" stopIfTrue="1">
      <formula>$L9&lt;=5</formula>
    </cfRule>
  </conditionalFormatting>
  <conditionalFormatting sqref="D8">
    <cfRule type="expression" dxfId="102" priority="40" stopIfTrue="1">
      <formula>$F8&lt;=5</formula>
    </cfRule>
  </conditionalFormatting>
  <conditionalFormatting sqref="G8">
    <cfRule type="expression" dxfId="101" priority="38" stopIfTrue="1">
      <formula>$H8&lt;=5</formula>
    </cfRule>
  </conditionalFormatting>
  <conditionalFormatting sqref="I8">
    <cfRule type="expression" dxfId="100" priority="36" stopIfTrue="1">
      <formula>$J8&lt;=5</formula>
    </cfRule>
  </conditionalFormatting>
  <conditionalFormatting sqref="K8">
    <cfRule type="expression" dxfId="99" priority="34" stopIfTrue="1">
      <formula>$L8&lt;=5</formula>
    </cfRule>
  </conditionalFormatting>
  <conditionalFormatting sqref="M8:N21 M24:N27 M29:N29">
    <cfRule type="expression" dxfId="98" priority="32" stopIfTrue="1">
      <formula>$N8&lt;=5</formula>
    </cfRule>
  </conditionalFormatting>
  <conditionalFormatting sqref="F22">
    <cfRule type="expression" dxfId="97" priority="27" stopIfTrue="1">
      <formula>$F22&lt;=5</formula>
    </cfRule>
  </conditionalFormatting>
  <conditionalFormatting sqref="G22">
    <cfRule type="expression" dxfId="96" priority="26" stopIfTrue="1">
      <formula>$H22&lt;=5</formula>
    </cfRule>
  </conditionalFormatting>
  <conditionalFormatting sqref="I22">
    <cfRule type="expression" dxfId="95" priority="25" stopIfTrue="1">
      <formula>$J22&lt;=5</formula>
    </cfRule>
  </conditionalFormatting>
  <conditionalFormatting sqref="K22">
    <cfRule type="expression" dxfId="94" priority="24" stopIfTrue="1">
      <formula>$L22&lt;=5</formula>
    </cfRule>
  </conditionalFormatting>
  <conditionalFormatting sqref="M22">
    <cfRule type="expression" dxfId="93" priority="23" stopIfTrue="1">
      <formula>$N22&lt;=5</formula>
    </cfRule>
  </conditionalFormatting>
  <conditionalFormatting sqref="H22">
    <cfRule type="expression" dxfId="92" priority="22" stopIfTrue="1">
      <formula>$F22&lt;=5</formula>
    </cfRule>
  </conditionalFormatting>
  <conditionalFormatting sqref="L22">
    <cfRule type="expression" dxfId="91" priority="21" stopIfTrue="1">
      <formula>$F22&lt;=5</formula>
    </cfRule>
  </conditionalFormatting>
  <conditionalFormatting sqref="J22">
    <cfRule type="expression" dxfId="90" priority="20" stopIfTrue="1">
      <formula>$F22&lt;=5</formula>
    </cfRule>
  </conditionalFormatting>
  <conditionalFormatting sqref="N22">
    <cfRule type="expression" dxfId="89" priority="19" stopIfTrue="1">
      <formula>$F22&lt;=5</formula>
    </cfRule>
  </conditionalFormatting>
  <conditionalFormatting sqref="F23">
    <cfRule type="expression" dxfId="88" priority="18" stopIfTrue="1">
      <formula>$F23&lt;=5</formula>
    </cfRule>
  </conditionalFormatting>
  <conditionalFormatting sqref="G23">
    <cfRule type="expression" dxfId="87" priority="17" stopIfTrue="1">
      <formula>$H23&lt;=5</formula>
    </cfRule>
  </conditionalFormatting>
  <conditionalFormatting sqref="I23">
    <cfRule type="expression" dxfId="86" priority="16" stopIfTrue="1">
      <formula>$J23&lt;=5</formula>
    </cfRule>
  </conditionalFormatting>
  <conditionalFormatting sqref="K23">
    <cfRule type="expression" dxfId="85" priority="15" stopIfTrue="1">
      <formula>$L23&lt;=5</formula>
    </cfRule>
  </conditionalFormatting>
  <conditionalFormatting sqref="M23">
    <cfRule type="expression" dxfId="84" priority="14" stopIfTrue="1">
      <formula>$N23&lt;=5</formula>
    </cfRule>
  </conditionalFormatting>
  <conditionalFormatting sqref="H23">
    <cfRule type="expression" dxfId="83" priority="13" stopIfTrue="1">
      <formula>$F23&lt;=5</formula>
    </cfRule>
  </conditionalFormatting>
  <conditionalFormatting sqref="L23">
    <cfRule type="expression" dxfId="82" priority="12" stopIfTrue="1">
      <formula>$F23&lt;=5</formula>
    </cfRule>
  </conditionalFormatting>
  <conditionalFormatting sqref="J23">
    <cfRule type="expression" dxfId="81" priority="11" stopIfTrue="1">
      <formula>$F23&lt;=5</formula>
    </cfRule>
  </conditionalFormatting>
  <conditionalFormatting sqref="N23">
    <cfRule type="expression" dxfId="80" priority="10" stopIfTrue="1">
      <formula>$F23&lt;=5</formula>
    </cfRule>
  </conditionalFormatting>
  <conditionalFormatting sqref="F28">
    <cfRule type="expression" dxfId="79" priority="9" stopIfTrue="1">
      <formula>$F28&lt;=5</formula>
    </cfRule>
  </conditionalFormatting>
  <conditionalFormatting sqref="G28">
    <cfRule type="expression" dxfId="78" priority="8" stopIfTrue="1">
      <formula>$H28&lt;=5</formula>
    </cfRule>
  </conditionalFormatting>
  <conditionalFormatting sqref="I28">
    <cfRule type="expression" dxfId="77" priority="7" stopIfTrue="1">
      <formula>$J28&lt;=5</formula>
    </cfRule>
  </conditionalFormatting>
  <conditionalFormatting sqref="K28">
    <cfRule type="expression" dxfId="76" priority="6" stopIfTrue="1">
      <formula>$L28&lt;=5</formula>
    </cfRule>
  </conditionalFormatting>
  <conditionalFormatting sqref="M28">
    <cfRule type="expression" dxfId="75" priority="5" stopIfTrue="1">
      <formula>$N28&lt;=5</formula>
    </cfRule>
  </conditionalFormatting>
  <conditionalFormatting sqref="H28">
    <cfRule type="expression" dxfId="74" priority="4" stopIfTrue="1">
      <formula>$F28&lt;=5</formula>
    </cfRule>
  </conditionalFormatting>
  <conditionalFormatting sqref="L28">
    <cfRule type="expression" dxfId="73" priority="3" stopIfTrue="1">
      <formula>$F28&lt;=5</formula>
    </cfRule>
  </conditionalFormatting>
  <conditionalFormatting sqref="J28">
    <cfRule type="expression" dxfId="72" priority="2" stopIfTrue="1">
      <formula>$F28&lt;=5</formula>
    </cfRule>
  </conditionalFormatting>
  <conditionalFormatting sqref="N28">
    <cfRule type="expression" dxfId="71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287</v>
      </c>
    </row>
    <row r="3" spans="1:14" s="1" customFormat="1" ht="18.75" customHeight="1">
      <c r="A3" s="39"/>
      <c r="B3" s="87" t="s">
        <v>190</v>
      </c>
      <c r="C3" s="88"/>
      <c r="D3" s="93">
        <v>2849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34</v>
      </c>
      <c r="C8" s="43"/>
      <c r="D8" s="66">
        <v>36146318</v>
      </c>
      <c r="E8" s="44">
        <v>1.6189697657883837E-2</v>
      </c>
      <c r="F8" s="45">
        <v>14</v>
      </c>
      <c r="G8" s="66">
        <v>5003</v>
      </c>
      <c r="H8" s="45">
        <v>13</v>
      </c>
      <c r="I8" s="66">
        <v>1112</v>
      </c>
      <c r="J8" s="45">
        <v>11</v>
      </c>
      <c r="K8" s="46">
        <v>32505.6816546763</v>
      </c>
      <c r="L8" s="45">
        <v>13</v>
      </c>
      <c r="M8" s="16">
        <f>IFERROR(I8/$D$3,0)</f>
        <v>0.39031239031239029</v>
      </c>
      <c r="N8" s="15">
        <f>RANK(M8,$M$8:$M$29,0)</f>
        <v>11</v>
      </c>
    </row>
    <row r="9" spans="1:14" ht="18.75" customHeight="1">
      <c r="B9" s="47" t="s">
        <v>35</v>
      </c>
      <c r="C9" s="48"/>
      <c r="D9" s="67">
        <v>293800366</v>
      </c>
      <c r="E9" s="49">
        <v>0.13159124803017597</v>
      </c>
      <c r="F9" s="50">
        <v>2</v>
      </c>
      <c r="G9" s="67">
        <v>5878</v>
      </c>
      <c r="H9" s="50">
        <v>11</v>
      </c>
      <c r="I9" s="67">
        <v>1314</v>
      </c>
      <c r="J9" s="50">
        <v>7</v>
      </c>
      <c r="K9" s="51">
        <v>223592.363774734</v>
      </c>
      <c r="L9" s="50">
        <v>1</v>
      </c>
      <c r="M9" s="22">
        <f t="shared" ref="M9:M30" si="0">IFERROR(I9/$D$3,0)</f>
        <v>0.46121446121446119</v>
      </c>
      <c r="N9" s="21">
        <f t="shared" ref="N9:N29" si="1">RANK(M9,$M$8:$M$29,0)</f>
        <v>7</v>
      </c>
    </row>
    <row r="10" spans="1:14" ht="18.75" customHeight="1">
      <c r="B10" s="47" t="s">
        <v>36</v>
      </c>
      <c r="C10" s="48"/>
      <c r="D10" s="67">
        <v>26615649</v>
      </c>
      <c r="E10" s="49">
        <v>1.192097381200371E-2</v>
      </c>
      <c r="F10" s="50">
        <v>15</v>
      </c>
      <c r="G10" s="67">
        <v>2435</v>
      </c>
      <c r="H10" s="50">
        <v>16</v>
      </c>
      <c r="I10" s="67">
        <v>574</v>
      </c>
      <c r="J10" s="50">
        <v>15</v>
      </c>
      <c r="K10" s="51">
        <v>46368.726480836202</v>
      </c>
      <c r="L10" s="50">
        <v>12</v>
      </c>
      <c r="M10" s="22">
        <f t="shared" si="0"/>
        <v>0.20147420147420148</v>
      </c>
      <c r="N10" s="21">
        <f t="shared" si="1"/>
        <v>15</v>
      </c>
    </row>
    <row r="11" spans="1:14" ht="18.75" customHeight="1">
      <c r="B11" s="47" t="s">
        <v>37</v>
      </c>
      <c r="C11" s="48"/>
      <c r="D11" s="67">
        <v>149258676</v>
      </c>
      <c r="E11" s="49">
        <v>6.6851977489271325E-2</v>
      </c>
      <c r="F11" s="50">
        <v>7</v>
      </c>
      <c r="G11" s="67">
        <v>25660</v>
      </c>
      <c r="H11" s="50">
        <v>3</v>
      </c>
      <c r="I11" s="67">
        <v>1976</v>
      </c>
      <c r="J11" s="50">
        <v>3</v>
      </c>
      <c r="K11" s="51">
        <v>75535.7672064777</v>
      </c>
      <c r="L11" s="50">
        <v>10</v>
      </c>
      <c r="M11" s="22">
        <f t="shared" si="0"/>
        <v>0.6935766935766936</v>
      </c>
      <c r="N11" s="21">
        <f t="shared" si="1"/>
        <v>3</v>
      </c>
    </row>
    <row r="12" spans="1:14" ht="18.75" customHeight="1">
      <c r="B12" s="47" t="s">
        <v>38</v>
      </c>
      <c r="C12" s="48"/>
      <c r="D12" s="67">
        <v>54244684</v>
      </c>
      <c r="E12" s="49">
        <v>2.429583653603249E-2</v>
      </c>
      <c r="F12" s="50">
        <v>11</v>
      </c>
      <c r="G12" s="67">
        <v>5457</v>
      </c>
      <c r="H12" s="50">
        <v>12</v>
      </c>
      <c r="I12" s="67">
        <v>514</v>
      </c>
      <c r="J12" s="50">
        <v>16</v>
      </c>
      <c r="K12" s="51">
        <v>105534.404669261</v>
      </c>
      <c r="L12" s="50">
        <v>6</v>
      </c>
      <c r="M12" s="22">
        <f t="shared" si="0"/>
        <v>0.18041418041418042</v>
      </c>
      <c r="N12" s="21">
        <f t="shared" si="1"/>
        <v>16</v>
      </c>
    </row>
    <row r="13" spans="1:14" ht="18.75" customHeight="1">
      <c r="B13" s="47" t="s">
        <v>39</v>
      </c>
      <c r="C13" s="48"/>
      <c r="D13" s="67">
        <v>119153792</v>
      </c>
      <c r="E13" s="49">
        <v>5.3368198311938106E-2</v>
      </c>
      <c r="F13" s="50">
        <v>9</v>
      </c>
      <c r="G13" s="67">
        <v>15875</v>
      </c>
      <c r="H13" s="50">
        <v>5</v>
      </c>
      <c r="I13" s="67">
        <v>1252</v>
      </c>
      <c r="J13" s="50">
        <v>9</v>
      </c>
      <c r="K13" s="51">
        <v>95170.760383386601</v>
      </c>
      <c r="L13" s="50">
        <v>8</v>
      </c>
      <c r="M13" s="22">
        <f t="shared" si="0"/>
        <v>0.43945243945243945</v>
      </c>
      <c r="N13" s="21">
        <f t="shared" si="1"/>
        <v>9</v>
      </c>
    </row>
    <row r="14" spans="1:14" ht="18.75" customHeight="1">
      <c r="B14" s="47" t="s">
        <v>40</v>
      </c>
      <c r="C14" s="48"/>
      <c r="D14" s="67">
        <v>80473565</v>
      </c>
      <c r="E14" s="49">
        <v>3.6043579509317185E-2</v>
      </c>
      <c r="F14" s="50">
        <v>10</v>
      </c>
      <c r="G14" s="67">
        <v>7932</v>
      </c>
      <c r="H14" s="50">
        <v>8</v>
      </c>
      <c r="I14" s="67">
        <v>1389</v>
      </c>
      <c r="J14" s="50">
        <v>6</v>
      </c>
      <c r="K14" s="51">
        <v>57936.3318934485</v>
      </c>
      <c r="L14" s="50">
        <v>11</v>
      </c>
      <c r="M14" s="22">
        <f t="shared" si="0"/>
        <v>0.48753948753948756</v>
      </c>
      <c r="N14" s="21">
        <f t="shared" si="1"/>
        <v>6</v>
      </c>
    </row>
    <row r="15" spans="1:14" ht="18.75" customHeight="1">
      <c r="B15" s="47" t="s">
        <v>183</v>
      </c>
      <c r="C15" s="48"/>
      <c r="D15" s="67">
        <v>7024852</v>
      </c>
      <c r="E15" s="49">
        <v>3.1463849228400135E-3</v>
      </c>
      <c r="F15" s="50">
        <v>17</v>
      </c>
      <c r="G15" s="67">
        <v>1307</v>
      </c>
      <c r="H15" s="50">
        <v>17</v>
      </c>
      <c r="I15" s="67">
        <v>335</v>
      </c>
      <c r="J15" s="50">
        <v>17</v>
      </c>
      <c r="K15" s="51">
        <v>20969.707462686602</v>
      </c>
      <c r="L15" s="50">
        <v>16</v>
      </c>
      <c r="M15" s="22">
        <f t="shared" si="0"/>
        <v>0.11758511758511758</v>
      </c>
      <c r="N15" s="21">
        <f t="shared" si="1"/>
        <v>17</v>
      </c>
    </row>
    <row r="16" spans="1:14" ht="18.75" customHeight="1">
      <c r="B16" s="47" t="s">
        <v>42</v>
      </c>
      <c r="C16" s="48"/>
      <c r="D16" s="67">
        <v>448267579</v>
      </c>
      <c r="E16" s="49">
        <v>0.20077609492179974</v>
      </c>
      <c r="F16" s="50">
        <v>1</v>
      </c>
      <c r="G16" s="67">
        <v>33843</v>
      </c>
      <c r="H16" s="50">
        <v>1</v>
      </c>
      <c r="I16" s="67">
        <v>2252</v>
      </c>
      <c r="J16" s="50">
        <v>1</v>
      </c>
      <c r="K16" s="51">
        <v>199053.099023091</v>
      </c>
      <c r="L16" s="50">
        <v>2</v>
      </c>
      <c r="M16" s="22">
        <f t="shared" si="0"/>
        <v>0.79045279045279049</v>
      </c>
      <c r="N16" s="21">
        <f t="shared" si="1"/>
        <v>1</v>
      </c>
    </row>
    <row r="17" spans="2:14" ht="18.75" customHeight="1">
      <c r="B17" s="47" t="s">
        <v>61</v>
      </c>
      <c r="C17" s="48"/>
      <c r="D17" s="67">
        <v>168754186</v>
      </c>
      <c r="E17" s="49">
        <v>7.5583887958997467E-2</v>
      </c>
      <c r="F17" s="50">
        <v>5</v>
      </c>
      <c r="G17" s="67">
        <v>11253</v>
      </c>
      <c r="H17" s="50">
        <v>6</v>
      </c>
      <c r="I17" s="67">
        <v>1650</v>
      </c>
      <c r="J17" s="50">
        <v>5</v>
      </c>
      <c r="K17" s="51">
        <v>102275.264242424</v>
      </c>
      <c r="L17" s="50">
        <v>7</v>
      </c>
      <c r="M17" s="22">
        <f t="shared" si="0"/>
        <v>0.5791505791505791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166454593</v>
      </c>
      <c r="E18" s="49">
        <v>7.4553915406711899E-2</v>
      </c>
      <c r="F18" s="50">
        <v>6</v>
      </c>
      <c r="G18" s="67">
        <v>26662</v>
      </c>
      <c r="H18" s="50">
        <v>2</v>
      </c>
      <c r="I18" s="67">
        <v>2066</v>
      </c>
      <c r="J18" s="50">
        <v>2</v>
      </c>
      <c r="K18" s="51">
        <v>80568.534849951597</v>
      </c>
      <c r="L18" s="50">
        <v>9</v>
      </c>
      <c r="M18" s="22">
        <f t="shared" si="0"/>
        <v>0.7251667251667252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37449962</v>
      </c>
      <c r="E19" s="49">
        <v>1.6773591215548944E-2</v>
      </c>
      <c r="F19" s="50">
        <v>13</v>
      </c>
      <c r="G19" s="67">
        <v>7878</v>
      </c>
      <c r="H19" s="50">
        <v>9</v>
      </c>
      <c r="I19" s="67">
        <v>1266</v>
      </c>
      <c r="J19" s="50">
        <v>8</v>
      </c>
      <c r="K19" s="51">
        <v>29581.328593996801</v>
      </c>
      <c r="L19" s="50">
        <v>15</v>
      </c>
      <c r="M19" s="22">
        <f t="shared" si="0"/>
        <v>0.44436644436644435</v>
      </c>
      <c r="N19" s="21">
        <f t="shared" si="1"/>
        <v>8</v>
      </c>
    </row>
    <row r="20" spans="2:14" ht="18.75" customHeight="1">
      <c r="B20" s="82" t="s">
        <v>18</v>
      </c>
      <c r="C20" s="83"/>
      <c r="D20" s="67">
        <v>278640596</v>
      </c>
      <c r="E20" s="49">
        <v>0.12480128693751205</v>
      </c>
      <c r="F20" s="50">
        <v>3</v>
      </c>
      <c r="G20" s="67">
        <v>22855</v>
      </c>
      <c r="H20" s="50">
        <v>4</v>
      </c>
      <c r="I20" s="67">
        <v>1923</v>
      </c>
      <c r="J20" s="50">
        <v>4</v>
      </c>
      <c r="K20" s="51">
        <v>144898.90587623499</v>
      </c>
      <c r="L20" s="50">
        <v>5</v>
      </c>
      <c r="M20" s="22">
        <f t="shared" si="0"/>
        <v>0.674973674973675</v>
      </c>
      <c r="N20" s="21">
        <f t="shared" si="1"/>
        <v>4</v>
      </c>
    </row>
    <row r="21" spans="2:14" ht="18.75" customHeight="1">
      <c r="B21" s="82" t="s">
        <v>19</v>
      </c>
      <c r="C21" s="83"/>
      <c r="D21" s="67">
        <v>169967254</v>
      </c>
      <c r="E21" s="49">
        <v>7.6127213123083445E-2</v>
      </c>
      <c r="F21" s="50">
        <v>4</v>
      </c>
      <c r="G21" s="67">
        <v>8175</v>
      </c>
      <c r="H21" s="50">
        <v>7</v>
      </c>
      <c r="I21" s="67">
        <v>1091</v>
      </c>
      <c r="J21" s="50">
        <v>12</v>
      </c>
      <c r="K21" s="51">
        <v>155790.333638863</v>
      </c>
      <c r="L21" s="50">
        <v>3</v>
      </c>
      <c r="M21" s="22">
        <f t="shared" si="0"/>
        <v>0.38294138294138297</v>
      </c>
      <c r="N21" s="21">
        <f t="shared" si="1"/>
        <v>12</v>
      </c>
    </row>
    <row r="22" spans="2:14" ht="18.75" customHeight="1">
      <c r="B22" s="82" t="s">
        <v>205</v>
      </c>
      <c r="C22" s="83"/>
      <c r="D22" s="67">
        <v>0</v>
      </c>
      <c r="E22" s="49"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67">
        <v>0</v>
      </c>
      <c r="L22" s="50" t="s">
        <v>290</v>
      </c>
      <c r="M22" s="22">
        <f t="shared" si="0"/>
        <v>0</v>
      </c>
      <c r="N22" s="50" t="s">
        <v>290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184</v>
      </c>
      <c r="C24" s="48"/>
      <c r="D24" s="67">
        <v>332910</v>
      </c>
      <c r="E24" s="49">
        <v>1.4910819539866021E-4</v>
      </c>
      <c r="F24" s="50">
        <v>19</v>
      </c>
      <c r="G24" s="67">
        <v>191</v>
      </c>
      <c r="H24" s="50">
        <v>18</v>
      </c>
      <c r="I24" s="67">
        <v>79</v>
      </c>
      <c r="J24" s="50">
        <v>18</v>
      </c>
      <c r="K24" s="51">
        <v>4214.0506329113896</v>
      </c>
      <c r="L24" s="50">
        <v>19</v>
      </c>
      <c r="M24" s="22">
        <f t="shared" si="0"/>
        <v>2.772902772902773E-2</v>
      </c>
      <c r="N24" s="21">
        <f t="shared" si="1"/>
        <v>18</v>
      </c>
    </row>
    <row r="25" spans="2:14" ht="18.75" customHeight="1">
      <c r="B25" s="47" t="s">
        <v>185</v>
      </c>
      <c r="C25" s="48"/>
      <c r="D25" s="67">
        <v>39952831</v>
      </c>
      <c r="E25" s="49">
        <v>1.789460974881394E-2</v>
      </c>
      <c r="F25" s="50">
        <v>12</v>
      </c>
      <c r="G25" s="67">
        <v>7762</v>
      </c>
      <c r="H25" s="50">
        <v>10</v>
      </c>
      <c r="I25" s="67">
        <v>1249</v>
      </c>
      <c r="J25" s="50">
        <v>10</v>
      </c>
      <c r="K25" s="51">
        <v>31987.855084067302</v>
      </c>
      <c r="L25" s="50">
        <v>14</v>
      </c>
      <c r="M25" s="22">
        <f t="shared" si="0"/>
        <v>0.4383994383994384</v>
      </c>
      <c r="N25" s="21">
        <f t="shared" si="1"/>
        <v>10</v>
      </c>
    </row>
    <row r="26" spans="2:14" ht="18.75" customHeight="1">
      <c r="B26" s="47" t="s">
        <v>64</v>
      </c>
      <c r="C26" s="48"/>
      <c r="D26" s="67">
        <v>143376703</v>
      </c>
      <c r="E26" s="49">
        <v>6.4217480539904698E-2</v>
      </c>
      <c r="F26" s="50">
        <v>8</v>
      </c>
      <c r="G26" s="67">
        <v>4291</v>
      </c>
      <c r="H26" s="50">
        <v>14</v>
      </c>
      <c r="I26" s="67">
        <v>959</v>
      </c>
      <c r="J26" s="50">
        <v>13</v>
      </c>
      <c r="K26" s="51">
        <v>149506.46819603801</v>
      </c>
      <c r="L26" s="50">
        <v>4</v>
      </c>
      <c r="M26" s="22">
        <f t="shared" si="0"/>
        <v>0.33660933660933662</v>
      </c>
      <c r="N26" s="21">
        <f t="shared" si="1"/>
        <v>13</v>
      </c>
    </row>
    <row r="27" spans="2:14" ht="18.75" customHeight="1">
      <c r="B27" s="47" t="s">
        <v>65</v>
      </c>
      <c r="C27" s="48"/>
      <c r="D27" s="67">
        <v>12408443</v>
      </c>
      <c r="E27" s="49">
        <v>5.5576598583314931E-3</v>
      </c>
      <c r="F27" s="50">
        <v>16</v>
      </c>
      <c r="G27" s="67">
        <v>3079</v>
      </c>
      <c r="H27" s="50">
        <v>15</v>
      </c>
      <c r="I27" s="67">
        <v>622</v>
      </c>
      <c r="J27" s="50">
        <v>14</v>
      </c>
      <c r="K27" s="51">
        <v>19949.265273311899</v>
      </c>
      <c r="L27" s="50">
        <v>17</v>
      </c>
      <c r="M27" s="22">
        <f t="shared" si="0"/>
        <v>0.21832221832221832</v>
      </c>
      <c r="N27" s="21">
        <f t="shared" si="1"/>
        <v>14</v>
      </c>
    </row>
    <row r="28" spans="2:14" ht="18.75" customHeight="1">
      <c r="B28" s="47" t="s">
        <v>66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351101</v>
      </c>
      <c r="E29" s="54">
        <v>1.5725582443502749E-4</v>
      </c>
      <c r="F29" s="55">
        <v>18</v>
      </c>
      <c r="G29" s="68">
        <v>171</v>
      </c>
      <c r="H29" s="55">
        <v>19</v>
      </c>
      <c r="I29" s="68">
        <v>29</v>
      </c>
      <c r="J29" s="55">
        <v>19</v>
      </c>
      <c r="K29" s="56">
        <v>12106.931034482801</v>
      </c>
      <c r="L29" s="55">
        <v>18</v>
      </c>
      <c r="M29" s="29">
        <f t="shared" si="0"/>
        <v>1.0179010179010179E-2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2232674060</v>
      </c>
      <c r="E30" s="59"/>
      <c r="F30" s="60"/>
      <c r="G30" s="69">
        <v>63465</v>
      </c>
      <c r="H30" s="60"/>
      <c r="I30" s="69">
        <v>2710</v>
      </c>
      <c r="J30" s="60"/>
      <c r="K30" s="61">
        <v>823864.96678966796</v>
      </c>
      <c r="L30" s="60"/>
      <c r="M30" s="33">
        <f t="shared" si="0"/>
        <v>0.95121095121095123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1 E24:F27 E22:E23 E29:F29 E28">
    <cfRule type="expression" dxfId="70" priority="50" stopIfTrue="1">
      <formula>$F8&lt;=5</formula>
    </cfRule>
  </conditionalFormatting>
  <conditionalFormatting sqref="H8:H21 H24:H27 H29">
    <cfRule type="expression" dxfId="69" priority="51" stopIfTrue="1">
      <formula>$H8&lt;=5</formula>
    </cfRule>
  </conditionalFormatting>
  <conditionalFormatting sqref="J8:J21 J24:J27 J29">
    <cfRule type="expression" dxfId="68" priority="52" stopIfTrue="1">
      <formula>$J8&lt;=5</formula>
    </cfRule>
  </conditionalFormatting>
  <conditionalFormatting sqref="L8:L21 L24:L27 L29">
    <cfRule type="expression" dxfId="67" priority="53" stopIfTrue="1">
      <formula>$L8&lt;=5</formula>
    </cfRule>
  </conditionalFormatting>
  <conditionalFormatting sqref="D9:D29">
    <cfRule type="expression" dxfId="66" priority="48" stopIfTrue="1">
      <formula>$F9&lt;=5</formula>
    </cfRule>
  </conditionalFormatting>
  <conditionalFormatting sqref="G9:G21 G24:G27 G29">
    <cfRule type="expression" dxfId="65" priority="46" stopIfTrue="1">
      <formula>$H9&lt;=5</formula>
    </cfRule>
  </conditionalFormatting>
  <conditionalFormatting sqref="I9:I21 I24:I27 I29">
    <cfRule type="expression" dxfId="64" priority="44" stopIfTrue="1">
      <formula>$J9&lt;=5</formula>
    </cfRule>
  </conditionalFormatting>
  <conditionalFormatting sqref="K9:K21 K24:K27 K29">
    <cfRule type="expression" dxfId="63" priority="42" stopIfTrue="1">
      <formula>$L9&lt;=5</formula>
    </cfRule>
  </conditionalFormatting>
  <conditionalFormatting sqref="D8">
    <cfRule type="expression" dxfId="62" priority="40" stopIfTrue="1">
      <formula>$F8&lt;=5</formula>
    </cfRule>
  </conditionalFormatting>
  <conditionalFormatting sqref="G8">
    <cfRule type="expression" dxfId="61" priority="38" stopIfTrue="1">
      <formula>$H8&lt;=5</formula>
    </cfRule>
  </conditionalFormatting>
  <conditionalFormatting sqref="I8">
    <cfRule type="expression" dxfId="60" priority="36" stopIfTrue="1">
      <formula>$J8&lt;=5</formula>
    </cfRule>
  </conditionalFormatting>
  <conditionalFormatting sqref="K8">
    <cfRule type="expression" dxfId="59" priority="34" stopIfTrue="1">
      <formula>$L8&lt;=5</formula>
    </cfRule>
  </conditionalFormatting>
  <conditionalFormatting sqref="M8:N21 M24:N27 M29:N29">
    <cfRule type="expression" dxfId="58" priority="32" stopIfTrue="1">
      <formula>$N8&lt;=5</formula>
    </cfRule>
  </conditionalFormatting>
  <conditionalFormatting sqref="F22">
    <cfRule type="expression" dxfId="57" priority="27" stopIfTrue="1">
      <formula>$F22&lt;=5</formula>
    </cfRule>
  </conditionalFormatting>
  <conditionalFormatting sqref="G22">
    <cfRule type="expression" dxfId="56" priority="26" stopIfTrue="1">
      <formula>$H22&lt;=5</formula>
    </cfRule>
  </conditionalFormatting>
  <conditionalFormatting sqref="I22">
    <cfRule type="expression" dxfId="55" priority="25" stopIfTrue="1">
      <formula>$J22&lt;=5</formula>
    </cfRule>
  </conditionalFormatting>
  <conditionalFormatting sqref="K22">
    <cfRule type="expression" dxfId="54" priority="24" stopIfTrue="1">
      <formula>$L22&lt;=5</formula>
    </cfRule>
  </conditionalFormatting>
  <conditionalFormatting sqref="M22">
    <cfRule type="expression" dxfId="53" priority="23" stopIfTrue="1">
      <formula>$N22&lt;=5</formula>
    </cfRule>
  </conditionalFormatting>
  <conditionalFormatting sqref="H22">
    <cfRule type="expression" dxfId="52" priority="22" stopIfTrue="1">
      <formula>$F22&lt;=5</formula>
    </cfRule>
  </conditionalFormatting>
  <conditionalFormatting sqref="L22">
    <cfRule type="expression" dxfId="51" priority="21" stopIfTrue="1">
      <formula>$F22&lt;=5</formula>
    </cfRule>
  </conditionalFormatting>
  <conditionalFormatting sqref="J22">
    <cfRule type="expression" dxfId="50" priority="20" stopIfTrue="1">
      <formula>$F22&lt;=5</formula>
    </cfRule>
  </conditionalFormatting>
  <conditionalFormatting sqref="N22">
    <cfRule type="expression" dxfId="49" priority="19" stopIfTrue="1">
      <formula>$F22&lt;=5</formula>
    </cfRule>
  </conditionalFormatting>
  <conditionalFormatting sqref="F23">
    <cfRule type="expression" dxfId="48" priority="18" stopIfTrue="1">
      <formula>$F23&lt;=5</formula>
    </cfRule>
  </conditionalFormatting>
  <conditionalFormatting sqref="G23">
    <cfRule type="expression" dxfId="47" priority="17" stopIfTrue="1">
      <formula>$H23&lt;=5</formula>
    </cfRule>
  </conditionalFormatting>
  <conditionalFormatting sqref="I23">
    <cfRule type="expression" dxfId="46" priority="16" stopIfTrue="1">
      <formula>$J23&lt;=5</formula>
    </cfRule>
  </conditionalFormatting>
  <conditionalFormatting sqref="K23">
    <cfRule type="expression" dxfId="45" priority="15" stopIfTrue="1">
      <formula>$L23&lt;=5</formula>
    </cfRule>
  </conditionalFormatting>
  <conditionalFormatting sqref="M23">
    <cfRule type="expression" dxfId="44" priority="14" stopIfTrue="1">
      <formula>$N23&lt;=5</formula>
    </cfRule>
  </conditionalFormatting>
  <conditionalFormatting sqref="H23">
    <cfRule type="expression" dxfId="43" priority="13" stopIfTrue="1">
      <formula>$F23&lt;=5</formula>
    </cfRule>
  </conditionalFormatting>
  <conditionalFormatting sqref="L23">
    <cfRule type="expression" dxfId="42" priority="12" stopIfTrue="1">
      <formula>$F23&lt;=5</formula>
    </cfRule>
  </conditionalFormatting>
  <conditionalFormatting sqref="J23">
    <cfRule type="expression" dxfId="41" priority="11" stopIfTrue="1">
      <formula>$F23&lt;=5</formula>
    </cfRule>
  </conditionalFormatting>
  <conditionalFormatting sqref="N23">
    <cfRule type="expression" dxfId="40" priority="10" stopIfTrue="1">
      <formula>$F23&lt;=5</formula>
    </cfRule>
  </conditionalFormatting>
  <conditionalFormatting sqref="F28">
    <cfRule type="expression" dxfId="39" priority="9" stopIfTrue="1">
      <formula>$F28&lt;=5</formula>
    </cfRule>
  </conditionalFormatting>
  <conditionalFormatting sqref="G28">
    <cfRule type="expression" dxfId="38" priority="8" stopIfTrue="1">
      <formula>$H28&lt;=5</formula>
    </cfRule>
  </conditionalFormatting>
  <conditionalFormatting sqref="I28">
    <cfRule type="expression" dxfId="37" priority="7" stopIfTrue="1">
      <formula>$J28&lt;=5</formula>
    </cfRule>
  </conditionalFormatting>
  <conditionalFormatting sqref="K28">
    <cfRule type="expression" dxfId="36" priority="6" stopIfTrue="1">
      <formula>$L28&lt;=5</formula>
    </cfRule>
  </conditionalFormatting>
  <conditionalFormatting sqref="M28">
    <cfRule type="expression" dxfId="35" priority="5" stopIfTrue="1">
      <formula>$N28&lt;=5</formula>
    </cfRule>
  </conditionalFormatting>
  <conditionalFormatting sqref="H28">
    <cfRule type="expression" dxfId="34" priority="4" stopIfTrue="1">
      <formula>$F28&lt;=5</formula>
    </cfRule>
  </conditionalFormatting>
  <conditionalFormatting sqref="L28">
    <cfRule type="expression" dxfId="33" priority="3" stopIfTrue="1">
      <formula>$F28&lt;=5</formula>
    </cfRule>
  </conditionalFormatting>
  <conditionalFormatting sqref="J28">
    <cfRule type="expression" dxfId="32" priority="2" stopIfTrue="1">
      <formula>$F28&lt;=5</formula>
    </cfRule>
  </conditionalFormatting>
  <conditionalFormatting sqref="N28">
    <cfRule type="expression" dxfId="31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208</v>
      </c>
    </row>
    <row r="2" spans="1:14" ht="18.75" customHeight="1">
      <c r="B2" s="40" t="s">
        <v>288</v>
      </c>
    </row>
    <row r="3" spans="1:14" s="1" customFormat="1" ht="18.75" customHeight="1">
      <c r="A3" s="39"/>
      <c r="B3" s="87" t="s">
        <v>190</v>
      </c>
      <c r="C3" s="88"/>
      <c r="D3" s="93">
        <v>1287</v>
      </c>
      <c r="E3" s="93"/>
      <c r="F3" s="93"/>
    </row>
    <row r="4" spans="1:14" s="1" customFormat="1" ht="18.75" customHeight="1">
      <c r="A4" s="39"/>
    </row>
    <row r="5" spans="1:14" ht="18.75" customHeight="1">
      <c r="B5" s="41" t="s">
        <v>295</v>
      </c>
      <c r="C5" s="41"/>
    </row>
    <row r="6" spans="1:14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4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4" ht="18.75" customHeight="1">
      <c r="B8" s="42" t="s">
        <v>52</v>
      </c>
      <c r="C8" s="43"/>
      <c r="D8" s="66">
        <v>15097436</v>
      </c>
      <c r="E8" s="44">
        <v>1.2817760289232724E-2</v>
      </c>
      <c r="F8" s="45">
        <v>14</v>
      </c>
      <c r="G8" s="66">
        <v>2231</v>
      </c>
      <c r="H8" s="45">
        <v>12</v>
      </c>
      <c r="I8" s="66">
        <v>490</v>
      </c>
      <c r="J8" s="45">
        <v>11</v>
      </c>
      <c r="K8" s="46">
        <v>30811.093877551</v>
      </c>
      <c r="L8" s="45">
        <v>17</v>
      </c>
      <c r="M8" s="16">
        <f>IFERROR(I8/$D$3,0)</f>
        <v>0.38073038073038074</v>
      </c>
      <c r="N8" s="15">
        <f>RANK(M8,$M$8:$M$29,0)</f>
        <v>11</v>
      </c>
    </row>
    <row r="9" spans="1:14" ht="18.75" customHeight="1">
      <c r="B9" s="47" t="s">
        <v>186</v>
      </c>
      <c r="C9" s="48"/>
      <c r="D9" s="67">
        <v>168110376</v>
      </c>
      <c r="E9" s="49">
        <v>0.14272612261451428</v>
      </c>
      <c r="F9" s="50">
        <v>2</v>
      </c>
      <c r="G9" s="67">
        <v>2878</v>
      </c>
      <c r="H9" s="50">
        <v>11</v>
      </c>
      <c r="I9" s="67">
        <v>584</v>
      </c>
      <c r="J9" s="50">
        <v>8</v>
      </c>
      <c r="K9" s="51">
        <v>287860.23287671199</v>
      </c>
      <c r="L9" s="50">
        <v>1</v>
      </c>
      <c r="M9" s="22">
        <f t="shared" ref="M9:M30" si="0">IFERROR(I9/$D$3,0)</f>
        <v>0.45376845376845376</v>
      </c>
      <c r="N9" s="21">
        <f t="shared" ref="N9:N29" si="1">RANK(M9,$M$8:$M$29,0)</f>
        <v>8</v>
      </c>
    </row>
    <row r="10" spans="1:14" ht="18.75" customHeight="1">
      <c r="B10" s="47" t="s">
        <v>162</v>
      </c>
      <c r="C10" s="48"/>
      <c r="D10" s="67">
        <v>9259798</v>
      </c>
      <c r="E10" s="49">
        <v>7.8615912722343455E-3</v>
      </c>
      <c r="F10" s="50">
        <v>16</v>
      </c>
      <c r="G10" s="67">
        <v>1184</v>
      </c>
      <c r="H10" s="50">
        <v>16</v>
      </c>
      <c r="I10" s="67">
        <v>254</v>
      </c>
      <c r="J10" s="50">
        <v>15</v>
      </c>
      <c r="K10" s="51">
        <v>36455.8976377953</v>
      </c>
      <c r="L10" s="50">
        <v>13</v>
      </c>
      <c r="M10" s="22">
        <f t="shared" si="0"/>
        <v>0.19735819735819735</v>
      </c>
      <c r="N10" s="21">
        <f t="shared" si="1"/>
        <v>15</v>
      </c>
    </row>
    <row r="11" spans="1:14" ht="18.75" customHeight="1">
      <c r="B11" s="47" t="s">
        <v>55</v>
      </c>
      <c r="C11" s="48"/>
      <c r="D11" s="67">
        <v>64993170</v>
      </c>
      <c r="E11" s="49">
        <v>5.5179361150949846E-2</v>
      </c>
      <c r="F11" s="50">
        <v>9</v>
      </c>
      <c r="G11" s="67">
        <v>9491</v>
      </c>
      <c r="H11" s="50">
        <v>3</v>
      </c>
      <c r="I11" s="67">
        <v>854</v>
      </c>
      <c r="J11" s="50">
        <v>4</v>
      </c>
      <c r="K11" s="51">
        <v>76104.414519906306</v>
      </c>
      <c r="L11" s="50">
        <v>10</v>
      </c>
      <c r="M11" s="22">
        <f t="shared" si="0"/>
        <v>0.66355866355866355</v>
      </c>
      <c r="N11" s="21">
        <f t="shared" si="1"/>
        <v>4</v>
      </c>
    </row>
    <row r="12" spans="1:14" ht="18.75" customHeight="1">
      <c r="B12" s="47" t="s">
        <v>38</v>
      </c>
      <c r="C12" s="48"/>
      <c r="D12" s="67">
        <v>24474277</v>
      </c>
      <c r="E12" s="49">
        <v>2.0778721356280748E-2</v>
      </c>
      <c r="F12" s="50">
        <v>12</v>
      </c>
      <c r="G12" s="67">
        <v>1822</v>
      </c>
      <c r="H12" s="50">
        <v>15</v>
      </c>
      <c r="I12" s="67">
        <v>218</v>
      </c>
      <c r="J12" s="50">
        <v>16</v>
      </c>
      <c r="K12" s="51">
        <v>112267.325688073</v>
      </c>
      <c r="L12" s="50">
        <v>8</v>
      </c>
      <c r="M12" s="22">
        <f t="shared" si="0"/>
        <v>0.16938616938616938</v>
      </c>
      <c r="N12" s="21">
        <f t="shared" si="1"/>
        <v>16</v>
      </c>
    </row>
    <row r="13" spans="1:14" ht="18.75" customHeight="1">
      <c r="B13" s="47" t="s">
        <v>57</v>
      </c>
      <c r="C13" s="48"/>
      <c r="D13" s="67">
        <v>69412863</v>
      </c>
      <c r="E13" s="49">
        <v>5.8931691376161582E-2</v>
      </c>
      <c r="F13" s="50">
        <v>8</v>
      </c>
      <c r="G13" s="67">
        <v>6076</v>
      </c>
      <c r="H13" s="50">
        <v>5</v>
      </c>
      <c r="I13" s="67">
        <v>557</v>
      </c>
      <c r="J13" s="50">
        <v>9</v>
      </c>
      <c r="K13" s="51">
        <v>124619.14362657101</v>
      </c>
      <c r="L13" s="50">
        <v>6</v>
      </c>
      <c r="M13" s="22">
        <f t="shared" si="0"/>
        <v>0.43278943278943277</v>
      </c>
      <c r="N13" s="21">
        <f t="shared" si="1"/>
        <v>9</v>
      </c>
    </row>
    <row r="14" spans="1:14" ht="18.75" customHeight="1">
      <c r="B14" s="47" t="s">
        <v>58</v>
      </c>
      <c r="C14" s="48"/>
      <c r="D14" s="67">
        <v>44959910</v>
      </c>
      <c r="E14" s="49">
        <v>3.8171074148317455E-2</v>
      </c>
      <c r="F14" s="50">
        <v>10</v>
      </c>
      <c r="G14" s="67">
        <v>4714</v>
      </c>
      <c r="H14" s="50">
        <v>6</v>
      </c>
      <c r="I14" s="67">
        <v>636</v>
      </c>
      <c r="J14" s="50">
        <v>6</v>
      </c>
      <c r="K14" s="51">
        <v>70691.682389937094</v>
      </c>
      <c r="L14" s="50">
        <v>11</v>
      </c>
      <c r="M14" s="22">
        <f t="shared" si="0"/>
        <v>0.49417249417249415</v>
      </c>
      <c r="N14" s="21">
        <f t="shared" si="1"/>
        <v>6</v>
      </c>
    </row>
    <row r="15" spans="1:14" ht="18.75" customHeight="1">
      <c r="B15" s="47" t="s">
        <v>59</v>
      </c>
      <c r="C15" s="48"/>
      <c r="D15" s="67">
        <v>4002394</v>
      </c>
      <c r="E15" s="49">
        <v>3.3980423480558766E-3</v>
      </c>
      <c r="F15" s="50">
        <v>17</v>
      </c>
      <c r="G15" s="67">
        <v>449</v>
      </c>
      <c r="H15" s="50">
        <v>17</v>
      </c>
      <c r="I15" s="67">
        <v>119</v>
      </c>
      <c r="J15" s="50">
        <v>17</v>
      </c>
      <c r="K15" s="51">
        <v>33633.563025210096</v>
      </c>
      <c r="L15" s="50">
        <v>14</v>
      </c>
      <c r="M15" s="22">
        <f t="shared" si="0"/>
        <v>9.2463092463092464E-2</v>
      </c>
      <c r="N15" s="21">
        <f t="shared" si="1"/>
        <v>17</v>
      </c>
    </row>
    <row r="16" spans="1:14" ht="18.75" customHeight="1">
      <c r="B16" s="47" t="s">
        <v>99</v>
      </c>
      <c r="C16" s="48"/>
      <c r="D16" s="67">
        <v>218665308</v>
      </c>
      <c r="E16" s="49">
        <v>0.18564738419922713</v>
      </c>
      <c r="F16" s="50">
        <v>1</v>
      </c>
      <c r="G16" s="67">
        <v>13065</v>
      </c>
      <c r="H16" s="50">
        <v>1</v>
      </c>
      <c r="I16" s="67">
        <v>1001</v>
      </c>
      <c r="J16" s="50">
        <v>1</v>
      </c>
      <c r="K16" s="51">
        <v>218446.86113886099</v>
      </c>
      <c r="L16" s="50">
        <v>3</v>
      </c>
      <c r="M16" s="22">
        <f t="shared" si="0"/>
        <v>0.77777777777777779</v>
      </c>
      <c r="N16" s="21">
        <f t="shared" si="1"/>
        <v>1</v>
      </c>
    </row>
    <row r="17" spans="2:14" ht="18.75" customHeight="1">
      <c r="B17" s="47" t="s">
        <v>187</v>
      </c>
      <c r="C17" s="48"/>
      <c r="D17" s="67">
        <v>86166323</v>
      </c>
      <c r="E17" s="49">
        <v>7.3155420113627259E-2</v>
      </c>
      <c r="F17" s="50">
        <v>7</v>
      </c>
      <c r="G17" s="67">
        <v>4484</v>
      </c>
      <c r="H17" s="50">
        <v>7</v>
      </c>
      <c r="I17" s="67">
        <v>709</v>
      </c>
      <c r="J17" s="50">
        <v>5</v>
      </c>
      <c r="K17" s="51">
        <v>121532.190409027</v>
      </c>
      <c r="L17" s="50">
        <v>7</v>
      </c>
      <c r="M17" s="22">
        <f t="shared" si="0"/>
        <v>0.55089355089355085</v>
      </c>
      <c r="N17" s="21">
        <f t="shared" si="1"/>
        <v>5</v>
      </c>
    </row>
    <row r="18" spans="2:14" ht="18.75" customHeight="1">
      <c r="B18" s="82" t="s">
        <v>207</v>
      </c>
      <c r="C18" s="83"/>
      <c r="D18" s="67">
        <v>89050198</v>
      </c>
      <c r="E18" s="49">
        <v>7.5603837080197675E-2</v>
      </c>
      <c r="F18" s="50">
        <v>5</v>
      </c>
      <c r="G18" s="67">
        <v>10953</v>
      </c>
      <c r="H18" s="50">
        <v>2</v>
      </c>
      <c r="I18" s="67">
        <v>939</v>
      </c>
      <c r="J18" s="50">
        <v>2</v>
      </c>
      <c r="K18" s="51">
        <v>94835.141640042595</v>
      </c>
      <c r="L18" s="50">
        <v>9</v>
      </c>
      <c r="M18" s="22">
        <f t="shared" si="0"/>
        <v>0.72960372960372966</v>
      </c>
      <c r="N18" s="21">
        <f t="shared" si="1"/>
        <v>2</v>
      </c>
    </row>
    <row r="19" spans="2:14" ht="18.75" customHeight="1">
      <c r="B19" s="82" t="s">
        <v>17</v>
      </c>
      <c r="C19" s="83"/>
      <c r="D19" s="67">
        <v>25368590</v>
      </c>
      <c r="E19" s="49">
        <v>2.1537995292434185E-2</v>
      </c>
      <c r="F19" s="50">
        <v>11</v>
      </c>
      <c r="G19" s="67">
        <v>3976</v>
      </c>
      <c r="H19" s="50">
        <v>8</v>
      </c>
      <c r="I19" s="67">
        <v>633</v>
      </c>
      <c r="J19" s="50">
        <v>7</v>
      </c>
      <c r="K19" s="51">
        <v>40076.761453396502</v>
      </c>
      <c r="L19" s="50">
        <v>12</v>
      </c>
      <c r="M19" s="22">
        <f t="shared" si="0"/>
        <v>0.49184149184149184</v>
      </c>
      <c r="N19" s="21">
        <f t="shared" si="1"/>
        <v>7</v>
      </c>
    </row>
    <row r="20" spans="2:14" ht="18.75" customHeight="1">
      <c r="B20" s="82" t="s">
        <v>18</v>
      </c>
      <c r="C20" s="83"/>
      <c r="D20" s="67">
        <v>129005519</v>
      </c>
      <c r="E20" s="49">
        <v>0.10952600286101942</v>
      </c>
      <c r="F20" s="50">
        <v>3</v>
      </c>
      <c r="G20" s="67">
        <v>9402</v>
      </c>
      <c r="H20" s="50">
        <v>4</v>
      </c>
      <c r="I20" s="67">
        <v>882</v>
      </c>
      <c r="J20" s="50">
        <v>3</v>
      </c>
      <c r="K20" s="51">
        <v>146264.760770975</v>
      </c>
      <c r="L20" s="50">
        <v>5</v>
      </c>
      <c r="M20" s="22">
        <f t="shared" si="0"/>
        <v>0.68531468531468531</v>
      </c>
      <c r="N20" s="21">
        <f t="shared" si="1"/>
        <v>3</v>
      </c>
    </row>
    <row r="21" spans="2:14" ht="18.75" customHeight="1">
      <c r="B21" s="82" t="s">
        <v>19</v>
      </c>
      <c r="C21" s="83"/>
      <c r="D21" s="67">
        <v>115391109</v>
      </c>
      <c r="E21" s="49">
        <v>9.7967335292610272E-2</v>
      </c>
      <c r="F21" s="50">
        <v>4</v>
      </c>
      <c r="G21" s="67">
        <v>3206</v>
      </c>
      <c r="H21" s="50">
        <v>9</v>
      </c>
      <c r="I21" s="67">
        <v>449</v>
      </c>
      <c r="J21" s="50">
        <v>13</v>
      </c>
      <c r="K21" s="51">
        <v>256995.78841870799</v>
      </c>
      <c r="L21" s="50">
        <v>2</v>
      </c>
      <c r="M21" s="22">
        <f t="shared" si="0"/>
        <v>0.34887334887334887</v>
      </c>
      <c r="N21" s="21">
        <f t="shared" si="1"/>
        <v>13</v>
      </c>
    </row>
    <row r="22" spans="2:14" ht="18.75" customHeight="1">
      <c r="B22" s="82" t="s">
        <v>205</v>
      </c>
      <c r="C22" s="83"/>
      <c r="D22" s="67">
        <v>1090</v>
      </c>
      <c r="E22" s="49">
        <v>9.2541268035603326E-7</v>
      </c>
      <c r="F22" s="50">
        <v>20</v>
      </c>
      <c r="G22" s="67">
        <v>1</v>
      </c>
      <c r="H22" s="50">
        <v>20</v>
      </c>
      <c r="I22" s="67">
        <v>1</v>
      </c>
      <c r="J22" s="50">
        <v>20</v>
      </c>
      <c r="K22" s="51">
        <v>1090</v>
      </c>
      <c r="L22" s="50">
        <v>20</v>
      </c>
      <c r="M22" s="22">
        <f t="shared" si="0"/>
        <v>7.77000777000777E-4</v>
      </c>
      <c r="N22" s="21">
        <f t="shared" si="1"/>
        <v>20</v>
      </c>
    </row>
    <row r="23" spans="2:14" ht="18.75" customHeight="1">
      <c r="B23" s="82" t="s">
        <v>206</v>
      </c>
      <c r="C23" s="83"/>
      <c r="D23" s="67">
        <v>0</v>
      </c>
      <c r="E23" s="49"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v>0</v>
      </c>
      <c r="L23" s="50" t="s">
        <v>290</v>
      </c>
      <c r="M23" s="22">
        <f t="shared" si="0"/>
        <v>0</v>
      </c>
      <c r="N23" s="50" t="s">
        <v>290</v>
      </c>
    </row>
    <row r="24" spans="2:14" ht="18.75" customHeight="1">
      <c r="B24" s="47" t="s">
        <v>101</v>
      </c>
      <c r="C24" s="48"/>
      <c r="D24" s="67">
        <v>322738</v>
      </c>
      <c r="E24" s="49">
        <v>2.7400535562637201E-4</v>
      </c>
      <c r="F24" s="50">
        <v>18</v>
      </c>
      <c r="G24" s="67">
        <v>145</v>
      </c>
      <c r="H24" s="50">
        <v>18</v>
      </c>
      <c r="I24" s="67">
        <v>38</v>
      </c>
      <c r="J24" s="50">
        <v>18</v>
      </c>
      <c r="K24" s="51">
        <v>8493.1052631579005</v>
      </c>
      <c r="L24" s="50">
        <v>18</v>
      </c>
      <c r="M24" s="22">
        <f t="shared" si="0"/>
        <v>2.9526029526029528E-2</v>
      </c>
      <c r="N24" s="21">
        <f t="shared" si="1"/>
        <v>18</v>
      </c>
    </row>
    <row r="25" spans="2:14" ht="18.75" customHeight="1">
      <c r="B25" s="47" t="s">
        <v>45</v>
      </c>
      <c r="C25" s="48"/>
      <c r="D25" s="67">
        <v>16750511</v>
      </c>
      <c r="E25" s="49">
        <v>1.4221225029213962E-2</v>
      </c>
      <c r="F25" s="50">
        <v>13</v>
      </c>
      <c r="G25" s="67">
        <v>3051</v>
      </c>
      <c r="H25" s="50">
        <v>10</v>
      </c>
      <c r="I25" s="67">
        <v>519</v>
      </c>
      <c r="J25" s="50">
        <v>10</v>
      </c>
      <c r="K25" s="51">
        <v>32274.587668593402</v>
      </c>
      <c r="L25" s="50">
        <v>16</v>
      </c>
      <c r="M25" s="22">
        <f t="shared" si="0"/>
        <v>0.40326340326340326</v>
      </c>
      <c r="N25" s="21">
        <f t="shared" si="1"/>
        <v>10</v>
      </c>
    </row>
    <row r="26" spans="2:14" ht="18.75" customHeight="1">
      <c r="B26" s="47" t="s">
        <v>78</v>
      </c>
      <c r="C26" s="48"/>
      <c r="D26" s="67">
        <v>86874172</v>
      </c>
      <c r="E26" s="49">
        <v>7.3756385655257842E-2</v>
      </c>
      <c r="F26" s="50">
        <v>6</v>
      </c>
      <c r="G26" s="67">
        <v>2055</v>
      </c>
      <c r="H26" s="50">
        <v>14</v>
      </c>
      <c r="I26" s="67">
        <v>450</v>
      </c>
      <c r="J26" s="50">
        <v>12</v>
      </c>
      <c r="K26" s="51">
        <v>193053.715555556</v>
      </c>
      <c r="L26" s="50">
        <v>4</v>
      </c>
      <c r="M26" s="22">
        <f t="shared" si="0"/>
        <v>0.34965034965034963</v>
      </c>
      <c r="N26" s="21">
        <f t="shared" si="1"/>
        <v>12</v>
      </c>
    </row>
    <row r="27" spans="2:14" ht="18.75" customHeight="1">
      <c r="B27" s="47" t="s">
        <v>47</v>
      </c>
      <c r="C27" s="48"/>
      <c r="D27" s="67">
        <v>9840929</v>
      </c>
      <c r="E27" s="49">
        <v>8.3549729202600162E-3</v>
      </c>
      <c r="F27" s="50">
        <v>15</v>
      </c>
      <c r="G27" s="67">
        <v>2189</v>
      </c>
      <c r="H27" s="50">
        <v>13</v>
      </c>
      <c r="I27" s="67">
        <v>299</v>
      </c>
      <c r="J27" s="50">
        <v>14</v>
      </c>
      <c r="K27" s="51">
        <v>32912.806020066899</v>
      </c>
      <c r="L27" s="50">
        <v>15</v>
      </c>
      <c r="M27" s="22">
        <f t="shared" si="0"/>
        <v>0.23232323232323232</v>
      </c>
      <c r="N27" s="21">
        <f t="shared" si="1"/>
        <v>14</v>
      </c>
    </row>
    <row r="28" spans="2:14" ht="18.75" customHeight="1">
      <c r="B28" s="47" t="s">
        <v>48</v>
      </c>
      <c r="C28" s="48"/>
      <c r="D28" s="67">
        <v>0</v>
      </c>
      <c r="E28" s="49">
        <v>0</v>
      </c>
      <c r="F28" s="50" t="s">
        <v>290</v>
      </c>
      <c r="G28" s="67">
        <v>0</v>
      </c>
      <c r="H28" s="50" t="s">
        <v>290</v>
      </c>
      <c r="I28" s="67">
        <v>0</v>
      </c>
      <c r="J28" s="50" t="s">
        <v>290</v>
      </c>
      <c r="K28" s="67">
        <v>0</v>
      </c>
      <c r="L28" s="50" t="s">
        <v>290</v>
      </c>
      <c r="M28" s="22">
        <f t="shared" si="0"/>
        <v>0</v>
      </c>
      <c r="N28" s="50" t="s">
        <v>290</v>
      </c>
    </row>
    <row r="29" spans="2:14" ht="18.75" customHeight="1" thickBot="1">
      <c r="B29" s="52" t="s">
        <v>49</v>
      </c>
      <c r="C29" s="53"/>
      <c r="D29" s="68">
        <v>106179</v>
      </c>
      <c r="E29" s="54">
        <v>9.0146232098645195E-5</v>
      </c>
      <c r="F29" s="55">
        <v>19</v>
      </c>
      <c r="G29" s="68">
        <v>119</v>
      </c>
      <c r="H29" s="55">
        <v>19</v>
      </c>
      <c r="I29" s="68">
        <v>18</v>
      </c>
      <c r="J29" s="55">
        <v>19</v>
      </c>
      <c r="K29" s="56">
        <v>5898.8333333333303</v>
      </c>
      <c r="L29" s="55">
        <v>19</v>
      </c>
      <c r="M29" s="29">
        <f t="shared" si="0"/>
        <v>1.3986013986013986E-2</v>
      </c>
      <c r="N29" s="28">
        <f t="shared" si="1"/>
        <v>19</v>
      </c>
    </row>
    <row r="30" spans="2:14" ht="18.75" customHeight="1" thickTop="1">
      <c r="B30" s="57" t="s">
        <v>50</v>
      </c>
      <c r="C30" s="58"/>
      <c r="D30" s="69">
        <v>1177852890</v>
      </c>
      <c r="E30" s="59"/>
      <c r="F30" s="60"/>
      <c r="G30" s="69">
        <v>26435</v>
      </c>
      <c r="H30" s="60"/>
      <c r="I30" s="69">
        <v>1213</v>
      </c>
      <c r="J30" s="60"/>
      <c r="K30" s="61">
        <v>971024.64138499601</v>
      </c>
      <c r="L30" s="60"/>
      <c r="M30" s="33">
        <f t="shared" si="0"/>
        <v>0.94250194250194252</v>
      </c>
      <c r="N30" s="32"/>
    </row>
    <row r="31" spans="2:14" ht="13.5" customHeight="1">
      <c r="B31" s="34" t="s">
        <v>194</v>
      </c>
      <c r="C31" s="62"/>
    </row>
    <row r="32" spans="2:14" ht="13.5" customHeight="1">
      <c r="B32" s="36" t="s">
        <v>200</v>
      </c>
      <c r="C32" s="63"/>
    </row>
    <row r="33" spans="2:3" ht="13.5" customHeight="1">
      <c r="B33" s="37" t="s">
        <v>294</v>
      </c>
      <c r="C33" s="63"/>
    </row>
    <row r="34" spans="2:3" ht="13.5" customHeight="1">
      <c r="B34" s="37" t="s">
        <v>28</v>
      </c>
      <c r="C34" s="62"/>
    </row>
    <row r="35" spans="2:3" ht="13.5" customHeight="1">
      <c r="B35" s="37" t="s">
        <v>195</v>
      </c>
      <c r="C35" s="63"/>
    </row>
    <row r="36" spans="2:3" ht="13.5" customHeight="1">
      <c r="B36" s="37" t="s">
        <v>29</v>
      </c>
      <c r="C36" s="63"/>
    </row>
    <row r="37" spans="2:3" ht="13.5" customHeight="1">
      <c r="B37" s="37" t="s">
        <v>196</v>
      </c>
      <c r="C37" s="63"/>
    </row>
    <row r="38" spans="2:3" ht="13.5" customHeight="1">
      <c r="B38" s="37" t="s">
        <v>202</v>
      </c>
      <c r="C38" s="63"/>
    </row>
    <row r="39" spans="2:3" ht="13.5" customHeight="1">
      <c r="B39" s="37" t="s">
        <v>197</v>
      </c>
      <c r="C39" s="63"/>
    </row>
    <row r="40" spans="2:3" ht="13.5" customHeight="1">
      <c r="B40" s="37" t="s">
        <v>188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2 E24:F27 E23 E29:F29 E28">
    <cfRule type="expression" dxfId="30" priority="41" stopIfTrue="1">
      <formula>$F8&lt;=5</formula>
    </cfRule>
  </conditionalFormatting>
  <conditionalFormatting sqref="H8:H22 H24:H27 H29">
    <cfRule type="expression" dxfId="29" priority="42" stopIfTrue="1">
      <formula>$H8&lt;=5</formula>
    </cfRule>
  </conditionalFormatting>
  <conditionalFormatting sqref="J8:J22 J24:J27 J29">
    <cfRule type="expression" dxfId="28" priority="43" stopIfTrue="1">
      <formula>$J8&lt;=5</formula>
    </cfRule>
  </conditionalFormatting>
  <conditionalFormatting sqref="L8:L22 L24:L27 L29">
    <cfRule type="expression" dxfId="27" priority="44" stopIfTrue="1">
      <formula>$L8&lt;=5</formula>
    </cfRule>
  </conditionalFormatting>
  <conditionalFormatting sqref="D9:D29">
    <cfRule type="expression" dxfId="26" priority="39" stopIfTrue="1">
      <formula>$F9&lt;=5</formula>
    </cfRule>
  </conditionalFormatting>
  <conditionalFormatting sqref="G9:G22 G24:G27 G29">
    <cfRule type="expression" dxfId="25" priority="37" stopIfTrue="1">
      <formula>$H9&lt;=5</formula>
    </cfRule>
  </conditionalFormatting>
  <conditionalFormatting sqref="I9:I22 I24:I27 I29">
    <cfRule type="expression" dxfId="24" priority="35" stopIfTrue="1">
      <formula>$J9&lt;=5</formula>
    </cfRule>
  </conditionalFormatting>
  <conditionalFormatting sqref="K9:K22 K24:K27 K29">
    <cfRule type="expression" dxfId="23" priority="33" stopIfTrue="1">
      <formula>$L9&lt;=5</formula>
    </cfRule>
  </conditionalFormatting>
  <conditionalFormatting sqref="D8">
    <cfRule type="expression" dxfId="22" priority="31" stopIfTrue="1">
      <formula>$F8&lt;=5</formula>
    </cfRule>
  </conditionalFormatting>
  <conditionalFormatting sqref="G8">
    <cfRule type="expression" dxfId="21" priority="29" stopIfTrue="1">
      <formula>$H8&lt;=5</formula>
    </cfRule>
  </conditionalFormatting>
  <conditionalFormatting sqref="I8">
    <cfRule type="expression" dxfId="20" priority="27" stopIfTrue="1">
      <formula>$J8&lt;=5</formula>
    </cfRule>
  </conditionalFormatting>
  <conditionalFormatting sqref="K8">
    <cfRule type="expression" dxfId="19" priority="25" stopIfTrue="1">
      <formula>$L8&lt;=5</formula>
    </cfRule>
  </conditionalFormatting>
  <conditionalFormatting sqref="M8:N22 M24:N27 M29:N29">
    <cfRule type="expression" dxfId="18" priority="23" stopIfTrue="1">
      <formula>$N8&lt;=5</formula>
    </cfRule>
  </conditionalFormatting>
  <conditionalFormatting sqref="F23">
    <cfRule type="expression" dxfId="17" priority="18" stopIfTrue="1">
      <formula>$F23&lt;=5</formula>
    </cfRule>
  </conditionalFormatting>
  <conditionalFormatting sqref="G23">
    <cfRule type="expression" dxfId="16" priority="17" stopIfTrue="1">
      <formula>$H23&lt;=5</formula>
    </cfRule>
  </conditionalFormatting>
  <conditionalFormatting sqref="I23">
    <cfRule type="expression" dxfId="15" priority="16" stopIfTrue="1">
      <formula>$J23&lt;=5</formula>
    </cfRule>
  </conditionalFormatting>
  <conditionalFormatting sqref="K23">
    <cfRule type="expression" dxfId="14" priority="15" stopIfTrue="1">
      <formula>$L23&lt;=5</formula>
    </cfRule>
  </conditionalFormatting>
  <conditionalFormatting sqref="M23">
    <cfRule type="expression" dxfId="13" priority="14" stopIfTrue="1">
      <formula>$N23&lt;=5</formula>
    </cfRule>
  </conditionalFormatting>
  <conditionalFormatting sqref="H23">
    <cfRule type="expression" dxfId="12" priority="13" stopIfTrue="1">
      <formula>$F23&lt;=5</formula>
    </cfRule>
  </conditionalFormatting>
  <conditionalFormatting sqref="L23">
    <cfRule type="expression" dxfId="11" priority="12" stopIfTrue="1">
      <formula>$F23&lt;=5</formula>
    </cfRule>
  </conditionalFormatting>
  <conditionalFormatting sqref="J23">
    <cfRule type="expression" dxfId="10" priority="11" stopIfTrue="1">
      <formula>$F23&lt;=5</formula>
    </cfRule>
  </conditionalFormatting>
  <conditionalFormatting sqref="N23">
    <cfRule type="expression" dxfId="9" priority="10" stopIfTrue="1">
      <formula>$F23&lt;=5</formula>
    </cfRule>
  </conditionalFormatting>
  <conditionalFormatting sqref="F28">
    <cfRule type="expression" dxfId="8" priority="9" stopIfTrue="1">
      <formula>$F28&lt;=5</formula>
    </cfRule>
  </conditionalFormatting>
  <conditionalFormatting sqref="G28">
    <cfRule type="expression" dxfId="7" priority="8" stopIfTrue="1">
      <formula>$H28&lt;=5</formula>
    </cfRule>
  </conditionalFormatting>
  <conditionalFormatting sqref="I28">
    <cfRule type="expression" dxfId="6" priority="7" stopIfTrue="1">
      <formula>$J28&lt;=5</formula>
    </cfRule>
  </conditionalFormatting>
  <conditionalFormatting sqref="K28">
    <cfRule type="expression" dxfId="5" priority="6" stopIfTrue="1">
      <formula>$L28&lt;=5</formula>
    </cfRule>
  </conditionalFormatting>
  <conditionalFormatting sqref="M28">
    <cfRule type="expression" dxfId="4" priority="5" stopIfTrue="1">
      <formula>$N28&lt;=5</formula>
    </cfRule>
  </conditionalFormatting>
  <conditionalFormatting sqref="H28">
    <cfRule type="expression" dxfId="3" priority="4" stopIfTrue="1">
      <formula>$F28&lt;=5</formula>
    </cfRule>
  </conditionalFormatting>
  <conditionalFormatting sqref="L28">
    <cfRule type="expression" dxfId="2" priority="3" stopIfTrue="1">
      <formula>$F28&lt;=5</formula>
    </cfRule>
  </conditionalFormatting>
  <conditionalFormatting sqref="J28">
    <cfRule type="expression" dxfId="1" priority="2" stopIfTrue="1">
      <formula>$F28&lt;=5</formula>
    </cfRule>
  </conditionalFormatting>
  <conditionalFormatting sqref="N28">
    <cfRule type="expression" dxfId="0" priority="1" stopIfTrue="1">
      <formula>$F28&lt;=5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208</v>
      </c>
    </row>
    <row r="2" spans="1:16" ht="18.75" customHeight="1">
      <c r="A2" s="39"/>
      <c r="B2" s="39" t="s">
        <v>216</v>
      </c>
      <c r="P2" s="39"/>
    </row>
    <row r="3" spans="1:16" ht="18.75" customHeight="1">
      <c r="A3" s="39"/>
      <c r="B3" s="87" t="s">
        <v>190</v>
      </c>
      <c r="C3" s="88"/>
      <c r="D3" s="93">
        <v>358409</v>
      </c>
      <c r="E3" s="93"/>
      <c r="F3" s="93"/>
    </row>
    <row r="4" spans="1:16" ht="18.75" customHeight="1">
      <c r="A4" s="39"/>
    </row>
    <row r="5" spans="1:16" ht="18.75" customHeight="1">
      <c r="B5" s="4" t="s">
        <v>295</v>
      </c>
      <c r="C5" s="4"/>
    </row>
    <row r="6" spans="1:16" ht="24.95" customHeight="1">
      <c r="B6" s="89" t="s">
        <v>193</v>
      </c>
      <c r="C6" s="90"/>
      <c r="D6" s="84" t="s">
        <v>0</v>
      </c>
      <c r="E6" s="84"/>
      <c r="F6" s="84"/>
      <c r="G6" s="84" t="s">
        <v>1</v>
      </c>
      <c r="H6" s="84"/>
      <c r="I6" s="84" t="s">
        <v>2</v>
      </c>
      <c r="J6" s="84"/>
      <c r="K6" s="84" t="s">
        <v>3</v>
      </c>
      <c r="L6" s="84"/>
      <c r="M6" s="85" t="s">
        <v>191</v>
      </c>
      <c r="N6" s="85"/>
    </row>
    <row r="7" spans="1:16" ht="50.1" customHeight="1" thickBot="1">
      <c r="B7" s="91"/>
      <c r="C7" s="92"/>
      <c r="D7" s="5" t="s">
        <v>4</v>
      </c>
      <c r="E7" s="6" t="s">
        <v>198</v>
      </c>
      <c r="F7" s="7" t="s">
        <v>5</v>
      </c>
      <c r="G7" s="5" t="s">
        <v>189</v>
      </c>
      <c r="H7" s="8" t="s">
        <v>5</v>
      </c>
      <c r="I7" s="5" t="s">
        <v>201</v>
      </c>
      <c r="J7" s="8" t="s">
        <v>5</v>
      </c>
      <c r="K7" s="9" t="s">
        <v>6</v>
      </c>
      <c r="L7" s="8" t="s">
        <v>5</v>
      </c>
      <c r="M7" s="10" t="s">
        <v>192</v>
      </c>
      <c r="N7" s="8" t="s">
        <v>5</v>
      </c>
    </row>
    <row r="8" spans="1:16" ht="18.75" customHeight="1">
      <c r="B8" s="11" t="s">
        <v>7</v>
      </c>
      <c r="C8" s="12"/>
      <c r="D8" s="70">
        <v>6540785973</v>
      </c>
      <c r="E8" s="74">
        <f>IFERROR(D8/$D$30,0)</f>
        <v>2.0027726395380509E-2</v>
      </c>
      <c r="F8" s="75">
        <f>RANK(D8,$D$8:$D$29,0)</f>
        <v>12</v>
      </c>
      <c r="G8" s="70">
        <v>756633</v>
      </c>
      <c r="H8" s="75">
        <f>RANK(G8,$G$8:$G$29,0)</f>
        <v>14</v>
      </c>
      <c r="I8" s="70">
        <v>138026</v>
      </c>
      <c r="J8" s="15">
        <f>RANK(I8,$I$8:$I$29,0)</f>
        <v>12</v>
      </c>
      <c r="K8" s="13">
        <f>IFERROR(D8/I8,"0")</f>
        <v>47388.071616941736</v>
      </c>
      <c r="L8" s="15">
        <f>RANK(K8,$K$8:$K$29,0)</f>
        <v>13</v>
      </c>
      <c r="M8" s="16">
        <f>IFERROR(I8/$D$3,0)</f>
        <v>0.38510751683132954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34939587055</v>
      </c>
      <c r="E9" s="79">
        <f t="shared" ref="E9:E29" si="0">IFERROR(D9/$D$30,0)</f>
        <v>0.10698415951747864</v>
      </c>
      <c r="F9" s="23">
        <f t="shared" ref="F9:F29" si="1">RANK(D9,$D$8:$D$29,0)</f>
        <v>3</v>
      </c>
      <c r="G9" s="71">
        <v>949300</v>
      </c>
      <c r="H9" s="23">
        <f t="shared" ref="H9:H29" si="2">RANK(G9,$G$8:$G$29,0)</f>
        <v>11</v>
      </c>
      <c r="I9" s="71">
        <v>166590</v>
      </c>
      <c r="J9" s="15">
        <f t="shared" ref="J9:J29" si="3">RANK(I9,$I$8:$I$29,0)</f>
        <v>8</v>
      </c>
      <c r="K9" s="19">
        <f t="shared" ref="K9:K30" si="4">IFERROR(D9/I9,"0")</f>
        <v>209733.99996998618</v>
      </c>
      <c r="L9" s="21">
        <f t="shared" ref="L9:L29" si="5">RANK(K9,$K$8:$K$29,0)</f>
        <v>2</v>
      </c>
      <c r="M9" s="22">
        <f t="shared" ref="M9:M30" si="6">IFERROR(I9/$D$3,0)</f>
        <v>0.46480417623441378</v>
      </c>
      <c r="N9" s="21">
        <f t="shared" ref="N9:N29" si="7">RANK(M9,$M$8:$M$29,0)</f>
        <v>8</v>
      </c>
    </row>
    <row r="10" spans="1:16" ht="18.75" customHeight="1">
      <c r="B10" s="17" t="s">
        <v>9</v>
      </c>
      <c r="C10" s="18"/>
      <c r="D10" s="71">
        <v>3883920827</v>
      </c>
      <c r="E10" s="79">
        <f t="shared" si="0"/>
        <v>1.1892470413429319E-2</v>
      </c>
      <c r="F10" s="23">
        <f t="shared" si="1"/>
        <v>15</v>
      </c>
      <c r="G10" s="71">
        <v>377418</v>
      </c>
      <c r="H10" s="23">
        <f t="shared" si="2"/>
        <v>16</v>
      </c>
      <c r="I10" s="71">
        <v>67767</v>
      </c>
      <c r="J10" s="15">
        <f t="shared" si="3"/>
        <v>16</v>
      </c>
      <c r="K10" s="19">
        <f t="shared" si="4"/>
        <v>57312.863591423556</v>
      </c>
      <c r="L10" s="21">
        <f t="shared" si="5"/>
        <v>12</v>
      </c>
      <c r="M10" s="22">
        <f t="shared" si="6"/>
        <v>0.18907728321554426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22450818990</v>
      </c>
      <c r="E11" s="79">
        <f t="shared" si="0"/>
        <v>6.8743857686219545E-2</v>
      </c>
      <c r="F11" s="23">
        <f t="shared" si="1"/>
        <v>7</v>
      </c>
      <c r="G11" s="71">
        <v>3733086</v>
      </c>
      <c r="H11" s="23">
        <f t="shared" si="2"/>
        <v>4</v>
      </c>
      <c r="I11" s="71">
        <v>259364</v>
      </c>
      <c r="J11" s="15">
        <f t="shared" si="3"/>
        <v>3</v>
      </c>
      <c r="K11" s="19">
        <f t="shared" si="4"/>
        <v>86561.04544192717</v>
      </c>
      <c r="L11" s="21">
        <f t="shared" si="5"/>
        <v>10</v>
      </c>
      <c r="M11" s="22">
        <f t="shared" si="6"/>
        <v>0.72365370289250552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7044209173</v>
      </c>
      <c r="E12" s="79">
        <f t="shared" si="0"/>
        <v>2.15691958995512E-2</v>
      </c>
      <c r="F12" s="23">
        <f t="shared" si="1"/>
        <v>11</v>
      </c>
      <c r="G12" s="71">
        <v>806337</v>
      </c>
      <c r="H12" s="23">
        <f t="shared" si="2"/>
        <v>12</v>
      </c>
      <c r="I12" s="71">
        <v>75787</v>
      </c>
      <c r="J12" s="15">
        <f t="shared" si="3"/>
        <v>15</v>
      </c>
      <c r="K12" s="19">
        <f t="shared" si="4"/>
        <v>92947.460290023359</v>
      </c>
      <c r="L12" s="21">
        <f t="shared" si="5"/>
        <v>8</v>
      </c>
      <c r="M12" s="22">
        <f t="shared" si="6"/>
        <v>0.21145395344424944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19095288811</v>
      </c>
      <c r="E13" s="79">
        <f t="shared" si="0"/>
        <v>5.8469306491016539E-2</v>
      </c>
      <c r="F13" s="23">
        <f t="shared" si="1"/>
        <v>9</v>
      </c>
      <c r="G13" s="71">
        <v>2435846</v>
      </c>
      <c r="H13" s="23">
        <f t="shared" si="2"/>
        <v>5</v>
      </c>
      <c r="I13" s="71">
        <v>172696</v>
      </c>
      <c r="J13" s="15">
        <f t="shared" si="3"/>
        <v>6</v>
      </c>
      <c r="K13" s="19">
        <f t="shared" si="4"/>
        <v>110571.69135938297</v>
      </c>
      <c r="L13" s="21">
        <f t="shared" si="5"/>
        <v>7</v>
      </c>
      <c r="M13" s="22">
        <f t="shared" si="6"/>
        <v>0.48184057878010877</v>
      </c>
      <c r="N13" s="21">
        <f t="shared" si="7"/>
        <v>6</v>
      </c>
    </row>
    <row r="14" spans="1:16" ht="18.75" customHeight="1">
      <c r="B14" s="17" t="s">
        <v>13</v>
      </c>
      <c r="C14" s="18"/>
      <c r="D14" s="71">
        <v>12329114401</v>
      </c>
      <c r="E14" s="79">
        <f t="shared" si="0"/>
        <v>3.7751446223720314E-2</v>
      </c>
      <c r="F14" s="23">
        <f t="shared" si="1"/>
        <v>10</v>
      </c>
      <c r="G14" s="71">
        <v>1250665</v>
      </c>
      <c r="H14" s="23">
        <f t="shared" si="2"/>
        <v>10</v>
      </c>
      <c r="I14" s="71">
        <v>165862</v>
      </c>
      <c r="J14" s="15">
        <f t="shared" si="3"/>
        <v>9</v>
      </c>
      <c r="K14" s="19">
        <f t="shared" si="4"/>
        <v>74333.568876535908</v>
      </c>
      <c r="L14" s="21">
        <f t="shared" si="5"/>
        <v>11</v>
      </c>
      <c r="M14" s="22">
        <f t="shared" si="6"/>
        <v>0.4627729772410849</v>
      </c>
      <c r="N14" s="21">
        <f t="shared" si="7"/>
        <v>9</v>
      </c>
    </row>
    <row r="15" spans="1:16" ht="18.75" customHeight="1">
      <c r="B15" s="17" t="s">
        <v>14</v>
      </c>
      <c r="C15" s="18"/>
      <c r="D15" s="71">
        <v>1152538446</v>
      </c>
      <c r="E15" s="79">
        <f t="shared" si="0"/>
        <v>3.5290444836338073E-3</v>
      </c>
      <c r="F15" s="23">
        <f t="shared" si="1"/>
        <v>17</v>
      </c>
      <c r="G15" s="71">
        <v>296885</v>
      </c>
      <c r="H15" s="23">
        <f t="shared" si="2"/>
        <v>17</v>
      </c>
      <c r="I15" s="71">
        <v>56977</v>
      </c>
      <c r="J15" s="15">
        <f t="shared" si="3"/>
        <v>17</v>
      </c>
      <c r="K15" s="19">
        <f t="shared" si="4"/>
        <v>20228.134966740967</v>
      </c>
      <c r="L15" s="21">
        <f t="shared" si="5"/>
        <v>16</v>
      </c>
      <c r="M15" s="22">
        <f t="shared" si="6"/>
        <v>0.15897201242156309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64157503404</v>
      </c>
      <c r="E16" s="79">
        <f t="shared" si="0"/>
        <v>0.19644870351821947</v>
      </c>
      <c r="F16" s="23">
        <f t="shared" si="1"/>
        <v>1</v>
      </c>
      <c r="G16" s="71">
        <v>4652587</v>
      </c>
      <c r="H16" s="23">
        <f t="shared" si="2"/>
        <v>1</v>
      </c>
      <c r="I16" s="71">
        <v>285177</v>
      </c>
      <c r="J16" s="15">
        <f t="shared" si="3"/>
        <v>1</v>
      </c>
      <c r="K16" s="19">
        <f t="shared" si="4"/>
        <v>224974.32613429555</v>
      </c>
      <c r="L16" s="21">
        <f t="shared" si="5"/>
        <v>1</v>
      </c>
      <c r="M16" s="22">
        <f t="shared" si="6"/>
        <v>0.79567477379195273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24114396890</v>
      </c>
      <c r="E17" s="79">
        <f t="shared" si="0"/>
        <v>7.3837692457168355E-2</v>
      </c>
      <c r="F17" s="23">
        <f t="shared" si="1"/>
        <v>6</v>
      </c>
      <c r="G17" s="71">
        <v>1812226</v>
      </c>
      <c r="H17" s="23">
        <f t="shared" si="2"/>
        <v>6</v>
      </c>
      <c r="I17" s="71">
        <v>215543</v>
      </c>
      <c r="J17" s="15">
        <f t="shared" si="3"/>
        <v>5</v>
      </c>
      <c r="K17" s="19">
        <f t="shared" si="4"/>
        <v>111877.42997916888</v>
      </c>
      <c r="L17" s="21">
        <f t="shared" si="5"/>
        <v>6</v>
      </c>
      <c r="M17" s="22">
        <f t="shared" si="6"/>
        <v>0.60138835799324231</v>
      </c>
      <c r="N17" s="21">
        <f t="shared" si="7"/>
        <v>5</v>
      </c>
    </row>
    <row r="18" spans="2:14" ht="18.75" customHeight="1">
      <c r="B18" s="82" t="s">
        <v>207</v>
      </c>
      <c r="C18" s="83"/>
      <c r="D18" s="71">
        <v>24281318547</v>
      </c>
      <c r="E18" s="79">
        <f t="shared" si="0"/>
        <v>7.4348802481202098E-2</v>
      </c>
      <c r="F18" s="23">
        <f t="shared" si="1"/>
        <v>5</v>
      </c>
      <c r="G18" s="71">
        <v>3877049</v>
      </c>
      <c r="H18" s="23">
        <f t="shared" si="2"/>
        <v>3</v>
      </c>
      <c r="I18" s="71">
        <v>265489</v>
      </c>
      <c r="J18" s="15">
        <f t="shared" si="3"/>
        <v>2</v>
      </c>
      <c r="K18" s="19">
        <f t="shared" si="4"/>
        <v>91458.849696220932</v>
      </c>
      <c r="L18" s="21">
        <f t="shared" si="5"/>
        <v>9</v>
      </c>
      <c r="M18" s="22">
        <f t="shared" si="6"/>
        <v>0.74074311749983957</v>
      </c>
      <c r="N18" s="21">
        <f t="shared" si="7"/>
        <v>2</v>
      </c>
    </row>
    <row r="19" spans="2:14" ht="18.75" customHeight="1">
      <c r="B19" s="82" t="s">
        <v>17</v>
      </c>
      <c r="C19" s="83"/>
      <c r="D19" s="71">
        <v>5443234990</v>
      </c>
      <c r="E19" s="79">
        <f t="shared" si="0"/>
        <v>1.6667052176220439E-2</v>
      </c>
      <c r="F19" s="23">
        <f t="shared" si="1"/>
        <v>14</v>
      </c>
      <c r="G19" s="71">
        <v>1315459</v>
      </c>
      <c r="H19" s="23">
        <f t="shared" si="2"/>
        <v>9</v>
      </c>
      <c r="I19" s="71">
        <v>164972</v>
      </c>
      <c r="J19" s="15">
        <f t="shared" si="3"/>
        <v>10</v>
      </c>
      <c r="K19" s="19">
        <f t="shared" si="4"/>
        <v>32994.902104599569</v>
      </c>
      <c r="L19" s="21">
        <f t="shared" si="5"/>
        <v>15</v>
      </c>
      <c r="M19" s="22">
        <f t="shared" si="6"/>
        <v>0.46028978066957021</v>
      </c>
      <c r="N19" s="21">
        <f t="shared" si="7"/>
        <v>10</v>
      </c>
    </row>
    <row r="20" spans="2:14" ht="18.75" customHeight="1">
      <c r="B20" s="82" t="s">
        <v>18</v>
      </c>
      <c r="C20" s="83"/>
      <c r="D20" s="71">
        <v>45815331888</v>
      </c>
      <c r="E20" s="79">
        <f t="shared" si="0"/>
        <v>0.1402854237325793</v>
      </c>
      <c r="F20" s="23">
        <f t="shared" si="1"/>
        <v>2</v>
      </c>
      <c r="G20" s="71">
        <v>3904704</v>
      </c>
      <c r="H20" s="23">
        <f t="shared" si="2"/>
        <v>2</v>
      </c>
      <c r="I20" s="71">
        <v>256757</v>
      </c>
      <c r="J20" s="15">
        <f t="shared" si="3"/>
        <v>4</v>
      </c>
      <c r="K20" s="19">
        <f t="shared" si="4"/>
        <v>178438.49199048127</v>
      </c>
      <c r="L20" s="21">
        <f t="shared" si="5"/>
        <v>4</v>
      </c>
      <c r="M20" s="22">
        <f t="shared" si="6"/>
        <v>0.71637989001392266</v>
      </c>
      <c r="N20" s="21">
        <f t="shared" si="7"/>
        <v>4</v>
      </c>
    </row>
    <row r="21" spans="2:14" ht="18.75" customHeight="1">
      <c r="B21" s="82" t="s">
        <v>19</v>
      </c>
      <c r="C21" s="83"/>
      <c r="D21" s="71">
        <v>26955199542</v>
      </c>
      <c r="E21" s="79">
        <f t="shared" si="0"/>
        <v>8.2536160575890777E-2</v>
      </c>
      <c r="F21" s="23">
        <f t="shared" si="1"/>
        <v>4</v>
      </c>
      <c r="G21" s="71">
        <v>1445039</v>
      </c>
      <c r="H21" s="23">
        <f t="shared" si="2"/>
        <v>7</v>
      </c>
      <c r="I21" s="71">
        <v>144419</v>
      </c>
      <c r="J21" s="15">
        <f t="shared" si="3"/>
        <v>11</v>
      </c>
      <c r="K21" s="19">
        <f t="shared" si="4"/>
        <v>186645.79828138958</v>
      </c>
      <c r="L21" s="21">
        <f t="shared" si="5"/>
        <v>3</v>
      </c>
      <c r="M21" s="22">
        <f t="shared" si="6"/>
        <v>0.40294468051862536</v>
      </c>
      <c r="N21" s="21">
        <f t="shared" si="7"/>
        <v>11</v>
      </c>
    </row>
    <row r="22" spans="2:14" ht="18.75" customHeight="1">
      <c r="B22" s="82" t="s">
        <v>205</v>
      </c>
      <c r="C22" s="83"/>
      <c r="D22" s="71">
        <v>1558123</v>
      </c>
      <c r="E22" s="79">
        <f t="shared" si="0"/>
        <v>4.7709344508694672E-6</v>
      </c>
      <c r="F22" s="23">
        <f t="shared" si="1"/>
        <v>20</v>
      </c>
      <c r="G22" s="71">
        <v>621</v>
      </c>
      <c r="H22" s="23">
        <f t="shared" si="2"/>
        <v>20</v>
      </c>
      <c r="I22" s="71">
        <v>215</v>
      </c>
      <c r="J22" s="15">
        <f t="shared" si="3"/>
        <v>20</v>
      </c>
      <c r="K22" s="19">
        <f t="shared" si="4"/>
        <v>7247.0837209302326</v>
      </c>
      <c r="L22" s="21">
        <f t="shared" si="5"/>
        <v>20</v>
      </c>
      <c r="M22" s="22">
        <f t="shared" si="6"/>
        <v>5.998733290737677E-4</v>
      </c>
      <c r="N22" s="21">
        <f t="shared" si="7"/>
        <v>20</v>
      </c>
    </row>
    <row r="23" spans="2:14" ht="18.75" customHeight="1">
      <c r="B23" s="82" t="s">
        <v>206</v>
      </c>
      <c r="C23" s="83"/>
      <c r="D23" s="71">
        <v>72455</v>
      </c>
      <c r="E23" s="79">
        <f t="shared" si="0"/>
        <v>2.2185543480055631E-7</v>
      </c>
      <c r="F23" s="23">
        <f t="shared" si="1"/>
        <v>22</v>
      </c>
      <c r="G23" s="71">
        <v>84</v>
      </c>
      <c r="H23" s="23">
        <f t="shared" si="2"/>
        <v>21</v>
      </c>
      <c r="I23" s="71">
        <v>45</v>
      </c>
      <c r="J23" s="15">
        <f t="shared" si="3"/>
        <v>21</v>
      </c>
      <c r="K23" s="19">
        <f t="shared" si="4"/>
        <v>1610.1111111111111</v>
      </c>
      <c r="L23" s="21">
        <f t="shared" si="5"/>
        <v>22</v>
      </c>
      <c r="M23" s="22">
        <f t="shared" si="6"/>
        <v>1.2555488282939325E-4</v>
      </c>
      <c r="N23" s="21">
        <f t="shared" si="7"/>
        <v>21</v>
      </c>
    </row>
    <row r="24" spans="2:14" ht="18.75" customHeight="1">
      <c r="B24" s="17" t="s">
        <v>20</v>
      </c>
      <c r="C24" s="18"/>
      <c r="D24" s="71">
        <v>142612095</v>
      </c>
      <c r="E24" s="79">
        <f t="shared" si="0"/>
        <v>4.3667474079143255E-4</v>
      </c>
      <c r="F24" s="23">
        <f t="shared" si="1"/>
        <v>18</v>
      </c>
      <c r="G24" s="71">
        <v>40021</v>
      </c>
      <c r="H24" s="23">
        <f t="shared" si="2"/>
        <v>18</v>
      </c>
      <c r="I24" s="71">
        <v>10448</v>
      </c>
      <c r="J24" s="15">
        <f t="shared" si="3"/>
        <v>18</v>
      </c>
      <c r="K24" s="19">
        <f t="shared" si="4"/>
        <v>13649.702813935681</v>
      </c>
      <c r="L24" s="21">
        <f t="shared" si="5"/>
        <v>18</v>
      </c>
      <c r="M24" s="22">
        <f t="shared" si="6"/>
        <v>2.915105368447779E-2</v>
      </c>
      <c r="N24" s="21">
        <f t="shared" si="7"/>
        <v>18</v>
      </c>
    </row>
    <row r="25" spans="2:14" ht="18.75" customHeight="1">
      <c r="B25" s="17" t="s">
        <v>21</v>
      </c>
      <c r="C25" s="18"/>
      <c r="D25" s="71">
        <v>6193439596</v>
      </c>
      <c r="E25" s="79">
        <f t="shared" si="0"/>
        <v>1.8964160299241764E-2</v>
      </c>
      <c r="F25" s="23">
        <f t="shared" si="1"/>
        <v>13</v>
      </c>
      <c r="G25" s="71">
        <v>1355954</v>
      </c>
      <c r="H25" s="23">
        <f t="shared" si="2"/>
        <v>8</v>
      </c>
      <c r="I25" s="71">
        <v>167883</v>
      </c>
      <c r="J25" s="15">
        <f t="shared" si="3"/>
        <v>7</v>
      </c>
      <c r="K25" s="19">
        <f t="shared" si="4"/>
        <v>36891.404108813877</v>
      </c>
      <c r="L25" s="21">
        <f t="shared" si="5"/>
        <v>14</v>
      </c>
      <c r="M25" s="22">
        <f t="shared" si="6"/>
        <v>0.46841178653437832</v>
      </c>
      <c r="N25" s="21">
        <f t="shared" si="7"/>
        <v>7</v>
      </c>
    </row>
    <row r="26" spans="2:14" ht="18.75" customHeight="1">
      <c r="B26" s="17" t="s">
        <v>22</v>
      </c>
      <c r="C26" s="18"/>
      <c r="D26" s="71">
        <v>20218267972</v>
      </c>
      <c r="E26" s="79">
        <f t="shared" si="0"/>
        <v>6.1907841168204018E-2</v>
      </c>
      <c r="F26" s="23">
        <f t="shared" si="1"/>
        <v>8</v>
      </c>
      <c r="G26" s="71">
        <v>759823</v>
      </c>
      <c r="H26" s="23">
        <f t="shared" si="2"/>
        <v>13</v>
      </c>
      <c r="I26" s="71">
        <v>125402</v>
      </c>
      <c r="J26" s="15">
        <f t="shared" si="3"/>
        <v>13</v>
      </c>
      <c r="K26" s="19">
        <f t="shared" si="4"/>
        <v>161227.63569959012</v>
      </c>
      <c r="L26" s="21">
        <f t="shared" si="5"/>
        <v>5</v>
      </c>
      <c r="M26" s="22">
        <f t="shared" si="6"/>
        <v>0.34988518703492377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1789156451</v>
      </c>
      <c r="E27" s="79">
        <f t="shared" si="0"/>
        <v>5.4783532173462877E-3</v>
      </c>
      <c r="F27" s="23">
        <f t="shared" si="1"/>
        <v>16</v>
      </c>
      <c r="G27" s="71">
        <v>683907</v>
      </c>
      <c r="H27" s="23">
        <f t="shared" si="2"/>
        <v>15</v>
      </c>
      <c r="I27" s="71">
        <v>96928</v>
      </c>
      <c r="J27" s="15">
        <f t="shared" si="3"/>
        <v>14</v>
      </c>
      <c r="K27" s="19">
        <f t="shared" si="4"/>
        <v>18458.613104572465</v>
      </c>
      <c r="L27" s="21">
        <f t="shared" si="5"/>
        <v>17</v>
      </c>
      <c r="M27" s="22">
        <f t="shared" si="6"/>
        <v>0.27043963739749838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150865</v>
      </c>
      <c r="E28" s="79">
        <f t="shared" si="0"/>
        <v>4.6194493369934346E-7</v>
      </c>
      <c r="F28" s="23">
        <f t="shared" si="1"/>
        <v>21</v>
      </c>
      <c r="G28" s="71">
        <v>39</v>
      </c>
      <c r="H28" s="23">
        <f t="shared" si="2"/>
        <v>22</v>
      </c>
      <c r="I28" s="71">
        <v>27</v>
      </c>
      <c r="J28" s="15">
        <f t="shared" si="3"/>
        <v>22</v>
      </c>
      <c r="K28" s="19">
        <f t="shared" si="4"/>
        <v>5587.5925925925922</v>
      </c>
      <c r="L28" s="21">
        <f t="shared" si="5"/>
        <v>21</v>
      </c>
      <c r="M28" s="22">
        <f t="shared" si="6"/>
        <v>7.5332929697635937E-5</v>
      </c>
      <c r="N28" s="21">
        <f t="shared" si="7"/>
        <v>22</v>
      </c>
    </row>
    <row r="29" spans="2:14" ht="18.75" customHeight="1" thickBot="1">
      <c r="B29" s="24" t="s">
        <v>25</v>
      </c>
      <c r="C29" s="25"/>
      <c r="D29" s="72">
        <v>38038772</v>
      </c>
      <c r="E29" s="80">
        <f t="shared" si="0"/>
        <v>1.1647378788681564E-4</v>
      </c>
      <c r="F29" s="76">
        <f t="shared" si="1"/>
        <v>19</v>
      </c>
      <c r="G29" s="72">
        <v>21730</v>
      </c>
      <c r="H29" s="76">
        <f t="shared" si="2"/>
        <v>19</v>
      </c>
      <c r="I29" s="72">
        <v>3008</v>
      </c>
      <c r="J29" s="15">
        <f t="shared" si="3"/>
        <v>19</v>
      </c>
      <c r="K29" s="26">
        <f t="shared" si="4"/>
        <v>12645.868351063829</v>
      </c>
      <c r="L29" s="28">
        <f t="shared" si="5"/>
        <v>19</v>
      </c>
      <c r="M29" s="29">
        <f t="shared" si="6"/>
        <v>8.3926463900181082E-3</v>
      </c>
      <c r="N29" s="28">
        <f t="shared" si="7"/>
        <v>19</v>
      </c>
    </row>
    <row r="30" spans="2:14" ht="18.75" customHeight="1" thickTop="1">
      <c r="B30" s="2" t="s">
        <v>26</v>
      </c>
      <c r="C30" s="3"/>
      <c r="D30" s="73">
        <f>SUM(D8:D29)</f>
        <v>326586545266</v>
      </c>
      <c r="E30" s="77"/>
      <c r="F30" s="78"/>
      <c r="G30" s="73">
        <v>9424986</v>
      </c>
      <c r="H30" s="78"/>
      <c r="I30" s="73">
        <v>330440</v>
      </c>
      <c r="J30" s="32"/>
      <c r="K30" s="30">
        <f t="shared" si="4"/>
        <v>988338.41322479118</v>
      </c>
      <c r="L30" s="32"/>
      <c r="M30" s="33">
        <f t="shared" si="6"/>
        <v>0.92196345515877109</v>
      </c>
      <c r="N30" s="32"/>
    </row>
    <row r="31" spans="2:14">
      <c r="B31" s="34" t="s">
        <v>194</v>
      </c>
    </row>
    <row r="32" spans="2:14" ht="13.5" customHeight="1">
      <c r="B32" s="36" t="s">
        <v>200</v>
      </c>
    </row>
    <row r="33" spans="2:3" ht="13.5" customHeight="1">
      <c r="B33" s="37" t="s">
        <v>294</v>
      </c>
    </row>
    <row r="34" spans="2:3">
      <c r="B34" s="37" t="s">
        <v>28</v>
      </c>
    </row>
    <row r="35" spans="2:3" ht="13.5" customHeight="1">
      <c r="B35" s="37" t="s">
        <v>195</v>
      </c>
      <c r="C35" s="38"/>
    </row>
    <row r="36" spans="2:3">
      <c r="B36" s="37" t="s">
        <v>29</v>
      </c>
    </row>
    <row r="37" spans="2:3">
      <c r="B37" s="37" t="s">
        <v>196</v>
      </c>
    </row>
    <row r="38" spans="2:3">
      <c r="B38" s="37" t="s">
        <v>202</v>
      </c>
    </row>
    <row r="39" spans="2:3">
      <c r="B39" s="37" t="s">
        <v>197</v>
      </c>
    </row>
    <row r="40" spans="2:3">
      <c r="B40" s="37" t="s">
        <v>188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9">
    <cfRule type="expression" dxfId="1583" priority="24" stopIfTrue="1">
      <formula>$F8&lt;=5</formula>
    </cfRule>
  </conditionalFormatting>
  <conditionalFormatting sqref="H8:H29">
    <cfRule type="expression" dxfId="1582" priority="25" stopIfTrue="1">
      <formula>$H8&lt;=5</formula>
    </cfRule>
  </conditionalFormatting>
  <conditionalFormatting sqref="L8:L29">
    <cfRule type="expression" dxfId="1581" priority="27" stopIfTrue="1">
      <formula>$L8&lt;=5</formula>
    </cfRule>
  </conditionalFormatting>
  <conditionalFormatting sqref="D9:D29">
    <cfRule type="expression" dxfId="1580" priority="22" stopIfTrue="1">
      <formula>$F9&lt;=5</formula>
    </cfRule>
  </conditionalFormatting>
  <conditionalFormatting sqref="G9:G29">
    <cfRule type="expression" dxfId="1579" priority="20" stopIfTrue="1">
      <formula>$H9&lt;=5</formula>
    </cfRule>
  </conditionalFormatting>
  <conditionalFormatting sqref="I9:I29">
    <cfRule type="expression" dxfId="1578" priority="18" stopIfTrue="1">
      <formula>$J9&lt;=5</formula>
    </cfRule>
  </conditionalFormatting>
  <conditionalFormatting sqref="K9:K29">
    <cfRule type="expression" dxfId="1577" priority="16" stopIfTrue="1">
      <formula>$L9&lt;=5</formula>
    </cfRule>
  </conditionalFormatting>
  <conditionalFormatting sqref="D8">
    <cfRule type="expression" dxfId="1576" priority="14" stopIfTrue="1">
      <formula>$F8&lt;=5</formula>
    </cfRule>
  </conditionalFormatting>
  <conditionalFormatting sqref="G8">
    <cfRule type="expression" dxfId="1575" priority="12" stopIfTrue="1">
      <formula>$H8&lt;=5</formula>
    </cfRule>
  </conditionalFormatting>
  <conditionalFormatting sqref="I8">
    <cfRule type="expression" dxfId="1574" priority="10" stopIfTrue="1">
      <formula>$J8&lt;=5</formula>
    </cfRule>
  </conditionalFormatting>
  <conditionalFormatting sqref="K8">
    <cfRule type="expression" dxfId="1573" priority="8" stopIfTrue="1">
      <formula>$L8&lt;=5</formula>
    </cfRule>
  </conditionalFormatting>
  <conditionalFormatting sqref="J8:J29">
    <cfRule type="expression" dxfId="1572" priority="6" stopIfTrue="1">
      <formula>$J8&lt;=5</formula>
    </cfRule>
  </conditionalFormatting>
  <conditionalFormatting sqref="M8:N29">
    <cfRule type="expression" dxfId="1571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83</vt:i4>
      </vt:variant>
      <vt:variant>
        <vt:lpstr>名前付き一覧</vt:lpstr>
      </vt:variant>
      <vt:variant>
        <vt:i4>83</vt:i4>
      </vt:variant>
    </vt:vector>
  </HeadingPairs>
  <TitlesOfParts>
    <vt:vector size="166" baseType="lpstr">
      <vt:lpstr>全体</vt:lpstr>
      <vt:lpstr>豊能医療圏</vt:lpstr>
      <vt:lpstr>三島医療圏</vt:lpstr>
      <vt:lpstr>北河内医療圏</vt:lpstr>
      <vt:lpstr>中河内医療圏</vt:lpstr>
      <vt:lpstr>南河内医療圏</vt:lpstr>
      <vt:lpstr>堺市医療圏</vt:lpstr>
      <vt:lpstr>泉州医療圏</vt:lpstr>
      <vt:lpstr>大阪市医療圏</vt:lpstr>
      <vt:lpstr>大阪市</vt:lpstr>
      <vt:lpstr>都島区</vt:lpstr>
      <vt:lpstr>福島区</vt:lpstr>
      <vt:lpstr>此花区</vt:lpstr>
      <vt:lpstr>西区</vt:lpstr>
      <vt:lpstr>港区</vt:lpstr>
      <vt:lpstr>大正区</vt:lpstr>
      <vt:lpstr>天王寺区</vt:lpstr>
      <vt:lpstr>浪速区</vt:lpstr>
      <vt:lpstr>西淀川区</vt:lpstr>
      <vt:lpstr>東淀川区</vt:lpstr>
      <vt:lpstr>東成区</vt:lpstr>
      <vt:lpstr>生野区</vt:lpstr>
      <vt:lpstr>旭区</vt:lpstr>
      <vt:lpstr>城東区</vt:lpstr>
      <vt:lpstr>阿倍野区</vt:lpstr>
      <vt:lpstr>住吉区</vt:lpstr>
      <vt:lpstr>東住吉区</vt:lpstr>
      <vt:lpstr>西成区</vt:lpstr>
      <vt:lpstr>淀川区</vt:lpstr>
      <vt:lpstr>鶴見区</vt:lpstr>
      <vt:lpstr>住之江区</vt:lpstr>
      <vt:lpstr>平野区</vt:lpstr>
      <vt:lpstr>北区</vt:lpstr>
      <vt:lpstr>中央区</vt:lpstr>
      <vt:lpstr>堺市</vt:lpstr>
      <vt:lpstr>堺市堺区</vt:lpstr>
      <vt:lpstr>堺市中区</vt:lpstr>
      <vt:lpstr>堺市東区</vt:lpstr>
      <vt:lpstr>堺市西区</vt:lpstr>
      <vt:lpstr>堺市南区</vt:lpstr>
      <vt:lpstr>堺市北区</vt:lpstr>
      <vt:lpstr>堺市美原区</vt:lpstr>
      <vt:lpstr>岸和田市</vt:lpstr>
      <vt:lpstr>豊中市</vt:lpstr>
      <vt:lpstr>池田市</vt:lpstr>
      <vt:lpstr>吹田市</vt:lpstr>
      <vt:lpstr>泉大津市</vt:lpstr>
      <vt:lpstr>高槻市</vt:lpstr>
      <vt:lpstr>貝塚市</vt:lpstr>
      <vt:lpstr>守口市</vt:lpstr>
      <vt:lpstr>枚方市</vt:lpstr>
      <vt:lpstr>茨木市</vt:lpstr>
      <vt:lpstr>八尾市</vt:lpstr>
      <vt:lpstr>泉佐野市</vt:lpstr>
      <vt:lpstr>富田林市</vt:lpstr>
      <vt:lpstr>寝屋川市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東大阪市</vt:lpstr>
      <vt:lpstr>泉南市</vt:lpstr>
      <vt:lpstr>四條畷市</vt:lpstr>
      <vt:lpstr>交野市</vt:lpstr>
      <vt:lpstr>大阪狭山市</vt:lpstr>
      <vt:lpstr>阪南市</vt:lpstr>
      <vt:lpstr>島本町</vt:lpstr>
      <vt:lpstr>豊能町</vt:lpstr>
      <vt:lpstr>能勢町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  <vt:lpstr>阿倍野区!Print_Area</vt:lpstr>
      <vt:lpstr>旭区!Print_Area</vt:lpstr>
      <vt:lpstr>茨木市!Print_Area</vt:lpstr>
      <vt:lpstr>羽曳野市!Print_Area</vt:lpstr>
      <vt:lpstr>河内長野市!Print_Area</vt:lpstr>
      <vt:lpstr>河南町!Print_Area</vt:lpstr>
      <vt:lpstr>貝塚市!Print_Area</vt:lpstr>
      <vt:lpstr>岸和田市!Print_Area</vt:lpstr>
      <vt:lpstr>熊取町!Print_Area</vt:lpstr>
      <vt:lpstr>交野市!Print_Area</vt:lpstr>
      <vt:lpstr>港区!Print_Area</vt:lpstr>
      <vt:lpstr>高石市!Print_Area</vt:lpstr>
      <vt:lpstr>高槻市!Print_Area</vt:lpstr>
      <vt:lpstr>此花区!Print_Area</vt:lpstr>
      <vt:lpstr>阪南市!Print_Area</vt:lpstr>
      <vt:lpstr>堺市!Print_Area</vt:lpstr>
      <vt:lpstr>堺市医療圏!Print_Area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三島医療圏!Print_Area</vt:lpstr>
      <vt:lpstr>四條畷市!Print_Area</vt:lpstr>
      <vt:lpstr>守口市!Print_Area</vt:lpstr>
      <vt:lpstr>住吉区!Print_Area</vt:lpstr>
      <vt:lpstr>住之江区!Print_Area</vt:lpstr>
      <vt:lpstr>松原市!Print_Area</vt:lpstr>
      <vt:lpstr>城東区!Print_Area</vt:lpstr>
      <vt:lpstr>寝屋川市!Print_Area</vt:lpstr>
      <vt:lpstr>吹田市!Print_Area</vt:lpstr>
      <vt:lpstr>生野区!Print_Area</vt:lpstr>
      <vt:lpstr>西区!Print_Area</vt:lpstr>
      <vt:lpstr>西成区!Print_Area</vt:lpstr>
      <vt:lpstr>西淀川区!Print_Area</vt:lpstr>
      <vt:lpstr>摂津市!Print_Area</vt:lpstr>
      <vt:lpstr>千早赤阪村!Print_Area</vt:lpstr>
      <vt:lpstr>泉佐野市!Print_Area</vt:lpstr>
      <vt:lpstr>泉州医療圏!Print_Area</vt:lpstr>
      <vt:lpstr>泉大津市!Print_Area</vt:lpstr>
      <vt:lpstr>泉南市!Print_Area</vt:lpstr>
      <vt:lpstr>全体!Print_Area</vt:lpstr>
      <vt:lpstr>太子町!Print_Area</vt:lpstr>
      <vt:lpstr>大阪狭山市!Print_Area</vt:lpstr>
      <vt:lpstr>大阪市!Print_Area</vt:lpstr>
      <vt:lpstr>大阪市医療圏!Print_Area</vt:lpstr>
      <vt:lpstr>大正区!Print_Area</vt:lpstr>
      <vt:lpstr>大東市!Print_Area</vt:lpstr>
      <vt:lpstr>池田市!Print_Area</vt:lpstr>
      <vt:lpstr>中央区!Print_Area</vt:lpstr>
      <vt:lpstr>中河内医療圏!Print_Area</vt:lpstr>
      <vt:lpstr>忠岡町!Print_Area</vt:lpstr>
      <vt:lpstr>鶴見区!Print_Area</vt:lpstr>
      <vt:lpstr>天王寺区!Print_Area</vt:lpstr>
      <vt:lpstr>田尻町!Print_Area</vt:lpstr>
      <vt:lpstr>都島区!Print_Area</vt:lpstr>
      <vt:lpstr>島本町!Print_Area</vt:lpstr>
      <vt:lpstr>東住吉区!Print_Area</vt:lpstr>
      <vt:lpstr>東成区!Print_Area</vt:lpstr>
      <vt:lpstr>東大阪市!Print_Area</vt:lpstr>
      <vt:lpstr>東淀川区!Print_Area</vt:lpstr>
      <vt:lpstr>藤井寺市!Print_Area</vt:lpstr>
      <vt:lpstr>南河内医療圏!Print_Area</vt:lpstr>
      <vt:lpstr>能勢町!Print_Area</vt:lpstr>
      <vt:lpstr>柏原市!Print_Area</vt:lpstr>
      <vt:lpstr>八尾市!Print_Area</vt:lpstr>
      <vt:lpstr>富田林市!Print_Area</vt:lpstr>
      <vt:lpstr>福島区!Print_Area</vt:lpstr>
      <vt:lpstr>平野区!Print_Area</vt:lpstr>
      <vt:lpstr>豊中市!Print_Area</vt:lpstr>
      <vt:lpstr>豊能医療圏!Print_Area</vt:lpstr>
      <vt:lpstr>豊能町!Print_Area</vt:lpstr>
      <vt:lpstr>北河内医療圏!Print_Area</vt:lpstr>
      <vt:lpstr>北区!Print_Area</vt:lpstr>
      <vt:lpstr>枚方市!Print_Area</vt:lpstr>
      <vt:lpstr>箕面市!Print_Area</vt:lpstr>
      <vt:lpstr>岬町!Print_Area</vt:lpstr>
      <vt:lpstr>門真市!Print_Area</vt:lpstr>
      <vt:lpstr>淀川区!Print_Area</vt:lpstr>
      <vt:lpstr>浪速区!Print_Area</vt:lpstr>
      <vt:lpstr>和泉市!Print_Area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2020-09-28T06:46:37Z</cp:lastPrinted>
  <dcterms:created xsi:type="dcterms:W3CDTF">2019-12-18T02:50:02Z</dcterms:created>
  <dcterms:modified xsi:type="dcterms:W3CDTF">2020-10-26T00:03:48Z</dcterms:modified>
  <cp:category/>
  <cp:contentStatus/>
  <dc:language/>
  <cp:version/>
</cp:coreProperties>
</file>