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7"/>
  <workbookPr defaultThemeVersion="124226"/>
  <mc:AlternateContent xmlns:mc="http://schemas.openxmlformats.org/markup-compatibility/2006">
    <mc:Choice Requires="x15">
      <x15ac:absPath xmlns:x15ac="http://schemas.microsoft.com/office/spreadsheetml/2010/11/ac" url="\\dhsv2\分析作業用\■■分析係納品フォルダ\■分析係⇔DH係\20201026_大阪府後期高齢者医療広域連合_医療費分析他\医療費分析(令和元年度)\"/>
    </mc:Choice>
  </mc:AlternateContent>
  <xr:revisionPtr revIDLastSave="0" documentId="13_ncr:1_{213C3453-B97D-412A-B348-04707EBCF9C4}" xr6:coauthVersionLast="36" xr6:coauthVersionMax="36" xr10:uidLastSave="{00000000-0000-0000-0000-000000000000}"/>
  <bookViews>
    <workbookView xWindow="-105" yWindow="-105" windowWidth="23250" windowHeight="12570" tabRatio="705" xr2:uid="{00000000-000D-0000-FFFF-FFFF00000000}"/>
  </bookViews>
  <sheets>
    <sheet name="多剤服薬者の状況" sheetId="38" r:id="rId1"/>
    <sheet name="地区別_多剤服薬者" sheetId="36" r:id="rId2"/>
    <sheet name="地区別_被保険者数に占める割合グラフ" sheetId="39" r:id="rId3"/>
    <sheet name="地区別_長期服薬者数に占める割合グラフ" sheetId="40" r:id="rId4"/>
    <sheet name="市区町村別_多剤服薬者" sheetId="25" r:id="rId5"/>
    <sheet name="市区町村別_被保険者数に占める割合グラフ" sheetId="35" r:id="rId6"/>
    <sheet name="市区町村別_長期服薬者数に占める割合グラフ" sheetId="37" r:id="rId7"/>
  </sheets>
  <definedNames>
    <definedName name="_Order1" hidden="1">255</definedName>
    <definedName name="_xlnm.Print_Area" localSheetId="4">市区町村別_多剤服薬者!$A$1:$AQ$80</definedName>
    <definedName name="_xlnm.Print_Area" localSheetId="6">市区町村別_長期服薬者数に占める割合グラフ!$A$1:$J$77</definedName>
    <definedName name="_xlnm.Print_Area" localSheetId="5">市区町村別_被保険者数に占める割合グラフ!$A$1:$J$77</definedName>
    <definedName name="_xlnm.Print_Area" localSheetId="0">多剤服薬者の状況!$A$1:$K$13</definedName>
    <definedName name="_xlnm.Print_Area" localSheetId="1">地区別_多剤服薬者!$A$1:$AQ$14</definedName>
    <definedName name="_xlnm.Print_Area" localSheetId="3">地区別_長期服薬者数に占める割合グラフ!$A$1:$J$77</definedName>
    <definedName name="_xlnm.Print_Area" localSheetId="2">地区別_被保険者数に占める割合グラフ!$A$1:$J$77</definedName>
    <definedName name="_xlnm.Print_Titles" localSheetId="4">市区町村別_多剤服薬者!$A:$C,市区町村別_多剤服薬者!$1:$5</definedName>
    <definedName name="_xlnm.Print_Titles" localSheetId="1">地区別_多剤服薬者!$A:$C,地区別_多剤服薬者!$1:$5</definedName>
  </definedNames>
  <calcPr calcId="191029" calcMode="manual"/>
</workbook>
</file>

<file path=xl/calcChain.xml><?xml version="1.0" encoding="utf-8"?>
<calcChain xmlns="http://schemas.openxmlformats.org/spreadsheetml/2006/main">
  <c r="J8" i="38" l="1"/>
  <c r="J7" i="38"/>
  <c r="I8" i="38"/>
  <c r="I7" i="38"/>
  <c r="AF6" i="25" l="1"/>
  <c r="AK6" i="25"/>
  <c r="AK79" i="25"/>
  <c r="AK78" i="25"/>
  <c r="AK77" i="25"/>
  <c r="AK76" i="25"/>
  <c r="AK75" i="25"/>
  <c r="AK74" i="25"/>
  <c r="AK73" i="25"/>
  <c r="AK72" i="25"/>
  <c r="AK71" i="25"/>
  <c r="AK70" i="25"/>
  <c r="AK69" i="25"/>
  <c r="AK68" i="25"/>
  <c r="AK67" i="25"/>
  <c r="AK66" i="25"/>
  <c r="AK65" i="25"/>
  <c r="AK64" i="25"/>
  <c r="AK63" i="25"/>
  <c r="AK62" i="25"/>
  <c r="AK61" i="25"/>
  <c r="AK60" i="25"/>
  <c r="AK59" i="25"/>
  <c r="AK58" i="25"/>
  <c r="AK57" i="25"/>
  <c r="AK56" i="25"/>
  <c r="AK55" i="25"/>
  <c r="AK54" i="25"/>
  <c r="AK53" i="25"/>
  <c r="AK52" i="25"/>
  <c r="AK51" i="25"/>
  <c r="AK50" i="25"/>
  <c r="AK49" i="25"/>
  <c r="AK48" i="25"/>
  <c r="AK47" i="25"/>
  <c r="AK46" i="25"/>
  <c r="AK45" i="25"/>
  <c r="AK44" i="25"/>
  <c r="AK43" i="25"/>
  <c r="AK42" i="25"/>
  <c r="AK41" i="25"/>
  <c r="AK40" i="25"/>
  <c r="AK39" i="25"/>
  <c r="AK38" i="25"/>
  <c r="AK37" i="25"/>
  <c r="AK36" i="25"/>
  <c r="AK35" i="25"/>
  <c r="AK34" i="25"/>
  <c r="AK33" i="25"/>
  <c r="AK32" i="25"/>
  <c r="AK31" i="25"/>
  <c r="AK30" i="25"/>
  <c r="AK29" i="25"/>
  <c r="AK28" i="25"/>
  <c r="AK27" i="25"/>
  <c r="AK26" i="25"/>
  <c r="AK25" i="25"/>
  <c r="AK24" i="25"/>
  <c r="AK23" i="25"/>
  <c r="AK22" i="25"/>
  <c r="AK21" i="25"/>
  <c r="AK20" i="25"/>
  <c r="AK19" i="25"/>
  <c r="AK18" i="25"/>
  <c r="AK17" i="25"/>
  <c r="AK16" i="25"/>
  <c r="AK15" i="25"/>
  <c r="AK14" i="25"/>
  <c r="AK13" i="25"/>
  <c r="AK12" i="25"/>
  <c r="AK11" i="25"/>
  <c r="AK10" i="25"/>
  <c r="AK9" i="25"/>
  <c r="AK8" i="25"/>
  <c r="AK7" i="25"/>
  <c r="AF79" i="25"/>
  <c r="AF78" i="25"/>
  <c r="AF77" i="25"/>
  <c r="AF76" i="25"/>
  <c r="AF75" i="25"/>
  <c r="AF74" i="25"/>
  <c r="AF73" i="25"/>
  <c r="AF72" i="25"/>
  <c r="AF71" i="25"/>
  <c r="AF70" i="25"/>
  <c r="AF69" i="25"/>
  <c r="AF68" i="25"/>
  <c r="AF67" i="25"/>
  <c r="AF66" i="25"/>
  <c r="AF65" i="25"/>
  <c r="AF64" i="25"/>
  <c r="AF63" i="25"/>
  <c r="AF62" i="25"/>
  <c r="AF61" i="25"/>
  <c r="AF60" i="25"/>
  <c r="AF59" i="25"/>
  <c r="AF58" i="25"/>
  <c r="AF57" i="25"/>
  <c r="AF56" i="25"/>
  <c r="AF55" i="25"/>
  <c r="AF54" i="25"/>
  <c r="AF53" i="25"/>
  <c r="AF52" i="25"/>
  <c r="AF51" i="25"/>
  <c r="AF50" i="25"/>
  <c r="AF49" i="25"/>
  <c r="AF48" i="25"/>
  <c r="AF47" i="25"/>
  <c r="AF46" i="25"/>
  <c r="AF45" i="25"/>
  <c r="AF44" i="25"/>
  <c r="AF43" i="25"/>
  <c r="AF42" i="25"/>
  <c r="AF41" i="25"/>
  <c r="AF40" i="25"/>
  <c r="AF39" i="25"/>
  <c r="AF38" i="25"/>
  <c r="AF37" i="25"/>
  <c r="AF36" i="25"/>
  <c r="AF35" i="25"/>
  <c r="AF34" i="25"/>
  <c r="AF33" i="25"/>
  <c r="AF32" i="25"/>
  <c r="AF31" i="25"/>
  <c r="AF30" i="25"/>
  <c r="AF29" i="25"/>
  <c r="AF28" i="25"/>
  <c r="AF27" i="25"/>
  <c r="AF26" i="25"/>
  <c r="AF25" i="25"/>
  <c r="AF24" i="25"/>
  <c r="AF23" i="25"/>
  <c r="AF22" i="25"/>
  <c r="AF21" i="25"/>
  <c r="AF20" i="25"/>
  <c r="AF19" i="25"/>
  <c r="AF18" i="25"/>
  <c r="AF17" i="25"/>
  <c r="AF16" i="25"/>
  <c r="AF15" i="25"/>
  <c r="AF14" i="25"/>
  <c r="AF13" i="25"/>
  <c r="AF12" i="25"/>
  <c r="AF11" i="25"/>
  <c r="AF10" i="25"/>
  <c r="AF9" i="25"/>
  <c r="AF8" i="25"/>
  <c r="AF7" i="25"/>
  <c r="AA79" i="25"/>
  <c r="AA78" i="25"/>
  <c r="AA77" i="25"/>
  <c r="AA76" i="25"/>
  <c r="AA75" i="25"/>
  <c r="AA74" i="25"/>
  <c r="AA73" i="25"/>
  <c r="AA72" i="25"/>
  <c r="AA71" i="25"/>
  <c r="AA70" i="25"/>
  <c r="AA69" i="25"/>
  <c r="AA68" i="25"/>
  <c r="AA67" i="25"/>
  <c r="AA66" i="25"/>
  <c r="AA65" i="25"/>
  <c r="AA64" i="25"/>
  <c r="AA63" i="25"/>
  <c r="AA62" i="25"/>
  <c r="AA61" i="25"/>
  <c r="AA60" i="25"/>
  <c r="AA59" i="25"/>
  <c r="AA58" i="25"/>
  <c r="AA57" i="25"/>
  <c r="AA56" i="25"/>
  <c r="AA55" i="25"/>
  <c r="AA54" i="25"/>
  <c r="AA53" i="25"/>
  <c r="AA52" i="25"/>
  <c r="AA51" i="25"/>
  <c r="AA50" i="25"/>
  <c r="AA49" i="25"/>
  <c r="AA48" i="25"/>
  <c r="AA47" i="25"/>
  <c r="AA46" i="25"/>
  <c r="AA45" i="25"/>
  <c r="AA44" i="25"/>
  <c r="AA43" i="25"/>
  <c r="AA42" i="25"/>
  <c r="AA41" i="25"/>
  <c r="AA40" i="25"/>
  <c r="AA39" i="25"/>
  <c r="AA38" i="25"/>
  <c r="AA37" i="25"/>
  <c r="AA36" i="25"/>
  <c r="AA35" i="25"/>
  <c r="AA34" i="25"/>
  <c r="AA33" i="25"/>
  <c r="AA32" i="25"/>
  <c r="AA31" i="25"/>
  <c r="AA30" i="25"/>
  <c r="AA29" i="25"/>
  <c r="AA28" i="25"/>
  <c r="AA27" i="25"/>
  <c r="AA26" i="25"/>
  <c r="AA25" i="25"/>
  <c r="AA24" i="25"/>
  <c r="AA23" i="25"/>
  <c r="AA22" i="25"/>
  <c r="AA21" i="25"/>
  <c r="AA20" i="25"/>
  <c r="AA19" i="25"/>
  <c r="AA18" i="25"/>
  <c r="AA17" i="25"/>
  <c r="AA16" i="25"/>
  <c r="AA15" i="25"/>
  <c r="AA14" i="25"/>
  <c r="AA13" i="25"/>
  <c r="AA12" i="25"/>
  <c r="AA11" i="25"/>
  <c r="AA10" i="25"/>
  <c r="AA9" i="25"/>
  <c r="AA8" i="25"/>
  <c r="AA7" i="25"/>
  <c r="AA6" i="25"/>
  <c r="V79" i="25"/>
  <c r="V78" i="25"/>
  <c r="V77" i="25"/>
  <c r="V76" i="25"/>
  <c r="V75" i="25"/>
  <c r="V74" i="25"/>
  <c r="V73" i="25"/>
  <c r="V72" i="25"/>
  <c r="V71" i="25"/>
  <c r="V70" i="25"/>
  <c r="V69" i="25"/>
  <c r="V68" i="25"/>
  <c r="V67" i="25"/>
  <c r="V66" i="25"/>
  <c r="V65" i="25"/>
  <c r="V64" i="25"/>
  <c r="V63" i="25"/>
  <c r="V62" i="25"/>
  <c r="V61" i="25"/>
  <c r="V60" i="25"/>
  <c r="V59" i="25"/>
  <c r="V58" i="25"/>
  <c r="V57" i="25"/>
  <c r="V56" i="25"/>
  <c r="V55" i="25"/>
  <c r="V54" i="25"/>
  <c r="V53" i="25"/>
  <c r="V52" i="25"/>
  <c r="V51" i="25"/>
  <c r="V50" i="25"/>
  <c r="V49" i="25"/>
  <c r="V48" i="25"/>
  <c r="V47" i="25"/>
  <c r="V46" i="25"/>
  <c r="V45" i="25"/>
  <c r="V44" i="25"/>
  <c r="V43" i="25"/>
  <c r="V42" i="25"/>
  <c r="V41" i="25"/>
  <c r="V40" i="25"/>
  <c r="V39" i="25"/>
  <c r="V38" i="25"/>
  <c r="V37" i="25"/>
  <c r="V36" i="25"/>
  <c r="V35" i="25"/>
  <c r="V34" i="25"/>
  <c r="V33" i="25"/>
  <c r="V32" i="25"/>
  <c r="V31" i="25"/>
  <c r="V30" i="25"/>
  <c r="V29" i="25"/>
  <c r="V28" i="25"/>
  <c r="V27" i="25"/>
  <c r="V26" i="25"/>
  <c r="V25" i="25"/>
  <c r="V24" i="25"/>
  <c r="V23" i="25"/>
  <c r="V22" i="25"/>
  <c r="V21" i="25"/>
  <c r="V20" i="25"/>
  <c r="V19" i="25"/>
  <c r="V18" i="25"/>
  <c r="V17" i="25"/>
  <c r="V16" i="25"/>
  <c r="V15" i="25"/>
  <c r="V14" i="25"/>
  <c r="V13" i="25"/>
  <c r="V12" i="25"/>
  <c r="V11" i="25"/>
  <c r="V10" i="25"/>
  <c r="V9" i="25"/>
  <c r="V8" i="25"/>
  <c r="V7" i="25"/>
  <c r="V6" i="25"/>
  <c r="Q79" i="25"/>
  <c r="Q78" i="25"/>
  <c r="Q77" i="25"/>
  <c r="Q76" i="25"/>
  <c r="Q75" i="25"/>
  <c r="Q74" i="25"/>
  <c r="Q73" i="25"/>
  <c r="Q72" i="25"/>
  <c r="Q71" i="25"/>
  <c r="Q70" i="25"/>
  <c r="Q69" i="25"/>
  <c r="Q68" i="25"/>
  <c r="Q67" i="25"/>
  <c r="Q66" i="25"/>
  <c r="Q65" i="25"/>
  <c r="Q64" i="25"/>
  <c r="Q63" i="25"/>
  <c r="Q62" i="25"/>
  <c r="Q61" i="25"/>
  <c r="Q60" i="25"/>
  <c r="Q59" i="25"/>
  <c r="Q58" i="25"/>
  <c r="Q57" i="25"/>
  <c r="Q56" i="25"/>
  <c r="Q55" i="25"/>
  <c r="Q54" i="25"/>
  <c r="Q53" i="25"/>
  <c r="Q52" i="25"/>
  <c r="Q51" i="25"/>
  <c r="Q50" i="25"/>
  <c r="Q49" i="25"/>
  <c r="Q48" i="25"/>
  <c r="Q47" i="25"/>
  <c r="Q46" i="25"/>
  <c r="Q45" i="25"/>
  <c r="Q44" i="25"/>
  <c r="Q43" i="25"/>
  <c r="Q42" i="25"/>
  <c r="Q41" i="25"/>
  <c r="Q40" i="25"/>
  <c r="Q39" i="25"/>
  <c r="Q38" i="25"/>
  <c r="Q37" i="25"/>
  <c r="Q36" i="25"/>
  <c r="Q35" i="25"/>
  <c r="Q34" i="25"/>
  <c r="Q33" i="25"/>
  <c r="Q32" i="25"/>
  <c r="Q31" i="25"/>
  <c r="Q30" i="25"/>
  <c r="Q29" i="25"/>
  <c r="Q28" i="25"/>
  <c r="Q27" i="25"/>
  <c r="Q26" i="25"/>
  <c r="Q25" i="25"/>
  <c r="Q24" i="25"/>
  <c r="Q23" i="25"/>
  <c r="Q22" i="25"/>
  <c r="Q21" i="25"/>
  <c r="Q20" i="25"/>
  <c r="Q19" i="25"/>
  <c r="Q18" i="25"/>
  <c r="Q17" i="25"/>
  <c r="Q16" i="25"/>
  <c r="Q15" i="25"/>
  <c r="Q14" i="25"/>
  <c r="Q13" i="25"/>
  <c r="Q12" i="25"/>
  <c r="Q11" i="25"/>
  <c r="Q10" i="25"/>
  <c r="Q9" i="25"/>
  <c r="Q8" i="25"/>
  <c r="Q7" i="25"/>
  <c r="Q6" i="25"/>
  <c r="L79" i="25"/>
  <c r="L78" i="25"/>
  <c r="L77" i="25"/>
  <c r="L76" i="25"/>
  <c r="L75" i="25"/>
  <c r="L74" i="25"/>
  <c r="L73" i="25"/>
  <c r="L72" i="25"/>
  <c r="L71" i="25"/>
  <c r="L70" i="25"/>
  <c r="L69" i="25"/>
  <c r="L68" i="25"/>
  <c r="L67" i="25"/>
  <c r="L66" i="25"/>
  <c r="L65" i="25"/>
  <c r="L64" i="25"/>
  <c r="L63" i="25"/>
  <c r="L62" i="25"/>
  <c r="L61" i="25"/>
  <c r="L60" i="25"/>
  <c r="L59" i="25"/>
  <c r="L58" i="25"/>
  <c r="L57" i="25"/>
  <c r="L56" i="25"/>
  <c r="L55" i="25"/>
  <c r="L54" i="25"/>
  <c r="L53" i="25"/>
  <c r="L52" i="25"/>
  <c r="L51" i="25"/>
  <c r="L50" i="25"/>
  <c r="L49" i="25"/>
  <c r="L48" i="25"/>
  <c r="L47" i="25"/>
  <c r="L46" i="25"/>
  <c r="L45" i="25"/>
  <c r="L44" i="25"/>
  <c r="L43" i="25"/>
  <c r="L42" i="25"/>
  <c r="L41" i="25"/>
  <c r="L40" i="25"/>
  <c r="L39" i="25"/>
  <c r="L38" i="25"/>
  <c r="L37" i="25"/>
  <c r="L36" i="25"/>
  <c r="L35" i="25"/>
  <c r="L34" i="25"/>
  <c r="L33" i="25"/>
  <c r="L32" i="25"/>
  <c r="L31" i="25"/>
  <c r="L30" i="25"/>
  <c r="L29" i="25"/>
  <c r="L28" i="25"/>
  <c r="L27" i="25"/>
  <c r="L26" i="25"/>
  <c r="L25" i="25"/>
  <c r="L24" i="25"/>
  <c r="L23" i="25"/>
  <c r="L22" i="25"/>
  <c r="L21" i="25"/>
  <c r="L20" i="25"/>
  <c r="L19" i="25"/>
  <c r="L18" i="25"/>
  <c r="L17" i="25"/>
  <c r="L16" i="25"/>
  <c r="L15" i="25"/>
  <c r="L14" i="25"/>
  <c r="L13" i="25"/>
  <c r="L12" i="25"/>
  <c r="L11" i="25"/>
  <c r="L10" i="25"/>
  <c r="L9" i="25"/>
  <c r="L8" i="25"/>
  <c r="L7" i="25"/>
  <c r="L6" i="25"/>
  <c r="G7" i="25"/>
  <c r="G8" i="25"/>
  <c r="G9" i="25"/>
  <c r="G10" i="25"/>
  <c r="G11" i="25"/>
  <c r="G12" i="25"/>
  <c r="G13" i="25"/>
  <c r="G14" i="25"/>
  <c r="G15" i="25"/>
  <c r="G16" i="25"/>
  <c r="G17" i="25"/>
  <c r="G18" i="25"/>
  <c r="G19" i="25"/>
  <c r="G20" i="25"/>
  <c r="G21" i="25"/>
  <c r="G22" i="25"/>
  <c r="G23" i="25"/>
  <c r="G24" i="25"/>
  <c r="G25" i="25"/>
  <c r="G26" i="25"/>
  <c r="G27" i="25"/>
  <c r="G28" i="25"/>
  <c r="G29" i="25"/>
  <c r="G30" i="25"/>
  <c r="G31" i="25"/>
  <c r="G32" i="25"/>
  <c r="G33" i="25"/>
  <c r="G34" i="25"/>
  <c r="G35" i="25"/>
  <c r="G36" i="25"/>
  <c r="G37" i="25"/>
  <c r="G38" i="25"/>
  <c r="G39" i="25"/>
  <c r="G40" i="25"/>
  <c r="G41" i="25"/>
  <c r="G42" i="25"/>
  <c r="G43" i="25"/>
  <c r="G44" i="25"/>
  <c r="G45" i="25"/>
  <c r="G46" i="25"/>
  <c r="G47" i="25"/>
  <c r="G48" i="25"/>
  <c r="G49" i="25"/>
  <c r="G50" i="25"/>
  <c r="G51" i="25"/>
  <c r="G52" i="25"/>
  <c r="G53" i="25"/>
  <c r="G54" i="25"/>
  <c r="G55" i="25"/>
  <c r="G56" i="25"/>
  <c r="G57" i="25"/>
  <c r="G58" i="25"/>
  <c r="G59" i="25"/>
  <c r="G60" i="25"/>
  <c r="G61" i="25"/>
  <c r="G62" i="25"/>
  <c r="G63" i="25"/>
  <c r="G64" i="25"/>
  <c r="G65" i="25"/>
  <c r="G66" i="25"/>
  <c r="G67" i="25"/>
  <c r="G68" i="25"/>
  <c r="G69" i="25"/>
  <c r="G70" i="25"/>
  <c r="G71" i="25"/>
  <c r="G72" i="25"/>
  <c r="G73" i="25"/>
  <c r="G74" i="25"/>
  <c r="G75" i="25"/>
  <c r="G76" i="25"/>
  <c r="G77" i="25"/>
  <c r="G78" i="25"/>
  <c r="G79" i="25"/>
  <c r="G80" i="25"/>
  <c r="G6" i="25"/>
  <c r="AK6" i="36"/>
  <c r="AF6" i="36"/>
  <c r="AA6" i="36"/>
  <c r="V6" i="36"/>
  <c r="Q6" i="36"/>
  <c r="L6" i="36"/>
  <c r="AK13" i="36"/>
  <c r="AK12" i="36"/>
  <c r="AK11" i="36"/>
  <c r="AK10" i="36"/>
  <c r="AK9" i="36"/>
  <c r="AK8" i="36"/>
  <c r="AK7" i="36"/>
  <c r="AF13" i="36"/>
  <c r="AF12" i="36"/>
  <c r="AF11" i="36"/>
  <c r="AF10" i="36"/>
  <c r="AF9" i="36"/>
  <c r="AF8" i="36"/>
  <c r="AF7" i="36"/>
  <c r="AA13" i="36"/>
  <c r="AA12" i="36"/>
  <c r="AA11" i="36"/>
  <c r="AA10" i="36"/>
  <c r="AA9" i="36"/>
  <c r="AA8" i="36"/>
  <c r="AA7" i="36"/>
  <c r="V13" i="36"/>
  <c r="V12" i="36"/>
  <c r="V11" i="36"/>
  <c r="V10" i="36"/>
  <c r="V9" i="36"/>
  <c r="V8" i="36"/>
  <c r="V7" i="36"/>
  <c r="Q13" i="36"/>
  <c r="Q12" i="36"/>
  <c r="Q11" i="36"/>
  <c r="Q10" i="36"/>
  <c r="Q9" i="36"/>
  <c r="Q8" i="36"/>
  <c r="Q7" i="36"/>
  <c r="L13" i="36"/>
  <c r="L12" i="36"/>
  <c r="L11" i="36"/>
  <c r="L10" i="36"/>
  <c r="L9" i="36"/>
  <c r="L8" i="36"/>
  <c r="L7" i="36"/>
  <c r="G7" i="36"/>
  <c r="G8" i="36"/>
  <c r="G9" i="36"/>
  <c r="G10" i="36"/>
  <c r="G11" i="36"/>
  <c r="G12" i="36"/>
  <c r="G13" i="36"/>
  <c r="G6" i="36"/>
  <c r="AL7" i="25" l="1"/>
  <c r="AL8" i="25"/>
  <c r="AL9" i="25"/>
  <c r="AL10" i="25"/>
  <c r="AL11" i="25"/>
  <c r="AL12" i="25"/>
  <c r="AL13" i="25"/>
  <c r="AL14" i="25"/>
  <c r="AL15" i="25"/>
  <c r="AL16" i="25"/>
  <c r="AL17" i="25"/>
  <c r="AL18" i="25"/>
  <c r="AL19" i="25"/>
  <c r="AL20" i="25"/>
  <c r="AL21" i="25"/>
  <c r="AL22" i="25"/>
  <c r="AL23" i="25"/>
  <c r="AL24" i="25"/>
  <c r="AL25" i="25"/>
  <c r="AL26" i="25"/>
  <c r="AL27" i="25"/>
  <c r="AL28" i="25"/>
  <c r="AL29" i="25"/>
  <c r="AL30" i="25"/>
  <c r="AL31" i="25"/>
  <c r="AL32" i="25"/>
  <c r="AL33" i="25"/>
  <c r="AL34" i="25"/>
  <c r="AL35" i="25"/>
  <c r="AL36" i="25"/>
  <c r="AL37" i="25"/>
  <c r="AL38" i="25"/>
  <c r="AL39" i="25"/>
  <c r="AL40" i="25"/>
  <c r="AL41" i="25"/>
  <c r="AL42" i="25"/>
  <c r="AL43" i="25"/>
  <c r="AL44" i="25"/>
  <c r="AL45" i="25"/>
  <c r="AL46" i="25"/>
  <c r="AL47" i="25"/>
  <c r="AL48" i="25"/>
  <c r="AL49" i="25"/>
  <c r="AL50" i="25"/>
  <c r="AL51" i="25"/>
  <c r="AL52" i="25"/>
  <c r="AL53" i="25"/>
  <c r="AL54" i="25"/>
  <c r="AL55" i="25"/>
  <c r="AL56" i="25"/>
  <c r="AL57" i="25"/>
  <c r="AL58" i="25"/>
  <c r="AL59" i="25"/>
  <c r="AL60" i="25"/>
  <c r="AL61" i="25"/>
  <c r="AL62" i="25"/>
  <c r="AL63" i="25"/>
  <c r="AL64" i="25"/>
  <c r="AL65" i="25"/>
  <c r="AL66" i="25"/>
  <c r="AL67" i="25"/>
  <c r="AL68" i="25"/>
  <c r="AL69" i="25"/>
  <c r="AL70" i="25"/>
  <c r="AL71" i="25"/>
  <c r="AL72" i="25"/>
  <c r="AL73" i="25"/>
  <c r="AL74" i="25"/>
  <c r="AL75" i="25"/>
  <c r="AL76" i="25"/>
  <c r="AL77" i="25"/>
  <c r="AL78" i="25"/>
  <c r="AL79" i="25"/>
  <c r="AG7" i="25"/>
  <c r="AG8" i="25"/>
  <c r="AG9" i="25"/>
  <c r="AG10" i="25"/>
  <c r="AG11" i="25"/>
  <c r="AG12" i="25"/>
  <c r="AG13" i="25"/>
  <c r="AG14" i="25"/>
  <c r="AG15" i="25"/>
  <c r="AG16" i="25"/>
  <c r="AG17" i="25"/>
  <c r="AG18" i="25"/>
  <c r="AG19" i="25"/>
  <c r="AG20" i="25"/>
  <c r="AG21" i="25"/>
  <c r="AG22" i="25"/>
  <c r="AG23" i="25"/>
  <c r="AG24" i="25"/>
  <c r="AG25" i="25"/>
  <c r="AG26" i="25"/>
  <c r="AG27" i="25"/>
  <c r="AG28" i="25"/>
  <c r="AG29" i="25"/>
  <c r="AG30" i="25"/>
  <c r="AG31" i="25"/>
  <c r="AG32" i="25"/>
  <c r="AG33" i="25"/>
  <c r="AG34" i="25"/>
  <c r="AG35" i="25"/>
  <c r="AG36" i="25"/>
  <c r="AG37" i="25"/>
  <c r="AG38" i="25"/>
  <c r="AG39" i="25"/>
  <c r="AG40" i="25"/>
  <c r="AG41" i="25"/>
  <c r="AG42" i="25"/>
  <c r="AG43" i="25"/>
  <c r="AG44" i="25"/>
  <c r="AG45" i="25"/>
  <c r="AG46" i="25"/>
  <c r="AG47" i="25"/>
  <c r="AG48" i="25"/>
  <c r="AG49" i="25"/>
  <c r="AG50" i="25"/>
  <c r="AG51" i="25"/>
  <c r="AG52" i="25"/>
  <c r="AG53" i="25"/>
  <c r="AG54" i="25"/>
  <c r="AG55" i="25"/>
  <c r="AG56" i="25"/>
  <c r="AG57" i="25"/>
  <c r="AG58" i="25"/>
  <c r="AG59" i="25"/>
  <c r="AG60" i="25"/>
  <c r="AG61" i="25"/>
  <c r="AG62" i="25"/>
  <c r="AG63" i="25"/>
  <c r="AG64" i="25"/>
  <c r="AG65" i="25"/>
  <c r="AG66" i="25"/>
  <c r="AG67" i="25"/>
  <c r="AG68" i="25"/>
  <c r="AG69" i="25"/>
  <c r="AG70" i="25"/>
  <c r="AG71" i="25"/>
  <c r="AG72" i="25"/>
  <c r="AG73" i="25"/>
  <c r="AG74" i="25"/>
  <c r="AG75" i="25"/>
  <c r="AG76" i="25"/>
  <c r="AG77" i="25"/>
  <c r="AG78" i="25"/>
  <c r="AG79" i="25"/>
  <c r="AB7" i="25"/>
  <c r="AB8" i="25"/>
  <c r="AB9" i="25"/>
  <c r="AB10" i="25"/>
  <c r="AB11" i="25"/>
  <c r="AB12" i="25"/>
  <c r="AB13" i="25"/>
  <c r="AB14" i="25"/>
  <c r="AB15" i="25"/>
  <c r="AB16" i="25"/>
  <c r="AB17" i="25"/>
  <c r="AB18" i="25"/>
  <c r="AB19" i="25"/>
  <c r="AB20" i="25"/>
  <c r="AB21" i="25"/>
  <c r="AB22" i="25"/>
  <c r="AB23" i="25"/>
  <c r="AB24" i="25"/>
  <c r="AB25" i="25"/>
  <c r="AB26" i="25"/>
  <c r="AB27" i="25"/>
  <c r="AB28" i="25"/>
  <c r="AB29" i="25"/>
  <c r="AB30" i="25"/>
  <c r="AB31" i="25"/>
  <c r="AB32" i="25"/>
  <c r="AB33" i="25"/>
  <c r="AB34" i="25"/>
  <c r="AB35" i="25"/>
  <c r="AB36" i="25"/>
  <c r="AB37" i="25"/>
  <c r="AB38" i="25"/>
  <c r="AB39" i="25"/>
  <c r="AB40" i="25"/>
  <c r="AB41" i="25"/>
  <c r="AB42" i="25"/>
  <c r="AB43" i="25"/>
  <c r="AB44" i="25"/>
  <c r="AB45" i="25"/>
  <c r="AB46" i="25"/>
  <c r="AB47" i="25"/>
  <c r="AB48" i="25"/>
  <c r="AB49" i="25"/>
  <c r="AB50" i="25"/>
  <c r="AB51" i="25"/>
  <c r="AB52" i="25"/>
  <c r="AB53" i="25"/>
  <c r="AB54" i="25"/>
  <c r="AB55" i="25"/>
  <c r="AB56" i="25"/>
  <c r="AB57" i="25"/>
  <c r="AB58" i="25"/>
  <c r="AB59" i="25"/>
  <c r="AB60" i="25"/>
  <c r="AB61" i="25"/>
  <c r="AB62" i="25"/>
  <c r="AB63" i="25"/>
  <c r="AB64" i="25"/>
  <c r="AB65" i="25"/>
  <c r="AB66" i="25"/>
  <c r="AB67" i="25"/>
  <c r="AB68" i="25"/>
  <c r="AB69" i="25"/>
  <c r="AB70" i="25"/>
  <c r="AB71" i="25"/>
  <c r="AB72" i="25"/>
  <c r="AB73" i="25"/>
  <c r="AB74" i="25"/>
  <c r="AB75" i="25"/>
  <c r="AB76" i="25"/>
  <c r="AB77" i="25"/>
  <c r="AB78" i="25"/>
  <c r="AB79" i="25"/>
  <c r="W7" i="25"/>
  <c r="W8" i="25"/>
  <c r="W9" i="25"/>
  <c r="W10" i="25"/>
  <c r="W11" i="25"/>
  <c r="W12" i="25"/>
  <c r="W13" i="25"/>
  <c r="W14" i="25"/>
  <c r="W15" i="25"/>
  <c r="W16" i="25"/>
  <c r="W17" i="25"/>
  <c r="W18" i="25"/>
  <c r="W19" i="25"/>
  <c r="W20" i="25"/>
  <c r="W21" i="25"/>
  <c r="W22" i="25"/>
  <c r="W23" i="25"/>
  <c r="W24" i="25"/>
  <c r="W25" i="25"/>
  <c r="W26" i="25"/>
  <c r="W27" i="25"/>
  <c r="W28" i="25"/>
  <c r="W29" i="25"/>
  <c r="W30" i="25"/>
  <c r="W31" i="25"/>
  <c r="W32" i="25"/>
  <c r="W33" i="25"/>
  <c r="W34" i="25"/>
  <c r="W35" i="25"/>
  <c r="W36" i="25"/>
  <c r="W37" i="25"/>
  <c r="W38" i="25"/>
  <c r="W39" i="25"/>
  <c r="W40" i="25"/>
  <c r="W41" i="25"/>
  <c r="W42" i="25"/>
  <c r="W43" i="25"/>
  <c r="W44" i="25"/>
  <c r="W45" i="25"/>
  <c r="W46" i="25"/>
  <c r="W47" i="25"/>
  <c r="W48" i="25"/>
  <c r="W49" i="25"/>
  <c r="W50" i="25"/>
  <c r="W51" i="25"/>
  <c r="W52" i="25"/>
  <c r="W53" i="25"/>
  <c r="W54" i="25"/>
  <c r="W55" i="25"/>
  <c r="W56" i="25"/>
  <c r="W57" i="25"/>
  <c r="W58" i="25"/>
  <c r="W59" i="25"/>
  <c r="W60" i="25"/>
  <c r="W61" i="25"/>
  <c r="W62" i="25"/>
  <c r="W63" i="25"/>
  <c r="W64" i="25"/>
  <c r="W65" i="25"/>
  <c r="W66" i="25"/>
  <c r="W67" i="25"/>
  <c r="W68" i="25"/>
  <c r="W69" i="25"/>
  <c r="W70" i="25"/>
  <c r="W71" i="25"/>
  <c r="W72" i="25"/>
  <c r="W73" i="25"/>
  <c r="W74" i="25"/>
  <c r="W75" i="25"/>
  <c r="W76" i="25"/>
  <c r="W77" i="25"/>
  <c r="W78" i="25"/>
  <c r="W79" i="25"/>
  <c r="R7" i="25"/>
  <c r="R8" i="25"/>
  <c r="R9" i="25"/>
  <c r="R10" i="25"/>
  <c r="R11" i="25"/>
  <c r="R12" i="25"/>
  <c r="R13" i="25"/>
  <c r="R14" i="25"/>
  <c r="R15" i="25"/>
  <c r="R16" i="25"/>
  <c r="R17" i="25"/>
  <c r="R18" i="25"/>
  <c r="R19" i="25"/>
  <c r="R20" i="25"/>
  <c r="R21" i="25"/>
  <c r="R22" i="25"/>
  <c r="R23" i="25"/>
  <c r="R24" i="25"/>
  <c r="R25" i="25"/>
  <c r="R26" i="25"/>
  <c r="R27" i="25"/>
  <c r="R28" i="25"/>
  <c r="R29" i="25"/>
  <c r="R30" i="25"/>
  <c r="R31" i="25"/>
  <c r="R32" i="25"/>
  <c r="R33" i="25"/>
  <c r="R34" i="25"/>
  <c r="R35" i="25"/>
  <c r="R36" i="25"/>
  <c r="R37" i="25"/>
  <c r="R38" i="25"/>
  <c r="R39" i="25"/>
  <c r="R40" i="25"/>
  <c r="R41" i="25"/>
  <c r="R42" i="25"/>
  <c r="R43" i="25"/>
  <c r="R44" i="25"/>
  <c r="R45" i="25"/>
  <c r="R46" i="25"/>
  <c r="R47" i="25"/>
  <c r="R48" i="25"/>
  <c r="R49" i="25"/>
  <c r="R50" i="25"/>
  <c r="R51" i="25"/>
  <c r="R52" i="25"/>
  <c r="R53" i="25"/>
  <c r="R54" i="25"/>
  <c r="R55" i="25"/>
  <c r="R56" i="25"/>
  <c r="R57" i="25"/>
  <c r="R58" i="25"/>
  <c r="R59" i="25"/>
  <c r="R60" i="25"/>
  <c r="R61" i="25"/>
  <c r="R62" i="25"/>
  <c r="R63" i="25"/>
  <c r="R64" i="25"/>
  <c r="R65" i="25"/>
  <c r="R66" i="25"/>
  <c r="R67" i="25"/>
  <c r="R68" i="25"/>
  <c r="R69" i="25"/>
  <c r="R70" i="25"/>
  <c r="R71" i="25"/>
  <c r="R72" i="25"/>
  <c r="R73" i="25"/>
  <c r="R74" i="25"/>
  <c r="R75" i="25"/>
  <c r="R76" i="25"/>
  <c r="R77" i="25"/>
  <c r="R78" i="25"/>
  <c r="R79" i="25"/>
  <c r="M7" i="25"/>
  <c r="M8" i="25"/>
  <c r="M9" i="25"/>
  <c r="M10" i="25"/>
  <c r="M11" i="25"/>
  <c r="M12" i="25"/>
  <c r="M13" i="25"/>
  <c r="M14" i="25"/>
  <c r="M15" i="25"/>
  <c r="M16" i="25"/>
  <c r="M17" i="25"/>
  <c r="M18" i="25"/>
  <c r="M19" i="25"/>
  <c r="M20" i="25"/>
  <c r="M21" i="25"/>
  <c r="M22" i="25"/>
  <c r="M23" i="25"/>
  <c r="M24" i="25"/>
  <c r="M25" i="25"/>
  <c r="M26" i="25"/>
  <c r="M27" i="25"/>
  <c r="M28" i="25"/>
  <c r="M29" i="25"/>
  <c r="M30" i="25"/>
  <c r="M31" i="25"/>
  <c r="M32" i="25"/>
  <c r="M33" i="25"/>
  <c r="M34" i="25"/>
  <c r="M35" i="25"/>
  <c r="M36" i="25"/>
  <c r="M37" i="25"/>
  <c r="M38" i="25"/>
  <c r="M39" i="25"/>
  <c r="M40" i="25"/>
  <c r="M41" i="25"/>
  <c r="M42" i="25"/>
  <c r="M43" i="25"/>
  <c r="M44" i="25"/>
  <c r="M45" i="25"/>
  <c r="M46" i="25"/>
  <c r="M47" i="25"/>
  <c r="M48" i="25"/>
  <c r="M49" i="25"/>
  <c r="M50" i="25"/>
  <c r="M51" i="25"/>
  <c r="M52" i="25"/>
  <c r="M53" i="25"/>
  <c r="M54" i="25"/>
  <c r="M55" i="25"/>
  <c r="M56" i="25"/>
  <c r="M57" i="25"/>
  <c r="M58" i="25"/>
  <c r="M59" i="25"/>
  <c r="M60" i="25"/>
  <c r="M61" i="25"/>
  <c r="M62" i="25"/>
  <c r="M63" i="25"/>
  <c r="M64" i="25"/>
  <c r="M65" i="25"/>
  <c r="M66" i="25"/>
  <c r="M67" i="25"/>
  <c r="M68" i="25"/>
  <c r="M69" i="25"/>
  <c r="M70" i="25"/>
  <c r="M71" i="25"/>
  <c r="M72" i="25"/>
  <c r="M73" i="25"/>
  <c r="M74" i="25"/>
  <c r="M75" i="25"/>
  <c r="M76" i="25"/>
  <c r="M77" i="25"/>
  <c r="M78" i="25"/>
  <c r="M79" i="25"/>
  <c r="AL6" i="25"/>
  <c r="AG6" i="25"/>
  <c r="AB6" i="25"/>
  <c r="W6" i="25"/>
  <c r="R6" i="25"/>
  <c r="M6" i="25"/>
  <c r="H7" i="25"/>
  <c r="H8" i="25"/>
  <c r="H9" i="25"/>
  <c r="H10" i="25"/>
  <c r="H11" i="25"/>
  <c r="H12" i="25"/>
  <c r="H13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H28" i="25"/>
  <c r="H29" i="25"/>
  <c r="H30" i="25"/>
  <c r="H31" i="25"/>
  <c r="H32" i="25"/>
  <c r="H33" i="25"/>
  <c r="H34" i="25"/>
  <c r="H35" i="25"/>
  <c r="H36" i="25"/>
  <c r="H37" i="25"/>
  <c r="H38" i="25"/>
  <c r="H39" i="25"/>
  <c r="H40" i="25"/>
  <c r="H41" i="25"/>
  <c r="H42" i="25"/>
  <c r="H43" i="25"/>
  <c r="H44" i="25"/>
  <c r="H45" i="25"/>
  <c r="H46" i="25"/>
  <c r="H47" i="25"/>
  <c r="H48" i="25"/>
  <c r="H49" i="25"/>
  <c r="H50" i="25"/>
  <c r="H51" i="25"/>
  <c r="H52" i="25"/>
  <c r="H53" i="25"/>
  <c r="H54" i="25"/>
  <c r="H55" i="25"/>
  <c r="H56" i="25"/>
  <c r="H57" i="25"/>
  <c r="H58" i="25"/>
  <c r="H59" i="25"/>
  <c r="H60" i="25"/>
  <c r="H61" i="25"/>
  <c r="H62" i="25"/>
  <c r="H63" i="25"/>
  <c r="H64" i="25"/>
  <c r="H65" i="25"/>
  <c r="H66" i="25"/>
  <c r="H67" i="25"/>
  <c r="H68" i="25"/>
  <c r="H69" i="25"/>
  <c r="H70" i="25"/>
  <c r="H71" i="25"/>
  <c r="H72" i="25"/>
  <c r="H73" i="25"/>
  <c r="H74" i="25"/>
  <c r="H75" i="25"/>
  <c r="H76" i="25"/>
  <c r="H77" i="25"/>
  <c r="H78" i="25"/>
  <c r="H79" i="25"/>
  <c r="H80" i="25"/>
  <c r="H6" i="25"/>
  <c r="AL13" i="36" l="1"/>
  <c r="AL12" i="36"/>
  <c r="AL11" i="36"/>
  <c r="AL10" i="36"/>
  <c r="AL9" i="36"/>
  <c r="AL8" i="36"/>
  <c r="AL7" i="36"/>
  <c r="AL6" i="36"/>
  <c r="AG13" i="36"/>
  <c r="AG12" i="36"/>
  <c r="AG11" i="36"/>
  <c r="AG10" i="36"/>
  <c r="AG9" i="36"/>
  <c r="AG8" i="36"/>
  <c r="AG7" i="36"/>
  <c r="AG6" i="36"/>
  <c r="AB13" i="36"/>
  <c r="AB12" i="36"/>
  <c r="AB11" i="36"/>
  <c r="AB10" i="36"/>
  <c r="AB9" i="36"/>
  <c r="AB8" i="36"/>
  <c r="AB7" i="36"/>
  <c r="AB6" i="36"/>
  <c r="W13" i="36"/>
  <c r="W12" i="36"/>
  <c r="W11" i="36"/>
  <c r="W10" i="36"/>
  <c r="W9" i="36"/>
  <c r="W8" i="36"/>
  <c r="W7" i="36"/>
  <c r="W6" i="36"/>
  <c r="R13" i="36"/>
  <c r="R12" i="36"/>
  <c r="R11" i="36"/>
  <c r="R10" i="36"/>
  <c r="R9" i="36"/>
  <c r="R8" i="36"/>
  <c r="R7" i="36"/>
  <c r="R6" i="36"/>
  <c r="M13" i="36"/>
  <c r="M12" i="36"/>
  <c r="M11" i="36"/>
  <c r="M10" i="36"/>
  <c r="M9" i="36"/>
  <c r="M8" i="36"/>
  <c r="M7" i="36"/>
  <c r="M6" i="36"/>
  <c r="H7" i="36"/>
  <c r="H8" i="36"/>
  <c r="H9" i="36"/>
  <c r="H10" i="36"/>
  <c r="H11" i="36"/>
  <c r="H12" i="36"/>
  <c r="H13" i="36"/>
  <c r="H6" i="36"/>
  <c r="K80" i="25" l="1"/>
  <c r="P80" i="25"/>
  <c r="U80" i="25"/>
  <c r="AQ80" i="25" l="1"/>
  <c r="AP80" i="25"/>
  <c r="AO80" i="25"/>
  <c r="AN80" i="25"/>
  <c r="AM80" i="25"/>
  <c r="AL80" i="25"/>
  <c r="AK80" i="25"/>
  <c r="AJ80" i="25"/>
  <c r="AI80" i="25"/>
  <c r="AH80" i="25"/>
  <c r="AG80" i="25"/>
  <c r="AF80" i="25"/>
  <c r="AE80" i="25"/>
  <c r="AD80" i="25"/>
  <c r="AC80" i="25"/>
  <c r="AB80" i="25"/>
  <c r="AA80" i="25"/>
  <c r="Z80" i="25"/>
  <c r="Y80" i="25"/>
  <c r="X80" i="25"/>
  <c r="W80" i="25"/>
  <c r="V80" i="25"/>
  <c r="T80" i="25"/>
  <c r="S80" i="25"/>
  <c r="R80" i="25"/>
  <c r="Q80" i="25"/>
  <c r="O80" i="25"/>
  <c r="N80" i="25"/>
  <c r="M80" i="25"/>
  <c r="L80" i="25"/>
  <c r="J80" i="25"/>
  <c r="I80" i="25"/>
  <c r="F80" i="25"/>
  <c r="E80" i="25"/>
  <c r="D80" i="25"/>
  <c r="AL14" i="36"/>
  <c r="AK14" i="36"/>
  <c r="AJ14" i="36"/>
  <c r="AI14" i="36"/>
  <c r="AH14" i="36"/>
  <c r="AG14" i="36"/>
  <c r="AF14" i="36"/>
  <c r="AE14" i="36"/>
  <c r="AD14" i="36"/>
  <c r="AC14" i="36"/>
  <c r="AQ14" i="36"/>
  <c r="AP14" i="36"/>
  <c r="AX6" i="36" s="1"/>
  <c r="AO14" i="36"/>
  <c r="AN14" i="36"/>
  <c r="AM14" i="36"/>
  <c r="G14" i="36"/>
  <c r="H14" i="36"/>
  <c r="AB14" i="36"/>
  <c r="AA14" i="36"/>
  <c r="Z14" i="36"/>
  <c r="Y14" i="36"/>
  <c r="X14" i="36"/>
  <c r="W14" i="36"/>
  <c r="V14" i="36"/>
  <c r="U14" i="36"/>
  <c r="T14" i="36"/>
  <c r="S14" i="36"/>
  <c r="R14" i="36"/>
  <c r="Q14" i="36"/>
  <c r="P14" i="36"/>
  <c r="O14" i="36"/>
  <c r="N14" i="36"/>
  <c r="M14" i="36"/>
  <c r="L14" i="36"/>
  <c r="K14" i="36"/>
  <c r="J14" i="36"/>
  <c r="I14" i="36"/>
  <c r="F14" i="36"/>
  <c r="E14" i="36"/>
  <c r="D14" i="36"/>
  <c r="AY8" i="36" l="1"/>
  <c r="AY6" i="36"/>
  <c r="AY9" i="36"/>
  <c r="AY10" i="36"/>
  <c r="AY13" i="36"/>
  <c r="AY11" i="36"/>
  <c r="AY12" i="36"/>
  <c r="AY7" i="36"/>
  <c r="AX8" i="36"/>
  <c r="AX12" i="36"/>
  <c r="AX9" i="36"/>
  <c r="AX13" i="36"/>
  <c r="AX10" i="36"/>
  <c r="AX7" i="36"/>
  <c r="AX11" i="36"/>
  <c r="AN7" i="25"/>
  <c r="AO7" i="25"/>
  <c r="AN8" i="25"/>
  <c r="AO8" i="25"/>
  <c r="AN9" i="25"/>
  <c r="AO9" i="25"/>
  <c r="AN10" i="25"/>
  <c r="AO10" i="25"/>
  <c r="AN11" i="25"/>
  <c r="AO11" i="25"/>
  <c r="AN12" i="25"/>
  <c r="AO12" i="25"/>
  <c r="AN13" i="25"/>
  <c r="AO13" i="25"/>
  <c r="AP13" i="25" s="1"/>
  <c r="AN14" i="25"/>
  <c r="AO14" i="25"/>
  <c r="AN15" i="25"/>
  <c r="AO15" i="25"/>
  <c r="AN16" i="25"/>
  <c r="AO16" i="25"/>
  <c r="AN17" i="25"/>
  <c r="AO17" i="25"/>
  <c r="AP17" i="25" s="1"/>
  <c r="AN18" i="25"/>
  <c r="AO18" i="25"/>
  <c r="AN19" i="25"/>
  <c r="AO19" i="25"/>
  <c r="AN20" i="25"/>
  <c r="AO20" i="25"/>
  <c r="AN21" i="25"/>
  <c r="AO21" i="25"/>
  <c r="AP21" i="25" s="1"/>
  <c r="AN22" i="25"/>
  <c r="AO22" i="25"/>
  <c r="AN23" i="25"/>
  <c r="AO23" i="25"/>
  <c r="AN24" i="25"/>
  <c r="AO24" i="25"/>
  <c r="AN25" i="25"/>
  <c r="AO25" i="25"/>
  <c r="AP25" i="25" s="1"/>
  <c r="AN26" i="25"/>
  <c r="AO26" i="25"/>
  <c r="AN27" i="25"/>
  <c r="AO27" i="25"/>
  <c r="AN28" i="25"/>
  <c r="AO28" i="25"/>
  <c r="AN29" i="25"/>
  <c r="AO29" i="25"/>
  <c r="AP29" i="25" s="1"/>
  <c r="AN30" i="25"/>
  <c r="AO30" i="25"/>
  <c r="AN31" i="25"/>
  <c r="AO31" i="25"/>
  <c r="AN32" i="25"/>
  <c r="AO32" i="25"/>
  <c r="AN33" i="25"/>
  <c r="AO33" i="25"/>
  <c r="AP33" i="25" s="1"/>
  <c r="AN34" i="25"/>
  <c r="AO34" i="25"/>
  <c r="AN35" i="25"/>
  <c r="AO35" i="25"/>
  <c r="AN36" i="25"/>
  <c r="AO36" i="25"/>
  <c r="AN37" i="25"/>
  <c r="AO37" i="25"/>
  <c r="AP37" i="25" s="1"/>
  <c r="AN38" i="25"/>
  <c r="AO38" i="25"/>
  <c r="AN39" i="25"/>
  <c r="AO39" i="25"/>
  <c r="AN40" i="25"/>
  <c r="AO40" i="25"/>
  <c r="AN41" i="25"/>
  <c r="AO41" i="25"/>
  <c r="AP41" i="25" s="1"/>
  <c r="AN42" i="25"/>
  <c r="AO42" i="25"/>
  <c r="AN43" i="25"/>
  <c r="AO43" i="25"/>
  <c r="AN44" i="25"/>
  <c r="AO44" i="25"/>
  <c r="AN45" i="25"/>
  <c r="AO45" i="25"/>
  <c r="AP45" i="25" s="1"/>
  <c r="AN46" i="25"/>
  <c r="AO46" i="25"/>
  <c r="AN47" i="25"/>
  <c r="AO47" i="25"/>
  <c r="AN48" i="25"/>
  <c r="AO48" i="25"/>
  <c r="AN49" i="25"/>
  <c r="AO49" i="25"/>
  <c r="AP49" i="25" s="1"/>
  <c r="AN50" i="25"/>
  <c r="AO50" i="25"/>
  <c r="AN51" i="25"/>
  <c r="AO51" i="25"/>
  <c r="AN52" i="25"/>
  <c r="AO52" i="25"/>
  <c r="AN53" i="25"/>
  <c r="AO53" i="25"/>
  <c r="AP53" i="25" s="1"/>
  <c r="AN54" i="25"/>
  <c r="AO54" i="25"/>
  <c r="AN55" i="25"/>
  <c r="AO55" i="25"/>
  <c r="AN56" i="25"/>
  <c r="AO56" i="25"/>
  <c r="AN57" i="25"/>
  <c r="AO57" i="25"/>
  <c r="AP57" i="25" s="1"/>
  <c r="AN58" i="25"/>
  <c r="AO58" i="25"/>
  <c r="AN59" i="25"/>
  <c r="AO59" i="25"/>
  <c r="AN60" i="25"/>
  <c r="AO60" i="25"/>
  <c r="AN61" i="25"/>
  <c r="AO61" i="25"/>
  <c r="AP61" i="25" s="1"/>
  <c r="AN62" i="25"/>
  <c r="AO62" i="25"/>
  <c r="AN63" i="25"/>
  <c r="AO63" i="25"/>
  <c r="AN64" i="25"/>
  <c r="AO64" i="25"/>
  <c r="AN65" i="25"/>
  <c r="AO65" i="25"/>
  <c r="AP65" i="25" s="1"/>
  <c r="AN66" i="25"/>
  <c r="AO66" i="25"/>
  <c r="AN67" i="25"/>
  <c r="AO67" i="25"/>
  <c r="AN68" i="25"/>
  <c r="AO68" i="25"/>
  <c r="AN69" i="25"/>
  <c r="AO69" i="25"/>
  <c r="AP69" i="25" s="1"/>
  <c r="AN70" i="25"/>
  <c r="AO70" i="25"/>
  <c r="AN71" i="25"/>
  <c r="AO71" i="25"/>
  <c r="AN72" i="25"/>
  <c r="AO72" i="25"/>
  <c r="AN73" i="25"/>
  <c r="AO73" i="25"/>
  <c r="AP73" i="25" s="1"/>
  <c r="AN74" i="25"/>
  <c r="AO74" i="25"/>
  <c r="AN75" i="25"/>
  <c r="AO75" i="25"/>
  <c r="AN76" i="25"/>
  <c r="AO76" i="25"/>
  <c r="AN77" i="25"/>
  <c r="AO77" i="25"/>
  <c r="AP77" i="25" s="1"/>
  <c r="AN78" i="25"/>
  <c r="AO78" i="25"/>
  <c r="AN79" i="25"/>
  <c r="AO79" i="25"/>
  <c r="AO6" i="25"/>
  <c r="AN6" i="25"/>
  <c r="AN6" i="36"/>
  <c r="AO6" i="36"/>
  <c r="AN7" i="36"/>
  <c r="AO7" i="36"/>
  <c r="AN8" i="36"/>
  <c r="AO8" i="36"/>
  <c r="AN9" i="36"/>
  <c r="AO9" i="36"/>
  <c r="AN10" i="36"/>
  <c r="AO10" i="36"/>
  <c r="AN11" i="36"/>
  <c r="AO11" i="36"/>
  <c r="AN12" i="36"/>
  <c r="AO12" i="36"/>
  <c r="AN13" i="36"/>
  <c r="AO13" i="36"/>
  <c r="AM7" i="36"/>
  <c r="AM8" i="36"/>
  <c r="AM9" i="36"/>
  <c r="AM10" i="36"/>
  <c r="AM11" i="36"/>
  <c r="AM12" i="36"/>
  <c r="AM13" i="36"/>
  <c r="AM6" i="36"/>
  <c r="AP9" i="25" l="1"/>
  <c r="AP13" i="36"/>
  <c r="AP8" i="36"/>
  <c r="AQ75" i="25"/>
  <c r="AP75" i="25"/>
  <c r="AQ67" i="25"/>
  <c r="AP67" i="25"/>
  <c r="AQ63" i="25"/>
  <c r="AP63" i="25"/>
  <c r="AQ59" i="25"/>
  <c r="AP59" i="25"/>
  <c r="AQ47" i="25"/>
  <c r="AP47" i="25"/>
  <c r="AQ43" i="25"/>
  <c r="AP43" i="25"/>
  <c r="AQ35" i="25"/>
  <c r="AP35" i="25"/>
  <c r="AQ31" i="25"/>
  <c r="AP31" i="25"/>
  <c r="AQ27" i="25"/>
  <c r="AP27" i="25"/>
  <c r="AQ23" i="25"/>
  <c r="AP23" i="25"/>
  <c r="AQ19" i="25"/>
  <c r="AP19" i="25"/>
  <c r="AQ11" i="25"/>
  <c r="AP11" i="25"/>
  <c r="AQ7" i="25"/>
  <c r="AP7" i="25"/>
  <c r="AQ9" i="36"/>
  <c r="AP9" i="36"/>
  <c r="AP6" i="36"/>
  <c r="AQ79" i="25"/>
  <c r="AP79" i="25"/>
  <c r="AQ71" i="25"/>
  <c r="AP71" i="25"/>
  <c r="AQ55" i="25"/>
  <c r="AP55" i="25"/>
  <c r="AQ51" i="25"/>
  <c r="AP51" i="25"/>
  <c r="AQ39" i="25"/>
  <c r="AP39" i="25"/>
  <c r="AQ15" i="25"/>
  <c r="AP15" i="25"/>
  <c r="AP12" i="36"/>
  <c r="AQ11" i="36"/>
  <c r="AP11" i="36"/>
  <c r="AQ76" i="25"/>
  <c r="AP76" i="25"/>
  <c r="AQ66" i="25"/>
  <c r="AP66" i="25"/>
  <c r="AQ54" i="25"/>
  <c r="AP54" i="25"/>
  <c r="AQ40" i="25"/>
  <c r="AP40" i="25"/>
  <c r="AQ18" i="25"/>
  <c r="AP18" i="25"/>
  <c r="AQ78" i="25"/>
  <c r="AP78" i="25"/>
  <c r="AQ72" i="25"/>
  <c r="AP72" i="25"/>
  <c r="AQ68" i="25"/>
  <c r="AP68" i="25"/>
  <c r="AQ62" i="25"/>
  <c r="AP62" i="25"/>
  <c r="AQ58" i="25"/>
  <c r="AP58" i="25"/>
  <c r="AQ52" i="25"/>
  <c r="AP52" i="25"/>
  <c r="AQ48" i="25"/>
  <c r="AP48" i="25"/>
  <c r="AQ44" i="25"/>
  <c r="AP44" i="25"/>
  <c r="AQ38" i="25"/>
  <c r="AP38" i="25"/>
  <c r="AQ34" i="25"/>
  <c r="AP34" i="25"/>
  <c r="AQ30" i="25"/>
  <c r="AP30" i="25"/>
  <c r="AQ26" i="25"/>
  <c r="AP26" i="25"/>
  <c r="AQ22" i="25"/>
  <c r="AP22" i="25"/>
  <c r="AQ16" i="25"/>
  <c r="AP16" i="25"/>
  <c r="AQ12" i="25"/>
  <c r="AP12" i="25"/>
  <c r="AQ8" i="25"/>
  <c r="AP8" i="25"/>
  <c r="AQ74" i="25"/>
  <c r="AP74" i="25"/>
  <c r="AQ70" i="25"/>
  <c r="AP70" i="25"/>
  <c r="AQ64" i="25"/>
  <c r="AP64" i="25"/>
  <c r="AQ60" i="25"/>
  <c r="AP60" i="25"/>
  <c r="AQ56" i="25"/>
  <c r="AP56" i="25"/>
  <c r="AQ50" i="25"/>
  <c r="AP50" i="25"/>
  <c r="AQ46" i="25"/>
  <c r="AP46" i="25"/>
  <c r="AQ42" i="25"/>
  <c r="AP42" i="25"/>
  <c r="AQ36" i="25"/>
  <c r="AP36" i="25"/>
  <c r="AQ32" i="25"/>
  <c r="AP32" i="25"/>
  <c r="AQ28" i="25"/>
  <c r="AP28" i="25"/>
  <c r="AQ24" i="25"/>
  <c r="AP24" i="25"/>
  <c r="AQ20" i="25"/>
  <c r="AP20" i="25"/>
  <c r="AQ14" i="25"/>
  <c r="AP14" i="25"/>
  <c r="AQ10" i="25"/>
  <c r="AP10" i="25"/>
  <c r="AP10" i="36"/>
  <c r="AP7" i="36"/>
  <c r="AP6" i="25"/>
  <c r="AQ13" i="36"/>
  <c r="AQ7" i="36"/>
  <c r="AQ6" i="25"/>
  <c r="AQ77" i="25"/>
  <c r="AQ73" i="25"/>
  <c r="AQ69" i="25"/>
  <c r="AQ65" i="25"/>
  <c r="AQ61" i="25"/>
  <c r="AQ57" i="25"/>
  <c r="AQ53" i="25"/>
  <c r="AQ49" i="25"/>
  <c r="AQ45" i="25"/>
  <c r="AQ41" i="25"/>
  <c r="AQ37" i="25"/>
  <c r="AQ33" i="25"/>
  <c r="AQ29" i="25"/>
  <c r="AQ25" i="25"/>
  <c r="AQ21" i="25"/>
  <c r="AQ17" i="25"/>
  <c r="AQ13" i="25"/>
  <c r="AQ9" i="25"/>
  <c r="AQ12" i="36"/>
  <c r="AQ10" i="36"/>
  <c r="AQ8" i="36"/>
  <c r="AQ6" i="36"/>
  <c r="AY10" i="25"/>
  <c r="AY14" i="25"/>
  <c r="AY18" i="25"/>
  <c r="AY22" i="25"/>
  <c r="AY26" i="25"/>
  <c r="AY30" i="25"/>
  <c r="AY34" i="25"/>
  <c r="AY38" i="25"/>
  <c r="AY42" i="25"/>
  <c r="AY46" i="25"/>
  <c r="AY50" i="25"/>
  <c r="AY54" i="25"/>
  <c r="AY58" i="25"/>
  <c r="AY62" i="25"/>
  <c r="AY66" i="25"/>
  <c r="AY70" i="25"/>
  <c r="AY74" i="25"/>
  <c r="AY78" i="25"/>
  <c r="AY7" i="25"/>
  <c r="AY11" i="25"/>
  <c r="AY15" i="25"/>
  <c r="AY19" i="25"/>
  <c r="AY23" i="25"/>
  <c r="AY27" i="25"/>
  <c r="AY31" i="25"/>
  <c r="AY35" i="25"/>
  <c r="AY39" i="25"/>
  <c r="AY43" i="25"/>
  <c r="AY47" i="25"/>
  <c r="AY51" i="25"/>
  <c r="AY55" i="25"/>
  <c r="AY59" i="25"/>
  <c r="AY63" i="25"/>
  <c r="AY67" i="25"/>
  <c r="AY71" i="25"/>
  <c r="AY75" i="25"/>
  <c r="AY79" i="25"/>
  <c r="AY8" i="25"/>
  <c r="AY12" i="25"/>
  <c r="AY16" i="25"/>
  <c r="AY20" i="25"/>
  <c r="AY24" i="25"/>
  <c r="AY28" i="25"/>
  <c r="AY32" i="25"/>
  <c r="AY36" i="25"/>
  <c r="AY40" i="25"/>
  <c r="AY44" i="25"/>
  <c r="AY48" i="25"/>
  <c r="AY17" i="25"/>
  <c r="AY33" i="25"/>
  <c r="AY49" i="25"/>
  <c r="AY57" i="25"/>
  <c r="AY65" i="25"/>
  <c r="AY73" i="25"/>
  <c r="AY21" i="25"/>
  <c r="AY37" i="25"/>
  <c r="AY52" i="25"/>
  <c r="AY60" i="25"/>
  <c r="AY68" i="25"/>
  <c r="AY76" i="25"/>
  <c r="AY9" i="25"/>
  <c r="AY25" i="25"/>
  <c r="AY41" i="25"/>
  <c r="AY53" i="25"/>
  <c r="AY61" i="25"/>
  <c r="AY69" i="25"/>
  <c r="AY77" i="25"/>
  <c r="AY13" i="25"/>
  <c r="AY29" i="25"/>
  <c r="AY45" i="25"/>
  <c r="AY56" i="25"/>
  <c r="AY64" i="25"/>
  <c r="AY72" i="25"/>
  <c r="AY6" i="25"/>
  <c r="AX8" i="25"/>
  <c r="AX12" i="25"/>
  <c r="AX16" i="25"/>
  <c r="AX20" i="25"/>
  <c r="AX24" i="25"/>
  <c r="AX28" i="25"/>
  <c r="AX32" i="25"/>
  <c r="AX36" i="25"/>
  <c r="AX40" i="25"/>
  <c r="AX44" i="25"/>
  <c r="AX48" i="25"/>
  <c r="AX52" i="25"/>
  <c r="AX56" i="25"/>
  <c r="AX60" i="25"/>
  <c r="AX64" i="25"/>
  <c r="AX68" i="25"/>
  <c r="AX72" i="25"/>
  <c r="AX76" i="25"/>
  <c r="AX6" i="25"/>
  <c r="AX9" i="25"/>
  <c r="AX13" i="25"/>
  <c r="AX17" i="25"/>
  <c r="AX21" i="25"/>
  <c r="AX25" i="25"/>
  <c r="AX29" i="25"/>
  <c r="AX33" i="25"/>
  <c r="AX37" i="25"/>
  <c r="AX41" i="25"/>
  <c r="AX45" i="25"/>
  <c r="AX49" i="25"/>
  <c r="AX53" i="25"/>
  <c r="AX57" i="25"/>
  <c r="AX61" i="25"/>
  <c r="AX65" i="25"/>
  <c r="AX69" i="25"/>
  <c r="AX73" i="25"/>
  <c r="AX77" i="25"/>
  <c r="AX7" i="25"/>
  <c r="AX15" i="25"/>
  <c r="AX23" i="25"/>
  <c r="AX31" i="25"/>
  <c r="AX39" i="25"/>
  <c r="AX47" i="25"/>
  <c r="AX55" i="25"/>
  <c r="AX63" i="25"/>
  <c r="AX71" i="25"/>
  <c r="AX79" i="25"/>
  <c r="AX10" i="25"/>
  <c r="AX18" i="25"/>
  <c r="AX26" i="25"/>
  <c r="AX34" i="25"/>
  <c r="AX42" i="25"/>
  <c r="AX50" i="25"/>
  <c r="AX58" i="25"/>
  <c r="AX66" i="25"/>
  <c r="AX74" i="25"/>
  <c r="AX11" i="25"/>
  <c r="AX19" i="25"/>
  <c r="AX27" i="25"/>
  <c r="AX35" i="25"/>
  <c r="AX43" i="25"/>
  <c r="AX51" i="25"/>
  <c r="AX59" i="25"/>
  <c r="AX67" i="25"/>
  <c r="AX75" i="25"/>
  <c r="AX14" i="25"/>
  <c r="AX22" i="25"/>
  <c r="AX30" i="25"/>
  <c r="AX38" i="25"/>
  <c r="AX46" i="25"/>
  <c r="AX54" i="25"/>
  <c r="AX62" i="25"/>
  <c r="AX70" i="25"/>
  <c r="AX78" i="25"/>
  <c r="AV7" i="25" l="1"/>
  <c r="AU7" i="25" s="1"/>
  <c r="AV54" i="25"/>
  <c r="AU54" i="25" s="1"/>
  <c r="AV6" i="25"/>
  <c r="AU6" i="25" s="1"/>
  <c r="AV42" i="25"/>
  <c r="AU42" i="25" s="1"/>
  <c r="AV13" i="25"/>
  <c r="AU13" i="25" s="1"/>
  <c r="AV51" i="25"/>
  <c r="AU51" i="25" s="1"/>
  <c r="AV26" i="25"/>
  <c r="AU26" i="25" s="1"/>
  <c r="AV70" i="25"/>
  <c r="AU70" i="25" s="1"/>
  <c r="AV22" i="25"/>
  <c r="AU22" i="25" s="1"/>
  <c r="AV31" i="25"/>
  <c r="AU31" i="25" s="1"/>
  <c r="AV74" i="25"/>
  <c r="AU74" i="25" s="1"/>
  <c r="AV35" i="25"/>
  <c r="AU35" i="25" s="1"/>
  <c r="AV58" i="25"/>
  <c r="AU58" i="25" s="1"/>
  <c r="AV10" i="25"/>
  <c r="AU10" i="25" s="1"/>
  <c r="AV15" i="25"/>
  <c r="AU15" i="25" s="1"/>
  <c r="AV71" i="25"/>
  <c r="AU71" i="25" s="1"/>
  <c r="AV38" i="25"/>
  <c r="AU38" i="25" s="1"/>
  <c r="AV47" i="25"/>
  <c r="AU47" i="25" s="1"/>
  <c r="AV65" i="25"/>
  <c r="AU65" i="25" s="1"/>
  <c r="AV68" i="25"/>
  <c r="AU68" i="25" s="1"/>
  <c r="AV52" i="25"/>
  <c r="AU52" i="25" s="1"/>
  <c r="AV36" i="25"/>
  <c r="AU36" i="25" s="1"/>
  <c r="AV20" i="25"/>
  <c r="AU20" i="25" s="1"/>
  <c r="AV77" i="25"/>
  <c r="AU77" i="25" s="1"/>
  <c r="AV45" i="25"/>
  <c r="AU45" i="25" s="1"/>
  <c r="AV29" i="25"/>
  <c r="AU29" i="25" s="1"/>
  <c r="AV79" i="25"/>
  <c r="AU79" i="25" s="1"/>
  <c r="AV59" i="25"/>
  <c r="AU59" i="25" s="1"/>
  <c r="AV66" i="25"/>
  <c r="AU66" i="25" s="1"/>
  <c r="AV50" i="25"/>
  <c r="AU50" i="25" s="1"/>
  <c r="AV34" i="25"/>
  <c r="AU34" i="25" s="1"/>
  <c r="AV18" i="25"/>
  <c r="AU18" i="25" s="1"/>
  <c r="AV69" i="25"/>
  <c r="AU69" i="25" s="1"/>
  <c r="AV43" i="25"/>
  <c r="AU43" i="25" s="1"/>
  <c r="AV23" i="25"/>
  <c r="AU23" i="25" s="1"/>
  <c r="AV73" i="25"/>
  <c r="AU73" i="25" s="1"/>
  <c r="AV67" i="25"/>
  <c r="AU67" i="25" s="1"/>
  <c r="AV78" i="25"/>
  <c r="AU78" i="25" s="1"/>
  <c r="AV62" i="25"/>
  <c r="AU62" i="25" s="1"/>
  <c r="AV46" i="25"/>
  <c r="AU46" i="25" s="1"/>
  <c r="AV30" i="25"/>
  <c r="AU30" i="25" s="1"/>
  <c r="AV14" i="25"/>
  <c r="AU14" i="25" s="1"/>
  <c r="AV57" i="25"/>
  <c r="AU57" i="25" s="1"/>
  <c r="AV39" i="25"/>
  <c r="AU39" i="25" s="1"/>
  <c r="AV21" i="25"/>
  <c r="AU21" i="25" s="1"/>
  <c r="AV61" i="25"/>
  <c r="AU61" i="25" s="1"/>
  <c r="AV10" i="36"/>
  <c r="AU10" i="36" s="1"/>
  <c r="AV7" i="36"/>
  <c r="AU7" i="36" s="1"/>
  <c r="AV11" i="36"/>
  <c r="AU11" i="36" s="1"/>
  <c r="AV8" i="36"/>
  <c r="AU8" i="36" s="1"/>
  <c r="AV12" i="36"/>
  <c r="AU12" i="36" s="1"/>
  <c r="AV9" i="36"/>
  <c r="AU9" i="36" s="1"/>
  <c r="AV13" i="36"/>
  <c r="AU13" i="36" s="1"/>
  <c r="AV6" i="36"/>
  <c r="AU6" i="36" s="1"/>
  <c r="AV76" i="25"/>
  <c r="AU76" i="25" s="1"/>
  <c r="AV60" i="25"/>
  <c r="AU60" i="25" s="1"/>
  <c r="AV44" i="25"/>
  <c r="AU44" i="25" s="1"/>
  <c r="AV28" i="25"/>
  <c r="AU28" i="25" s="1"/>
  <c r="AV12" i="25"/>
  <c r="AU12" i="25" s="1"/>
  <c r="AV53" i="25"/>
  <c r="AU53" i="25" s="1"/>
  <c r="AV37" i="25"/>
  <c r="AU37" i="25" s="1"/>
  <c r="AT7" i="36"/>
  <c r="AS7" i="36" s="1"/>
  <c r="AT11" i="36"/>
  <c r="AS11" i="36" s="1"/>
  <c r="AT12" i="36"/>
  <c r="AS12" i="36" s="1"/>
  <c r="AT6" i="36"/>
  <c r="AS6" i="36" s="1"/>
  <c r="AT8" i="36"/>
  <c r="AS8" i="36" s="1"/>
  <c r="AT10" i="36"/>
  <c r="AS10" i="36" s="1"/>
  <c r="AT9" i="36"/>
  <c r="AS9" i="36" s="1"/>
  <c r="AT13" i="36"/>
  <c r="AS13" i="36" s="1"/>
  <c r="AV27" i="25"/>
  <c r="AU27" i="25" s="1"/>
  <c r="AV19" i="25"/>
  <c r="AU19" i="25" s="1"/>
  <c r="AV11" i="25"/>
  <c r="AU11" i="25" s="1"/>
  <c r="AV75" i="25"/>
  <c r="AU75" i="25" s="1"/>
  <c r="AV55" i="25"/>
  <c r="AU55" i="25" s="1"/>
  <c r="AV72" i="25"/>
  <c r="AU72" i="25" s="1"/>
  <c r="AV64" i="25"/>
  <c r="AU64" i="25" s="1"/>
  <c r="AV56" i="25"/>
  <c r="AU56" i="25" s="1"/>
  <c r="AV48" i="25"/>
  <c r="AU48" i="25" s="1"/>
  <c r="AV40" i="25"/>
  <c r="AU40" i="25" s="1"/>
  <c r="AV32" i="25"/>
  <c r="AU32" i="25" s="1"/>
  <c r="AV24" i="25"/>
  <c r="AU24" i="25" s="1"/>
  <c r="AV16" i="25"/>
  <c r="AU16" i="25" s="1"/>
  <c r="AV8" i="25"/>
  <c r="AU8" i="25" s="1"/>
  <c r="AV63" i="25"/>
  <c r="AU63" i="25" s="1"/>
  <c r="AV49" i="25"/>
  <c r="AU49" i="25" s="1"/>
  <c r="AV41" i="25"/>
  <c r="AU41" i="25" s="1"/>
  <c r="AV33" i="25"/>
  <c r="AU33" i="25" s="1"/>
  <c r="AV25" i="25"/>
  <c r="AU25" i="25" s="1"/>
  <c r="AV17" i="25"/>
  <c r="AU17" i="25" s="1"/>
  <c r="AV9" i="25"/>
  <c r="AU9" i="25" s="1"/>
  <c r="AT7" i="25"/>
  <c r="AS7" i="25" s="1"/>
  <c r="AT9" i="25"/>
  <c r="AS9" i="25" s="1"/>
  <c r="AT11" i="25"/>
  <c r="AS11" i="25" s="1"/>
  <c r="AT13" i="25"/>
  <c r="AS13" i="25" s="1"/>
  <c r="AT15" i="25"/>
  <c r="AS15" i="25" s="1"/>
  <c r="AT17" i="25"/>
  <c r="AS17" i="25" s="1"/>
  <c r="AT21" i="25"/>
  <c r="AS21" i="25" s="1"/>
  <c r="AT23" i="25"/>
  <c r="AS23" i="25" s="1"/>
  <c r="AT27" i="25"/>
  <c r="AS27" i="25" s="1"/>
  <c r="AT33" i="25"/>
  <c r="AS33" i="25" s="1"/>
  <c r="AT37" i="25"/>
  <c r="AS37" i="25" s="1"/>
  <c r="AT41" i="25"/>
  <c r="AS41" i="25" s="1"/>
  <c r="AT45" i="25"/>
  <c r="AS45" i="25" s="1"/>
  <c r="AT51" i="25"/>
  <c r="AS51" i="25" s="1"/>
  <c r="AT55" i="25"/>
  <c r="AS55" i="25" s="1"/>
  <c r="AT61" i="25"/>
  <c r="AS61" i="25" s="1"/>
  <c r="AT65" i="25"/>
  <c r="AS65" i="25" s="1"/>
  <c r="AT69" i="25"/>
  <c r="AS69" i="25" s="1"/>
  <c r="AT75" i="25"/>
  <c r="AS75" i="25" s="1"/>
  <c r="AT78" i="25"/>
  <c r="AS78" i="25" s="1"/>
  <c r="AT8" i="25"/>
  <c r="AS8" i="25" s="1"/>
  <c r="AT10" i="25"/>
  <c r="AS10" i="25" s="1"/>
  <c r="AT12" i="25"/>
  <c r="AS12" i="25" s="1"/>
  <c r="AT14" i="25"/>
  <c r="AS14" i="25" s="1"/>
  <c r="AT16" i="25"/>
  <c r="AS16" i="25" s="1"/>
  <c r="AT18" i="25"/>
  <c r="AS18" i="25" s="1"/>
  <c r="AT20" i="25"/>
  <c r="AS20" i="25" s="1"/>
  <c r="AT22" i="25"/>
  <c r="AS22" i="25" s="1"/>
  <c r="AT24" i="25"/>
  <c r="AS24" i="25" s="1"/>
  <c r="AT26" i="25"/>
  <c r="AS26" i="25" s="1"/>
  <c r="AT28" i="25"/>
  <c r="AS28" i="25" s="1"/>
  <c r="AT30" i="25"/>
  <c r="AS30" i="25" s="1"/>
  <c r="AT32" i="25"/>
  <c r="AS32" i="25" s="1"/>
  <c r="AT34" i="25"/>
  <c r="AS34" i="25" s="1"/>
  <c r="AT36" i="25"/>
  <c r="AS36" i="25" s="1"/>
  <c r="AT38" i="25"/>
  <c r="AS38" i="25" s="1"/>
  <c r="AT40" i="25"/>
  <c r="AS40" i="25" s="1"/>
  <c r="AT42" i="25"/>
  <c r="AS42" i="25" s="1"/>
  <c r="AT44" i="25"/>
  <c r="AS44" i="25" s="1"/>
  <c r="AT46" i="25"/>
  <c r="AS46" i="25" s="1"/>
  <c r="AT48" i="25"/>
  <c r="AS48" i="25" s="1"/>
  <c r="AT50" i="25"/>
  <c r="AS50" i="25" s="1"/>
  <c r="AT52" i="25"/>
  <c r="AS52" i="25" s="1"/>
  <c r="AT54" i="25"/>
  <c r="AS54" i="25" s="1"/>
  <c r="AT56" i="25"/>
  <c r="AS56" i="25" s="1"/>
  <c r="AT58" i="25"/>
  <c r="AS58" i="25" s="1"/>
  <c r="AT60" i="25"/>
  <c r="AS60" i="25" s="1"/>
  <c r="AT62" i="25"/>
  <c r="AS62" i="25" s="1"/>
  <c r="AT64" i="25"/>
  <c r="AS64" i="25" s="1"/>
  <c r="AT66" i="25"/>
  <c r="AS66" i="25" s="1"/>
  <c r="AT68" i="25"/>
  <c r="AS68" i="25" s="1"/>
  <c r="AT70" i="25"/>
  <c r="AS70" i="25" s="1"/>
  <c r="AT72" i="25"/>
  <c r="AS72" i="25" s="1"/>
  <c r="AT74" i="25"/>
  <c r="AS74" i="25" s="1"/>
  <c r="AT6" i="25"/>
  <c r="AS6" i="25" s="1"/>
  <c r="AT19" i="25"/>
  <c r="AS19" i="25" s="1"/>
  <c r="AT25" i="25"/>
  <c r="AS25" i="25" s="1"/>
  <c r="AT29" i="25"/>
  <c r="AS29" i="25" s="1"/>
  <c r="AT31" i="25"/>
  <c r="AS31" i="25" s="1"/>
  <c r="AT35" i="25"/>
  <c r="AS35" i="25" s="1"/>
  <c r="AT39" i="25"/>
  <c r="AS39" i="25" s="1"/>
  <c r="AT43" i="25"/>
  <c r="AS43" i="25" s="1"/>
  <c r="AT47" i="25"/>
  <c r="AS47" i="25" s="1"/>
  <c r="AT49" i="25"/>
  <c r="AS49" i="25" s="1"/>
  <c r="AT53" i="25"/>
  <c r="AS53" i="25" s="1"/>
  <c r="AT57" i="25"/>
  <c r="AS57" i="25" s="1"/>
  <c r="AT59" i="25"/>
  <c r="AS59" i="25" s="1"/>
  <c r="AT63" i="25"/>
  <c r="AS63" i="25" s="1"/>
  <c r="AT67" i="25"/>
  <c r="AS67" i="25" s="1"/>
  <c r="AT71" i="25"/>
  <c r="AS71" i="25" s="1"/>
  <c r="AT73" i="25"/>
  <c r="AS73" i="25" s="1"/>
  <c r="AT77" i="25"/>
  <c r="AS77" i="25" s="1"/>
  <c r="AT79" i="25"/>
  <c r="AS79" i="25" s="1"/>
  <c r="AT76" i="25"/>
  <c r="AS76" i="25" s="1"/>
</calcChain>
</file>

<file path=xl/sharedStrings.xml><?xml version="1.0" encoding="utf-8"?>
<sst xmlns="http://schemas.openxmlformats.org/spreadsheetml/2006/main" count="229" uniqueCount="135">
  <si>
    <t>広域連合全体</t>
  </si>
  <si>
    <t>豊能医療圏</t>
    <rPh sb="0" eb="2">
      <t>トヨノ</t>
    </rPh>
    <rPh sb="2" eb="4">
      <t>イリョウ</t>
    </rPh>
    <rPh sb="4" eb="5">
      <t>ケン</t>
    </rPh>
    <phoneticPr fontId="30"/>
  </si>
  <si>
    <t>豊中市</t>
  </si>
  <si>
    <t>池田市</t>
  </si>
  <si>
    <t>吹田市</t>
  </si>
  <si>
    <t>箕面市</t>
  </si>
  <si>
    <t>豊能町</t>
  </si>
  <si>
    <t>能勢町</t>
  </si>
  <si>
    <t>三島医療圏</t>
    <rPh sb="0" eb="1">
      <t>ミシマ</t>
    </rPh>
    <rPh sb="1" eb="3">
      <t>イリョウ</t>
    </rPh>
    <rPh sb="3" eb="4">
      <t>ケン</t>
    </rPh>
    <phoneticPr fontId="30"/>
  </si>
  <si>
    <t>高槻市</t>
  </si>
  <si>
    <t>茨木市</t>
  </si>
  <si>
    <t>摂津市</t>
  </si>
  <si>
    <t>島本町</t>
  </si>
  <si>
    <t>北河内医療圏</t>
    <rPh sb="0" eb="2">
      <t>キタカワチ</t>
    </rPh>
    <rPh sb="2" eb="4">
      <t>イリョウ</t>
    </rPh>
    <rPh sb="4" eb="5">
      <t>ケン</t>
    </rPh>
    <phoneticPr fontId="30"/>
  </si>
  <si>
    <t>守口市</t>
  </si>
  <si>
    <t>枚方市</t>
  </si>
  <si>
    <t>寝屋川市</t>
  </si>
  <si>
    <t>大東市</t>
  </si>
  <si>
    <t>門真市</t>
  </si>
  <si>
    <t>四條畷市</t>
  </si>
  <si>
    <t>交野市</t>
  </si>
  <si>
    <t>中河内医療圏</t>
    <rPh sb="0" eb="2">
      <t>ナカガウチ</t>
    </rPh>
    <rPh sb="2" eb="4">
      <t>イリョウ</t>
    </rPh>
    <rPh sb="4" eb="5">
      <t>ケン</t>
    </rPh>
    <phoneticPr fontId="30"/>
  </si>
  <si>
    <t>八尾市</t>
  </si>
  <si>
    <t>柏原市</t>
  </si>
  <si>
    <t>東大阪市</t>
  </si>
  <si>
    <t>南河内医療圏</t>
    <rPh sb="0" eb="2">
      <t>カワチ</t>
    </rPh>
    <rPh sb="2" eb="4">
      <t>イリョウ</t>
    </rPh>
    <rPh sb="4" eb="5">
      <t>ケン</t>
    </rPh>
    <phoneticPr fontId="30"/>
  </si>
  <si>
    <t>富田林市</t>
  </si>
  <si>
    <t>河内長野市</t>
  </si>
  <si>
    <t>松原市</t>
  </si>
  <si>
    <t>羽曳野市</t>
  </si>
  <si>
    <t>藤井寺市</t>
  </si>
  <si>
    <t>大阪狭山市</t>
  </si>
  <si>
    <t>太子町</t>
  </si>
  <si>
    <t>河南町</t>
  </si>
  <si>
    <t>千早赤阪村</t>
  </si>
  <si>
    <t>堺市医療圏</t>
    <rPh sb="0" eb="2">
      <t>サカイシ</t>
    </rPh>
    <rPh sb="2" eb="4">
      <t>イリョウ</t>
    </rPh>
    <rPh sb="4" eb="5">
      <t>ケン</t>
    </rPh>
    <phoneticPr fontId="30"/>
  </si>
  <si>
    <t>堺市</t>
  </si>
  <si>
    <t>堺市堺区</t>
  </si>
  <si>
    <t>堺市中区</t>
  </si>
  <si>
    <t>堺市東区</t>
  </si>
  <si>
    <t>堺市西区</t>
  </si>
  <si>
    <t>堺市南区</t>
  </si>
  <si>
    <t>堺市北区</t>
  </si>
  <si>
    <t>堺市美原区</t>
  </si>
  <si>
    <t>泉州医療圏</t>
    <rPh sb="0" eb="1">
      <t>センシュウ</t>
    </rPh>
    <rPh sb="1" eb="3">
      <t>イリョウ</t>
    </rPh>
    <rPh sb="3" eb="4">
      <t>ケン</t>
    </rPh>
    <phoneticPr fontId="30"/>
  </si>
  <si>
    <t>岸和田市</t>
  </si>
  <si>
    <t>泉大津市</t>
  </si>
  <si>
    <t>貝塚市</t>
  </si>
  <si>
    <t>泉佐野市</t>
  </si>
  <si>
    <t>和泉市</t>
  </si>
  <si>
    <t>高石市</t>
  </si>
  <si>
    <t>泉南市</t>
  </si>
  <si>
    <t>阪南市</t>
  </si>
  <si>
    <t>忠岡町</t>
  </si>
  <si>
    <t>熊取町</t>
  </si>
  <si>
    <t>田尻町</t>
  </si>
  <si>
    <t>岬町</t>
  </si>
  <si>
    <t>大阪市医療圏</t>
    <rPh sb="0" eb="2">
      <t>オオサカシ</t>
    </rPh>
    <rPh sb="2" eb="4">
      <t>イリョウ</t>
    </rPh>
    <rPh sb="4" eb="5">
      <t>ケン</t>
    </rPh>
    <phoneticPr fontId="30"/>
  </si>
  <si>
    <t>大阪市</t>
  </si>
  <si>
    <t>天王寺区</t>
  </si>
  <si>
    <t>西淀川区</t>
  </si>
  <si>
    <t>東淀川区</t>
  </si>
  <si>
    <t>阿倍野区</t>
  </si>
  <si>
    <t>東住吉区</t>
  </si>
  <si>
    <t>住之江区</t>
  </si>
  <si>
    <t>65歳～69歳</t>
    <rPh sb="2" eb="3">
      <t>サイ</t>
    </rPh>
    <rPh sb="6" eb="7">
      <t>サイ</t>
    </rPh>
    <phoneticPr fontId="3"/>
  </si>
  <si>
    <t>70歳～74歳</t>
    <rPh sb="2" eb="3">
      <t>サイ</t>
    </rPh>
    <rPh sb="6" eb="7">
      <t>サイ</t>
    </rPh>
    <phoneticPr fontId="3"/>
  </si>
  <si>
    <t>75歳～79歳</t>
    <rPh sb="2" eb="3">
      <t>サイ</t>
    </rPh>
    <rPh sb="6" eb="7">
      <t>サイ</t>
    </rPh>
    <phoneticPr fontId="3"/>
  </si>
  <si>
    <t>80歳～84歳</t>
    <rPh sb="2" eb="3">
      <t>サイ</t>
    </rPh>
    <rPh sb="6" eb="7">
      <t>サイ</t>
    </rPh>
    <phoneticPr fontId="3"/>
  </si>
  <si>
    <t>85歳～89歳</t>
    <rPh sb="2" eb="3">
      <t>サイ</t>
    </rPh>
    <rPh sb="6" eb="7">
      <t>サイ</t>
    </rPh>
    <phoneticPr fontId="3"/>
  </si>
  <si>
    <t>90歳～94歳</t>
    <rPh sb="2" eb="3">
      <t>サイ</t>
    </rPh>
    <rPh sb="6" eb="7">
      <t>サイ</t>
    </rPh>
    <phoneticPr fontId="3"/>
  </si>
  <si>
    <t>95歳～</t>
    <rPh sb="2" eb="3">
      <t>サイ</t>
    </rPh>
    <phoneticPr fontId="3"/>
  </si>
  <si>
    <t>合計</t>
    <rPh sb="0" eb="2">
      <t>ゴウケイ</t>
    </rPh>
    <phoneticPr fontId="3"/>
  </si>
  <si>
    <t>地区</t>
    <rPh sb="0" eb="2">
      <t>チク</t>
    </rPh>
    <phoneticPr fontId="3"/>
  </si>
  <si>
    <t>被保険者数
(人)</t>
    <rPh sb="0" eb="4">
      <t>ヒホケンシャ</t>
    </rPh>
    <rPh sb="4" eb="5">
      <t>スウ</t>
    </rPh>
    <rPh sb="7" eb="8">
      <t>ニン</t>
    </rPh>
    <phoneticPr fontId="3"/>
  </si>
  <si>
    <t>65歳
～69歳</t>
  </si>
  <si>
    <t>70歳
～74歳</t>
    <rPh sb="7" eb="8">
      <t>サイ</t>
    </rPh>
    <phoneticPr fontId="35"/>
  </si>
  <si>
    <t>75歳
～79歳</t>
  </si>
  <si>
    <t>80歳
～84歳</t>
  </si>
  <si>
    <t>85歳
～89歳</t>
  </si>
  <si>
    <t>合計</t>
    <rPh sb="0" eb="2">
      <t>ゴウケイ</t>
    </rPh>
    <phoneticPr fontId="35"/>
  </si>
  <si>
    <t>Ａ</t>
    <phoneticPr fontId="35"/>
  </si>
  <si>
    <t>被保険者数(人)</t>
    <rPh sb="0" eb="4">
      <t>ヒホケンシャ</t>
    </rPh>
    <rPh sb="4" eb="5">
      <t>スウ</t>
    </rPh>
    <rPh sb="6" eb="7">
      <t>ヒト</t>
    </rPh>
    <phoneticPr fontId="35"/>
  </si>
  <si>
    <t>Ｂ</t>
    <phoneticPr fontId="35"/>
  </si>
  <si>
    <t>長期服薬者数(人)※</t>
    <rPh sb="0" eb="2">
      <t>チョウキ</t>
    </rPh>
    <rPh sb="7" eb="8">
      <t>ヒト</t>
    </rPh>
    <phoneticPr fontId="35"/>
  </si>
  <si>
    <t>Ｃ</t>
    <phoneticPr fontId="35"/>
  </si>
  <si>
    <t>長期多剤服薬者数(人)※</t>
    <rPh sb="0" eb="2">
      <t>チョウキ</t>
    </rPh>
    <rPh sb="2" eb="4">
      <t>タザイ</t>
    </rPh>
    <rPh sb="4" eb="6">
      <t>フクヤク</t>
    </rPh>
    <rPh sb="6" eb="7">
      <t>シャ</t>
    </rPh>
    <rPh sb="7" eb="8">
      <t>スウ</t>
    </rPh>
    <rPh sb="9" eb="10">
      <t>ヒト</t>
    </rPh>
    <phoneticPr fontId="35"/>
  </si>
  <si>
    <t>Ｃ/Ａ</t>
    <phoneticPr fontId="35"/>
  </si>
  <si>
    <t>Ｃ/Ｂ</t>
    <phoneticPr fontId="35"/>
  </si>
  <si>
    <t>長期(14日以上)処方されている内服薬を集計対象とする。</t>
    <phoneticPr fontId="35"/>
  </si>
  <si>
    <t xml:space="preserve">※長期多剤服薬者数…複数医療機関から内服薬が長期(14日以上)処方されており、その長期処方の内服薬が6種類以上の人数。
</t>
    <phoneticPr fontId="35"/>
  </si>
  <si>
    <t>※長期服薬者数…複数医療機関から内服薬が長期(14日以上)処方されている人数。</t>
    <phoneticPr fontId="3"/>
  </si>
  <si>
    <t>　　広域連合全体</t>
    <rPh sb="2" eb="4">
      <t>コウイキ</t>
    </rPh>
    <rPh sb="4" eb="6">
      <t>レンゴウ</t>
    </rPh>
    <rPh sb="6" eb="8">
      <t>ゼンタイ</t>
    </rPh>
    <phoneticPr fontId="3"/>
  </si>
  <si>
    <t>90歳
～94歳</t>
    <rPh sb="7" eb="8">
      <t>サイ</t>
    </rPh>
    <phoneticPr fontId="3"/>
  </si>
  <si>
    <t>95歳～</t>
    <phoneticPr fontId="3"/>
  </si>
  <si>
    <t>市区町村</t>
    <rPh sb="0" eb="2">
      <t>シク</t>
    </rPh>
    <rPh sb="2" eb="4">
      <t>チョウソン</t>
    </rPh>
    <phoneticPr fontId="3"/>
  </si>
  <si>
    <t>都島区</t>
  </si>
  <si>
    <t>福島区</t>
  </si>
  <si>
    <t>此花区</t>
  </si>
  <si>
    <t>西区</t>
  </si>
  <si>
    <t>港区</t>
  </si>
  <si>
    <t>大正区</t>
  </si>
  <si>
    <t>浪速区</t>
  </si>
  <si>
    <t>東成区</t>
  </si>
  <si>
    <t>生野区</t>
  </si>
  <si>
    <t>旭区</t>
  </si>
  <si>
    <t>城東区</t>
  </si>
  <si>
    <t>住吉区</t>
  </si>
  <si>
    <t>西成区</t>
  </si>
  <si>
    <t>淀川区</t>
  </si>
  <si>
    <t>鶴見区</t>
  </si>
  <si>
    <t>平野区</t>
  </si>
  <si>
    <t>北区</t>
  </si>
  <si>
    <t>中央区</t>
  </si>
  <si>
    <t>【グラフ用】</t>
    <rPh sb="4" eb="5">
      <t>ヨウ</t>
    </rPh>
    <phoneticPr fontId="3"/>
  </si>
  <si>
    <t>長期
服薬者数
(人)</t>
    <rPh sb="0" eb="2">
      <t>チョウキ</t>
    </rPh>
    <rPh sb="3" eb="5">
      <t>フクヤク</t>
    </rPh>
    <rPh sb="5" eb="6">
      <t>シャ</t>
    </rPh>
    <rPh sb="6" eb="7">
      <t>スウ</t>
    </rPh>
    <phoneticPr fontId="3"/>
  </si>
  <si>
    <t>長期多剤
服薬者数
(人)</t>
    <rPh sb="0" eb="2">
      <t>チョウキ</t>
    </rPh>
    <rPh sb="2" eb="4">
      <t>タザイ</t>
    </rPh>
    <rPh sb="5" eb="7">
      <t>フクヤク</t>
    </rPh>
    <rPh sb="7" eb="8">
      <t>モノ</t>
    </rPh>
    <rPh sb="8" eb="9">
      <t>スウ</t>
    </rPh>
    <phoneticPr fontId="3"/>
  </si>
  <si>
    <t>　　市区町村別</t>
    <rPh sb="2" eb="4">
      <t>シク</t>
    </rPh>
    <rPh sb="4" eb="6">
      <t>チョウソン</t>
    </rPh>
    <rPh sb="6" eb="7">
      <t>ベツ</t>
    </rPh>
    <phoneticPr fontId="3"/>
  </si>
  <si>
    <t>　　長期多剤服薬者の状況</t>
    <rPh sb="2" eb="4">
      <t>チョウキ</t>
    </rPh>
    <rPh sb="4" eb="6">
      <t>タザイ</t>
    </rPh>
    <rPh sb="6" eb="8">
      <t>フクヤク</t>
    </rPh>
    <rPh sb="8" eb="9">
      <t>シャ</t>
    </rPh>
    <rPh sb="10" eb="12">
      <t>ジョウキョウ</t>
    </rPh>
    <phoneticPr fontId="35"/>
  </si>
  <si>
    <t>　　地区別</t>
    <rPh sb="4" eb="5">
      <t>ベツ</t>
    </rPh>
    <phoneticPr fontId="3"/>
  </si>
  <si>
    <t>長期多剤服薬者の状況</t>
  </si>
  <si>
    <t>地区別</t>
  </si>
  <si>
    <t>市区町村別</t>
  </si>
  <si>
    <t>年齢確認日…令和2年3月31日時点。</t>
    <rPh sb="0" eb="2">
      <t>ネンレイ</t>
    </rPh>
    <rPh sb="2" eb="4">
      <t>カクニン</t>
    </rPh>
    <rPh sb="4" eb="5">
      <t>ビ</t>
    </rPh>
    <rPh sb="6" eb="8">
      <t>レイワ</t>
    </rPh>
    <rPh sb="9" eb="10">
      <t>ネン</t>
    </rPh>
    <rPh sb="10" eb="11">
      <t>ヘイネン</t>
    </rPh>
    <rPh sb="11" eb="12">
      <t>ツキ</t>
    </rPh>
    <rPh sb="14" eb="15">
      <t>ニチ</t>
    </rPh>
    <rPh sb="15" eb="17">
      <t>ジテン</t>
    </rPh>
    <phoneticPr fontId="3"/>
  </si>
  <si>
    <t>長期多剤服薬者割合(%)
(被保険者数に占める割合)</t>
    <rPh sb="0" eb="2">
      <t>チョウキ</t>
    </rPh>
    <rPh sb="2" eb="4">
      <t>タザイ</t>
    </rPh>
    <rPh sb="4" eb="6">
      <t>フクヤク</t>
    </rPh>
    <rPh sb="6" eb="7">
      <t>シャ</t>
    </rPh>
    <rPh sb="23" eb="25">
      <t>ワリアイ</t>
    </rPh>
    <phoneticPr fontId="35"/>
  </si>
  <si>
    <t>長期多剤服薬者割合(%)
(長期服薬者数に占める)</t>
    <rPh sb="0" eb="2">
      <t>チョウキ</t>
    </rPh>
    <rPh sb="2" eb="4">
      <t>タザイ</t>
    </rPh>
    <rPh sb="4" eb="6">
      <t>フクヤク</t>
    </rPh>
    <rPh sb="6" eb="7">
      <t>シャ</t>
    </rPh>
    <phoneticPr fontId="35"/>
  </si>
  <si>
    <t>長期多剤
服薬者割合
(%)
(被保険者数に占める割合)</t>
    <rPh sb="0" eb="2">
      <t>チョウキ</t>
    </rPh>
    <rPh sb="2" eb="4">
      <t>タザイ</t>
    </rPh>
    <rPh sb="5" eb="7">
      <t>フクヤク</t>
    </rPh>
    <rPh sb="7" eb="8">
      <t>シャ</t>
    </rPh>
    <rPh sb="8" eb="10">
      <t>ワリアイ</t>
    </rPh>
    <rPh sb="16" eb="20">
      <t>ヒホケンシャ</t>
    </rPh>
    <rPh sb="20" eb="21">
      <t>スウ</t>
    </rPh>
    <rPh sb="22" eb="23">
      <t>シ</t>
    </rPh>
    <rPh sb="25" eb="27">
      <t>ワリアイ</t>
    </rPh>
    <phoneticPr fontId="3"/>
  </si>
  <si>
    <t>長期多剤
服薬者割合
(%)
(長期服薬者数に占める割合)</t>
    <rPh sb="0" eb="2">
      <t>チョウキ</t>
    </rPh>
    <rPh sb="2" eb="4">
      <t>タザイ</t>
    </rPh>
    <rPh sb="5" eb="7">
      <t>フクヤク</t>
    </rPh>
    <rPh sb="7" eb="8">
      <t>シャ</t>
    </rPh>
    <rPh sb="8" eb="10">
      <t>ワリアイ</t>
    </rPh>
    <rPh sb="16" eb="18">
      <t>チョウキ</t>
    </rPh>
    <rPh sb="18" eb="20">
      <t>フクヤク</t>
    </rPh>
    <rPh sb="20" eb="21">
      <t>シャ</t>
    </rPh>
    <rPh sb="21" eb="22">
      <t>スウ</t>
    </rPh>
    <rPh sb="23" eb="24">
      <t>シ</t>
    </rPh>
    <rPh sb="26" eb="28">
      <t>ワリアイ</t>
    </rPh>
    <phoneticPr fontId="3"/>
  </si>
  <si>
    <t>長期多剤服薬者割合(被保険者数に占める割合)</t>
    <rPh sb="0" eb="2">
      <t>チョウキ</t>
    </rPh>
    <rPh sb="2" eb="4">
      <t>タザイ</t>
    </rPh>
    <rPh sb="4" eb="6">
      <t>フクヤク</t>
    </rPh>
    <rPh sb="6" eb="7">
      <t>シャ</t>
    </rPh>
    <rPh sb="7" eb="9">
      <t>ワリアイ</t>
    </rPh>
    <rPh sb="10" eb="14">
      <t>ヒホケンシャ</t>
    </rPh>
    <rPh sb="14" eb="15">
      <t>スウ</t>
    </rPh>
    <rPh sb="16" eb="17">
      <t>シ</t>
    </rPh>
    <rPh sb="19" eb="21">
      <t>ワリアイ</t>
    </rPh>
    <phoneticPr fontId="3"/>
  </si>
  <si>
    <t>長期多剤服薬者割合(長期服薬者数に占める割合)</t>
    <rPh sb="10" eb="12">
      <t>チョウキ</t>
    </rPh>
    <rPh sb="12" eb="14">
      <t>フクヤク</t>
    </rPh>
    <rPh sb="14" eb="15">
      <t>シャ</t>
    </rPh>
    <rPh sb="15" eb="16">
      <t>スウ</t>
    </rPh>
    <rPh sb="17" eb="18">
      <t>シ</t>
    </rPh>
    <rPh sb="20" eb="22">
      <t>ワリアイ</t>
    </rPh>
    <phoneticPr fontId="3"/>
  </si>
  <si>
    <t>長期多剤
服薬者割合
(被保険者数に占める割合)</t>
    <rPh sb="0" eb="2">
      <t>チョウキ</t>
    </rPh>
    <rPh sb="2" eb="4">
      <t>タザイ</t>
    </rPh>
    <rPh sb="5" eb="7">
      <t>フクヤク</t>
    </rPh>
    <rPh sb="7" eb="8">
      <t>シャ</t>
    </rPh>
    <rPh sb="8" eb="10">
      <t>ワリアイ</t>
    </rPh>
    <rPh sb="12" eb="16">
      <t>ヒホケンシャ</t>
    </rPh>
    <rPh sb="16" eb="17">
      <t>スウ</t>
    </rPh>
    <rPh sb="18" eb="19">
      <t>シ</t>
    </rPh>
    <rPh sb="21" eb="23">
      <t>ワリアイ</t>
    </rPh>
    <phoneticPr fontId="3"/>
  </si>
  <si>
    <t>長期多剤
服薬者割合
(長期服薬者数に占める割合)</t>
    <rPh sb="0" eb="2">
      <t>チョウキ</t>
    </rPh>
    <rPh sb="2" eb="4">
      <t>タザイ</t>
    </rPh>
    <rPh sb="5" eb="7">
      <t>フクヤク</t>
    </rPh>
    <rPh sb="7" eb="8">
      <t>シャ</t>
    </rPh>
    <rPh sb="8" eb="10">
      <t>ワリアイ</t>
    </rPh>
    <rPh sb="12" eb="14">
      <t>チョウキ</t>
    </rPh>
    <rPh sb="14" eb="16">
      <t>フクヤク</t>
    </rPh>
    <rPh sb="16" eb="17">
      <t>シャ</t>
    </rPh>
    <rPh sb="17" eb="18">
      <t>スウ</t>
    </rPh>
    <rPh sb="19" eb="20">
      <t>シ</t>
    </rPh>
    <rPh sb="22" eb="24">
      <t>ワリアイ</t>
    </rPh>
    <phoneticPr fontId="3"/>
  </si>
  <si>
    <t>　　長期多剤服薬者割合(被保険者数に占める割合)</t>
    <rPh sb="21" eb="23">
      <t>ワリアイ</t>
    </rPh>
    <phoneticPr fontId="3"/>
  </si>
  <si>
    <t>　　長期多剤服薬者割合(長期服薬者数に占める割合)</t>
    <rPh sb="22" eb="24">
      <t>ワリアイ</t>
    </rPh>
    <phoneticPr fontId="3"/>
  </si>
  <si>
    <t>データ化範囲(分析対象)…入院外、調剤の電子レセプト。対象診療年月は令和1年12月～令和2年3月診療分(4カ月分)。</t>
    <rPh sb="37" eb="38">
      <t>ネン</t>
    </rPh>
    <rPh sb="42" eb="44">
      <t>レイワ</t>
    </rPh>
    <rPh sb="45" eb="46">
      <t>ネン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</si>
</sst>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&quot;¥&quot;#,##0_);[Red]\(&quot;¥&quot;#,##0\)"/>
    <numFmt numFmtId="177" formatCode="0.0%"/>
    <numFmt numFmtId="178" formatCode="#,##0_ ;[Red]\-#,##0\ "/>
  </numFmts>
  <fonts count="43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明朝"/>
      <family val="2"/>
      <charset val="128"/>
    </font>
    <font>
      <sz val="11"/>
      <color theme="1"/>
      <name val="ＭＳ Ｐゴシック"/>
      <family val="2"/>
      <scheme val="minor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rgb="FF9C0006"/>
      <name val="ＭＳ Ｐゴシック"/>
      <family val="3"/>
      <charset val="128"/>
      <scheme val="minor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theme="3"/>
      <name val="ＭＳ ゴシック"/>
      <family val="2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9"/>
      <color theme="1"/>
      <name val="ＭＳ ゴシック"/>
      <family val="2"/>
      <charset val="128"/>
    </font>
    <font>
      <sz val="11"/>
      <color indexed="62"/>
      <name val="ＭＳ Ｐゴシック"/>
      <family val="3"/>
      <charset val="128"/>
    </font>
    <font>
      <sz val="11"/>
      <color theme="1"/>
      <name val="ＦＡ 明朝"/>
      <family val="2"/>
      <charset val="128"/>
    </font>
    <font>
      <sz val="11"/>
      <color indexed="17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color theme="1"/>
      <name val="ＭＳ Ｐ明朝"/>
      <family val="1"/>
      <charset val="128"/>
    </font>
    <font>
      <sz val="11"/>
      <color theme="1"/>
      <name val="ＭＳ Ｐ明朝"/>
      <family val="2"/>
      <charset val="128"/>
    </font>
    <font>
      <u/>
      <sz val="11"/>
      <color theme="10"/>
      <name val="ＭＳ Ｐゴシック"/>
      <family val="2"/>
      <charset val="128"/>
      <scheme val="minor"/>
    </font>
    <font>
      <sz val="14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name val="ＭＳ 明朝"/>
      <family val="1"/>
      <charset val="128"/>
    </font>
    <font>
      <sz val="10"/>
      <color rgb="FF000000"/>
      <name val="Arial"/>
      <family val="2"/>
    </font>
    <font>
      <sz val="8"/>
      <color theme="1"/>
      <name val="ＭＳ 明朝"/>
      <family val="1"/>
      <charset val="128"/>
    </font>
    <font>
      <b/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2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 tint="-4.9989318521683403E-2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06">
    <xf numFmtId="0" fontId="0" fillId="0" borderId="0">
      <alignment vertical="center"/>
    </xf>
    <xf numFmtId="0" fontId="4" fillId="0" borderId="0"/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3" borderId="3" applyNumberFormat="0" applyAlignment="0" applyProtection="0">
      <alignment vertical="center"/>
    </xf>
    <xf numFmtId="0" fontId="8" fillId="23" borderId="3" applyNumberFormat="0" applyAlignment="0" applyProtection="0">
      <alignment vertical="center"/>
    </xf>
    <xf numFmtId="0" fontId="8" fillId="23" borderId="3" applyNumberFormat="0" applyAlignment="0" applyProtection="0">
      <alignment vertical="center"/>
    </xf>
    <xf numFmtId="0" fontId="8" fillId="23" borderId="3" applyNumberFormat="0" applyAlignment="0" applyProtection="0">
      <alignment vertical="center"/>
    </xf>
    <xf numFmtId="0" fontId="8" fillId="23" borderId="3" applyNumberFormat="0" applyAlignment="0" applyProtection="0">
      <alignment vertical="center"/>
    </xf>
    <xf numFmtId="0" fontId="8" fillId="23" borderId="3" applyNumberFormat="0" applyAlignment="0" applyProtection="0">
      <alignment vertical="center"/>
    </xf>
    <xf numFmtId="0" fontId="8" fillId="23" borderId="3" applyNumberFormat="0" applyAlignment="0" applyProtection="0">
      <alignment vertical="center"/>
    </xf>
    <xf numFmtId="0" fontId="8" fillId="23" borderId="3" applyNumberFormat="0" applyAlignment="0" applyProtection="0">
      <alignment vertical="center"/>
    </xf>
    <xf numFmtId="0" fontId="8" fillId="23" borderId="3" applyNumberFormat="0" applyAlignment="0" applyProtection="0">
      <alignment vertical="center"/>
    </xf>
    <xf numFmtId="0" fontId="8" fillId="23" borderId="3" applyNumberFormat="0" applyAlignment="0" applyProtection="0">
      <alignment vertical="center"/>
    </xf>
    <xf numFmtId="0" fontId="8" fillId="23" borderId="3" applyNumberFormat="0" applyAlignment="0" applyProtection="0">
      <alignment vertical="center"/>
    </xf>
    <xf numFmtId="0" fontId="8" fillId="23" borderId="3" applyNumberFormat="0" applyAlignment="0" applyProtection="0">
      <alignment vertical="center"/>
    </xf>
    <xf numFmtId="0" fontId="8" fillId="23" borderId="3" applyNumberFormat="0" applyAlignment="0" applyProtection="0">
      <alignment vertical="center"/>
    </xf>
    <xf numFmtId="0" fontId="8" fillId="23" borderId="3" applyNumberFormat="0" applyAlignment="0" applyProtection="0">
      <alignment vertical="center"/>
    </xf>
    <xf numFmtId="0" fontId="8" fillId="23" borderId="3" applyNumberFormat="0" applyAlignment="0" applyProtection="0">
      <alignment vertical="center"/>
    </xf>
    <xf numFmtId="0" fontId="8" fillId="23" borderId="3" applyNumberFormat="0" applyAlignment="0" applyProtection="0">
      <alignment vertical="center"/>
    </xf>
    <xf numFmtId="0" fontId="8" fillId="23" borderId="3" applyNumberFormat="0" applyAlignment="0" applyProtection="0">
      <alignment vertical="center"/>
    </xf>
    <xf numFmtId="0" fontId="8" fillId="23" borderId="3" applyNumberFormat="0" applyAlignment="0" applyProtection="0">
      <alignment vertical="center"/>
    </xf>
    <xf numFmtId="0" fontId="8" fillId="23" borderId="3" applyNumberFormat="0" applyAlignment="0" applyProtection="0">
      <alignment vertical="center"/>
    </xf>
    <xf numFmtId="0" fontId="8" fillId="23" borderId="3" applyNumberFormat="0" applyAlignment="0" applyProtection="0">
      <alignment vertical="center"/>
    </xf>
    <xf numFmtId="0" fontId="8" fillId="23" borderId="3" applyNumberFormat="0" applyAlignment="0" applyProtection="0">
      <alignment vertical="center"/>
    </xf>
    <xf numFmtId="0" fontId="8" fillId="23" borderId="3" applyNumberFormat="0" applyAlignment="0" applyProtection="0">
      <alignment vertical="center"/>
    </xf>
    <xf numFmtId="0" fontId="8" fillId="23" borderId="3" applyNumberFormat="0" applyAlignment="0" applyProtection="0">
      <alignment vertical="center"/>
    </xf>
    <xf numFmtId="0" fontId="8" fillId="23" borderId="3" applyNumberFormat="0" applyAlignment="0" applyProtection="0">
      <alignment vertical="center"/>
    </xf>
    <xf numFmtId="0" fontId="8" fillId="23" borderId="3" applyNumberFormat="0" applyAlignment="0" applyProtection="0">
      <alignment vertical="center"/>
    </xf>
    <xf numFmtId="0" fontId="8" fillId="23" borderId="3" applyNumberFormat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4" fillId="25" borderId="4" applyNumberFormat="0" applyFont="0" applyAlignment="0" applyProtection="0">
      <alignment vertical="center"/>
    </xf>
    <xf numFmtId="0" fontId="4" fillId="25" borderId="4" applyNumberFormat="0" applyFont="0" applyAlignment="0" applyProtection="0">
      <alignment vertical="center"/>
    </xf>
    <xf numFmtId="0" fontId="4" fillId="25" borderId="4" applyNumberFormat="0" applyFont="0" applyAlignment="0" applyProtection="0">
      <alignment vertical="center"/>
    </xf>
    <xf numFmtId="0" fontId="4" fillId="25" borderId="4" applyNumberFormat="0" applyFont="0" applyAlignment="0" applyProtection="0">
      <alignment vertical="center"/>
    </xf>
    <xf numFmtId="0" fontId="4" fillId="25" borderId="4" applyNumberFormat="0" applyFont="0" applyAlignment="0" applyProtection="0">
      <alignment vertical="center"/>
    </xf>
    <xf numFmtId="0" fontId="4" fillId="25" borderId="4" applyNumberFormat="0" applyFont="0" applyAlignment="0" applyProtection="0">
      <alignment vertical="center"/>
    </xf>
    <xf numFmtId="0" fontId="4" fillId="25" borderId="4" applyNumberFormat="0" applyFont="0" applyAlignment="0" applyProtection="0">
      <alignment vertical="center"/>
    </xf>
    <xf numFmtId="0" fontId="4" fillId="25" borderId="4" applyNumberFormat="0" applyFont="0" applyAlignment="0" applyProtection="0">
      <alignment vertical="center"/>
    </xf>
    <xf numFmtId="0" fontId="4" fillId="25" borderId="4" applyNumberFormat="0" applyFont="0" applyAlignment="0" applyProtection="0">
      <alignment vertical="center"/>
    </xf>
    <xf numFmtId="0" fontId="4" fillId="25" borderId="4" applyNumberFormat="0" applyFont="0" applyAlignment="0" applyProtection="0">
      <alignment vertical="center"/>
    </xf>
    <xf numFmtId="0" fontId="4" fillId="4" borderId="2" applyNumberFormat="0" applyFont="0" applyAlignment="0" applyProtection="0">
      <alignment vertical="center"/>
    </xf>
    <xf numFmtId="0" fontId="4" fillId="25" borderId="4" applyNumberFormat="0" applyFont="0" applyAlignment="0" applyProtection="0">
      <alignment vertical="center"/>
    </xf>
    <xf numFmtId="0" fontId="4" fillId="25" borderId="4" applyNumberFormat="0" applyFont="0" applyAlignment="0" applyProtection="0">
      <alignment vertical="center"/>
    </xf>
    <xf numFmtId="0" fontId="4" fillId="25" borderId="4" applyNumberFormat="0" applyFont="0" applyAlignment="0" applyProtection="0">
      <alignment vertical="center"/>
    </xf>
    <xf numFmtId="0" fontId="4" fillId="25" borderId="4" applyNumberFormat="0" applyFont="0" applyAlignment="0" applyProtection="0">
      <alignment vertical="center"/>
    </xf>
    <xf numFmtId="0" fontId="4" fillId="25" borderId="4" applyNumberFormat="0" applyFont="0" applyAlignment="0" applyProtection="0">
      <alignment vertical="center"/>
    </xf>
    <xf numFmtId="0" fontId="4" fillId="25" borderId="4" applyNumberFormat="0" applyFont="0" applyAlignment="0" applyProtection="0">
      <alignment vertical="center"/>
    </xf>
    <xf numFmtId="0" fontId="4" fillId="25" borderId="4" applyNumberFormat="0" applyFont="0" applyAlignment="0" applyProtection="0">
      <alignment vertical="center"/>
    </xf>
    <xf numFmtId="0" fontId="4" fillId="25" borderId="4" applyNumberFormat="0" applyFont="0" applyAlignment="0" applyProtection="0">
      <alignment vertical="center"/>
    </xf>
    <xf numFmtId="0" fontId="4" fillId="25" borderId="4" applyNumberFormat="0" applyFont="0" applyAlignment="0" applyProtection="0">
      <alignment vertical="center"/>
    </xf>
    <xf numFmtId="0" fontId="4" fillId="25" borderId="4" applyNumberFormat="0" applyFont="0" applyAlignment="0" applyProtection="0">
      <alignment vertical="center"/>
    </xf>
    <xf numFmtId="0" fontId="4" fillId="25" borderId="4" applyNumberFormat="0" applyFont="0" applyAlignment="0" applyProtection="0">
      <alignment vertical="center"/>
    </xf>
    <xf numFmtId="0" fontId="4" fillId="25" borderId="4" applyNumberFormat="0" applyFont="0" applyAlignment="0" applyProtection="0">
      <alignment vertical="center"/>
    </xf>
    <xf numFmtId="0" fontId="4" fillId="25" borderId="4" applyNumberFormat="0" applyFont="0" applyAlignment="0" applyProtection="0">
      <alignment vertical="center"/>
    </xf>
    <xf numFmtId="0" fontId="4" fillId="25" borderId="4" applyNumberFormat="0" applyFont="0" applyAlignment="0" applyProtection="0">
      <alignment vertical="center"/>
    </xf>
    <xf numFmtId="0" fontId="4" fillId="25" borderId="4" applyNumberFormat="0" applyFont="0" applyAlignment="0" applyProtection="0">
      <alignment vertical="center"/>
    </xf>
    <xf numFmtId="0" fontId="4" fillId="25" borderId="4" applyNumberFormat="0" applyFont="0" applyAlignment="0" applyProtection="0">
      <alignment vertical="center"/>
    </xf>
    <xf numFmtId="0" fontId="4" fillId="25" borderId="4" applyNumberFormat="0" applyFont="0" applyAlignment="0" applyProtection="0">
      <alignment vertical="center"/>
    </xf>
    <xf numFmtId="0" fontId="4" fillId="25" borderId="4" applyNumberFormat="0" applyFont="0" applyAlignment="0" applyProtection="0">
      <alignment vertical="center"/>
    </xf>
    <xf numFmtId="0" fontId="4" fillId="25" borderId="4" applyNumberFormat="0" applyFont="0" applyAlignment="0" applyProtection="0">
      <alignment vertical="center"/>
    </xf>
    <xf numFmtId="0" fontId="4" fillId="25" borderId="4" applyNumberFormat="0" applyFont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6" fillId="26" borderId="6" applyNumberFormat="0" applyAlignment="0" applyProtection="0">
      <alignment vertical="center"/>
    </xf>
    <xf numFmtId="0" fontId="16" fillId="26" borderId="6" applyNumberFormat="0" applyAlignment="0" applyProtection="0">
      <alignment vertical="center"/>
    </xf>
    <xf numFmtId="0" fontId="16" fillId="26" borderId="6" applyNumberFormat="0" applyAlignment="0" applyProtection="0">
      <alignment vertical="center"/>
    </xf>
    <xf numFmtId="0" fontId="16" fillId="26" borderId="6" applyNumberFormat="0" applyAlignment="0" applyProtection="0">
      <alignment vertical="center"/>
    </xf>
    <xf numFmtId="0" fontId="16" fillId="26" borderId="6" applyNumberFormat="0" applyAlignment="0" applyProtection="0">
      <alignment vertical="center"/>
    </xf>
    <xf numFmtId="0" fontId="16" fillId="26" borderId="6" applyNumberFormat="0" applyAlignment="0" applyProtection="0">
      <alignment vertical="center"/>
    </xf>
    <xf numFmtId="0" fontId="16" fillId="26" borderId="6" applyNumberFormat="0" applyAlignment="0" applyProtection="0">
      <alignment vertical="center"/>
    </xf>
    <xf numFmtId="0" fontId="16" fillId="26" borderId="6" applyNumberFormat="0" applyAlignment="0" applyProtection="0">
      <alignment vertical="center"/>
    </xf>
    <xf numFmtId="0" fontId="16" fillId="26" borderId="6" applyNumberFormat="0" applyAlignment="0" applyProtection="0">
      <alignment vertical="center"/>
    </xf>
    <xf numFmtId="0" fontId="16" fillId="26" borderId="6" applyNumberFormat="0" applyAlignment="0" applyProtection="0">
      <alignment vertical="center"/>
    </xf>
    <xf numFmtId="0" fontId="16" fillId="26" borderId="6" applyNumberFormat="0" applyAlignment="0" applyProtection="0">
      <alignment vertical="center"/>
    </xf>
    <xf numFmtId="0" fontId="16" fillId="26" borderId="6" applyNumberFormat="0" applyAlignment="0" applyProtection="0">
      <alignment vertical="center"/>
    </xf>
    <xf numFmtId="0" fontId="16" fillId="26" borderId="6" applyNumberFormat="0" applyAlignment="0" applyProtection="0">
      <alignment vertical="center"/>
    </xf>
    <xf numFmtId="0" fontId="16" fillId="26" borderId="6" applyNumberFormat="0" applyAlignment="0" applyProtection="0">
      <alignment vertical="center"/>
    </xf>
    <xf numFmtId="0" fontId="16" fillId="26" borderId="6" applyNumberFormat="0" applyAlignment="0" applyProtection="0">
      <alignment vertical="center"/>
    </xf>
    <xf numFmtId="0" fontId="16" fillId="26" borderId="6" applyNumberFormat="0" applyAlignment="0" applyProtection="0">
      <alignment vertical="center"/>
    </xf>
    <xf numFmtId="0" fontId="16" fillId="26" borderId="6" applyNumberFormat="0" applyAlignment="0" applyProtection="0">
      <alignment vertical="center"/>
    </xf>
    <xf numFmtId="0" fontId="16" fillId="26" borderId="6" applyNumberFormat="0" applyAlignment="0" applyProtection="0">
      <alignment vertical="center"/>
    </xf>
    <xf numFmtId="0" fontId="16" fillId="26" borderId="6" applyNumberFormat="0" applyAlignment="0" applyProtection="0">
      <alignment vertical="center"/>
    </xf>
    <xf numFmtId="0" fontId="16" fillId="26" borderId="6" applyNumberFormat="0" applyAlignment="0" applyProtection="0">
      <alignment vertical="center"/>
    </xf>
    <xf numFmtId="0" fontId="16" fillId="26" borderId="6" applyNumberFormat="0" applyAlignment="0" applyProtection="0">
      <alignment vertical="center"/>
    </xf>
    <xf numFmtId="0" fontId="16" fillId="26" borderId="6" applyNumberFormat="0" applyAlignment="0" applyProtection="0">
      <alignment vertical="center"/>
    </xf>
    <xf numFmtId="0" fontId="16" fillId="26" borderId="6" applyNumberFormat="0" applyAlignment="0" applyProtection="0">
      <alignment vertical="center"/>
    </xf>
    <xf numFmtId="0" fontId="16" fillId="26" borderId="6" applyNumberFormat="0" applyAlignment="0" applyProtection="0">
      <alignment vertical="center"/>
    </xf>
    <xf numFmtId="0" fontId="16" fillId="26" borderId="6" applyNumberFormat="0" applyAlignment="0" applyProtection="0">
      <alignment vertical="center"/>
    </xf>
    <xf numFmtId="0" fontId="16" fillId="26" borderId="6" applyNumberFormat="0" applyAlignment="0" applyProtection="0">
      <alignment vertical="center"/>
    </xf>
    <xf numFmtId="0" fontId="16" fillId="26" borderId="6" applyNumberFormat="0" applyAlignment="0" applyProtection="0">
      <alignment vertical="center"/>
    </xf>
    <xf numFmtId="0" fontId="16" fillId="26" borderId="6" applyNumberFormat="0" applyAlignment="0" applyProtection="0">
      <alignment vertical="center"/>
    </xf>
    <xf numFmtId="0" fontId="16" fillId="26" borderId="6" applyNumberFormat="0" applyAlignment="0" applyProtection="0">
      <alignment vertical="center"/>
    </xf>
    <xf numFmtId="0" fontId="16" fillId="26" borderId="6" applyNumberFormat="0" applyAlignment="0" applyProtection="0">
      <alignment vertical="center"/>
    </xf>
    <xf numFmtId="0" fontId="16" fillId="26" borderId="6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26" borderId="11" applyNumberFormat="0" applyAlignment="0" applyProtection="0">
      <alignment vertical="center"/>
    </xf>
    <xf numFmtId="0" fontId="23" fillId="26" borderId="11" applyNumberFormat="0" applyAlignment="0" applyProtection="0">
      <alignment vertical="center"/>
    </xf>
    <xf numFmtId="0" fontId="23" fillId="26" borderId="11" applyNumberFormat="0" applyAlignment="0" applyProtection="0">
      <alignment vertical="center"/>
    </xf>
    <xf numFmtId="0" fontId="23" fillId="26" borderId="11" applyNumberFormat="0" applyAlignment="0" applyProtection="0">
      <alignment vertical="center"/>
    </xf>
    <xf numFmtId="0" fontId="23" fillId="26" borderId="11" applyNumberFormat="0" applyAlignment="0" applyProtection="0">
      <alignment vertical="center"/>
    </xf>
    <xf numFmtId="0" fontId="23" fillId="26" borderId="11" applyNumberFormat="0" applyAlignment="0" applyProtection="0">
      <alignment vertical="center"/>
    </xf>
    <xf numFmtId="0" fontId="23" fillId="26" borderId="11" applyNumberFormat="0" applyAlignment="0" applyProtection="0">
      <alignment vertical="center"/>
    </xf>
    <xf numFmtId="0" fontId="23" fillId="26" borderId="11" applyNumberFormat="0" applyAlignment="0" applyProtection="0">
      <alignment vertical="center"/>
    </xf>
    <xf numFmtId="0" fontId="23" fillId="26" borderId="11" applyNumberFormat="0" applyAlignment="0" applyProtection="0">
      <alignment vertical="center"/>
    </xf>
    <xf numFmtId="0" fontId="23" fillId="26" borderId="11" applyNumberFormat="0" applyAlignment="0" applyProtection="0">
      <alignment vertical="center"/>
    </xf>
    <xf numFmtId="0" fontId="23" fillId="26" borderId="11" applyNumberFormat="0" applyAlignment="0" applyProtection="0">
      <alignment vertical="center"/>
    </xf>
    <xf numFmtId="0" fontId="23" fillId="26" borderId="11" applyNumberFormat="0" applyAlignment="0" applyProtection="0">
      <alignment vertical="center"/>
    </xf>
    <xf numFmtId="0" fontId="23" fillId="26" borderId="11" applyNumberFormat="0" applyAlignment="0" applyProtection="0">
      <alignment vertical="center"/>
    </xf>
    <xf numFmtId="0" fontId="23" fillId="26" borderId="11" applyNumberFormat="0" applyAlignment="0" applyProtection="0">
      <alignment vertical="center"/>
    </xf>
    <xf numFmtId="0" fontId="23" fillId="26" borderId="11" applyNumberFormat="0" applyAlignment="0" applyProtection="0">
      <alignment vertical="center"/>
    </xf>
    <xf numFmtId="0" fontId="23" fillId="26" borderId="11" applyNumberFormat="0" applyAlignment="0" applyProtection="0">
      <alignment vertical="center"/>
    </xf>
    <xf numFmtId="0" fontId="23" fillId="26" borderId="11" applyNumberFormat="0" applyAlignment="0" applyProtection="0">
      <alignment vertical="center"/>
    </xf>
    <xf numFmtId="0" fontId="23" fillId="26" borderId="11" applyNumberFormat="0" applyAlignment="0" applyProtection="0">
      <alignment vertical="center"/>
    </xf>
    <xf numFmtId="0" fontId="23" fillId="26" borderId="11" applyNumberFormat="0" applyAlignment="0" applyProtection="0">
      <alignment vertical="center"/>
    </xf>
    <xf numFmtId="0" fontId="23" fillId="26" borderId="11" applyNumberFormat="0" applyAlignment="0" applyProtection="0">
      <alignment vertical="center"/>
    </xf>
    <xf numFmtId="0" fontId="23" fillId="26" borderId="11" applyNumberFormat="0" applyAlignment="0" applyProtection="0">
      <alignment vertical="center"/>
    </xf>
    <xf numFmtId="0" fontId="23" fillId="26" borderId="11" applyNumberFormat="0" applyAlignment="0" applyProtection="0">
      <alignment vertical="center"/>
    </xf>
    <xf numFmtId="0" fontId="23" fillId="26" borderId="11" applyNumberFormat="0" applyAlignment="0" applyProtection="0">
      <alignment vertical="center"/>
    </xf>
    <xf numFmtId="0" fontId="23" fillId="26" borderId="11" applyNumberFormat="0" applyAlignment="0" applyProtection="0">
      <alignment vertical="center"/>
    </xf>
    <xf numFmtId="0" fontId="23" fillId="26" borderId="11" applyNumberFormat="0" applyAlignment="0" applyProtection="0">
      <alignment vertical="center"/>
    </xf>
    <xf numFmtId="0" fontId="23" fillId="26" borderId="11" applyNumberFormat="0" applyAlignment="0" applyProtection="0">
      <alignment vertical="center"/>
    </xf>
    <xf numFmtId="0" fontId="23" fillId="26" borderId="11" applyNumberFormat="0" applyAlignment="0" applyProtection="0">
      <alignment vertical="center"/>
    </xf>
    <xf numFmtId="0" fontId="23" fillId="26" borderId="11" applyNumberFormat="0" applyAlignment="0" applyProtection="0">
      <alignment vertical="center"/>
    </xf>
    <xf numFmtId="0" fontId="23" fillId="26" borderId="11" applyNumberFormat="0" applyAlignment="0" applyProtection="0">
      <alignment vertical="center"/>
    </xf>
    <xf numFmtId="0" fontId="23" fillId="26" borderId="11" applyNumberFormat="0" applyAlignment="0" applyProtection="0">
      <alignment vertical="center"/>
    </xf>
    <xf numFmtId="0" fontId="23" fillId="26" borderId="11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176" fontId="4" fillId="0" borderId="0" applyFont="0" applyFill="0" applyBorder="0" applyAlignment="0" applyProtection="0">
      <alignment vertical="center"/>
    </xf>
    <xf numFmtId="176" fontId="1" fillId="0" borderId="0" applyFont="0" applyFill="0" applyBorder="0" applyAlignment="0" applyProtection="0">
      <alignment vertical="center"/>
    </xf>
    <xf numFmtId="176" fontId="25" fillId="0" borderId="0" applyFont="0" applyFill="0" applyBorder="0" applyAlignment="0" applyProtection="0">
      <alignment vertical="center"/>
    </xf>
    <xf numFmtId="0" fontId="26" fillId="10" borderId="6" applyNumberFormat="0" applyAlignment="0" applyProtection="0">
      <alignment vertical="center"/>
    </xf>
    <xf numFmtId="0" fontId="26" fillId="10" borderId="6" applyNumberFormat="0" applyAlignment="0" applyProtection="0">
      <alignment vertical="center"/>
    </xf>
    <xf numFmtId="0" fontId="26" fillId="10" borderId="6" applyNumberFormat="0" applyAlignment="0" applyProtection="0">
      <alignment vertical="center"/>
    </xf>
    <xf numFmtId="0" fontId="26" fillId="10" borderId="6" applyNumberFormat="0" applyAlignment="0" applyProtection="0">
      <alignment vertical="center"/>
    </xf>
    <xf numFmtId="0" fontId="26" fillId="10" borderId="6" applyNumberFormat="0" applyAlignment="0" applyProtection="0">
      <alignment vertical="center"/>
    </xf>
    <xf numFmtId="0" fontId="26" fillId="10" borderId="6" applyNumberFormat="0" applyAlignment="0" applyProtection="0">
      <alignment vertical="center"/>
    </xf>
    <xf numFmtId="0" fontId="26" fillId="10" borderId="6" applyNumberFormat="0" applyAlignment="0" applyProtection="0">
      <alignment vertical="center"/>
    </xf>
    <xf numFmtId="0" fontId="26" fillId="10" borderId="6" applyNumberFormat="0" applyAlignment="0" applyProtection="0">
      <alignment vertical="center"/>
    </xf>
    <xf numFmtId="0" fontId="26" fillId="10" borderId="6" applyNumberFormat="0" applyAlignment="0" applyProtection="0">
      <alignment vertical="center"/>
    </xf>
    <xf numFmtId="0" fontId="26" fillId="10" borderId="6" applyNumberFormat="0" applyAlignment="0" applyProtection="0">
      <alignment vertical="center"/>
    </xf>
    <xf numFmtId="0" fontId="26" fillId="10" borderId="6" applyNumberFormat="0" applyAlignment="0" applyProtection="0">
      <alignment vertical="center"/>
    </xf>
    <xf numFmtId="0" fontId="26" fillId="10" borderId="6" applyNumberFormat="0" applyAlignment="0" applyProtection="0">
      <alignment vertical="center"/>
    </xf>
    <xf numFmtId="0" fontId="26" fillId="10" borderId="6" applyNumberFormat="0" applyAlignment="0" applyProtection="0">
      <alignment vertical="center"/>
    </xf>
    <xf numFmtId="0" fontId="26" fillId="10" borderId="6" applyNumberFormat="0" applyAlignment="0" applyProtection="0">
      <alignment vertical="center"/>
    </xf>
    <xf numFmtId="0" fontId="26" fillId="10" borderId="6" applyNumberFormat="0" applyAlignment="0" applyProtection="0">
      <alignment vertical="center"/>
    </xf>
    <xf numFmtId="0" fontId="26" fillId="10" borderId="6" applyNumberFormat="0" applyAlignment="0" applyProtection="0">
      <alignment vertical="center"/>
    </xf>
    <xf numFmtId="0" fontId="26" fillId="10" borderId="6" applyNumberFormat="0" applyAlignment="0" applyProtection="0">
      <alignment vertical="center"/>
    </xf>
    <xf numFmtId="0" fontId="26" fillId="10" borderId="6" applyNumberFormat="0" applyAlignment="0" applyProtection="0">
      <alignment vertical="center"/>
    </xf>
    <xf numFmtId="0" fontId="26" fillId="10" borderId="6" applyNumberFormat="0" applyAlignment="0" applyProtection="0">
      <alignment vertical="center"/>
    </xf>
    <xf numFmtId="0" fontId="26" fillId="10" borderId="6" applyNumberFormat="0" applyAlignment="0" applyProtection="0">
      <alignment vertical="center"/>
    </xf>
    <xf numFmtId="0" fontId="26" fillId="10" borderId="6" applyNumberFormat="0" applyAlignment="0" applyProtection="0">
      <alignment vertical="center"/>
    </xf>
    <xf numFmtId="0" fontId="26" fillId="10" borderId="6" applyNumberFormat="0" applyAlignment="0" applyProtection="0">
      <alignment vertical="center"/>
    </xf>
    <xf numFmtId="0" fontId="26" fillId="10" borderId="6" applyNumberFormat="0" applyAlignment="0" applyProtection="0">
      <alignment vertical="center"/>
    </xf>
    <xf numFmtId="0" fontId="26" fillId="10" borderId="6" applyNumberFormat="0" applyAlignment="0" applyProtection="0">
      <alignment vertical="center"/>
    </xf>
    <xf numFmtId="0" fontId="26" fillId="10" borderId="6" applyNumberFormat="0" applyAlignment="0" applyProtection="0">
      <alignment vertical="center"/>
    </xf>
    <xf numFmtId="0" fontId="26" fillId="10" borderId="6" applyNumberFormat="0" applyAlignment="0" applyProtection="0">
      <alignment vertical="center"/>
    </xf>
    <xf numFmtId="0" fontId="26" fillId="10" borderId="6" applyNumberFormat="0" applyAlignment="0" applyProtection="0">
      <alignment vertical="center"/>
    </xf>
    <xf numFmtId="0" fontId="26" fillId="10" borderId="6" applyNumberFormat="0" applyAlignment="0" applyProtection="0">
      <alignment vertical="center"/>
    </xf>
    <xf numFmtId="0" fontId="26" fillId="10" borderId="6" applyNumberFormat="0" applyAlignment="0" applyProtection="0">
      <alignment vertical="center"/>
    </xf>
    <xf numFmtId="0" fontId="26" fillId="10" borderId="6" applyNumberFormat="0" applyAlignment="0" applyProtection="0">
      <alignment vertical="center"/>
    </xf>
    <xf numFmtId="0" fontId="26" fillId="10" borderId="6" applyNumberFormat="0" applyAlignment="0" applyProtection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1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7" fillId="0" borderId="0">
      <alignment vertical="center"/>
    </xf>
    <xf numFmtId="0" fontId="4" fillId="0" borderId="0"/>
    <xf numFmtId="0" fontId="1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" fillId="0" borderId="0"/>
    <xf numFmtId="0" fontId="4" fillId="25" borderId="4" applyNumberFormat="0" applyFont="0" applyAlignment="0" applyProtection="0">
      <alignment vertical="center"/>
    </xf>
    <xf numFmtId="0" fontId="4" fillId="25" borderId="4" applyNumberFormat="0" applyFont="0" applyAlignment="0" applyProtection="0">
      <alignment vertical="center"/>
    </xf>
    <xf numFmtId="0" fontId="4" fillId="25" borderId="4" applyNumberFormat="0" applyFont="0" applyAlignment="0" applyProtection="0">
      <alignment vertical="center"/>
    </xf>
    <xf numFmtId="0" fontId="4" fillId="25" borderId="4" applyNumberFormat="0" applyFont="0" applyAlignment="0" applyProtection="0">
      <alignment vertical="center"/>
    </xf>
    <xf numFmtId="0" fontId="4" fillId="25" borderId="4" applyNumberFormat="0" applyFont="0" applyAlignment="0" applyProtection="0">
      <alignment vertical="center"/>
    </xf>
    <xf numFmtId="0" fontId="4" fillId="25" borderId="4" applyNumberFormat="0" applyFont="0" applyAlignment="0" applyProtection="0">
      <alignment vertical="center"/>
    </xf>
    <xf numFmtId="0" fontId="4" fillId="25" borderId="4" applyNumberFormat="0" applyFont="0" applyAlignment="0" applyProtection="0">
      <alignment vertical="center"/>
    </xf>
    <xf numFmtId="0" fontId="4" fillId="25" borderId="4" applyNumberFormat="0" applyFont="0" applyAlignment="0" applyProtection="0">
      <alignment vertical="center"/>
    </xf>
    <xf numFmtId="0" fontId="4" fillId="25" borderId="4" applyNumberFormat="0" applyFont="0" applyAlignment="0" applyProtection="0">
      <alignment vertical="center"/>
    </xf>
    <xf numFmtId="0" fontId="4" fillId="25" borderId="4" applyNumberFormat="0" applyFont="0" applyAlignment="0" applyProtection="0">
      <alignment vertical="center"/>
    </xf>
    <xf numFmtId="0" fontId="4" fillId="25" borderId="4" applyNumberFormat="0" applyFont="0" applyAlignment="0" applyProtection="0">
      <alignment vertical="center"/>
    </xf>
    <xf numFmtId="0" fontId="4" fillId="25" borderId="4" applyNumberFormat="0" applyFont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6" borderId="6" applyNumberFormat="0" applyAlignment="0" applyProtection="0">
      <alignment vertical="center"/>
    </xf>
    <xf numFmtId="0" fontId="16" fillId="26" borderId="6" applyNumberFormat="0" applyAlignment="0" applyProtection="0">
      <alignment vertical="center"/>
    </xf>
    <xf numFmtId="0" fontId="16" fillId="26" borderId="6" applyNumberFormat="0" applyAlignment="0" applyProtection="0">
      <alignment vertical="center"/>
    </xf>
    <xf numFmtId="0" fontId="16" fillId="26" borderId="6" applyNumberFormat="0" applyAlignment="0" applyProtection="0">
      <alignment vertical="center"/>
    </xf>
    <xf numFmtId="0" fontId="16" fillId="26" borderId="6" applyNumberFormat="0" applyAlignment="0" applyProtection="0">
      <alignment vertical="center"/>
    </xf>
    <xf numFmtId="0" fontId="16" fillId="26" borderId="6" applyNumberFormat="0" applyAlignment="0" applyProtection="0">
      <alignment vertical="center"/>
    </xf>
    <xf numFmtId="0" fontId="16" fillId="26" borderId="6" applyNumberFormat="0" applyAlignment="0" applyProtection="0">
      <alignment vertical="center"/>
    </xf>
    <xf numFmtId="0" fontId="16" fillId="26" borderId="6" applyNumberFormat="0" applyAlignment="0" applyProtection="0">
      <alignment vertical="center"/>
    </xf>
    <xf numFmtId="0" fontId="16" fillId="26" borderId="6" applyNumberFormat="0" applyAlignment="0" applyProtection="0">
      <alignment vertical="center"/>
    </xf>
    <xf numFmtId="0" fontId="16" fillId="26" borderId="6" applyNumberFormat="0" applyAlignment="0" applyProtection="0">
      <alignment vertical="center"/>
    </xf>
    <xf numFmtId="0" fontId="16" fillId="26" borderId="6" applyNumberFormat="0" applyAlignment="0" applyProtection="0">
      <alignment vertical="center"/>
    </xf>
    <xf numFmtId="0" fontId="16" fillId="26" borderId="6" applyNumberFormat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31" fillId="0" borderId="0" applyFont="0" applyFill="0" applyBorder="0" applyAlignment="0" applyProtection="0">
      <alignment vertical="center"/>
    </xf>
    <xf numFmtId="38" fontId="32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26" borderId="11" applyNumberFormat="0" applyAlignment="0" applyProtection="0">
      <alignment vertical="center"/>
    </xf>
    <xf numFmtId="0" fontId="23" fillId="26" borderId="11" applyNumberFormat="0" applyAlignment="0" applyProtection="0">
      <alignment vertical="center"/>
    </xf>
    <xf numFmtId="0" fontId="23" fillId="26" borderId="11" applyNumberFormat="0" applyAlignment="0" applyProtection="0">
      <alignment vertical="center"/>
    </xf>
    <xf numFmtId="0" fontId="23" fillId="26" borderId="11" applyNumberFormat="0" applyAlignment="0" applyProtection="0">
      <alignment vertical="center"/>
    </xf>
    <xf numFmtId="0" fontId="23" fillId="26" borderId="11" applyNumberFormat="0" applyAlignment="0" applyProtection="0">
      <alignment vertical="center"/>
    </xf>
    <xf numFmtId="0" fontId="23" fillId="26" borderId="11" applyNumberFormat="0" applyAlignment="0" applyProtection="0">
      <alignment vertical="center"/>
    </xf>
    <xf numFmtId="0" fontId="23" fillId="26" borderId="11" applyNumberFormat="0" applyAlignment="0" applyProtection="0">
      <alignment vertical="center"/>
    </xf>
    <xf numFmtId="0" fontId="23" fillId="26" borderId="11" applyNumberFormat="0" applyAlignment="0" applyProtection="0">
      <alignment vertical="center"/>
    </xf>
    <xf numFmtId="0" fontId="23" fillId="26" borderId="11" applyNumberFormat="0" applyAlignment="0" applyProtection="0">
      <alignment vertical="center"/>
    </xf>
    <xf numFmtId="0" fontId="23" fillId="26" borderId="11" applyNumberFormat="0" applyAlignment="0" applyProtection="0">
      <alignment vertical="center"/>
    </xf>
    <xf numFmtId="0" fontId="23" fillId="26" borderId="11" applyNumberFormat="0" applyAlignment="0" applyProtection="0">
      <alignment vertical="center"/>
    </xf>
    <xf numFmtId="0" fontId="23" fillId="26" borderId="11" applyNumberFormat="0" applyAlignment="0" applyProtection="0">
      <alignment vertical="center"/>
    </xf>
    <xf numFmtId="0" fontId="26" fillId="10" borderId="6" applyNumberFormat="0" applyAlignment="0" applyProtection="0">
      <alignment vertical="center"/>
    </xf>
    <xf numFmtId="0" fontId="26" fillId="10" borderId="6" applyNumberFormat="0" applyAlignment="0" applyProtection="0">
      <alignment vertical="center"/>
    </xf>
    <xf numFmtId="0" fontId="26" fillId="10" borderId="6" applyNumberFormat="0" applyAlignment="0" applyProtection="0">
      <alignment vertical="center"/>
    </xf>
    <xf numFmtId="0" fontId="26" fillId="10" borderId="6" applyNumberFormat="0" applyAlignment="0" applyProtection="0">
      <alignment vertical="center"/>
    </xf>
    <xf numFmtId="0" fontId="26" fillId="10" borderId="6" applyNumberFormat="0" applyAlignment="0" applyProtection="0">
      <alignment vertical="center"/>
    </xf>
    <xf numFmtId="0" fontId="26" fillId="10" borderId="6" applyNumberFormat="0" applyAlignment="0" applyProtection="0">
      <alignment vertical="center"/>
    </xf>
    <xf numFmtId="0" fontId="26" fillId="10" borderId="6" applyNumberFormat="0" applyAlignment="0" applyProtection="0">
      <alignment vertical="center"/>
    </xf>
    <xf numFmtId="0" fontId="26" fillId="10" borderId="6" applyNumberFormat="0" applyAlignment="0" applyProtection="0">
      <alignment vertical="center"/>
    </xf>
    <xf numFmtId="0" fontId="26" fillId="10" borderId="6" applyNumberFormat="0" applyAlignment="0" applyProtection="0">
      <alignment vertical="center"/>
    </xf>
    <xf numFmtId="0" fontId="26" fillId="10" borderId="6" applyNumberFormat="0" applyAlignment="0" applyProtection="0">
      <alignment vertical="center"/>
    </xf>
    <xf numFmtId="0" fontId="26" fillId="10" borderId="6" applyNumberFormat="0" applyAlignment="0" applyProtection="0">
      <alignment vertical="center"/>
    </xf>
    <xf numFmtId="0" fontId="26" fillId="10" borderId="6" applyNumberForma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0" fontId="12" fillId="0" borderId="0"/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0" fontId="23" fillId="26" borderId="11" applyNumberFormat="0" applyAlignment="0" applyProtection="0">
      <alignment vertical="center"/>
    </xf>
    <xf numFmtId="0" fontId="23" fillId="26" borderId="11" applyNumberFormat="0" applyAlignment="0" applyProtection="0">
      <alignment vertical="center"/>
    </xf>
    <xf numFmtId="0" fontId="23" fillId="26" borderId="11" applyNumberForma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34" fillId="0" borderId="0"/>
    <xf numFmtId="0" fontId="28" fillId="7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8" fillId="23" borderId="3" applyNumberFormat="0" applyAlignment="0" applyProtection="0">
      <alignment vertical="center"/>
    </xf>
    <xf numFmtId="0" fontId="8" fillId="23" borderId="3" applyNumberFormat="0" applyAlignment="0" applyProtection="0">
      <alignment vertical="center"/>
    </xf>
    <xf numFmtId="0" fontId="8" fillId="23" borderId="3" applyNumberFormat="0" applyAlignment="0" applyProtection="0">
      <alignment vertical="center"/>
    </xf>
    <xf numFmtId="9" fontId="31" fillId="0" borderId="0" applyFont="0" applyFill="0" applyBorder="0" applyAlignment="0" applyProtection="0">
      <alignment vertical="center"/>
    </xf>
    <xf numFmtId="0" fontId="4" fillId="25" borderId="4" applyNumberFormat="0" applyFont="0" applyAlignment="0" applyProtection="0">
      <alignment vertical="center"/>
    </xf>
    <xf numFmtId="0" fontId="4" fillId="25" borderId="4" applyNumberFormat="0" applyFont="0" applyAlignment="0" applyProtection="0">
      <alignment vertical="center"/>
    </xf>
    <xf numFmtId="0" fontId="4" fillId="25" borderId="4" applyNumberFormat="0" applyFont="0" applyAlignment="0" applyProtection="0">
      <alignment vertical="center"/>
    </xf>
    <xf numFmtId="0" fontId="4" fillId="25" borderId="4" applyNumberFormat="0" applyFont="0" applyAlignment="0" applyProtection="0">
      <alignment vertical="center"/>
    </xf>
    <xf numFmtId="0" fontId="4" fillId="25" borderId="4" applyNumberFormat="0" applyFont="0" applyAlignment="0" applyProtection="0">
      <alignment vertical="center"/>
    </xf>
    <xf numFmtId="0" fontId="4" fillId="25" borderId="4" applyNumberFormat="0" applyFont="0" applyAlignment="0" applyProtection="0">
      <alignment vertical="center"/>
    </xf>
    <xf numFmtId="0" fontId="4" fillId="25" borderId="4" applyNumberFormat="0" applyFont="0" applyAlignment="0" applyProtection="0">
      <alignment vertical="center"/>
    </xf>
    <xf numFmtId="0" fontId="4" fillId="25" borderId="4" applyNumberFormat="0" applyFont="0" applyAlignment="0" applyProtection="0">
      <alignment vertical="center"/>
    </xf>
    <xf numFmtId="0" fontId="4" fillId="25" borderId="4" applyNumberFormat="0" applyFont="0" applyAlignment="0" applyProtection="0">
      <alignment vertical="center"/>
    </xf>
    <xf numFmtId="0" fontId="4" fillId="25" borderId="4" applyNumberFormat="0" applyFont="0" applyAlignment="0" applyProtection="0">
      <alignment vertical="center"/>
    </xf>
    <xf numFmtId="0" fontId="4" fillId="25" borderId="4" applyNumberFormat="0" applyFont="0" applyAlignment="0" applyProtection="0">
      <alignment vertical="center"/>
    </xf>
    <xf numFmtId="0" fontId="4" fillId="25" borderId="4" applyNumberFormat="0" applyFont="0" applyAlignment="0" applyProtection="0">
      <alignment vertical="center"/>
    </xf>
    <xf numFmtId="0" fontId="4" fillId="25" borderId="4" applyNumberFormat="0" applyFont="0" applyAlignment="0" applyProtection="0">
      <alignment vertical="center"/>
    </xf>
    <xf numFmtId="0" fontId="4" fillId="25" borderId="4" applyNumberFormat="0" applyFont="0" applyAlignment="0" applyProtection="0">
      <alignment vertical="center"/>
    </xf>
    <xf numFmtId="0" fontId="4" fillId="25" borderId="4" applyNumberFormat="0" applyFont="0" applyAlignment="0" applyProtection="0">
      <alignment vertical="center"/>
    </xf>
    <xf numFmtId="0" fontId="4" fillId="25" borderId="4" applyNumberFormat="0" applyFont="0" applyAlignment="0" applyProtection="0">
      <alignment vertical="center"/>
    </xf>
    <xf numFmtId="0" fontId="4" fillId="25" borderId="4" applyNumberFormat="0" applyFont="0" applyAlignment="0" applyProtection="0">
      <alignment vertical="center"/>
    </xf>
    <xf numFmtId="0" fontId="4" fillId="25" borderId="4" applyNumberFormat="0" applyFont="0" applyAlignment="0" applyProtection="0">
      <alignment vertical="center"/>
    </xf>
    <xf numFmtId="0" fontId="4" fillId="25" borderId="4" applyNumberFormat="0" applyFont="0" applyAlignment="0" applyProtection="0">
      <alignment vertical="center"/>
    </xf>
    <xf numFmtId="0" fontId="4" fillId="25" borderId="4" applyNumberFormat="0" applyFont="0" applyAlignment="0" applyProtection="0">
      <alignment vertical="center"/>
    </xf>
    <xf numFmtId="0" fontId="4" fillId="25" borderId="4" applyNumberFormat="0" applyFont="0" applyAlignment="0" applyProtection="0">
      <alignment vertical="center"/>
    </xf>
    <xf numFmtId="0" fontId="4" fillId="25" borderId="4" applyNumberFormat="0" applyFont="0" applyAlignment="0" applyProtection="0">
      <alignment vertical="center"/>
    </xf>
    <xf numFmtId="0" fontId="16" fillId="26" borderId="6" applyNumberFormat="0" applyAlignment="0" applyProtection="0">
      <alignment vertical="center"/>
    </xf>
    <xf numFmtId="0" fontId="16" fillId="26" borderId="6" applyNumberFormat="0" applyAlignment="0" applyProtection="0">
      <alignment vertical="center"/>
    </xf>
    <xf numFmtId="0" fontId="16" fillId="26" borderId="6" applyNumberFormat="0" applyAlignment="0" applyProtection="0">
      <alignment vertical="center"/>
    </xf>
    <xf numFmtId="0" fontId="16" fillId="26" borderId="6" applyNumberFormat="0" applyAlignment="0" applyProtection="0">
      <alignment vertical="center"/>
    </xf>
    <xf numFmtId="0" fontId="16" fillId="26" borderId="6" applyNumberFormat="0" applyAlignment="0" applyProtection="0">
      <alignment vertical="center"/>
    </xf>
    <xf numFmtId="0" fontId="16" fillId="26" borderId="6" applyNumberFormat="0" applyAlignment="0" applyProtection="0">
      <alignment vertical="center"/>
    </xf>
    <xf numFmtId="0" fontId="16" fillId="26" borderId="6" applyNumberFormat="0" applyAlignment="0" applyProtection="0">
      <alignment vertical="center"/>
    </xf>
    <xf numFmtId="0" fontId="16" fillId="26" borderId="6" applyNumberFormat="0" applyAlignment="0" applyProtection="0">
      <alignment vertical="center"/>
    </xf>
    <xf numFmtId="0" fontId="16" fillId="26" borderId="6" applyNumberFormat="0" applyAlignment="0" applyProtection="0">
      <alignment vertical="center"/>
    </xf>
    <xf numFmtId="0" fontId="16" fillId="26" borderId="6" applyNumberFormat="0" applyAlignment="0" applyProtection="0">
      <alignment vertical="center"/>
    </xf>
    <xf numFmtId="0" fontId="16" fillId="26" borderId="6" applyNumberFormat="0" applyAlignment="0" applyProtection="0">
      <alignment vertical="center"/>
    </xf>
    <xf numFmtId="0" fontId="16" fillId="26" borderId="6" applyNumberFormat="0" applyAlignment="0" applyProtection="0">
      <alignment vertical="center"/>
    </xf>
    <xf numFmtId="0" fontId="16" fillId="26" borderId="6" applyNumberFormat="0" applyAlignment="0" applyProtection="0">
      <alignment vertical="center"/>
    </xf>
    <xf numFmtId="0" fontId="16" fillId="26" borderId="6" applyNumberFormat="0" applyAlignment="0" applyProtection="0">
      <alignment vertical="center"/>
    </xf>
    <xf numFmtId="0" fontId="16" fillId="26" borderId="6" applyNumberFormat="0" applyAlignment="0" applyProtection="0">
      <alignment vertical="center"/>
    </xf>
    <xf numFmtId="0" fontId="16" fillId="26" borderId="6" applyNumberFormat="0" applyAlignment="0" applyProtection="0">
      <alignment vertical="center"/>
    </xf>
    <xf numFmtId="0" fontId="16" fillId="26" borderId="6" applyNumberFormat="0" applyAlignment="0" applyProtection="0">
      <alignment vertical="center"/>
    </xf>
    <xf numFmtId="0" fontId="16" fillId="26" borderId="6" applyNumberFormat="0" applyAlignment="0" applyProtection="0">
      <alignment vertical="center"/>
    </xf>
    <xf numFmtId="0" fontId="16" fillId="26" borderId="6" applyNumberFormat="0" applyAlignment="0" applyProtection="0">
      <alignment vertical="center"/>
    </xf>
    <xf numFmtId="0" fontId="16" fillId="26" borderId="6" applyNumberFormat="0" applyAlignment="0" applyProtection="0">
      <alignment vertical="center"/>
    </xf>
    <xf numFmtId="0" fontId="16" fillId="26" borderId="6" applyNumberFormat="0" applyAlignment="0" applyProtection="0">
      <alignment vertical="center"/>
    </xf>
    <xf numFmtId="0" fontId="16" fillId="26" borderId="6" applyNumberFormat="0" applyAlignment="0" applyProtection="0">
      <alignment vertical="center"/>
    </xf>
    <xf numFmtId="38" fontId="4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38" fontId="38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  <xf numFmtId="38" fontId="38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26" borderId="11" applyNumberFormat="0" applyAlignment="0" applyProtection="0">
      <alignment vertical="center"/>
    </xf>
    <xf numFmtId="0" fontId="23" fillId="26" borderId="11" applyNumberFormat="0" applyAlignment="0" applyProtection="0">
      <alignment vertical="center"/>
    </xf>
    <xf numFmtId="0" fontId="23" fillId="26" borderId="11" applyNumberFormat="0" applyAlignment="0" applyProtection="0">
      <alignment vertical="center"/>
    </xf>
    <xf numFmtId="0" fontId="23" fillId="26" borderId="11" applyNumberFormat="0" applyAlignment="0" applyProtection="0">
      <alignment vertical="center"/>
    </xf>
    <xf numFmtId="0" fontId="23" fillId="26" borderId="11" applyNumberFormat="0" applyAlignment="0" applyProtection="0">
      <alignment vertical="center"/>
    </xf>
    <xf numFmtId="0" fontId="23" fillId="26" borderId="11" applyNumberFormat="0" applyAlignment="0" applyProtection="0">
      <alignment vertical="center"/>
    </xf>
    <xf numFmtId="0" fontId="23" fillId="26" borderId="11" applyNumberFormat="0" applyAlignment="0" applyProtection="0">
      <alignment vertical="center"/>
    </xf>
    <xf numFmtId="0" fontId="23" fillId="26" borderId="11" applyNumberFormat="0" applyAlignment="0" applyProtection="0">
      <alignment vertical="center"/>
    </xf>
    <xf numFmtId="0" fontId="23" fillId="26" borderId="11" applyNumberFormat="0" applyAlignment="0" applyProtection="0">
      <alignment vertical="center"/>
    </xf>
    <xf numFmtId="0" fontId="23" fillId="26" borderId="11" applyNumberFormat="0" applyAlignment="0" applyProtection="0">
      <alignment vertical="center"/>
    </xf>
    <xf numFmtId="0" fontId="23" fillId="26" borderId="11" applyNumberFormat="0" applyAlignment="0" applyProtection="0">
      <alignment vertical="center"/>
    </xf>
    <xf numFmtId="0" fontId="23" fillId="26" borderId="11" applyNumberFormat="0" applyAlignment="0" applyProtection="0">
      <alignment vertical="center"/>
    </xf>
    <xf numFmtId="0" fontId="23" fillId="26" borderId="11" applyNumberFormat="0" applyAlignment="0" applyProtection="0">
      <alignment vertical="center"/>
    </xf>
    <xf numFmtId="0" fontId="23" fillId="26" borderId="11" applyNumberFormat="0" applyAlignment="0" applyProtection="0">
      <alignment vertical="center"/>
    </xf>
    <xf numFmtId="0" fontId="23" fillId="26" borderId="11" applyNumberFormat="0" applyAlignment="0" applyProtection="0">
      <alignment vertical="center"/>
    </xf>
    <xf numFmtId="0" fontId="23" fillId="26" borderId="11" applyNumberFormat="0" applyAlignment="0" applyProtection="0">
      <alignment vertical="center"/>
    </xf>
    <xf numFmtId="0" fontId="23" fillId="26" borderId="11" applyNumberFormat="0" applyAlignment="0" applyProtection="0">
      <alignment vertical="center"/>
    </xf>
    <xf numFmtId="0" fontId="23" fillId="26" borderId="11" applyNumberFormat="0" applyAlignment="0" applyProtection="0">
      <alignment vertical="center"/>
    </xf>
    <xf numFmtId="0" fontId="23" fillId="26" borderId="11" applyNumberFormat="0" applyAlignment="0" applyProtection="0">
      <alignment vertical="center"/>
    </xf>
    <xf numFmtId="0" fontId="26" fillId="10" borderId="6" applyNumberFormat="0" applyAlignment="0" applyProtection="0">
      <alignment vertical="center"/>
    </xf>
    <xf numFmtId="0" fontId="26" fillId="10" borderId="6" applyNumberFormat="0" applyAlignment="0" applyProtection="0">
      <alignment vertical="center"/>
    </xf>
    <xf numFmtId="0" fontId="26" fillId="10" borderId="6" applyNumberFormat="0" applyAlignment="0" applyProtection="0">
      <alignment vertical="center"/>
    </xf>
    <xf numFmtId="0" fontId="26" fillId="10" borderId="6" applyNumberFormat="0" applyAlignment="0" applyProtection="0">
      <alignment vertical="center"/>
    </xf>
    <xf numFmtId="0" fontId="26" fillId="10" borderId="6" applyNumberFormat="0" applyAlignment="0" applyProtection="0">
      <alignment vertical="center"/>
    </xf>
    <xf numFmtId="0" fontId="26" fillId="10" borderId="6" applyNumberFormat="0" applyAlignment="0" applyProtection="0">
      <alignment vertical="center"/>
    </xf>
    <xf numFmtId="0" fontId="26" fillId="10" borderId="6" applyNumberFormat="0" applyAlignment="0" applyProtection="0">
      <alignment vertical="center"/>
    </xf>
    <xf numFmtId="0" fontId="26" fillId="10" borderId="6" applyNumberFormat="0" applyAlignment="0" applyProtection="0">
      <alignment vertical="center"/>
    </xf>
    <xf numFmtId="0" fontId="26" fillId="10" borderId="6" applyNumberFormat="0" applyAlignment="0" applyProtection="0">
      <alignment vertical="center"/>
    </xf>
    <xf numFmtId="0" fontId="26" fillId="10" borderId="6" applyNumberFormat="0" applyAlignment="0" applyProtection="0">
      <alignment vertical="center"/>
    </xf>
    <xf numFmtId="0" fontId="26" fillId="10" borderId="6" applyNumberFormat="0" applyAlignment="0" applyProtection="0">
      <alignment vertical="center"/>
    </xf>
    <xf numFmtId="0" fontId="26" fillId="10" borderId="6" applyNumberFormat="0" applyAlignment="0" applyProtection="0">
      <alignment vertical="center"/>
    </xf>
    <xf numFmtId="0" fontId="26" fillId="10" borderId="6" applyNumberFormat="0" applyAlignment="0" applyProtection="0">
      <alignment vertical="center"/>
    </xf>
    <xf numFmtId="0" fontId="26" fillId="10" borderId="6" applyNumberFormat="0" applyAlignment="0" applyProtection="0">
      <alignment vertical="center"/>
    </xf>
    <xf numFmtId="0" fontId="26" fillId="10" borderId="6" applyNumberFormat="0" applyAlignment="0" applyProtection="0">
      <alignment vertical="center"/>
    </xf>
    <xf numFmtId="0" fontId="26" fillId="10" borderId="6" applyNumberFormat="0" applyAlignment="0" applyProtection="0">
      <alignment vertical="center"/>
    </xf>
    <xf numFmtId="0" fontId="26" fillId="10" borderId="6" applyNumberFormat="0" applyAlignment="0" applyProtection="0">
      <alignment vertical="center"/>
    </xf>
    <xf numFmtId="0" fontId="26" fillId="10" borderId="6" applyNumberFormat="0" applyAlignment="0" applyProtection="0">
      <alignment vertical="center"/>
    </xf>
    <xf numFmtId="0" fontId="26" fillId="10" borderId="6" applyNumberFormat="0" applyAlignment="0" applyProtection="0">
      <alignment vertical="center"/>
    </xf>
    <xf numFmtId="0" fontId="26" fillId="10" borderId="6" applyNumberFormat="0" applyAlignment="0" applyProtection="0">
      <alignment vertical="center"/>
    </xf>
    <xf numFmtId="0" fontId="26" fillId="10" borderId="6" applyNumberFormat="0" applyAlignment="0" applyProtection="0">
      <alignment vertical="center"/>
    </xf>
    <xf numFmtId="0" fontId="26" fillId="10" borderId="6" applyNumberFormat="0" applyAlignment="0" applyProtection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4" fillId="0" borderId="0"/>
    <xf numFmtId="0" fontId="10" fillId="0" borderId="0">
      <alignment vertical="center"/>
    </xf>
    <xf numFmtId="0" fontId="39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9" fillId="0" borderId="0"/>
    <xf numFmtId="9" fontId="1" fillId="0" borderId="0" applyFont="0" applyFill="0" applyBorder="0" applyAlignment="0" applyProtection="0">
      <alignment vertical="center"/>
    </xf>
  </cellStyleXfs>
  <cellXfs count="55">
    <xf numFmtId="0" fontId="0" fillId="0" borderId="0" xfId="0">
      <alignment vertical="center"/>
    </xf>
    <xf numFmtId="0" fontId="36" fillId="0" borderId="0" xfId="1549" applyFont="1"/>
    <xf numFmtId="0" fontId="40" fillId="0" borderId="0" xfId="1549" applyFont="1"/>
    <xf numFmtId="0" fontId="40" fillId="0" borderId="0" xfId="1549" applyFont="1" applyAlignment="1">
      <alignment wrapText="1"/>
    </xf>
    <xf numFmtId="0" fontId="36" fillId="0" borderId="0" xfId="0" applyFont="1" applyFill="1">
      <alignment vertical="center"/>
    </xf>
    <xf numFmtId="0" fontId="42" fillId="0" borderId="0" xfId="0" applyFont="1">
      <alignment vertical="center"/>
    </xf>
    <xf numFmtId="0" fontId="36" fillId="0" borderId="0" xfId="0" applyFont="1">
      <alignment vertical="center"/>
    </xf>
    <xf numFmtId="0" fontId="42" fillId="0" borderId="0" xfId="0" applyFont="1" applyFill="1" applyBorder="1" applyAlignment="1">
      <alignment vertical="center" wrapText="1"/>
    </xf>
    <xf numFmtId="0" fontId="42" fillId="0" borderId="12" xfId="0" applyFont="1" applyBorder="1">
      <alignment vertical="center"/>
    </xf>
    <xf numFmtId="0" fontId="42" fillId="0" borderId="12" xfId="0" applyFont="1" applyFill="1" applyBorder="1">
      <alignment vertical="center"/>
    </xf>
    <xf numFmtId="177" fontId="42" fillId="0" borderId="0" xfId="0" applyNumberFormat="1" applyFont="1" applyFill="1" applyBorder="1">
      <alignment vertical="center"/>
    </xf>
    <xf numFmtId="0" fontId="42" fillId="0" borderId="0" xfId="0" applyFont="1" applyFill="1">
      <alignment vertical="center"/>
    </xf>
    <xf numFmtId="0" fontId="36" fillId="0" borderId="12" xfId="0" applyFont="1" applyBorder="1">
      <alignment vertical="center"/>
    </xf>
    <xf numFmtId="0" fontId="36" fillId="0" borderId="0" xfId="1549" applyFont="1" applyAlignment="1">
      <alignment vertical="center"/>
    </xf>
    <xf numFmtId="0" fontId="36" fillId="0" borderId="0" xfId="0" applyFont="1" applyAlignment="1">
      <alignment vertical="center"/>
    </xf>
    <xf numFmtId="0" fontId="42" fillId="0" borderId="12" xfId="1386" applyFont="1" applyFill="1" applyBorder="1">
      <alignment vertical="center"/>
    </xf>
    <xf numFmtId="0" fontId="37" fillId="27" borderId="12" xfId="0" applyFont="1" applyFill="1" applyBorder="1" applyAlignment="1">
      <alignment horizontal="center" vertical="center" wrapText="1"/>
    </xf>
    <xf numFmtId="20" fontId="36" fillId="0" borderId="0" xfId="0" applyNumberFormat="1" applyFont="1" applyAlignment="1">
      <alignment horizontal="left" vertical="center"/>
    </xf>
    <xf numFmtId="0" fontId="42" fillId="0" borderId="12" xfId="0" applyFont="1" applyFill="1" applyBorder="1" applyAlignment="1">
      <alignment horizontal="center" vertical="center" shrinkToFit="1"/>
    </xf>
    <xf numFmtId="0" fontId="42" fillId="0" borderId="19" xfId="0" applyFont="1" applyFill="1" applyBorder="1" applyAlignment="1">
      <alignment horizontal="center" vertical="center" shrinkToFit="1"/>
    </xf>
    <xf numFmtId="0" fontId="42" fillId="0" borderId="19" xfId="1386" applyFont="1" applyFill="1" applyBorder="1">
      <alignment vertical="center"/>
    </xf>
    <xf numFmtId="0" fontId="37" fillId="0" borderId="12" xfId="0" applyFont="1" applyFill="1" applyBorder="1" applyAlignment="1">
      <alignment horizontal="center" vertical="center" wrapText="1"/>
    </xf>
    <xf numFmtId="0" fontId="38" fillId="27" borderId="13" xfId="1574" applyFont="1" applyFill="1" applyBorder="1" applyAlignment="1">
      <alignment horizontal="center" vertical="center" wrapText="1"/>
    </xf>
    <xf numFmtId="0" fontId="38" fillId="27" borderId="14" xfId="1574" applyFont="1" applyFill="1" applyBorder="1" applyAlignment="1">
      <alignment horizontal="center" vertical="center" wrapText="1"/>
    </xf>
    <xf numFmtId="0" fontId="42" fillId="0" borderId="12" xfId="1549" applyFont="1" applyBorder="1" applyAlignment="1">
      <alignment horizontal="center" vertical="center"/>
    </xf>
    <xf numFmtId="0" fontId="42" fillId="0" borderId="12" xfId="1549" applyFont="1" applyBorder="1" applyAlignment="1">
      <alignment vertical="center" wrapText="1"/>
    </xf>
    <xf numFmtId="0" fontId="42" fillId="0" borderId="12" xfId="1549" applyFont="1" applyFill="1" applyBorder="1" applyAlignment="1">
      <alignment vertical="center" wrapText="1"/>
    </xf>
    <xf numFmtId="177" fontId="42" fillId="0" borderId="12" xfId="1705" applyNumberFormat="1" applyFont="1" applyFill="1" applyBorder="1" applyAlignment="1">
      <alignment horizontal="right" vertical="center" shrinkToFit="1"/>
    </xf>
    <xf numFmtId="177" fontId="42" fillId="0" borderId="15" xfId="1550" applyNumberFormat="1" applyFont="1" applyFill="1" applyBorder="1" applyAlignment="1">
      <alignment horizontal="right" vertical="center" shrinkToFit="1"/>
    </xf>
    <xf numFmtId="177" fontId="42" fillId="0" borderId="12" xfId="0" applyNumberFormat="1" applyFont="1" applyFill="1" applyBorder="1" applyAlignment="1">
      <alignment horizontal="right" vertical="center" shrinkToFit="1"/>
    </xf>
    <xf numFmtId="177" fontId="42" fillId="0" borderId="19" xfId="0" applyNumberFormat="1" applyFont="1" applyFill="1" applyBorder="1" applyAlignment="1">
      <alignment horizontal="right" vertical="center" shrinkToFit="1"/>
    </xf>
    <xf numFmtId="177" fontId="42" fillId="0" borderId="18" xfId="0" applyNumberFormat="1" applyFont="1" applyFill="1" applyBorder="1" applyAlignment="1">
      <alignment horizontal="right" vertical="center" shrinkToFit="1"/>
    </xf>
    <xf numFmtId="0" fontId="42" fillId="0" borderId="12" xfId="1386" applyFont="1" applyFill="1" applyBorder="1" applyAlignment="1">
      <alignment vertical="center"/>
    </xf>
    <xf numFmtId="0" fontId="38" fillId="0" borderId="12" xfId="1147" applyFont="1" applyFill="1" applyBorder="1" applyAlignment="1" applyProtection="1">
      <alignment vertical="center"/>
      <protection locked="0"/>
    </xf>
    <xf numFmtId="0" fontId="38" fillId="0" borderId="19" xfId="1147" applyFont="1" applyFill="1" applyBorder="1" applyAlignment="1" applyProtection="1">
      <alignment vertical="center"/>
      <protection locked="0"/>
    </xf>
    <xf numFmtId="177" fontId="42" fillId="0" borderId="12" xfId="0" applyNumberFormat="1" applyFont="1" applyFill="1" applyBorder="1" applyAlignment="1">
      <alignment horizontal="right" vertical="center"/>
    </xf>
    <xf numFmtId="0" fontId="41" fillId="0" borderId="0" xfId="1549" applyFont="1" applyAlignment="1">
      <alignment vertical="center"/>
    </xf>
    <xf numFmtId="0" fontId="37" fillId="0" borderId="0" xfId="1549" applyFont="1" applyAlignment="1">
      <alignment vertical="center"/>
    </xf>
    <xf numFmtId="178" fontId="38" fillId="0" borderId="12" xfId="1573" applyNumberFormat="1" applyFont="1" applyFill="1" applyBorder="1" applyAlignment="1">
      <alignment horizontal="right" vertical="center" shrinkToFit="1"/>
    </xf>
    <xf numFmtId="178" fontId="38" fillId="0" borderId="15" xfId="1573" applyNumberFormat="1" applyFont="1" applyFill="1" applyBorder="1" applyAlignment="1">
      <alignment horizontal="right" vertical="center" shrinkToFit="1"/>
    </xf>
    <xf numFmtId="178" fontId="42" fillId="0" borderId="12" xfId="1573" applyNumberFormat="1" applyFont="1" applyFill="1" applyBorder="1" applyAlignment="1">
      <alignment horizontal="right" vertical="center" shrinkToFit="1"/>
    </xf>
    <xf numFmtId="178" fontId="42" fillId="0" borderId="15" xfId="1573" applyNumberFormat="1" applyFont="1" applyFill="1" applyBorder="1" applyAlignment="1">
      <alignment horizontal="right" vertical="center" shrinkToFit="1"/>
    </xf>
    <xf numFmtId="178" fontId="42" fillId="0" borderId="18" xfId="0" applyNumberFormat="1" applyFont="1" applyFill="1" applyBorder="1" applyAlignment="1">
      <alignment horizontal="right" vertical="center" shrinkToFit="1"/>
    </xf>
    <xf numFmtId="178" fontId="42" fillId="0" borderId="12" xfId="0" applyNumberFormat="1" applyFont="1" applyFill="1" applyBorder="1" applyAlignment="1">
      <alignment horizontal="right" vertical="center" shrinkToFit="1"/>
    </xf>
    <xf numFmtId="178" fontId="42" fillId="0" borderId="19" xfId="0" applyNumberFormat="1" applyFont="1" applyFill="1" applyBorder="1" applyAlignment="1">
      <alignment horizontal="right" vertical="center" shrinkToFit="1"/>
    </xf>
    <xf numFmtId="178" fontId="42" fillId="0" borderId="12" xfId="0" applyNumberFormat="1" applyFont="1" applyFill="1" applyBorder="1" applyAlignment="1">
      <alignment horizontal="right" vertical="center"/>
    </xf>
    <xf numFmtId="0" fontId="42" fillId="27" borderId="12" xfId="1549" applyFont="1" applyFill="1" applyBorder="1" applyAlignment="1">
      <alignment horizontal="center"/>
    </xf>
    <xf numFmtId="0" fontId="42" fillId="0" borderId="20" xfId="0" applyFont="1" applyFill="1" applyBorder="1" applyAlignment="1">
      <alignment horizontal="center" vertical="center" wrapText="1"/>
    </xf>
    <xf numFmtId="0" fontId="42" fillId="0" borderId="21" xfId="0" applyFont="1" applyFill="1" applyBorder="1" applyAlignment="1">
      <alignment horizontal="center" vertical="center" wrapText="1"/>
    </xf>
    <xf numFmtId="0" fontId="42" fillId="0" borderId="16" xfId="0" applyFont="1" applyFill="1" applyBorder="1" applyAlignment="1">
      <alignment horizontal="center" vertical="center" wrapText="1"/>
    </xf>
    <xf numFmtId="0" fontId="42" fillId="0" borderId="17" xfId="0" applyFont="1" applyFill="1" applyBorder="1" applyAlignment="1">
      <alignment horizontal="center" vertical="center" wrapText="1"/>
    </xf>
    <xf numFmtId="0" fontId="42" fillId="27" borderId="12" xfId="0" applyFont="1" applyFill="1" applyBorder="1" applyAlignment="1">
      <alignment horizontal="center" vertical="center"/>
    </xf>
    <xf numFmtId="0" fontId="42" fillId="0" borderId="18" xfId="0" applyFont="1" applyFill="1" applyBorder="1" applyAlignment="1">
      <alignment horizontal="center" vertical="center" shrinkToFit="1"/>
    </xf>
    <xf numFmtId="0" fontId="42" fillId="27" borderId="12" xfId="0" applyFont="1" applyFill="1" applyBorder="1" applyAlignment="1">
      <alignment horizontal="center" vertical="center" shrinkToFit="1"/>
    </xf>
    <xf numFmtId="0" fontId="42" fillId="27" borderId="12" xfId="0" applyFont="1" applyFill="1" applyBorder="1" applyAlignment="1">
      <alignment vertical="center"/>
    </xf>
  </cellXfs>
  <cellStyles count="1706">
    <cellStyle name="0,0_x000d__x000a_NA_x000d__x000a_" xfId="1389" xr:uid="{00000000-0005-0000-0000-000000000000}"/>
    <cellStyle name="20% - アクセント 1 10" xfId="2" xr:uid="{00000000-0005-0000-0000-000001000000}"/>
    <cellStyle name="20% - アクセント 1 11" xfId="3" xr:uid="{00000000-0005-0000-0000-000002000000}"/>
    <cellStyle name="20% - アクセント 1 12" xfId="4" xr:uid="{00000000-0005-0000-0000-000003000000}"/>
    <cellStyle name="20% - アクセント 1 13" xfId="5" xr:uid="{00000000-0005-0000-0000-000004000000}"/>
    <cellStyle name="20% - アクセント 1 14" xfId="6" xr:uid="{00000000-0005-0000-0000-000005000000}"/>
    <cellStyle name="20% - アクセント 1 15" xfId="7" xr:uid="{00000000-0005-0000-0000-000006000000}"/>
    <cellStyle name="20% - アクセント 1 16" xfId="8" xr:uid="{00000000-0005-0000-0000-000007000000}"/>
    <cellStyle name="20% - アクセント 1 17" xfId="9" xr:uid="{00000000-0005-0000-0000-000008000000}"/>
    <cellStyle name="20% - アクセント 1 18" xfId="10" xr:uid="{00000000-0005-0000-0000-000009000000}"/>
    <cellStyle name="20% - アクセント 1 19" xfId="11" xr:uid="{00000000-0005-0000-0000-00000A000000}"/>
    <cellStyle name="20% - アクセント 1 2" xfId="12" xr:uid="{00000000-0005-0000-0000-00000B000000}"/>
    <cellStyle name="20% - アクセント 1 2 2" xfId="13" xr:uid="{00000000-0005-0000-0000-00000C000000}"/>
    <cellStyle name="20% - アクセント 1 20" xfId="14" xr:uid="{00000000-0005-0000-0000-00000D000000}"/>
    <cellStyle name="20% - アクセント 1 21" xfId="15" xr:uid="{00000000-0005-0000-0000-00000E000000}"/>
    <cellStyle name="20% - アクセント 1 22" xfId="16" xr:uid="{00000000-0005-0000-0000-00000F000000}"/>
    <cellStyle name="20% - アクセント 1 23" xfId="17" xr:uid="{00000000-0005-0000-0000-000010000000}"/>
    <cellStyle name="20% - アクセント 1 24" xfId="18" xr:uid="{00000000-0005-0000-0000-000011000000}"/>
    <cellStyle name="20% - アクセント 1 25" xfId="19" xr:uid="{00000000-0005-0000-0000-000012000000}"/>
    <cellStyle name="20% - アクセント 1 3" xfId="20" xr:uid="{00000000-0005-0000-0000-000013000000}"/>
    <cellStyle name="20% - アクセント 1 3 2" xfId="21" xr:uid="{00000000-0005-0000-0000-000014000000}"/>
    <cellStyle name="20% - アクセント 1 4" xfId="22" xr:uid="{00000000-0005-0000-0000-000015000000}"/>
    <cellStyle name="20% - アクセント 1 5" xfId="23" xr:uid="{00000000-0005-0000-0000-000016000000}"/>
    <cellStyle name="20% - アクセント 1 6" xfId="24" xr:uid="{00000000-0005-0000-0000-000017000000}"/>
    <cellStyle name="20% - アクセント 1 7" xfId="25" xr:uid="{00000000-0005-0000-0000-000018000000}"/>
    <cellStyle name="20% - アクセント 1 8" xfId="26" xr:uid="{00000000-0005-0000-0000-000019000000}"/>
    <cellStyle name="20% - アクセント 1 9" xfId="27" xr:uid="{00000000-0005-0000-0000-00001A000000}"/>
    <cellStyle name="20% - アクセント 2 10" xfId="28" xr:uid="{00000000-0005-0000-0000-00001B000000}"/>
    <cellStyle name="20% - アクセント 2 11" xfId="29" xr:uid="{00000000-0005-0000-0000-00001C000000}"/>
    <cellStyle name="20% - アクセント 2 12" xfId="30" xr:uid="{00000000-0005-0000-0000-00001D000000}"/>
    <cellStyle name="20% - アクセント 2 13" xfId="31" xr:uid="{00000000-0005-0000-0000-00001E000000}"/>
    <cellStyle name="20% - アクセント 2 14" xfId="32" xr:uid="{00000000-0005-0000-0000-00001F000000}"/>
    <cellStyle name="20% - アクセント 2 15" xfId="33" xr:uid="{00000000-0005-0000-0000-000020000000}"/>
    <cellStyle name="20% - アクセント 2 16" xfId="34" xr:uid="{00000000-0005-0000-0000-000021000000}"/>
    <cellStyle name="20% - アクセント 2 17" xfId="35" xr:uid="{00000000-0005-0000-0000-000022000000}"/>
    <cellStyle name="20% - アクセント 2 18" xfId="36" xr:uid="{00000000-0005-0000-0000-000023000000}"/>
    <cellStyle name="20% - アクセント 2 19" xfId="37" xr:uid="{00000000-0005-0000-0000-000024000000}"/>
    <cellStyle name="20% - アクセント 2 2" xfId="38" xr:uid="{00000000-0005-0000-0000-000025000000}"/>
    <cellStyle name="20% - アクセント 2 2 2" xfId="39" xr:uid="{00000000-0005-0000-0000-000026000000}"/>
    <cellStyle name="20% - アクセント 2 20" xfId="40" xr:uid="{00000000-0005-0000-0000-000027000000}"/>
    <cellStyle name="20% - アクセント 2 21" xfId="41" xr:uid="{00000000-0005-0000-0000-000028000000}"/>
    <cellStyle name="20% - アクセント 2 22" xfId="42" xr:uid="{00000000-0005-0000-0000-000029000000}"/>
    <cellStyle name="20% - アクセント 2 23" xfId="43" xr:uid="{00000000-0005-0000-0000-00002A000000}"/>
    <cellStyle name="20% - アクセント 2 24" xfId="44" xr:uid="{00000000-0005-0000-0000-00002B000000}"/>
    <cellStyle name="20% - アクセント 2 25" xfId="45" xr:uid="{00000000-0005-0000-0000-00002C000000}"/>
    <cellStyle name="20% - アクセント 2 3" xfId="46" xr:uid="{00000000-0005-0000-0000-00002D000000}"/>
    <cellStyle name="20% - アクセント 2 3 2" xfId="47" xr:uid="{00000000-0005-0000-0000-00002E000000}"/>
    <cellStyle name="20% - アクセント 2 4" xfId="48" xr:uid="{00000000-0005-0000-0000-00002F000000}"/>
    <cellStyle name="20% - アクセント 2 5" xfId="49" xr:uid="{00000000-0005-0000-0000-000030000000}"/>
    <cellStyle name="20% - アクセント 2 6" xfId="50" xr:uid="{00000000-0005-0000-0000-000031000000}"/>
    <cellStyle name="20% - アクセント 2 7" xfId="51" xr:uid="{00000000-0005-0000-0000-000032000000}"/>
    <cellStyle name="20% - アクセント 2 8" xfId="52" xr:uid="{00000000-0005-0000-0000-000033000000}"/>
    <cellStyle name="20% - アクセント 2 9" xfId="53" xr:uid="{00000000-0005-0000-0000-000034000000}"/>
    <cellStyle name="20% - アクセント 3 10" xfId="54" xr:uid="{00000000-0005-0000-0000-000035000000}"/>
    <cellStyle name="20% - アクセント 3 11" xfId="55" xr:uid="{00000000-0005-0000-0000-000036000000}"/>
    <cellStyle name="20% - アクセント 3 12" xfId="56" xr:uid="{00000000-0005-0000-0000-000037000000}"/>
    <cellStyle name="20% - アクセント 3 13" xfId="57" xr:uid="{00000000-0005-0000-0000-000038000000}"/>
    <cellStyle name="20% - アクセント 3 14" xfId="58" xr:uid="{00000000-0005-0000-0000-000039000000}"/>
    <cellStyle name="20% - アクセント 3 15" xfId="59" xr:uid="{00000000-0005-0000-0000-00003A000000}"/>
    <cellStyle name="20% - アクセント 3 16" xfId="60" xr:uid="{00000000-0005-0000-0000-00003B000000}"/>
    <cellStyle name="20% - アクセント 3 17" xfId="61" xr:uid="{00000000-0005-0000-0000-00003C000000}"/>
    <cellStyle name="20% - アクセント 3 18" xfId="62" xr:uid="{00000000-0005-0000-0000-00003D000000}"/>
    <cellStyle name="20% - アクセント 3 19" xfId="63" xr:uid="{00000000-0005-0000-0000-00003E000000}"/>
    <cellStyle name="20% - アクセント 3 2" xfId="64" xr:uid="{00000000-0005-0000-0000-00003F000000}"/>
    <cellStyle name="20% - アクセント 3 2 2" xfId="65" xr:uid="{00000000-0005-0000-0000-000040000000}"/>
    <cellStyle name="20% - アクセント 3 20" xfId="66" xr:uid="{00000000-0005-0000-0000-000041000000}"/>
    <cellStyle name="20% - アクセント 3 21" xfId="67" xr:uid="{00000000-0005-0000-0000-000042000000}"/>
    <cellStyle name="20% - アクセント 3 22" xfId="68" xr:uid="{00000000-0005-0000-0000-000043000000}"/>
    <cellStyle name="20% - アクセント 3 23" xfId="69" xr:uid="{00000000-0005-0000-0000-000044000000}"/>
    <cellStyle name="20% - アクセント 3 24" xfId="70" xr:uid="{00000000-0005-0000-0000-000045000000}"/>
    <cellStyle name="20% - アクセント 3 25" xfId="71" xr:uid="{00000000-0005-0000-0000-000046000000}"/>
    <cellStyle name="20% - アクセント 3 3" xfId="72" xr:uid="{00000000-0005-0000-0000-000047000000}"/>
    <cellStyle name="20% - アクセント 3 3 2" xfId="73" xr:uid="{00000000-0005-0000-0000-000048000000}"/>
    <cellStyle name="20% - アクセント 3 4" xfId="74" xr:uid="{00000000-0005-0000-0000-000049000000}"/>
    <cellStyle name="20% - アクセント 3 5" xfId="75" xr:uid="{00000000-0005-0000-0000-00004A000000}"/>
    <cellStyle name="20% - アクセント 3 6" xfId="76" xr:uid="{00000000-0005-0000-0000-00004B000000}"/>
    <cellStyle name="20% - アクセント 3 7" xfId="77" xr:uid="{00000000-0005-0000-0000-00004C000000}"/>
    <cellStyle name="20% - アクセント 3 8" xfId="78" xr:uid="{00000000-0005-0000-0000-00004D000000}"/>
    <cellStyle name="20% - アクセント 3 9" xfId="79" xr:uid="{00000000-0005-0000-0000-00004E000000}"/>
    <cellStyle name="20% - アクセント 4 10" xfId="80" xr:uid="{00000000-0005-0000-0000-00004F000000}"/>
    <cellStyle name="20% - アクセント 4 11" xfId="81" xr:uid="{00000000-0005-0000-0000-000050000000}"/>
    <cellStyle name="20% - アクセント 4 12" xfId="82" xr:uid="{00000000-0005-0000-0000-000051000000}"/>
    <cellStyle name="20% - アクセント 4 13" xfId="83" xr:uid="{00000000-0005-0000-0000-000052000000}"/>
    <cellStyle name="20% - アクセント 4 14" xfId="84" xr:uid="{00000000-0005-0000-0000-000053000000}"/>
    <cellStyle name="20% - アクセント 4 15" xfId="85" xr:uid="{00000000-0005-0000-0000-000054000000}"/>
    <cellStyle name="20% - アクセント 4 16" xfId="86" xr:uid="{00000000-0005-0000-0000-000055000000}"/>
    <cellStyle name="20% - アクセント 4 17" xfId="87" xr:uid="{00000000-0005-0000-0000-000056000000}"/>
    <cellStyle name="20% - アクセント 4 18" xfId="88" xr:uid="{00000000-0005-0000-0000-000057000000}"/>
    <cellStyle name="20% - アクセント 4 19" xfId="89" xr:uid="{00000000-0005-0000-0000-000058000000}"/>
    <cellStyle name="20% - アクセント 4 2" xfId="90" xr:uid="{00000000-0005-0000-0000-000059000000}"/>
    <cellStyle name="20% - アクセント 4 2 2" xfId="91" xr:uid="{00000000-0005-0000-0000-00005A000000}"/>
    <cellStyle name="20% - アクセント 4 20" xfId="92" xr:uid="{00000000-0005-0000-0000-00005B000000}"/>
    <cellStyle name="20% - アクセント 4 21" xfId="93" xr:uid="{00000000-0005-0000-0000-00005C000000}"/>
    <cellStyle name="20% - アクセント 4 22" xfId="94" xr:uid="{00000000-0005-0000-0000-00005D000000}"/>
    <cellStyle name="20% - アクセント 4 23" xfId="95" xr:uid="{00000000-0005-0000-0000-00005E000000}"/>
    <cellStyle name="20% - アクセント 4 24" xfId="96" xr:uid="{00000000-0005-0000-0000-00005F000000}"/>
    <cellStyle name="20% - アクセント 4 25" xfId="97" xr:uid="{00000000-0005-0000-0000-000060000000}"/>
    <cellStyle name="20% - アクセント 4 3" xfId="98" xr:uid="{00000000-0005-0000-0000-000061000000}"/>
    <cellStyle name="20% - アクセント 4 3 2" xfId="99" xr:uid="{00000000-0005-0000-0000-000062000000}"/>
    <cellStyle name="20% - アクセント 4 4" xfId="100" xr:uid="{00000000-0005-0000-0000-000063000000}"/>
    <cellStyle name="20% - アクセント 4 5" xfId="101" xr:uid="{00000000-0005-0000-0000-000064000000}"/>
    <cellStyle name="20% - アクセント 4 6" xfId="102" xr:uid="{00000000-0005-0000-0000-000065000000}"/>
    <cellStyle name="20% - アクセント 4 7" xfId="103" xr:uid="{00000000-0005-0000-0000-000066000000}"/>
    <cellStyle name="20% - アクセント 4 8" xfId="104" xr:uid="{00000000-0005-0000-0000-000067000000}"/>
    <cellStyle name="20% - アクセント 4 9" xfId="105" xr:uid="{00000000-0005-0000-0000-000068000000}"/>
    <cellStyle name="20% - アクセント 5 10" xfId="106" xr:uid="{00000000-0005-0000-0000-000069000000}"/>
    <cellStyle name="20% - アクセント 5 11" xfId="107" xr:uid="{00000000-0005-0000-0000-00006A000000}"/>
    <cellStyle name="20% - アクセント 5 12" xfId="108" xr:uid="{00000000-0005-0000-0000-00006B000000}"/>
    <cellStyle name="20% - アクセント 5 13" xfId="109" xr:uid="{00000000-0005-0000-0000-00006C000000}"/>
    <cellStyle name="20% - アクセント 5 14" xfId="110" xr:uid="{00000000-0005-0000-0000-00006D000000}"/>
    <cellStyle name="20% - アクセント 5 15" xfId="111" xr:uid="{00000000-0005-0000-0000-00006E000000}"/>
    <cellStyle name="20% - アクセント 5 16" xfId="112" xr:uid="{00000000-0005-0000-0000-00006F000000}"/>
    <cellStyle name="20% - アクセント 5 17" xfId="113" xr:uid="{00000000-0005-0000-0000-000070000000}"/>
    <cellStyle name="20% - アクセント 5 18" xfId="114" xr:uid="{00000000-0005-0000-0000-000071000000}"/>
    <cellStyle name="20% - アクセント 5 19" xfId="115" xr:uid="{00000000-0005-0000-0000-000072000000}"/>
    <cellStyle name="20% - アクセント 5 2" xfId="116" xr:uid="{00000000-0005-0000-0000-000073000000}"/>
    <cellStyle name="20% - アクセント 5 2 2" xfId="117" xr:uid="{00000000-0005-0000-0000-000074000000}"/>
    <cellStyle name="20% - アクセント 5 20" xfId="118" xr:uid="{00000000-0005-0000-0000-000075000000}"/>
    <cellStyle name="20% - アクセント 5 21" xfId="119" xr:uid="{00000000-0005-0000-0000-000076000000}"/>
    <cellStyle name="20% - アクセント 5 22" xfId="120" xr:uid="{00000000-0005-0000-0000-000077000000}"/>
    <cellStyle name="20% - アクセント 5 23" xfId="121" xr:uid="{00000000-0005-0000-0000-000078000000}"/>
    <cellStyle name="20% - アクセント 5 24" xfId="122" xr:uid="{00000000-0005-0000-0000-000079000000}"/>
    <cellStyle name="20% - アクセント 5 25" xfId="123" xr:uid="{00000000-0005-0000-0000-00007A000000}"/>
    <cellStyle name="20% - アクセント 5 3" xfId="124" xr:uid="{00000000-0005-0000-0000-00007B000000}"/>
    <cellStyle name="20% - アクセント 5 3 2" xfId="125" xr:uid="{00000000-0005-0000-0000-00007C000000}"/>
    <cellStyle name="20% - アクセント 5 4" xfId="126" xr:uid="{00000000-0005-0000-0000-00007D000000}"/>
    <cellStyle name="20% - アクセント 5 5" xfId="127" xr:uid="{00000000-0005-0000-0000-00007E000000}"/>
    <cellStyle name="20% - アクセント 5 6" xfId="128" xr:uid="{00000000-0005-0000-0000-00007F000000}"/>
    <cellStyle name="20% - アクセント 5 7" xfId="129" xr:uid="{00000000-0005-0000-0000-000080000000}"/>
    <cellStyle name="20% - アクセント 5 8" xfId="130" xr:uid="{00000000-0005-0000-0000-000081000000}"/>
    <cellStyle name="20% - アクセント 5 9" xfId="131" xr:uid="{00000000-0005-0000-0000-000082000000}"/>
    <cellStyle name="20% - アクセント 6 10" xfId="132" xr:uid="{00000000-0005-0000-0000-000083000000}"/>
    <cellStyle name="20% - アクセント 6 11" xfId="133" xr:uid="{00000000-0005-0000-0000-000084000000}"/>
    <cellStyle name="20% - アクセント 6 12" xfId="134" xr:uid="{00000000-0005-0000-0000-000085000000}"/>
    <cellStyle name="20% - アクセント 6 13" xfId="135" xr:uid="{00000000-0005-0000-0000-000086000000}"/>
    <cellStyle name="20% - アクセント 6 14" xfId="136" xr:uid="{00000000-0005-0000-0000-000087000000}"/>
    <cellStyle name="20% - アクセント 6 15" xfId="137" xr:uid="{00000000-0005-0000-0000-000088000000}"/>
    <cellStyle name="20% - アクセント 6 16" xfId="138" xr:uid="{00000000-0005-0000-0000-000089000000}"/>
    <cellStyle name="20% - アクセント 6 17" xfId="139" xr:uid="{00000000-0005-0000-0000-00008A000000}"/>
    <cellStyle name="20% - アクセント 6 18" xfId="140" xr:uid="{00000000-0005-0000-0000-00008B000000}"/>
    <cellStyle name="20% - アクセント 6 19" xfId="141" xr:uid="{00000000-0005-0000-0000-00008C000000}"/>
    <cellStyle name="20% - アクセント 6 2" xfId="142" xr:uid="{00000000-0005-0000-0000-00008D000000}"/>
    <cellStyle name="20% - アクセント 6 2 2" xfId="143" xr:uid="{00000000-0005-0000-0000-00008E000000}"/>
    <cellStyle name="20% - アクセント 6 20" xfId="144" xr:uid="{00000000-0005-0000-0000-00008F000000}"/>
    <cellStyle name="20% - アクセント 6 21" xfId="145" xr:uid="{00000000-0005-0000-0000-000090000000}"/>
    <cellStyle name="20% - アクセント 6 22" xfId="146" xr:uid="{00000000-0005-0000-0000-000091000000}"/>
    <cellStyle name="20% - アクセント 6 23" xfId="147" xr:uid="{00000000-0005-0000-0000-000092000000}"/>
    <cellStyle name="20% - アクセント 6 24" xfId="148" xr:uid="{00000000-0005-0000-0000-000093000000}"/>
    <cellStyle name="20% - アクセント 6 25" xfId="149" xr:uid="{00000000-0005-0000-0000-000094000000}"/>
    <cellStyle name="20% - アクセント 6 3" xfId="150" xr:uid="{00000000-0005-0000-0000-000095000000}"/>
    <cellStyle name="20% - アクセント 6 3 2" xfId="151" xr:uid="{00000000-0005-0000-0000-000096000000}"/>
    <cellStyle name="20% - アクセント 6 4" xfId="152" xr:uid="{00000000-0005-0000-0000-000097000000}"/>
    <cellStyle name="20% - アクセント 6 5" xfId="153" xr:uid="{00000000-0005-0000-0000-000098000000}"/>
    <cellStyle name="20% - アクセント 6 6" xfId="154" xr:uid="{00000000-0005-0000-0000-000099000000}"/>
    <cellStyle name="20% - アクセント 6 7" xfId="155" xr:uid="{00000000-0005-0000-0000-00009A000000}"/>
    <cellStyle name="20% - アクセント 6 8" xfId="156" xr:uid="{00000000-0005-0000-0000-00009B000000}"/>
    <cellStyle name="20% - アクセント 6 9" xfId="157" xr:uid="{00000000-0005-0000-0000-00009C000000}"/>
    <cellStyle name="40% - アクセント 1 10" xfId="158" xr:uid="{00000000-0005-0000-0000-00009D000000}"/>
    <cellStyle name="40% - アクセント 1 11" xfId="159" xr:uid="{00000000-0005-0000-0000-00009E000000}"/>
    <cellStyle name="40% - アクセント 1 12" xfId="160" xr:uid="{00000000-0005-0000-0000-00009F000000}"/>
    <cellStyle name="40% - アクセント 1 13" xfId="161" xr:uid="{00000000-0005-0000-0000-0000A0000000}"/>
    <cellStyle name="40% - アクセント 1 14" xfId="162" xr:uid="{00000000-0005-0000-0000-0000A1000000}"/>
    <cellStyle name="40% - アクセント 1 15" xfId="163" xr:uid="{00000000-0005-0000-0000-0000A2000000}"/>
    <cellStyle name="40% - アクセント 1 16" xfId="164" xr:uid="{00000000-0005-0000-0000-0000A3000000}"/>
    <cellStyle name="40% - アクセント 1 17" xfId="165" xr:uid="{00000000-0005-0000-0000-0000A4000000}"/>
    <cellStyle name="40% - アクセント 1 18" xfId="166" xr:uid="{00000000-0005-0000-0000-0000A5000000}"/>
    <cellStyle name="40% - アクセント 1 19" xfId="167" xr:uid="{00000000-0005-0000-0000-0000A6000000}"/>
    <cellStyle name="40% - アクセント 1 2" xfId="168" xr:uid="{00000000-0005-0000-0000-0000A7000000}"/>
    <cellStyle name="40% - アクセント 1 2 2" xfId="169" xr:uid="{00000000-0005-0000-0000-0000A8000000}"/>
    <cellStyle name="40% - アクセント 1 20" xfId="170" xr:uid="{00000000-0005-0000-0000-0000A9000000}"/>
    <cellStyle name="40% - アクセント 1 21" xfId="171" xr:uid="{00000000-0005-0000-0000-0000AA000000}"/>
    <cellStyle name="40% - アクセント 1 22" xfId="172" xr:uid="{00000000-0005-0000-0000-0000AB000000}"/>
    <cellStyle name="40% - アクセント 1 23" xfId="173" xr:uid="{00000000-0005-0000-0000-0000AC000000}"/>
    <cellStyle name="40% - アクセント 1 24" xfId="174" xr:uid="{00000000-0005-0000-0000-0000AD000000}"/>
    <cellStyle name="40% - アクセント 1 25" xfId="175" xr:uid="{00000000-0005-0000-0000-0000AE000000}"/>
    <cellStyle name="40% - アクセント 1 3" xfId="176" xr:uid="{00000000-0005-0000-0000-0000AF000000}"/>
    <cellStyle name="40% - アクセント 1 3 2" xfId="177" xr:uid="{00000000-0005-0000-0000-0000B0000000}"/>
    <cellStyle name="40% - アクセント 1 4" xfId="178" xr:uid="{00000000-0005-0000-0000-0000B1000000}"/>
    <cellStyle name="40% - アクセント 1 5" xfId="179" xr:uid="{00000000-0005-0000-0000-0000B2000000}"/>
    <cellStyle name="40% - アクセント 1 6" xfId="180" xr:uid="{00000000-0005-0000-0000-0000B3000000}"/>
    <cellStyle name="40% - アクセント 1 7" xfId="181" xr:uid="{00000000-0005-0000-0000-0000B4000000}"/>
    <cellStyle name="40% - アクセント 1 8" xfId="182" xr:uid="{00000000-0005-0000-0000-0000B5000000}"/>
    <cellStyle name="40% - アクセント 1 9" xfId="183" xr:uid="{00000000-0005-0000-0000-0000B6000000}"/>
    <cellStyle name="40% - アクセント 2 10" xfId="184" xr:uid="{00000000-0005-0000-0000-0000B7000000}"/>
    <cellStyle name="40% - アクセント 2 11" xfId="185" xr:uid="{00000000-0005-0000-0000-0000B8000000}"/>
    <cellStyle name="40% - アクセント 2 12" xfId="186" xr:uid="{00000000-0005-0000-0000-0000B9000000}"/>
    <cellStyle name="40% - アクセント 2 13" xfId="187" xr:uid="{00000000-0005-0000-0000-0000BA000000}"/>
    <cellStyle name="40% - アクセント 2 14" xfId="188" xr:uid="{00000000-0005-0000-0000-0000BB000000}"/>
    <cellStyle name="40% - アクセント 2 15" xfId="189" xr:uid="{00000000-0005-0000-0000-0000BC000000}"/>
    <cellStyle name="40% - アクセント 2 16" xfId="190" xr:uid="{00000000-0005-0000-0000-0000BD000000}"/>
    <cellStyle name="40% - アクセント 2 17" xfId="191" xr:uid="{00000000-0005-0000-0000-0000BE000000}"/>
    <cellStyle name="40% - アクセント 2 18" xfId="192" xr:uid="{00000000-0005-0000-0000-0000BF000000}"/>
    <cellStyle name="40% - アクセント 2 19" xfId="193" xr:uid="{00000000-0005-0000-0000-0000C0000000}"/>
    <cellStyle name="40% - アクセント 2 2" xfId="194" xr:uid="{00000000-0005-0000-0000-0000C1000000}"/>
    <cellStyle name="40% - アクセント 2 2 2" xfId="195" xr:uid="{00000000-0005-0000-0000-0000C2000000}"/>
    <cellStyle name="40% - アクセント 2 20" xfId="196" xr:uid="{00000000-0005-0000-0000-0000C3000000}"/>
    <cellStyle name="40% - アクセント 2 21" xfId="197" xr:uid="{00000000-0005-0000-0000-0000C4000000}"/>
    <cellStyle name="40% - アクセント 2 22" xfId="198" xr:uid="{00000000-0005-0000-0000-0000C5000000}"/>
    <cellStyle name="40% - アクセント 2 23" xfId="199" xr:uid="{00000000-0005-0000-0000-0000C6000000}"/>
    <cellStyle name="40% - アクセント 2 24" xfId="200" xr:uid="{00000000-0005-0000-0000-0000C7000000}"/>
    <cellStyle name="40% - アクセント 2 25" xfId="201" xr:uid="{00000000-0005-0000-0000-0000C8000000}"/>
    <cellStyle name="40% - アクセント 2 3" xfId="202" xr:uid="{00000000-0005-0000-0000-0000C9000000}"/>
    <cellStyle name="40% - アクセント 2 3 2" xfId="203" xr:uid="{00000000-0005-0000-0000-0000CA000000}"/>
    <cellStyle name="40% - アクセント 2 4" xfId="204" xr:uid="{00000000-0005-0000-0000-0000CB000000}"/>
    <cellStyle name="40% - アクセント 2 5" xfId="205" xr:uid="{00000000-0005-0000-0000-0000CC000000}"/>
    <cellStyle name="40% - アクセント 2 6" xfId="206" xr:uid="{00000000-0005-0000-0000-0000CD000000}"/>
    <cellStyle name="40% - アクセント 2 7" xfId="207" xr:uid="{00000000-0005-0000-0000-0000CE000000}"/>
    <cellStyle name="40% - アクセント 2 8" xfId="208" xr:uid="{00000000-0005-0000-0000-0000CF000000}"/>
    <cellStyle name="40% - アクセント 2 9" xfId="209" xr:uid="{00000000-0005-0000-0000-0000D0000000}"/>
    <cellStyle name="40% - アクセント 3 10" xfId="210" xr:uid="{00000000-0005-0000-0000-0000D1000000}"/>
    <cellStyle name="40% - アクセント 3 11" xfId="211" xr:uid="{00000000-0005-0000-0000-0000D2000000}"/>
    <cellStyle name="40% - アクセント 3 12" xfId="212" xr:uid="{00000000-0005-0000-0000-0000D3000000}"/>
    <cellStyle name="40% - アクセント 3 13" xfId="213" xr:uid="{00000000-0005-0000-0000-0000D4000000}"/>
    <cellStyle name="40% - アクセント 3 14" xfId="214" xr:uid="{00000000-0005-0000-0000-0000D5000000}"/>
    <cellStyle name="40% - アクセント 3 15" xfId="215" xr:uid="{00000000-0005-0000-0000-0000D6000000}"/>
    <cellStyle name="40% - アクセント 3 16" xfId="216" xr:uid="{00000000-0005-0000-0000-0000D7000000}"/>
    <cellStyle name="40% - アクセント 3 17" xfId="217" xr:uid="{00000000-0005-0000-0000-0000D8000000}"/>
    <cellStyle name="40% - アクセント 3 18" xfId="218" xr:uid="{00000000-0005-0000-0000-0000D9000000}"/>
    <cellStyle name="40% - アクセント 3 19" xfId="219" xr:uid="{00000000-0005-0000-0000-0000DA000000}"/>
    <cellStyle name="40% - アクセント 3 2" xfId="220" xr:uid="{00000000-0005-0000-0000-0000DB000000}"/>
    <cellStyle name="40% - アクセント 3 2 2" xfId="221" xr:uid="{00000000-0005-0000-0000-0000DC000000}"/>
    <cellStyle name="40% - アクセント 3 20" xfId="222" xr:uid="{00000000-0005-0000-0000-0000DD000000}"/>
    <cellStyle name="40% - アクセント 3 21" xfId="223" xr:uid="{00000000-0005-0000-0000-0000DE000000}"/>
    <cellStyle name="40% - アクセント 3 22" xfId="224" xr:uid="{00000000-0005-0000-0000-0000DF000000}"/>
    <cellStyle name="40% - アクセント 3 23" xfId="225" xr:uid="{00000000-0005-0000-0000-0000E0000000}"/>
    <cellStyle name="40% - アクセント 3 24" xfId="226" xr:uid="{00000000-0005-0000-0000-0000E1000000}"/>
    <cellStyle name="40% - アクセント 3 25" xfId="227" xr:uid="{00000000-0005-0000-0000-0000E2000000}"/>
    <cellStyle name="40% - アクセント 3 3" xfId="228" xr:uid="{00000000-0005-0000-0000-0000E3000000}"/>
    <cellStyle name="40% - アクセント 3 3 2" xfId="229" xr:uid="{00000000-0005-0000-0000-0000E4000000}"/>
    <cellStyle name="40% - アクセント 3 4" xfId="230" xr:uid="{00000000-0005-0000-0000-0000E5000000}"/>
    <cellStyle name="40% - アクセント 3 5" xfId="231" xr:uid="{00000000-0005-0000-0000-0000E6000000}"/>
    <cellStyle name="40% - アクセント 3 6" xfId="232" xr:uid="{00000000-0005-0000-0000-0000E7000000}"/>
    <cellStyle name="40% - アクセント 3 7" xfId="233" xr:uid="{00000000-0005-0000-0000-0000E8000000}"/>
    <cellStyle name="40% - アクセント 3 8" xfId="234" xr:uid="{00000000-0005-0000-0000-0000E9000000}"/>
    <cellStyle name="40% - アクセント 3 9" xfId="235" xr:uid="{00000000-0005-0000-0000-0000EA000000}"/>
    <cellStyle name="40% - アクセント 4 10" xfId="236" xr:uid="{00000000-0005-0000-0000-0000EB000000}"/>
    <cellStyle name="40% - アクセント 4 11" xfId="237" xr:uid="{00000000-0005-0000-0000-0000EC000000}"/>
    <cellStyle name="40% - アクセント 4 12" xfId="238" xr:uid="{00000000-0005-0000-0000-0000ED000000}"/>
    <cellStyle name="40% - アクセント 4 13" xfId="239" xr:uid="{00000000-0005-0000-0000-0000EE000000}"/>
    <cellStyle name="40% - アクセント 4 14" xfId="240" xr:uid="{00000000-0005-0000-0000-0000EF000000}"/>
    <cellStyle name="40% - アクセント 4 15" xfId="241" xr:uid="{00000000-0005-0000-0000-0000F0000000}"/>
    <cellStyle name="40% - アクセント 4 16" xfId="242" xr:uid="{00000000-0005-0000-0000-0000F1000000}"/>
    <cellStyle name="40% - アクセント 4 17" xfId="243" xr:uid="{00000000-0005-0000-0000-0000F2000000}"/>
    <cellStyle name="40% - アクセント 4 18" xfId="244" xr:uid="{00000000-0005-0000-0000-0000F3000000}"/>
    <cellStyle name="40% - アクセント 4 19" xfId="245" xr:uid="{00000000-0005-0000-0000-0000F4000000}"/>
    <cellStyle name="40% - アクセント 4 2" xfId="246" xr:uid="{00000000-0005-0000-0000-0000F5000000}"/>
    <cellStyle name="40% - アクセント 4 2 2" xfId="247" xr:uid="{00000000-0005-0000-0000-0000F6000000}"/>
    <cellStyle name="40% - アクセント 4 20" xfId="248" xr:uid="{00000000-0005-0000-0000-0000F7000000}"/>
    <cellStyle name="40% - アクセント 4 21" xfId="249" xr:uid="{00000000-0005-0000-0000-0000F8000000}"/>
    <cellStyle name="40% - アクセント 4 22" xfId="250" xr:uid="{00000000-0005-0000-0000-0000F9000000}"/>
    <cellStyle name="40% - アクセント 4 23" xfId="251" xr:uid="{00000000-0005-0000-0000-0000FA000000}"/>
    <cellStyle name="40% - アクセント 4 24" xfId="252" xr:uid="{00000000-0005-0000-0000-0000FB000000}"/>
    <cellStyle name="40% - アクセント 4 25" xfId="253" xr:uid="{00000000-0005-0000-0000-0000FC000000}"/>
    <cellStyle name="40% - アクセント 4 3" xfId="254" xr:uid="{00000000-0005-0000-0000-0000FD000000}"/>
    <cellStyle name="40% - アクセント 4 3 2" xfId="255" xr:uid="{00000000-0005-0000-0000-0000FE000000}"/>
    <cellStyle name="40% - アクセント 4 4" xfId="256" xr:uid="{00000000-0005-0000-0000-0000FF000000}"/>
    <cellStyle name="40% - アクセント 4 5" xfId="257" xr:uid="{00000000-0005-0000-0000-000000010000}"/>
    <cellStyle name="40% - アクセント 4 6" xfId="258" xr:uid="{00000000-0005-0000-0000-000001010000}"/>
    <cellStyle name="40% - アクセント 4 7" xfId="259" xr:uid="{00000000-0005-0000-0000-000002010000}"/>
    <cellStyle name="40% - アクセント 4 8" xfId="260" xr:uid="{00000000-0005-0000-0000-000003010000}"/>
    <cellStyle name="40% - アクセント 4 9" xfId="261" xr:uid="{00000000-0005-0000-0000-000004010000}"/>
    <cellStyle name="40% - アクセント 5 10" xfId="262" xr:uid="{00000000-0005-0000-0000-000005010000}"/>
    <cellStyle name="40% - アクセント 5 11" xfId="263" xr:uid="{00000000-0005-0000-0000-000006010000}"/>
    <cellStyle name="40% - アクセント 5 12" xfId="264" xr:uid="{00000000-0005-0000-0000-000007010000}"/>
    <cellStyle name="40% - アクセント 5 13" xfId="265" xr:uid="{00000000-0005-0000-0000-000008010000}"/>
    <cellStyle name="40% - アクセント 5 14" xfId="266" xr:uid="{00000000-0005-0000-0000-000009010000}"/>
    <cellStyle name="40% - アクセント 5 15" xfId="267" xr:uid="{00000000-0005-0000-0000-00000A010000}"/>
    <cellStyle name="40% - アクセント 5 16" xfId="268" xr:uid="{00000000-0005-0000-0000-00000B010000}"/>
    <cellStyle name="40% - アクセント 5 17" xfId="269" xr:uid="{00000000-0005-0000-0000-00000C010000}"/>
    <cellStyle name="40% - アクセント 5 18" xfId="270" xr:uid="{00000000-0005-0000-0000-00000D010000}"/>
    <cellStyle name="40% - アクセント 5 19" xfId="271" xr:uid="{00000000-0005-0000-0000-00000E010000}"/>
    <cellStyle name="40% - アクセント 5 2" xfId="272" xr:uid="{00000000-0005-0000-0000-00000F010000}"/>
    <cellStyle name="40% - アクセント 5 2 2" xfId="273" xr:uid="{00000000-0005-0000-0000-000010010000}"/>
    <cellStyle name="40% - アクセント 5 20" xfId="274" xr:uid="{00000000-0005-0000-0000-000011010000}"/>
    <cellStyle name="40% - アクセント 5 21" xfId="275" xr:uid="{00000000-0005-0000-0000-000012010000}"/>
    <cellStyle name="40% - アクセント 5 22" xfId="276" xr:uid="{00000000-0005-0000-0000-000013010000}"/>
    <cellStyle name="40% - アクセント 5 23" xfId="277" xr:uid="{00000000-0005-0000-0000-000014010000}"/>
    <cellStyle name="40% - アクセント 5 24" xfId="278" xr:uid="{00000000-0005-0000-0000-000015010000}"/>
    <cellStyle name="40% - アクセント 5 25" xfId="279" xr:uid="{00000000-0005-0000-0000-000016010000}"/>
    <cellStyle name="40% - アクセント 5 3" xfId="280" xr:uid="{00000000-0005-0000-0000-000017010000}"/>
    <cellStyle name="40% - アクセント 5 3 2" xfId="281" xr:uid="{00000000-0005-0000-0000-000018010000}"/>
    <cellStyle name="40% - アクセント 5 4" xfId="282" xr:uid="{00000000-0005-0000-0000-000019010000}"/>
    <cellStyle name="40% - アクセント 5 5" xfId="283" xr:uid="{00000000-0005-0000-0000-00001A010000}"/>
    <cellStyle name="40% - アクセント 5 6" xfId="284" xr:uid="{00000000-0005-0000-0000-00001B010000}"/>
    <cellStyle name="40% - アクセント 5 7" xfId="285" xr:uid="{00000000-0005-0000-0000-00001C010000}"/>
    <cellStyle name="40% - アクセント 5 8" xfId="286" xr:uid="{00000000-0005-0000-0000-00001D010000}"/>
    <cellStyle name="40% - アクセント 5 9" xfId="287" xr:uid="{00000000-0005-0000-0000-00001E010000}"/>
    <cellStyle name="40% - アクセント 6 10" xfId="288" xr:uid="{00000000-0005-0000-0000-00001F010000}"/>
    <cellStyle name="40% - アクセント 6 11" xfId="289" xr:uid="{00000000-0005-0000-0000-000020010000}"/>
    <cellStyle name="40% - アクセント 6 12" xfId="290" xr:uid="{00000000-0005-0000-0000-000021010000}"/>
    <cellStyle name="40% - アクセント 6 13" xfId="291" xr:uid="{00000000-0005-0000-0000-000022010000}"/>
    <cellStyle name="40% - アクセント 6 14" xfId="292" xr:uid="{00000000-0005-0000-0000-000023010000}"/>
    <cellStyle name="40% - アクセント 6 15" xfId="293" xr:uid="{00000000-0005-0000-0000-000024010000}"/>
    <cellStyle name="40% - アクセント 6 16" xfId="294" xr:uid="{00000000-0005-0000-0000-000025010000}"/>
    <cellStyle name="40% - アクセント 6 17" xfId="295" xr:uid="{00000000-0005-0000-0000-000026010000}"/>
    <cellStyle name="40% - アクセント 6 18" xfId="296" xr:uid="{00000000-0005-0000-0000-000027010000}"/>
    <cellStyle name="40% - アクセント 6 19" xfId="297" xr:uid="{00000000-0005-0000-0000-000028010000}"/>
    <cellStyle name="40% - アクセント 6 2" xfId="298" xr:uid="{00000000-0005-0000-0000-000029010000}"/>
    <cellStyle name="40% - アクセント 6 2 2" xfId="299" xr:uid="{00000000-0005-0000-0000-00002A010000}"/>
    <cellStyle name="40% - アクセント 6 20" xfId="300" xr:uid="{00000000-0005-0000-0000-00002B010000}"/>
    <cellStyle name="40% - アクセント 6 21" xfId="301" xr:uid="{00000000-0005-0000-0000-00002C010000}"/>
    <cellStyle name="40% - アクセント 6 22" xfId="302" xr:uid="{00000000-0005-0000-0000-00002D010000}"/>
    <cellStyle name="40% - アクセント 6 23" xfId="303" xr:uid="{00000000-0005-0000-0000-00002E010000}"/>
    <cellStyle name="40% - アクセント 6 24" xfId="304" xr:uid="{00000000-0005-0000-0000-00002F010000}"/>
    <cellStyle name="40% - アクセント 6 25" xfId="305" xr:uid="{00000000-0005-0000-0000-000030010000}"/>
    <cellStyle name="40% - アクセント 6 3" xfId="306" xr:uid="{00000000-0005-0000-0000-000031010000}"/>
    <cellStyle name="40% - アクセント 6 3 2" xfId="307" xr:uid="{00000000-0005-0000-0000-000032010000}"/>
    <cellStyle name="40% - アクセント 6 4" xfId="308" xr:uid="{00000000-0005-0000-0000-000033010000}"/>
    <cellStyle name="40% - アクセント 6 5" xfId="309" xr:uid="{00000000-0005-0000-0000-000034010000}"/>
    <cellStyle name="40% - アクセント 6 6" xfId="310" xr:uid="{00000000-0005-0000-0000-000035010000}"/>
    <cellStyle name="40% - アクセント 6 7" xfId="311" xr:uid="{00000000-0005-0000-0000-000036010000}"/>
    <cellStyle name="40% - アクセント 6 8" xfId="312" xr:uid="{00000000-0005-0000-0000-000037010000}"/>
    <cellStyle name="40% - アクセント 6 9" xfId="313" xr:uid="{00000000-0005-0000-0000-000038010000}"/>
    <cellStyle name="60% - アクセント 1 10" xfId="314" xr:uid="{00000000-0005-0000-0000-000039010000}"/>
    <cellStyle name="60% - アクセント 1 11" xfId="315" xr:uid="{00000000-0005-0000-0000-00003A010000}"/>
    <cellStyle name="60% - アクセント 1 12" xfId="316" xr:uid="{00000000-0005-0000-0000-00003B010000}"/>
    <cellStyle name="60% - アクセント 1 13" xfId="317" xr:uid="{00000000-0005-0000-0000-00003C010000}"/>
    <cellStyle name="60% - アクセント 1 14" xfId="318" xr:uid="{00000000-0005-0000-0000-00003D010000}"/>
    <cellStyle name="60% - アクセント 1 15" xfId="319" xr:uid="{00000000-0005-0000-0000-00003E010000}"/>
    <cellStyle name="60% - アクセント 1 16" xfId="320" xr:uid="{00000000-0005-0000-0000-00003F010000}"/>
    <cellStyle name="60% - アクセント 1 17" xfId="321" xr:uid="{00000000-0005-0000-0000-000040010000}"/>
    <cellStyle name="60% - アクセント 1 18" xfId="322" xr:uid="{00000000-0005-0000-0000-000041010000}"/>
    <cellStyle name="60% - アクセント 1 19" xfId="323" xr:uid="{00000000-0005-0000-0000-000042010000}"/>
    <cellStyle name="60% - アクセント 1 2" xfId="324" xr:uid="{00000000-0005-0000-0000-000043010000}"/>
    <cellStyle name="60% - アクセント 1 2 2" xfId="325" xr:uid="{00000000-0005-0000-0000-000044010000}"/>
    <cellStyle name="60% - アクセント 1 20" xfId="326" xr:uid="{00000000-0005-0000-0000-000045010000}"/>
    <cellStyle name="60% - アクセント 1 21" xfId="327" xr:uid="{00000000-0005-0000-0000-000046010000}"/>
    <cellStyle name="60% - アクセント 1 22" xfId="328" xr:uid="{00000000-0005-0000-0000-000047010000}"/>
    <cellStyle name="60% - アクセント 1 23" xfId="329" xr:uid="{00000000-0005-0000-0000-000048010000}"/>
    <cellStyle name="60% - アクセント 1 24" xfId="330" xr:uid="{00000000-0005-0000-0000-000049010000}"/>
    <cellStyle name="60% - アクセント 1 25" xfId="331" xr:uid="{00000000-0005-0000-0000-00004A010000}"/>
    <cellStyle name="60% - アクセント 1 3" xfId="332" xr:uid="{00000000-0005-0000-0000-00004B010000}"/>
    <cellStyle name="60% - アクセント 1 3 2" xfId="333" xr:uid="{00000000-0005-0000-0000-00004C010000}"/>
    <cellStyle name="60% - アクセント 1 4" xfId="334" xr:uid="{00000000-0005-0000-0000-00004D010000}"/>
    <cellStyle name="60% - アクセント 1 5" xfId="335" xr:uid="{00000000-0005-0000-0000-00004E010000}"/>
    <cellStyle name="60% - アクセント 1 6" xfId="336" xr:uid="{00000000-0005-0000-0000-00004F010000}"/>
    <cellStyle name="60% - アクセント 1 7" xfId="337" xr:uid="{00000000-0005-0000-0000-000050010000}"/>
    <cellStyle name="60% - アクセント 1 8" xfId="338" xr:uid="{00000000-0005-0000-0000-000051010000}"/>
    <cellStyle name="60% - アクセント 1 9" xfId="339" xr:uid="{00000000-0005-0000-0000-000052010000}"/>
    <cellStyle name="60% - アクセント 2 10" xfId="340" xr:uid="{00000000-0005-0000-0000-000053010000}"/>
    <cellStyle name="60% - アクセント 2 11" xfId="341" xr:uid="{00000000-0005-0000-0000-000054010000}"/>
    <cellStyle name="60% - アクセント 2 12" xfId="342" xr:uid="{00000000-0005-0000-0000-000055010000}"/>
    <cellStyle name="60% - アクセント 2 13" xfId="343" xr:uid="{00000000-0005-0000-0000-000056010000}"/>
    <cellStyle name="60% - アクセント 2 14" xfId="344" xr:uid="{00000000-0005-0000-0000-000057010000}"/>
    <cellStyle name="60% - アクセント 2 15" xfId="345" xr:uid="{00000000-0005-0000-0000-000058010000}"/>
    <cellStyle name="60% - アクセント 2 16" xfId="346" xr:uid="{00000000-0005-0000-0000-000059010000}"/>
    <cellStyle name="60% - アクセント 2 17" xfId="347" xr:uid="{00000000-0005-0000-0000-00005A010000}"/>
    <cellStyle name="60% - アクセント 2 18" xfId="348" xr:uid="{00000000-0005-0000-0000-00005B010000}"/>
    <cellStyle name="60% - アクセント 2 19" xfId="349" xr:uid="{00000000-0005-0000-0000-00005C010000}"/>
    <cellStyle name="60% - アクセント 2 2" xfId="350" xr:uid="{00000000-0005-0000-0000-00005D010000}"/>
    <cellStyle name="60% - アクセント 2 2 2" xfId="351" xr:uid="{00000000-0005-0000-0000-00005E010000}"/>
    <cellStyle name="60% - アクセント 2 20" xfId="352" xr:uid="{00000000-0005-0000-0000-00005F010000}"/>
    <cellStyle name="60% - アクセント 2 21" xfId="353" xr:uid="{00000000-0005-0000-0000-000060010000}"/>
    <cellStyle name="60% - アクセント 2 22" xfId="354" xr:uid="{00000000-0005-0000-0000-000061010000}"/>
    <cellStyle name="60% - アクセント 2 23" xfId="355" xr:uid="{00000000-0005-0000-0000-000062010000}"/>
    <cellStyle name="60% - アクセント 2 24" xfId="356" xr:uid="{00000000-0005-0000-0000-000063010000}"/>
    <cellStyle name="60% - アクセント 2 25" xfId="357" xr:uid="{00000000-0005-0000-0000-000064010000}"/>
    <cellStyle name="60% - アクセント 2 3" xfId="358" xr:uid="{00000000-0005-0000-0000-000065010000}"/>
    <cellStyle name="60% - アクセント 2 3 2" xfId="359" xr:uid="{00000000-0005-0000-0000-000066010000}"/>
    <cellStyle name="60% - アクセント 2 4" xfId="360" xr:uid="{00000000-0005-0000-0000-000067010000}"/>
    <cellStyle name="60% - アクセント 2 5" xfId="361" xr:uid="{00000000-0005-0000-0000-000068010000}"/>
    <cellStyle name="60% - アクセント 2 6" xfId="362" xr:uid="{00000000-0005-0000-0000-000069010000}"/>
    <cellStyle name="60% - アクセント 2 7" xfId="363" xr:uid="{00000000-0005-0000-0000-00006A010000}"/>
    <cellStyle name="60% - アクセント 2 8" xfId="364" xr:uid="{00000000-0005-0000-0000-00006B010000}"/>
    <cellStyle name="60% - アクセント 2 9" xfId="365" xr:uid="{00000000-0005-0000-0000-00006C010000}"/>
    <cellStyle name="60% - アクセント 3 10" xfId="366" xr:uid="{00000000-0005-0000-0000-00006D010000}"/>
    <cellStyle name="60% - アクセント 3 11" xfId="367" xr:uid="{00000000-0005-0000-0000-00006E010000}"/>
    <cellStyle name="60% - アクセント 3 12" xfId="368" xr:uid="{00000000-0005-0000-0000-00006F010000}"/>
    <cellStyle name="60% - アクセント 3 13" xfId="369" xr:uid="{00000000-0005-0000-0000-000070010000}"/>
    <cellStyle name="60% - アクセント 3 14" xfId="370" xr:uid="{00000000-0005-0000-0000-000071010000}"/>
    <cellStyle name="60% - アクセント 3 15" xfId="371" xr:uid="{00000000-0005-0000-0000-000072010000}"/>
    <cellStyle name="60% - アクセント 3 16" xfId="372" xr:uid="{00000000-0005-0000-0000-000073010000}"/>
    <cellStyle name="60% - アクセント 3 17" xfId="373" xr:uid="{00000000-0005-0000-0000-000074010000}"/>
    <cellStyle name="60% - アクセント 3 18" xfId="374" xr:uid="{00000000-0005-0000-0000-000075010000}"/>
    <cellStyle name="60% - アクセント 3 19" xfId="375" xr:uid="{00000000-0005-0000-0000-000076010000}"/>
    <cellStyle name="60% - アクセント 3 2" xfId="376" xr:uid="{00000000-0005-0000-0000-000077010000}"/>
    <cellStyle name="60% - アクセント 3 2 2" xfId="377" xr:uid="{00000000-0005-0000-0000-000078010000}"/>
    <cellStyle name="60% - アクセント 3 20" xfId="378" xr:uid="{00000000-0005-0000-0000-000079010000}"/>
    <cellStyle name="60% - アクセント 3 21" xfId="379" xr:uid="{00000000-0005-0000-0000-00007A010000}"/>
    <cellStyle name="60% - アクセント 3 22" xfId="380" xr:uid="{00000000-0005-0000-0000-00007B010000}"/>
    <cellStyle name="60% - アクセント 3 23" xfId="381" xr:uid="{00000000-0005-0000-0000-00007C010000}"/>
    <cellStyle name="60% - アクセント 3 24" xfId="382" xr:uid="{00000000-0005-0000-0000-00007D010000}"/>
    <cellStyle name="60% - アクセント 3 25" xfId="383" xr:uid="{00000000-0005-0000-0000-00007E010000}"/>
    <cellStyle name="60% - アクセント 3 3" xfId="384" xr:uid="{00000000-0005-0000-0000-00007F010000}"/>
    <cellStyle name="60% - アクセント 3 3 2" xfId="385" xr:uid="{00000000-0005-0000-0000-000080010000}"/>
    <cellStyle name="60% - アクセント 3 4" xfId="386" xr:uid="{00000000-0005-0000-0000-000081010000}"/>
    <cellStyle name="60% - アクセント 3 5" xfId="387" xr:uid="{00000000-0005-0000-0000-000082010000}"/>
    <cellStyle name="60% - アクセント 3 6" xfId="388" xr:uid="{00000000-0005-0000-0000-000083010000}"/>
    <cellStyle name="60% - アクセント 3 7" xfId="389" xr:uid="{00000000-0005-0000-0000-000084010000}"/>
    <cellStyle name="60% - アクセント 3 8" xfId="390" xr:uid="{00000000-0005-0000-0000-000085010000}"/>
    <cellStyle name="60% - アクセント 3 9" xfId="391" xr:uid="{00000000-0005-0000-0000-000086010000}"/>
    <cellStyle name="60% - アクセント 4 10" xfId="392" xr:uid="{00000000-0005-0000-0000-000087010000}"/>
    <cellStyle name="60% - アクセント 4 11" xfId="393" xr:uid="{00000000-0005-0000-0000-000088010000}"/>
    <cellStyle name="60% - アクセント 4 12" xfId="394" xr:uid="{00000000-0005-0000-0000-000089010000}"/>
    <cellStyle name="60% - アクセント 4 13" xfId="395" xr:uid="{00000000-0005-0000-0000-00008A010000}"/>
    <cellStyle name="60% - アクセント 4 14" xfId="396" xr:uid="{00000000-0005-0000-0000-00008B010000}"/>
    <cellStyle name="60% - アクセント 4 15" xfId="397" xr:uid="{00000000-0005-0000-0000-00008C010000}"/>
    <cellStyle name="60% - アクセント 4 16" xfId="398" xr:uid="{00000000-0005-0000-0000-00008D010000}"/>
    <cellStyle name="60% - アクセント 4 17" xfId="399" xr:uid="{00000000-0005-0000-0000-00008E010000}"/>
    <cellStyle name="60% - アクセント 4 18" xfId="400" xr:uid="{00000000-0005-0000-0000-00008F010000}"/>
    <cellStyle name="60% - アクセント 4 19" xfId="401" xr:uid="{00000000-0005-0000-0000-000090010000}"/>
    <cellStyle name="60% - アクセント 4 2" xfId="402" xr:uid="{00000000-0005-0000-0000-000091010000}"/>
    <cellStyle name="60% - アクセント 4 2 2" xfId="403" xr:uid="{00000000-0005-0000-0000-000092010000}"/>
    <cellStyle name="60% - アクセント 4 20" xfId="404" xr:uid="{00000000-0005-0000-0000-000093010000}"/>
    <cellStyle name="60% - アクセント 4 21" xfId="405" xr:uid="{00000000-0005-0000-0000-000094010000}"/>
    <cellStyle name="60% - アクセント 4 22" xfId="406" xr:uid="{00000000-0005-0000-0000-000095010000}"/>
    <cellStyle name="60% - アクセント 4 23" xfId="407" xr:uid="{00000000-0005-0000-0000-000096010000}"/>
    <cellStyle name="60% - アクセント 4 24" xfId="408" xr:uid="{00000000-0005-0000-0000-000097010000}"/>
    <cellStyle name="60% - アクセント 4 25" xfId="409" xr:uid="{00000000-0005-0000-0000-000098010000}"/>
    <cellStyle name="60% - アクセント 4 3" xfId="410" xr:uid="{00000000-0005-0000-0000-000099010000}"/>
    <cellStyle name="60% - アクセント 4 3 2" xfId="411" xr:uid="{00000000-0005-0000-0000-00009A010000}"/>
    <cellStyle name="60% - アクセント 4 4" xfId="412" xr:uid="{00000000-0005-0000-0000-00009B010000}"/>
    <cellStyle name="60% - アクセント 4 5" xfId="413" xr:uid="{00000000-0005-0000-0000-00009C010000}"/>
    <cellStyle name="60% - アクセント 4 6" xfId="414" xr:uid="{00000000-0005-0000-0000-00009D010000}"/>
    <cellStyle name="60% - アクセント 4 7" xfId="415" xr:uid="{00000000-0005-0000-0000-00009E010000}"/>
    <cellStyle name="60% - アクセント 4 8" xfId="416" xr:uid="{00000000-0005-0000-0000-00009F010000}"/>
    <cellStyle name="60% - アクセント 4 9" xfId="417" xr:uid="{00000000-0005-0000-0000-0000A0010000}"/>
    <cellStyle name="60% - アクセント 5 10" xfId="418" xr:uid="{00000000-0005-0000-0000-0000A1010000}"/>
    <cellStyle name="60% - アクセント 5 11" xfId="419" xr:uid="{00000000-0005-0000-0000-0000A2010000}"/>
    <cellStyle name="60% - アクセント 5 12" xfId="420" xr:uid="{00000000-0005-0000-0000-0000A3010000}"/>
    <cellStyle name="60% - アクセント 5 13" xfId="421" xr:uid="{00000000-0005-0000-0000-0000A4010000}"/>
    <cellStyle name="60% - アクセント 5 14" xfId="422" xr:uid="{00000000-0005-0000-0000-0000A5010000}"/>
    <cellStyle name="60% - アクセント 5 15" xfId="423" xr:uid="{00000000-0005-0000-0000-0000A6010000}"/>
    <cellStyle name="60% - アクセント 5 16" xfId="424" xr:uid="{00000000-0005-0000-0000-0000A7010000}"/>
    <cellStyle name="60% - アクセント 5 17" xfId="425" xr:uid="{00000000-0005-0000-0000-0000A8010000}"/>
    <cellStyle name="60% - アクセント 5 18" xfId="426" xr:uid="{00000000-0005-0000-0000-0000A9010000}"/>
    <cellStyle name="60% - アクセント 5 19" xfId="427" xr:uid="{00000000-0005-0000-0000-0000AA010000}"/>
    <cellStyle name="60% - アクセント 5 2" xfId="428" xr:uid="{00000000-0005-0000-0000-0000AB010000}"/>
    <cellStyle name="60% - アクセント 5 2 2" xfId="429" xr:uid="{00000000-0005-0000-0000-0000AC010000}"/>
    <cellStyle name="60% - アクセント 5 20" xfId="430" xr:uid="{00000000-0005-0000-0000-0000AD010000}"/>
    <cellStyle name="60% - アクセント 5 21" xfId="431" xr:uid="{00000000-0005-0000-0000-0000AE010000}"/>
    <cellStyle name="60% - アクセント 5 22" xfId="432" xr:uid="{00000000-0005-0000-0000-0000AF010000}"/>
    <cellStyle name="60% - アクセント 5 23" xfId="433" xr:uid="{00000000-0005-0000-0000-0000B0010000}"/>
    <cellStyle name="60% - アクセント 5 24" xfId="434" xr:uid="{00000000-0005-0000-0000-0000B1010000}"/>
    <cellStyle name="60% - アクセント 5 25" xfId="435" xr:uid="{00000000-0005-0000-0000-0000B2010000}"/>
    <cellStyle name="60% - アクセント 5 3" xfId="436" xr:uid="{00000000-0005-0000-0000-0000B3010000}"/>
    <cellStyle name="60% - アクセント 5 3 2" xfId="437" xr:uid="{00000000-0005-0000-0000-0000B4010000}"/>
    <cellStyle name="60% - アクセント 5 4" xfId="438" xr:uid="{00000000-0005-0000-0000-0000B5010000}"/>
    <cellStyle name="60% - アクセント 5 5" xfId="439" xr:uid="{00000000-0005-0000-0000-0000B6010000}"/>
    <cellStyle name="60% - アクセント 5 6" xfId="440" xr:uid="{00000000-0005-0000-0000-0000B7010000}"/>
    <cellStyle name="60% - アクセント 5 7" xfId="441" xr:uid="{00000000-0005-0000-0000-0000B8010000}"/>
    <cellStyle name="60% - アクセント 5 8" xfId="442" xr:uid="{00000000-0005-0000-0000-0000B9010000}"/>
    <cellStyle name="60% - アクセント 5 9" xfId="443" xr:uid="{00000000-0005-0000-0000-0000BA010000}"/>
    <cellStyle name="60% - アクセント 6 10" xfId="444" xr:uid="{00000000-0005-0000-0000-0000BB010000}"/>
    <cellStyle name="60% - アクセント 6 11" xfId="445" xr:uid="{00000000-0005-0000-0000-0000BC010000}"/>
    <cellStyle name="60% - アクセント 6 12" xfId="446" xr:uid="{00000000-0005-0000-0000-0000BD010000}"/>
    <cellStyle name="60% - アクセント 6 13" xfId="447" xr:uid="{00000000-0005-0000-0000-0000BE010000}"/>
    <cellStyle name="60% - アクセント 6 14" xfId="448" xr:uid="{00000000-0005-0000-0000-0000BF010000}"/>
    <cellStyle name="60% - アクセント 6 15" xfId="449" xr:uid="{00000000-0005-0000-0000-0000C0010000}"/>
    <cellStyle name="60% - アクセント 6 16" xfId="450" xr:uid="{00000000-0005-0000-0000-0000C1010000}"/>
    <cellStyle name="60% - アクセント 6 17" xfId="451" xr:uid="{00000000-0005-0000-0000-0000C2010000}"/>
    <cellStyle name="60% - アクセント 6 18" xfId="452" xr:uid="{00000000-0005-0000-0000-0000C3010000}"/>
    <cellStyle name="60% - アクセント 6 19" xfId="453" xr:uid="{00000000-0005-0000-0000-0000C4010000}"/>
    <cellStyle name="60% - アクセント 6 2" xfId="454" xr:uid="{00000000-0005-0000-0000-0000C5010000}"/>
    <cellStyle name="60% - アクセント 6 2 2" xfId="455" xr:uid="{00000000-0005-0000-0000-0000C6010000}"/>
    <cellStyle name="60% - アクセント 6 20" xfId="456" xr:uid="{00000000-0005-0000-0000-0000C7010000}"/>
    <cellStyle name="60% - アクセント 6 21" xfId="457" xr:uid="{00000000-0005-0000-0000-0000C8010000}"/>
    <cellStyle name="60% - アクセント 6 22" xfId="458" xr:uid="{00000000-0005-0000-0000-0000C9010000}"/>
    <cellStyle name="60% - アクセント 6 23" xfId="459" xr:uid="{00000000-0005-0000-0000-0000CA010000}"/>
    <cellStyle name="60% - アクセント 6 24" xfId="460" xr:uid="{00000000-0005-0000-0000-0000CB010000}"/>
    <cellStyle name="60% - アクセント 6 25" xfId="461" xr:uid="{00000000-0005-0000-0000-0000CC010000}"/>
    <cellStyle name="60% - アクセント 6 3" xfId="462" xr:uid="{00000000-0005-0000-0000-0000CD010000}"/>
    <cellStyle name="60% - アクセント 6 3 2" xfId="463" xr:uid="{00000000-0005-0000-0000-0000CE010000}"/>
    <cellStyle name="60% - アクセント 6 4" xfId="464" xr:uid="{00000000-0005-0000-0000-0000CF010000}"/>
    <cellStyle name="60% - アクセント 6 5" xfId="465" xr:uid="{00000000-0005-0000-0000-0000D0010000}"/>
    <cellStyle name="60% - アクセント 6 6" xfId="466" xr:uid="{00000000-0005-0000-0000-0000D1010000}"/>
    <cellStyle name="60% - アクセント 6 7" xfId="467" xr:uid="{00000000-0005-0000-0000-0000D2010000}"/>
    <cellStyle name="60% - アクセント 6 8" xfId="468" xr:uid="{00000000-0005-0000-0000-0000D3010000}"/>
    <cellStyle name="60% - アクセント 6 9" xfId="469" xr:uid="{00000000-0005-0000-0000-0000D4010000}"/>
    <cellStyle name="アクセント 1 10" xfId="470" xr:uid="{00000000-0005-0000-0000-0000D5010000}"/>
    <cellStyle name="アクセント 1 11" xfId="471" xr:uid="{00000000-0005-0000-0000-0000D6010000}"/>
    <cellStyle name="アクセント 1 12" xfId="472" xr:uid="{00000000-0005-0000-0000-0000D7010000}"/>
    <cellStyle name="アクセント 1 13" xfId="473" xr:uid="{00000000-0005-0000-0000-0000D8010000}"/>
    <cellStyle name="アクセント 1 14" xfId="474" xr:uid="{00000000-0005-0000-0000-0000D9010000}"/>
    <cellStyle name="アクセント 1 15" xfId="475" xr:uid="{00000000-0005-0000-0000-0000DA010000}"/>
    <cellStyle name="アクセント 1 16" xfId="476" xr:uid="{00000000-0005-0000-0000-0000DB010000}"/>
    <cellStyle name="アクセント 1 17" xfId="477" xr:uid="{00000000-0005-0000-0000-0000DC010000}"/>
    <cellStyle name="アクセント 1 18" xfId="478" xr:uid="{00000000-0005-0000-0000-0000DD010000}"/>
    <cellStyle name="アクセント 1 19" xfId="479" xr:uid="{00000000-0005-0000-0000-0000DE010000}"/>
    <cellStyle name="アクセント 1 2" xfId="480" xr:uid="{00000000-0005-0000-0000-0000DF010000}"/>
    <cellStyle name="アクセント 1 2 2" xfId="481" xr:uid="{00000000-0005-0000-0000-0000E0010000}"/>
    <cellStyle name="アクセント 1 20" xfId="482" xr:uid="{00000000-0005-0000-0000-0000E1010000}"/>
    <cellStyle name="アクセント 1 21" xfId="483" xr:uid="{00000000-0005-0000-0000-0000E2010000}"/>
    <cellStyle name="アクセント 1 22" xfId="484" xr:uid="{00000000-0005-0000-0000-0000E3010000}"/>
    <cellStyle name="アクセント 1 23" xfId="485" xr:uid="{00000000-0005-0000-0000-0000E4010000}"/>
    <cellStyle name="アクセント 1 24" xfId="486" xr:uid="{00000000-0005-0000-0000-0000E5010000}"/>
    <cellStyle name="アクセント 1 25" xfId="487" xr:uid="{00000000-0005-0000-0000-0000E6010000}"/>
    <cellStyle name="アクセント 1 3" xfId="488" xr:uid="{00000000-0005-0000-0000-0000E7010000}"/>
    <cellStyle name="アクセント 1 3 2" xfId="489" xr:uid="{00000000-0005-0000-0000-0000E8010000}"/>
    <cellStyle name="アクセント 1 4" xfId="490" xr:uid="{00000000-0005-0000-0000-0000E9010000}"/>
    <cellStyle name="アクセント 1 5" xfId="491" xr:uid="{00000000-0005-0000-0000-0000EA010000}"/>
    <cellStyle name="アクセント 1 6" xfId="492" xr:uid="{00000000-0005-0000-0000-0000EB010000}"/>
    <cellStyle name="アクセント 1 7" xfId="493" xr:uid="{00000000-0005-0000-0000-0000EC010000}"/>
    <cellStyle name="アクセント 1 8" xfId="494" xr:uid="{00000000-0005-0000-0000-0000ED010000}"/>
    <cellStyle name="アクセント 1 9" xfId="495" xr:uid="{00000000-0005-0000-0000-0000EE010000}"/>
    <cellStyle name="アクセント 2 10" xfId="496" xr:uid="{00000000-0005-0000-0000-0000EF010000}"/>
    <cellStyle name="アクセント 2 11" xfId="497" xr:uid="{00000000-0005-0000-0000-0000F0010000}"/>
    <cellStyle name="アクセント 2 12" xfId="498" xr:uid="{00000000-0005-0000-0000-0000F1010000}"/>
    <cellStyle name="アクセント 2 13" xfId="499" xr:uid="{00000000-0005-0000-0000-0000F2010000}"/>
    <cellStyle name="アクセント 2 14" xfId="500" xr:uid="{00000000-0005-0000-0000-0000F3010000}"/>
    <cellStyle name="アクセント 2 15" xfId="501" xr:uid="{00000000-0005-0000-0000-0000F4010000}"/>
    <cellStyle name="アクセント 2 16" xfId="502" xr:uid="{00000000-0005-0000-0000-0000F5010000}"/>
    <cellStyle name="アクセント 2 17" xfId="503" xr:uid="{00000000-0005-0000-0000-0000F6010000}"/>
    <cellStyle name="アクセント 2 18" xfId="504" xr:uid="{00000000-0005-0000-0000-0000F7010000}"/>
    <cellStyle name="アクセント 2 19" xfId="505" xr:uid="{00000000-0005-0000-0000-0000F8010000}"/>
    <cellStyle name="アクセント 2 2" xfId="506" xr:uid="{00000000-0005-0000-0000-0000F9010000}"/>
    <cellStyle name="アクセント 2 2 2" xfId="507" xr:uid="{00000000-0005-0000-0000-0000FA010000}"/>
    <cellStyle name="アクセント 2 20" xfId="508" xr:uid="{00000000-0005-0000-0000-0000FB010000}"/>
    <cellStyle name="アクセント 2 21" xfId="509" xr:uid="{00000000-0005-0000-0000-0000FC010000}"/>
    <cellStyle name="アクセント 2 22" xfId="510" xr:uid="{00000000-0005-0000-0000-0000FD010000}"/>
    <cellStyle name="アクセント 2 23" xfId="511" xr:uid="{00000000-0005-0000-0000-0000FE010000}"/>
    <cellStyle name="アクセント 2 24" xfId="512" xr:uid="{00000000-0005-0000-0000-0000FF010000}"/>
    <cellStyle name="アクセント 2 25" xfId="513" xr:uid="{00000000-0005-0000-0000-000000020000}"/>
    <cellStyle name="アクセント 2 3" xfId="514" xr:uid="{00000000-0005-0000-0000-000001020000}"/>
    <cellStyle name="アクセント 2 3 2" xfId="515" xr:uid="{00000000-0005-0000-0000-000002020000}"/>
    <cellStyle name="アクセント 2 4" xfId="516" xr:uid="{00000000-0005-0000-0000-000003020000}"/>
    <cellStyle name="アクセント 2 5" xfId="517" xr:uid="{00000000-0005-0000-0000-000004020000}"/>
    <cellStyle name="アクセント 2 6" xfId="518" xr:uid="{00000000-0005-0000-0000-000005020000}"/>
    <cellStyle name="アクセント 2 7" xfId="519" xr:uid="{00000000-0005-0000-0000-000006020000}"/>
    <cellStyle name="アクセント 2 8" xfId="520" xr:uid="{00000000-0005-0000-0000-000007020000}"/>
    <cellStyle name="アクセント 2 9" xfId="521" xr:uid="{00000000-0005-0000-0000-000008020000}"/>
    <cellStyle name="アクセント 3 10" xfId="522" xr:uid="{00000000-0005-0000-0000-000009020000}"/>
    <cellStyle name="アクセント 3 11" xfId="523" xr:uid="{00000000-0005-0000-0000-00000A020000}"/>
    <cellStyle name="アクセント 3 12" xfId="524" xr:uid="{00000000-0005-0000-0000-00000B020000}"/>
    <cellStyle name="アクセント 3 13" xfId="525" xr:uid="{00000000-0005-0000-0000-00000C020000}"/>
    <cellStyle name="アクセント 3 14" xfId="526" xr:uid="{00000000-0005-0000-0000-00000D020000}"/>
    <cellStyle name="アクセント 3 15" xfId="527" xr:uid="{00000000-0005-0000-0000-00000E020000}"/>
    <cellStyle name="アクセント 3 16" xfId="528" xr:uid="{00000000-0005-0000-0000-00000F020000}"/>
    <cellStyle name="アクセント 3 17" xfId="529" xr:uid="{00000000-0005-0000-0000-000010020000}"/>
    <cellStyle name="アクセント 3 18" xfId="530" xr:uid="{00000000-0005-0000-0000-000011020000}"/>
    <cellStyle name="アクセント 3 19" xfId="531" xr:uid="{00000000-0005-0000-0000-000012020000}"/>
    <cellStyle name="アクセント 3 2" xfId="532" xr:uid="{00000000-0005-0000-0000-000013020000}"/>
    <cellStyle name="アクセント 3 2 2" xfId="533" xr:uid="{00000000-0005-0000-0000-000014020000}"/>
    <cellStyle name="アクセント 3 20" xfId="534" xr:uid="{00000000-0005-0000-0000-000015020000}"/>
    <cellStyle name="アクセント 3 21" xfId="535" xr:uid="{00000000-0005-0000-0000-000016020000}"/>
    <cellStyle name="アクセント 3 22" xfId="536" xr:uid="{00000000-0005-0000-0000-000017020000}"/>
    <cellStyle name="アクセント 3 23" xfId="537" xr:uid="{00000000-0005-0000-0000-000018020000}"/>
    <cellStyle name="アクセント 3 24" xfId="538" xr:uid="{00000000-0005-0000-0000-000019020000}"/>
    <cellStyle name="アクセント 3 25" xfId="539" xr:uid="{00000000-0005-0000-0000-00001A020000}"/>
    <cellStyle name="アクセント 3 3" xfId="540" xr:uid="{00000000-0005-0000-0000-00001B020000}"/>
    <cellStyle name="アクセント 3 3 2" xfId="541" xr:uid="{00000000-0005-0000-0000-00001C020000}"/>
    <cellStyle name="アクセント 3 4" xfId="542" xr:uid="{00000000-0005-0000-0000-00001D020000}"/>
    <cellStyle name="アクセント 3 5" xfId="543" xr:uid="{00000000-0005-0000-0000-00001E020000}"/>
    <cellStyle name="アクセント 3 6" xfId="544" xr:uid="{00000000-0005-0000-0000-00001F020000}"/>
    <cellStyle name="アクセント 3 7" xfId="545" xr:uid="{00000000-0005-0000-0000-000020020000}"/>
    <cellStyle name="アクセント 3 8" xfId="546" xr:uid="{00000000-0005-0000-0000-000021020000}"/>
    <cellStyle name="アクセント 3 9" xfId="547" xr:uid="{00000000-0005-0000-0000-000022020000}"/>
    <cellStyle name="アクセント 4 10" xfId="548" xr:uid="{00000000-0005-0000-0000-000023020000}"/>
    <cellStyle name="アクセント 4 11" xfId="549" xr:uid="{00000000-0005-0000-0000-000024020000}"/>
    <cellStyle name="アクセント 4 12" xfId="550" xr:uid="{00000000-0005-0000-0000-000025020000}"/>
    <cellStyle name="アクセント 4 13" xfId="551" xr:uid="{00000000-0005-0000-0000-000026020000}"/>
    <cellStyle name="アクセント 4 14" xfId="552" xr:uid="{00000000-0005-0000-0000-000027020000}"/>
    <cellStyle name="アクセント 4 15" xfId="553" xr:uid="{00000000-0005-0000-0000-000028020000}"/>
    <cellStyle name="アクセント 4 16" xfId="554" xr:uid="{00000000-0005-0000-0000-000029020000}"/>
    <cellStyle name="アクセント 4 17" xfId="555" xr:uid="{00000000-0005-0000-0000-00002A020000}"/>
    <cellStyle name="アクセント 4 18" xfId="556" xr:uid="{00000000-0005-0000-0000-00002B020000}"/>
    <cellStyle name="アクセント 4 19" xfId="557" xr:uid="{00000000-0005-0000-0000-00002C020000}"/>
    <cellStyle name="アクセント 4 2" xfId="558" xr:uid="{00000000-0005-0000-0000-00002D020000}"/>
    <cellStyle name="アクセント 4 2 2" xfId="559" xr:uid="{00000000-0005-0000-0000-00002E020000}"/>
    <cellStyle name="アクセント 4 20" xfId="560" xr:uid="{00000000-0005-0000-0000-00002F020000}"/>
    <cellStyle name="アクセント 4 21" xfId="561" xr:uid="{00000000-0005-0000-0000-000030020000}"/>
    <cellStyle name="アクセント 4 22" xfId="562" xr:uid="{00000000-0005-0000-0000-000031020000}"/>
    <cellStyle name="アクセント 4 23" xfId="563" xr:uid="{00000000-0005-0000-0000-000032020000}"/>
    <cellStyle name="アクセント 4 24" xfId="564" xr:uid="{00000000-0005-0000-0000-000033020000}"/>
    <cellStyle name="アクセント 4 25" xfId="565" xr:uid="{00000000-0005-0000-0000-000034020000}"/>
    <cellStyle name="アクセント 4 3" xfId="566" xr:uid="{00000000-0005-0000-0000-000035020000}"/>
    <cellStyle name="アクセント 4 3 2" xfId="567" xr:uid="{00000000-0005-0000-0000-000036020000}"/>
    <cellStyle name="アクセント 4 4" xfId="568" xr:uid="{00000000-0005-0000-0000-000037020000}"/>
    <cellStyle name="アクセント 4 5" xfId="569" xr:uid="{00000000-0005-0000-0000-000038020000}"/>
    <cellStyle name="アクセント 4 6" xfId="570" xr:uid="{00000000-0005-0000-0000-000039020000}"/>
    <cellStyle name="アクセント 4 7" xfId="571" xr:uid="{00000000-0005-0000-0000-00003A020000}"/>
    <cellStyle name="アクセント 4 8" xfId="572" xr:uid="{00000000-0005-0000-0000-00003B020000}"/>
    <cellStyle name="アクセント 4 9" xfId="573" xr:uid="{00000000-0005-0000-0000-00003C020000}"/>
    <cellStyle name="アクセント 5 10" xfId="574" xr:uid="{00000000-0005-0000-0000-00003D020000}"/>
    <cellStyle name="アクセント 5 11" xfId="575" xr:uid="{00000000-0005-0000-0000-00003E020000}"/>
    <cellStyle name="アクセント 5 12" xfId="576" xr:uid="{00000000-0005-0000-0000-00003F020000}"/>
    <cellStyle name="アクセント 5 13" xfId="577" xr:uid="{00000000-0005-0000-0000-000040020000}"/>
    <cellStyle name="アクセント 5 14" xfId="578" xr:uid="{00000000-0005-0000-0000-000041020000}"/>
    <cellStyle name="アクセント 5 15" xfId="579" xr:uid="{00000000-0005-0000-0000-000042020000}"/>
    <cellStyle name="アクセント 5 16" xfId="580" xr:uid="{00000000-0005-0000-0000-000043020000}"/>
    <cellStyle name="アクセント 5 17" xfId="581" xr:uid="{00000000-0005-0000-0000-000044020000}"/>
    <cellStyle name="アクセント 5 18" xfId="582" xr:uid="{00000000-0005-0000-0000-000045020000}"/>
    <cellStyle name="アクセント 5 19" xfId="583" xr:uid="{00000000-0005-0000-0000-000046020000}"/>
    <cellStyle name="アクセント 5 2" xfId="584" xr:uid="{00000000-0005-0000-0000-000047020000}"/>
    <cellStyle name="アクセント 5 2 2" xfId="585" xr:uid="{00000000-0005-0000-0000-000048020000}"/>
    <cellStyle name="アクセント 5 20" xfId="586" xr:uid="{00000000-0005-0000-0000-000049020000}"/>
    <cellStyle name="アクセント 5 21" xfId="587" xr:uid="{00000000-0005-0000-0000-00004A020000}"/>
    <cellStyle name="アクセント 5 22" xfId="588" xr:uid="{00000000-0005-0000-0000-00004B020000}"/>
    <cellStyle name="アクセント 5 23" xfId="589" xr:uid="{00000000-0005-0000-0000-00004C020000}"/>
    <cellStyle name="アクセント 5 24" xfId="590" xr:uid="{00000000-0005-0000-0000-00004D020000}"/>
    <cellStyle name="アクセント 5 25" xfId="591" xr:uid="{00000000-0005-0000-0000-00004E020000}"/>
    <cellStyle name="アクセント 5 3" xfId="592" xr:uid="{00000000-0005-0000-0000-00004F020000}"/>
    <cellStyle name="アクセント 5 3 2" xfId="593" xr:uid="{00000000-0005-0000-0000-000050020000}"/>
    <cellStyle name="アクセント 5 4" xfId="594" xr:uid="{00000000-0005-0000-0000-000051020000}"/>
    <cellStyle name="アクセント 5 5" xfId="595" xr:uid="{00000000-0005-0000-0000-000052020000}"/>
    <cellStyle name="アクセント 5 6" xfId="596" xr:uid="{00000000-0005-0000-0000-000053020000}"/>
    <cellStyle name="アクセント 5 7" xfId="597" xr:uid="{00000000-0005-0000-0000-000054020000}"/>
    <cellStyle name="アクセント 5 8" xfId="598" xr:uid="{00000000-0005-0000-0000-000055020000}"/>
    <cellStyle name="アクセント 5 9" xfId="599" xr:uid="{00000000-0005-0000-0000-000056020000}"/>
    <cellStyle name="アクセント 6 10" xfId="600" xr:uid="{00000000-0005-0000-0000-000057020000}"/>
    <cellStyle name="アクセント 6 11" xfId="601" xr:uid="{00000000-0005-0000-0000-000058020000}"/>
    <cellStyle name="アクセント 6 12" xfId="602" xr:uid="{00000000-0005-0000-0000-000059020000}"/>
    <cellStyle name="アクセント 6 13" xfId="603" xr:uid="{00000000-0005-0000-0000-00005A020000}"/>
    <cellStyle name="アクセント 6 14" xfId="604" xr:uid="{00000000-0005-0000-0000-00005B020000}"/>
    <cellStyle name="アクセント 6 15" xfId="605" xr:uid="{00000000-0005-0000-0000-00005C020000}"/>
    <cellStyle name="アクセント 6 16" xfId="606" xr:uid="{00000000-0005-0000-0000-00005D020000}"/>
    <cellStyle name="アクセント 6 17" xfId="607" xr:uid="{00000000-0005-0000-0000-00005E020000}"/>
    <cellStyle name="アクセント 6 18" xfId="608" xr:uid="{00000000-0005-0000-0000-00005F020000}"/>
    <cellStyle name="アクセント 6 19" xfId="609" xr:uid="{00000000-0005-0000-0000-000060020000}"/>
    <cellStyle name="アクセント 6 2" xfId="610" xr:uid="{00000000-0005-0000-0000-000061020000}"/>
    <cellStyle name="アクセント 6 2 2" xfId="611" xr:uid="{00000000-0005-0000-0000-000062020000}"/>
    <cellStyle name="アクセント 6 20" xfId="612" xr:uid="{00000000-0005-0000-0000-000063020000}"/>
    <cellStyle name="アクセント 6 21" xfId="613" xr:uid="{00000000-0005-0000-0000-000064020000}"/>
    <cellStyle name="アクセント 6 22" xfId="614" xr:uid="{00000000-0005-0000-0000-000065020000}"/>
    <cellStyle name="アクセント 6 23" xfId="615" xr:uid="{00000000-0005-0000-0000-000066020000}"/>
    <cellStyle name="アクセント 6 24" xfId="616" xr:uid="{00000000-0005-0000-0000-000067020000}"/>
    <cellStyle name="アクセント 6 25" xfId="617" xr:uid="{00000000-0005-0000-0000-000068020000}"/>
    <cellStyle name="アクセント 6 3" xfId="618" xr:uid="{00000000-0005-0000-0000-000069020000}"/>
    <cellStyle name="アクセント 6 3 2" xfId="619" xr:uid="{00000000-0005-0000-0000-00006A020000}"/>
    <cellStyle name="アクセント 6 4" xfId="620" xr:uid="{00000000-0005-0000-0000-00006B020000}"/>
    <cellStyle name="アクセント 6 5" xfId="621" xr:uid="{00000000-0005-0000-0000-00006C020000}"/>
    <cellStyle name="アクセント 6 6" xfId="622" xr:uid="{00000000-0005-0000-0000-00006D020000}"/>
    <cellStyle name="アクセント 6 7" xfId="623" xr:uid="{00000000-0005-0000-0000-00006E020000}"/>
    <cellStyle name="アクセント 6 8" xfId="624" xr:uid="{00000000-0005-0000-0000-00006F020000}"/>
    <cellStyle name="アクセント 6 9" xfId="625" xr:uid="{00000000-0005-0000-0000-000070020000}"/>
    <cellStyle name="タイトル 10" xfId="626" xr:uid="{00000000-0005-0000-0000-000071020000}"/>
    <cellStyle name="タイトル 11" xfId="627" xr:uid="{00000000-0005-0000-0000-000072020000}"/>
    <cellStyle name="タイトル 12" xfId="628" xr:uid="{00000000-0005-0000-0000-000073020000}"/>
    <cellStyle name="タイトル 13" xfId="629" xr:uid="{00000000-0005-0000-0000-000074020000}"/>
    <cellStyle name="タイトル 14" xfId="630" xr:uid="{00000000-0005-0000-0000-000075020000}"/>
    <cellStyle name="タイトル 15" xfId="631" xr:uid="{00000000-0005-0000-0000-000076020000}"/>
    <cellStyle name="タイトル 16" xfId="632" xr:uid="{00000000-0005-0000-0000-000077020000}"/>
    <cellStyle name="タイトル 17" xfId="633" xr:uid="{00000000-0005-0000-0000-000078020000}"/>
    <cellStyle name="タイトル 18" xfId="634" xr:uid="{00000000-0005-0000-0000-000079020000}"/>
    <cellStyle name="タイトル 19" xfId="635" xr:uid="{00000000-0005-0000-0000-00007A020000}"/>
    <cellStyle name="タイトル 2" xfId="636" xr:uid="{00000000-0005-0000-0000-00007B020000}"/>
    <cellStyle name="タイトル 2 2" xfId="637" xr:uid="{00000000-0005-0000-0000-00007C020000}"/>
    <cellStyle name="タイトル 20" xfId="638" xr:uid="{00000000-0005-0000-0000-00007D020000}"/>
    <cellStyle name="タイトル 21" xfId="639" xr:uid="{00000000-0005-0000-0000-00007E020000}"/>
    <cellStyle name="タイトル 22" xfId="640" xr:uid="{00000000-0005-0000-0000-00007F020000}"/>
    <cellStyle name="タイトル 23" xfId="641" xr:uid="{00000000-0005-0000-0000-000080020000}"/>
    <cellStyle name="タイトル 24" xfId="642" xr:uid="{00000000-0005-0000-0000-000081020000}"/>
    <cellStyle name="タイトル 25" xfId="643" xr:uid="{00000000-0005-0000-0000-000082020000}"/>
    <cellStyle name="タイトル 3" xfId="644" xr:uid="{00000000-0005-0000-0000-000083020000}"/>
    <cellStyle name="タイトル 3 2" xfId="645" xr:uid="{00000000-0005-0000-0000-000084020000}"/>
    <cellStyle name="タイトル 4" xfId="646" xr:uid="{00000000-0005-0000-0000-000085020000}"/>
    <cellStyle name="タイトル 5" xfId="647" xr:uid="{00000000-0005-0000-0000-000086020000}"/>
    <cellStyle name="タイトル 6" xfId="648" xr:uid="{00000000-0005-0000-0000-000087020000}"/>
    <cellStyle name="タイトル 7" xfId="649" xr:uid="{00000000-0005-0000-0000-000088020000}"/>
    <cellStyle name="タイトル 8" xfId="650" xr:uid="{00000000-0005-0000-0000-000089020000}"/>
    <cellStyle name="タイトル 9" xfId="651" xr:uid="{00000000-0005-0000-0000-00008A020000}"/>
    <cellStyle name="チェック セル 10" xfId="652" xr:uid="{00000000-0005-0000-0000-00008B020000}"/>
    <cellStyle name="チェック セル 11" xfId="653" xr:uid="{00000000-0005-0000-0000-00008C020000}"/>
    <cellStyle name="チェック セル 12" xfId="654" xr:uid="{00000000-0005-0000-0000-00008D020000}"/>
    <cellStyle name="チェック セル 13" xfId="655" xr:uid="{00000000-0005-0000-0000-00008E020000}"/>
    <cellStyle name="チェック セル 14" xfId="656" xr:uid="{00000000-0005-0000-0000-00008F020000}"/>
    <cellStyle name="チェック セル 15" xfId="657" xr:uid="{00000000-0005-0000-0000-000090020000}"/>
    <cellStyle name="チェック セル 16" xfId="658" xr:uid="{00000000-0005-0000-0000-000091020000}"/>
    <cellStyle name="チェック セル 17" xfId="659" xr:uid="{00000000-0005-0000-0000-000092020000}"/>
    <cellStyle name="チェック セル 18" xfId="660" xr:uid="{00000000-0005-0000-0000-000093020000}"/>
    <cellStyle name="チェック セル 19" xfId="661" xr:uid="{00000000-0005-0000-0000-000094020000}"/>
    <cellStyle name="チェック セル 2" xfId="662" xr:uid="{00000000-0005-0000-0000-000095020000}"/>
    <cellStyle name="チェック セル 2 2" xfId="663" xr:uid="{00000000-0005-0000-0000-000096020000}"/>
    <cellStyle name="チェック セル 2 2 2" xfId="1575" xr:uid="{00000000-0005-0000-0000-000097020000}"/>
    <cellStyle name="チェック セル 2 3" xfId="1576" xr:uid="{00000000-0005-0000-0000-000098020000}"/>
    <cellStyle name="チェック セル 20" xfId="664" xr:uid="{00000000-0005-0000-0000-000099020000}"/>
    <cellStyle name="チェック セル 21" xfId="665" xr:uid="{00000000-0005-0000-0000-00009A020000}"/>
    <cellStyle name="チェック セル 22" xfId="666" xr:uid="{00000000-0005-0000-0000-00009B020000}"/>
    <cellStyle name="チェック セル 23" xfId="667" xr:uid="{00000000-0005-0000-0000-00009C020000}"/>
    <cellStyle name="チェック セル 24" xfId="668" xr:uid="{00000000-0005-0000-0000-00009D020000}"/>
    <cellStyle name="チェック セル 25" xfId="669" xr:uid="{00000000-0005-0000-0000-00009E020000}"/>
    <cellStyle name="チェック セル 3" xfId="670" xr:uid="{00000000-0005-0000-0000-00009F020000}"/>
    <cellStyle name="チェック セル 3 2" xfId="671" xr:uid="{00000000-0005-0000-0000-0000A0020000}"/>
    <cellStyle name="チェック セル 4" xfId="672" xr:uid="{00000000-0005-0000-0000-0000A1020000}"/>
    <cellStyle name="チェック セル 4 2" xfId="1577" xr:uid="{00000000-0005-0000-0000-0000A2020000}"/>
    <cellStyle name="チェック セル 5" xfId="673" xr:uid="{00000000-0005-0000-0000-0000A3020000}"/>
    <cellStyle name="チェック セル 6" xfId="674" xr:uid="{00000000-0005-0000-0000-0000A4020000}"/>
    <cellStyle name="チェック セル 7" xfId="675" xr:uid="{00000000-0005-0000-0000-0000A5020000}"/>
    <cellStyle name="チェック セル 8" xfId="676" xr:uid="{00000000-0005-0000-0000-0000A6020000}"/>
    <cellStyle name="チェック セル 9" xfId="677" xr:uid="{00000000-0005-0000-0000-0000A7020000}"/>
    <cellStyle name="どちらでもない 10" xfId="678" xr:uid="{00000000-0005-0000-0000-0000A8020000}"/>
    <cellStyle name="どちらでもない 11" xfId="679" xr:uid="{00000000-0005-0000-0000-0000A9020000}"/>
    <cellStyle name="どちらでもない 12" xfId="680" xr:uid="{00000000-0005-0000-0000-0000AA020000}"/>
    <cellStyle name="どちらでもない 13" xfId="681" xr:uid="{00000000-0005-0000-0000-0000AB020000}"/>
    <cellStyle name="どちらでもない 14" xfId="682" xr:uid="{00000000-0005-0000-0000-0000AC020000}"/>
    <cellStyle name="どちらでもない 15" xfId="683" xr:uid="{00000000-0005-0000-0000-0000AD020000}"/>
    <cellStyle name="どちらでもない 16" xfId="684" xr:uid="{00000000-0005-0000-0000-0000AE020000}"/>
    <cellStyle name="どちらでもない 17" xfId="685" xr:uid="{00000000-0005-0000-0000-0000AF020000}"/>
    <cellStyle name="どちらでもない 18" xfId="686" xr:uid="{00000000-0005-0000-0000-0000B0020000}"/>
    <cellStyle name="どちらでもない 19" xfId="687" xr:uid="{00000000-0005-0000-0000-0000B1020000}"/>
    <cellStyle name="どちらでもない 2" xfId="688" xr:uid="{00000000-0005-0000-0000-0000B2020000}"/>
    <cellStyle name="どちらでもない 2 2" xfId="689" xr:uid="{00000000-0005-0000-0000-0000B3020000}"/>
    <cellStyle name="どちらでもない 20" xfId="690" xr:uid="{00000000-0005-0000-0000-0000B4020000}"/>
    <cellStyle name="どちらでもない 21" xfId="691" xr:uid="{00000000-0005-0000-0000-0000B5020000}"/>
    <cellStyle name="どちらでもない 22" xfId="692" xr:uid="{00000000-0005-0000-0000-0000B6020000}"/>
    <cellStyle name="どちらでもない 23" xfId="693" xr:uid="{00000000-0005-0000-0000-0000B7020000}"/>
    <cellStyle name="どちらでもない 24" xfId="694" xr:uid="{00000000-0005-0000-0000-0000B8020000}"/>
    <cellStyle name="どちらでもない 25" xfId="695" xr:uid="{00000000-0005-0000-0000-0000B9020000}"/>
    <cellStyle name="どちらでもない 3" xfId="696" xr:uid="{00000000-0005-0000-0000-0000BA020000}"/>
    <cellStyle name="どちらでもない 3 2" xfId="697" xr:uid="{00000000-0005-0000-0000-0000BB020000}"/>
    <cellStyle name="どちらでもない 4" xfId="698" xr:uid="{00000000-0005-0000-0000-0000BC020000}"/>
    <cellStyle name="どちらでもない 5" xfId="699" xr:uid="{00000000-0005-0000-0000-0000BD020000}"/>
    <cellStyle name="どちらでもない 6" xfId="700" xr:uid="{00000000-0005-0000-0000-0000BE020000}"/>
    <cellStyle name="どちらでもない 7" xfId="701" xr:uid="{00000000-0005-0000-0000-0000BF020000}"/>
    <cellStyle name="どちらでもない 8" xfId="702" xr:uid="{00000000-0005-0000-0000-0000C0020000}"/>
    <cellStyle name="どちらでもない 9" xfId="703" xr:uid="{00000000-0005-0000-0000-0000C1020000}"/>
    <cellStyle name="パーセント" xfId="1705" builtinId="5"/>
    <cellStyle name="パーセント 2" xfId="704" xr:uid="{00000000-0005-0000-0000-0000C3020000}"/>
    <cellStyle name="パーセント 2 2" xfId="705" xr:uid="{00000000-0005-0000-0000-0000C4020000}"/>
    <cellStyle name="パーセント 2 2 2" xfId="706" xr:uid="{00000000-0005-0000-0000-0000C5020000}"/>
    <cellStyle name="パーセント 2 3" xfId="707" xr:uid="{00000000-0005-0000-0000-0000C6020000}"/>
    <cellStyle name="パーセント 2 3 2" xfId="1550" xr:uid="{00000000-0005-0000-0000-0000C7020000}"/>
    <cellStyle name="パーセント 2 3 2 2" xfId="1551" xr:uid="{00000000-0005-0000-0000-0000C8020000}"/>
    <cellStyle name="パーセント 2 3 3" xfId="1552" xr:uid="{00000000-0005-0000-0000-0000C9020000}"/>
    <cellStyle name="パーセント 2 3 3 2" xfId="1553" xr:uid="{00000000-0005-0000-0000-0000CA020000}"/>
    <cellStyle name="パーセント 2 3 4" xfId="1554" xr:uid="{00000000-0005-0000-0000-0000CB020000}"/>
    <cellStyle name="パーセント 2 4" xfId="1555" xr:uid="{00000000-0005-0000-0000-0000CC020000}"/>
    <cellStyle name="パーセント 2 4 2" xfId="1548" xr:uid="{00000000-0005-0000-0000-0000CD020000}"/>
    <cellStyle name="パーセント 3" xfId="708" xr:uid="{00000000-0005-0000-0000-0000CE020000}"/>
    <cellStyle name="パーセント 3 2" xfId="1556" xr:uid="{00000000-0005-0000-0000-0000CF020000}"/>
    <cellStyle name="パーセント 4" xfId="709" xr:uid="{00000000-0005-0000-0000-0000D0020000}"/>
    <cellStyle name="パーセント 5" xfId="710" xr:uid="{00000000-0005-0000-0000-0000D1020000}"/>
    <cellStyle name="パーセント 5 2" xfId="1578" xr:uid="{00000000-0005-0000-0000-0000D2020000}"/>
    <cellStyle name="ハイパーリンク 2" xfId="1557" xr:uid="{00000000-0005-0000-0000-0000D3020000}"/>
    <cellStyle name="メモ 10" xfId="711" xr:uid="{00000000-0005-0000-0000-0000D4020000}"/>
    <cellStyle name="メモ 11" xfId="712" xr:uid="{00000000-0005-0000-0000-0000D5020000}"/>
    <cellStyle name="メモ 12" xfId="713" xr:uid="{00000000-0005-0000-0000-0000D6020000}"/>
    <cellStyle name="メモ 13" xfId="714" xr:uid="{00000000-0005-0000-0000-0000D7020000}"/>
    <cellStyle name="メモ 14" xfId="715" xr:uid="{00000000-0005-0000-0000-0000D8020000}"/>
    <cellStyle name="メモ 15" xfId="716" xr:uid="{00000000-0005-0000-0000-0000D9020000}"/>
    <cellStyle name="メモ 16" xfId="717" xr:uid="{00000000-0005-0000-0000-0000DA020000}"/>
    <cellStyle name="メモ 17" xfId="718" xr:uid="{00000000-0005-0000-0000-0000DB020000}"/>
    <cellStyle name="メモ 18" xfId="719" xr:uid="{00000000-0005-0000-0000-0000DC020000}"/>
    <cellStyle name="メモ 19" xfId="720" xr:uid="{00000000-0005-0000-0000-0000DD020000}"/>
    <cellStyle name="メモ 2" xfId="721" xr:uid="{00000000-0005-0000-0000-0000DE020000}"/>
    <cellStyle name="メモ 2 2" xfId="722" xr:uid="{00000000-0005-0000-0000-0000DF020000}"/>
    <cellStyle name="メモ 2 2 2" xfId="723" xr:uid="{00000000-0005-0000-0000-0000E0020000}"/>
    <cellStyle name="メモ 2 2 2 2" xfId="1390" xr:uid="{00000000-0005-0000-0000-0000E1020000}"/>
    <cellStyle name="メモ 2 2 2 2 2" xfId="1391" xr:uid="{00000000-0005-0000-0000-0000E2020000}"/>
    <cellStyle name="メモ 2 2 2 2 2 2" xfId="1579" xr:uid="{00000000-0005-0000-0000-0000E3020000}"/>
    <cellStyle name="メモ 2 2 2 2 3" xfId="1580" xr:uid="{00000000-0005-0000-0000-0000E4020000}"/>
    <cellStyle name="メモ 2 2 2 3" xfId="1392" xr:uid="{00000000-0005-0000-0000-0000E5020000}"/>
    <cellStyle name="メモ 2 2 2 3 2" xfId="1581" xr:uid="{00000000-0005-0000-0000-0000E6020000}"/>
    <cellStyle name="メモ 2 2 2 4" xfId="1582" xr:uid="{00000000-0005-0000-0000-0000E7020000}"/>
    <cellStyle name="メモ 2 2 3" xfId="724" xr:uid="{00000000-0005-0000-0000-0000E8020000}"/>
    <cellStyle name="メモ 2 2 3 2" xfId="1393" xr:uid="{00000000-0005-0000-0000-0000E9020000}"/>
    <cellStyle name="メモ 2 2 3 2 2" xfId="1583" xr:uid="{00000000-0005-0000-0000-0000EA020000}"/>
    <cellStyle name="メモ 2 2 3 3" xfId="1584" xr:uid="{00000000-0005-0000-0000-0000EB020000}"/>
    <cellStyle name="メモ 2 2 4" xfId="1585" xr:uid="{00000000-0005-0000-0000-0000EC020000}"/>
    <cellStyle name="メモ 2 3" xfId="1586" xr:uid="{00000000-0005-0000-0000-0000ED020000}"/>
    <cellStyle name="メモ 20" xfId="725" xr:uid="{00000000-0005-0000-0000-0000EE020000}"/>
    <cellStyle name="メモ 21" xfId="726" xr:uid="{00000000-0005-0000-0000-0000EF020000}"/>
    <cellStyle name="メモ 22" xfId="727" xr:uid="{00000000-0005-0000-0000-0000F0020000}"/>
    <cellStyle name="メモ 23" xfId="728" xr:uid="{00000000-0005-0000-0000-0000F1020000}"/>
    <cellStyle name="メモ 24" xfId="729" xr:uid="{00000000-0005-0000-0000-0000F2020000}"/>
    <cellStyle name="メモ 25" xfId="730" xr:uid="{00000000-0005-0000-0000-0000F3020000}"/>
    <cellStyle name="メモ 3" xfId="731" xr:uid="{00000000-0005-0000-0000-0000F4020000}"/>
    <cellStyle name="メモ 3 2" xfId="732" xr:uid="{00000000-0005-0000-0000-0000F5020000}"/>
    <cellStyle name="メモ 3 2 2" xfId="1394" xr:uid="{00000000-0005-0000-0000-0000F6020000}"/>
    <cellStyle name="メモ 3 2 2 2" xfId="1395" xr:uid="{00000000-0005-0000-0000-0000F7020000}"/>
    <cellStyle name="メモ 3 2 2 2 2" xfId="1587" xr:uid="{00000000-0005-0000-0000-0000F8020000}"/>
    <cellStyle name="メモ 3 2 2 3" xfId="1588" xr:uid="{00000000-0005-0000-0000-0000F9020000}"/>
    <cellStyle name="メモ 3 2 3" xfId="1396" xr:uid="{00000000-0005-0000-0000-0000FA020000}"/>
    <cellStyle name="メモ 3 2 3 2" xfId="1589" xr:uid="{00000000-0005-0000-0000-0000FB020000}"/>
    <cellStyle name="メモ 3 2 4" xfId="1590" xr:uid="{00000000-0005-0000-0000-0000FC020000}"/>
    <cellStyle name="メモ 3 3" xfId="733" xr:uid="{00000000-0005-0000-0000-0000FD020000}"/>
    <cellStyle name="メモ 3 3 2" xfId="1397" xr:uid="{00000000-0005-0000-0000-0000FE020000}"/>
    <cellStyle name="メモ 3 3 2 2" xfId="1591" xr:uid="{00000000-0005-0000-0000-0000FF020000}"/>
    <cellStyle name="メモ 3 3 3" xfId="1592" xr:uid="{00000000-0005-0000-0000-000000030000}"/>
    <cellStyle name="メモ 3 4" xfId="1593" xr:uid="{00000000-0005-0000-0000-000001030000}"/>
    <cellStyle name="メモ 4" xfId="734" xr:uid="{00000000-0005-0000-0000-000002030000}"/>
    <cellStyle name="メモ 4 2" xfId="735" xr:uid="{00000000-0005-0000-0000-000003030000}"/>
    <cellStyle name="メモ 4 2 2" xfId="1398" xr:uid="{00000000-0005-0000-0000-000004030000}"/>
    <cellStyle name="メモ 4 2 2 2" xfId="1399" xr:uid="{00000000-0005-0000-0000-000005030000}"/>
    <cellStyle name="メモ 4 2 2 2 2" xfId="1594" xr:uid="{00000000-0005-0000-0000-000006030000}"/>
    <cellStyle name="メモ 4 2 2 3" xfId="1595" xr:uid="{00000000-0005-0000-0000-000007030000}"/>
    <cellStyle name="メモ 4 2 3" xfId="1400" xr:uid="{00000000-0005-0000-0000-000008030000}"/>
    <cellStyle name="メモ 4 2 3 2" xfId="1596" xr:uid="{00000000-0005-0000-0000-000009030000}"/>
    <cellStyle name="メモ 4 2 4" xfId="1597" xr:uid="{00000000-0005-0000-0000-00000A030000}"/>
    <cellStyle name="メモ 4 3" xfId="736" xr:uid="{00000000-0005-0000-0000-00000B030000}"/>
    <cellStyle name="メモ 4 3 2" xfId="1401" xr:uid="{00000000-0005-0000-0000-00000C030000}"/>
    <cellStyle name="メモ 4 3 2 2" xfId="1598" xr:uid="{00000000-0005-0000-0000-00000D030000}"/>
    <cellStyle name="メモ 4 3 3" xfId="1599" xr:uid="{00000000-0005-0000-0000-00000E030000}"/>
    <cellStyle name="メモ 4 4" xfId="1600" xr:uid="{00000000-0005-0000-0000-00000F030000}"/>
    <cellStyle name="メモ 5" xfId="737" xr:uid="{00000000-0005-0000-0000-000010030000}"/>
    <cellStyle name="メモ 6" xfId="738" xr:uid="{00000000-0005-0000-0000-000011030000}"/>
    <cellStyle name="メモ 7" xfId="739" xr:uid="{00000000-0005-0000-0000-000012030000}"/>
    <cellStyle name="メモ 8" xfId="740" xr:uid="{00000000-0005-0000-0000-000013030000}"/>
    <cellStyle name="メモ 9" xfId="741" xr:uid="{00000000-0005-0000-0000-000014030000}"/>
    <cellStyle name="リンク セル 10" xfId="742" xr:uid="{00000000-0005-0000-0000-000015030000}"/>
    <cellStyle name="リンク セル 11" xfId="743" xr:uid="{00000000-0005-0000-0000-000016030000}"/>
    <cellStyle name="リンク セル 12" xfId="744" xr:uid="{00000000-0005-0000-0000-000017030000}"/>
    <cellStyle name="リンク セル 13" xfId="745" xr:uid="{00000000-0005-0000-0000-000018030000}"/>
    <cellStyle name="リンク セル 14" xfId="746" xr:uid="{00000000-0005-0000-0000-000019030000}"/>
    <cellStyle name="リンク セル 15" xfId="747" xr:uid="{00000000-0005-0000-0000-00001A030000}"/>
    <cellStyle name="リンク セル 16" xfId="748" xr:uid="{00000000-0005-0000-0000-00001B030000}"/>
    <cellStyle name="リンク セル 17" xfId="749" xr:uid="{00000000-0005-0000-0000-00001C030000}"/>
    <cellStyle name="リンク セル 18" xfId="750" xr:uid="{00000000-0005-0000-0000-00001D030000}"/>
    <cellStyle name="リンク セル 19" xfId="751" xr:uid="{00000000-0005-0000-0000-00001E030000}"/>
    <cellStyle name="リンク セル 2" xfId="752" xr:uid="{00000000-0005-0000-0000-00001F030000}"/>
    <cellStyle name="リンク セル 2 2" xfId="753" xr:uid="{00000000-0005-0000-0000-000020030000}"/>
    <cellStyle name="リンク セル 20" xfId="754" xr:uid="{00000000-0005-0000-0000-000021030000}"/>
    <cellStyle name="リンク セル 21" xfId="755" xr:uid="{00000000-0005-0000-0000-000022030000}"/>
    <cellStyle name="リンク セル 22" xfId="756" xr:uid="{00000000-0005-0000-0000-000023030000}"/>
    <cellStyle name="リンク セル 23" xfId="757" xr:uid="{00000000-0005-0000-0000-000024030000}"/>
    <cellStyle name="リンク セル 24" xfId="758" xr:uid="{00000000-0005-0000-0000-000025030000}"/>
    <cellStyle name="リンク セル 25" xfId="759" xr:uid="{00000000-0005-0000-0000-000026030000}"/>
    <cellStyle name="リンク セル 3" xfId="760" xr:uid="{00000000-0005-0000-0000-000027030000}"/>
    <cellStyle name="リンク セル 3 2" xfId="761" xr:uid="{00000000-0005-0000-0000-000028030000}"/>
    <cellStyle name="リンク セル 4" xfId="762" xr:uid="{00000000-0005-0000-0000-000029030000}"/>
    <cellStyle name="リンク セル 5" xfId="763" xr:uid="{00000000-0005-0000-0000-00002A030000}"/>
    <cellStyle name="リンク セル 6" xfId="764" xr:uid="{00000000-0005-0000-0000-00002B030000}"/>
    <cellStyle name="リンク セル 7" xfId="765" xr:uid="{00000000-0005-0000-0000-00002C030000}"/>
    <cellStyle name="リンク セル 8" xfId="766" xr:uid="{00000000-0005-0000-0000-00002D030000}"/>
    <cellStyle name="リンク セル 9" xfId="767" xr:uid="{00000000-0005-0000-0000-00002E030000}"/>
    <cellStyle name="悪い 10" xfId="768" xr:uid="{00000000-0005-0000-0000-00002F030000}"/>
    <cellStyle name="悪い 11" xfId="769" xr:uid="{00000000-0005-0000-0000-000030030000}"/>
    <cellStyle name="悪い 12" xfId="770" xr:uid="{00000000-0005-0000-0000-000031030000}"/>
    <cellStyle name="悪い 13" xfId="771" xr:uid="{00000000-0005-0000-0000-000032030000}"/>
    <cellStyle name="悪い 14" xfId="772" xr:uid="{00000000-0005-0000-0000-000033030000}"/>
    <cellStyle name="悪い 15" xfId="773" xr:uid="{00000000-0005-0000-0000-000034030000}"/>
    <cellStyle name="悪い 16" xfId="774" xr:uid="{00000000-0005-0000-0000-000035030000}"/>
    <cellStyle name="悪い 17" xfId="775" xr:uid="{00000000-0005-0000-0000-000036030000}"/>
    <cellStyle name="悪い 18" xfId="776" xr:uid="{00000000-0005-0000-0000-000037030000}"/>
    <cellStyle name="悪い 19" xfId="777" xr:uid="{00000000-0005-0000-0000-000038030000}"/>
    <cellStyle name="悪い 2" xfId="778" xr:uid="{00000000-0005-0000-0000-000039030000}"/>
    <cellStyle name="悪い 2 2" xfId="779" xr:uid="{00000000-0005-0000-0000-00003A030000}"/>
    <cellStyle name="悪い 2 3" xfId="1402" xr:uid="{00000000-0005-0000-0000-00003B030000}"/>
    <cellStyle name="悪い 20" xfId="780" xr:uid="{00000000-0005-0000-0000-00003C030000}"/>
    <cellStyle name="悪い 21" xfId="781" xr:uid="{00000000-0005-0000-0000-00003D030000}"/>
    <cellStyle name="悪い 22" xfId="782" xr:uid="{00000000-0005-0000-0000-00003E030000}"/>
    <cellStyle name="悪い 23" xfId="783" xr:uid="{00000000-0005-0000-0000-00003F030000}"/>
    <cellStyle name="悪い 24" xfId="784" xr:uid="{00000000-0005-0000-0000-000040030000}"/>
    <cellStyle name="悪い 25" xfId="785" xr:uid="{00000000-0005-0000-0000-000041030000}"/>
    <cellStyle name="悪い 3" xfId="786" xr:uid="{00000000-0005-0000-0000-000042030000}"/>
    <cellStyle name="悪い 3 2" xfId="787" xr:uid="{00000000-0005-0000-0000-000043030000}"/>
    <cellStyle name="悪い 4" xfId="788" xr:uid="{00000000-0005-0000-0000-000044030000}"/>
    <cellStyle name="悪い 5" xfId="789" xr:uid="{00000000-0005-0000-0000-000045030000}"/>
    <cellStyle name="悪い 6" xfId="790" xr:uid="{00000000-0005-0000-0000-000046030000}"/>
    <cellStyle name="悪い 7" xfId="791" xr:uid="{00000000-0005-0000-0000-000047030000}"/>
    <cellStyle name="悪い 8" xfId="792" xr:uid="{00000000-0005-0000-0000-000048030000}"/>
    <cellStyle name="悪い 9" xfId="793" xr:uid="{00000000-0005-0000-0000-000049030000}"/>
    <cellStyle name="計算 10" xfId="794" xr:uid="{00000000-0005-0000-0000-00004A030000}"/>
    <cellStyle name="計算 11" xfId="795" xr:uid="{00000000-0005-0000-0000-00004B030000}"/>
    <cellStyle name="計算 12" xfId="796" xr:uid="{00000000-0005-0000-0000-00004C030000}"/>
    <cellStyle name="計算 13" xfId="797" xr:uid="{00000000-0005-0000-0000-00004D030000}"/>
    <cellStyle name="計算 14" xfId="798" xr:uid="{00000000-0005-0000-0000-00004E030000}"/>
    <cellStyle name="計算 15" xfId="799" xr:uid="{00000000-0005-0000-0000-00004F030000}"/>
    <cellStyle name="計算 16" xfId="800" xr:uid="{00000000-0005-0000-0000-000050030000}"/>
    <cellStyle name="計算 17" xfId="801" xr:uid="{00000000-0005-0000-0000-000051030000}"/>
    <cellStyle name="計算 18" xfId="802" xr:uid="{00000000-0005-0000-0000-000052030000}"/>
    <cellStyle name="計算 19" xfId="803" xr:uid="{00000000-0005-0000-0000-000053030000}"/>
    <cellStyle name="計算 2" xfId="804" xr:uid="{00000000-0005-0000-0000-000054030000}"/>
    <cellStyle name="計算 2 2" xfId="805" xr:uid="{00000000-0005-0000-0000-000055030000}"/>
    <cellStyle name="計算 2 2 2" xfId="806" xr:uid="{00000000-0005-0000-0000-000056030000}"/>
    <cellStyle name="計算 2 2 2 2" xfId="1403" xr:uid="{00000000-0005-0000-0000-000057030000}"/>
    <cellStyle name="計算 2 2 2 2 2" xfId="1404" xr:uid="{00000000-0005-0000-0000-000058030000}"/>
    <cellStyle name="計算 2 2 2 2 2 2" xfId="1601" xr:uid="{00000000-0005-0000-0000-000059030000}"/>
    <cellStyle name="計算 2 2 2 2 3" xfId="1602" xr:uid="{00000000-0005-0000-0000-00005A030000}"/>
    <cellStyle name="計算 2 2 2 3" xfId="1405" xr:uid="{00000000-0005-0000-0000-00005B030000}"/>
    <cellStyle name="計算 2 2 2 3 2" xfId="1603" xr:uid="{00000000-0005-0000-0000-00005C030000}"/>
    <cellStyle name="計算 2 2 2 4" xfId="1604" xr:uid="{00000000-0005-0000-0000-00005D030000}"/>
    <cellStyle name="計算 2 2 3" xfId="807" xr:uid="{00000000-0005-0000-0000-00005E030000}"/>
    <cellStyle name="計算 2 2 3 2" xfId="1406" xr:uid="{00000000-0005-0000-0000-00005F030000}"/>
    <cellStyle name="計算 2 2 3 2 2" xfId="1605" xr:uid="{00000000-0005-0000-0000-000060030000}"/>
    <cellStyle name="計算 2 2 3 3" xfId="1606" xr:uid="{00000000-0005-0000-0000-000061030000}"/>
    <cellStyle name="計算 2 2 4" xfId="1607" xr:uid="{00000000-0005-0000-0000-000062030000}"/>
    <cellStyle name="計算 2 3" xfId="1608" xr:uid="{00000000-0005-0000-0000-000063030000}"/>
    <cellStyle name="計算 20" xfId="808" xr:uid="{00000000-0005-0000-0000-000064030000}"/>
    <cellStyle name="計算 21" xfId="809" xr:uid="{00000000-0005-0000-0000-000065030000}"/>
    <cellStyle name="計算 22" xfId="810" xr:uid="{00000000-0005-0000-0000-000066030000}"/>
    <cellStyle name="計算 23" xfId="811" xr:uid="{00000000-0005-0000-0000-000067030000}"/>
    <cellStyle name="計算 24" xfId="812" xr:uid="{00000000-0005-0000-0000-000068030000}"/>
    <cellStyle name="計算 25" xfId="813" xr:uid="{00000000-0005-0000-0000-000069030000}"/>
    <cellStyle name="計算 3" xfId="814" xr:uid="{00000000-0005-0000-0000-00006A030000}"/>
    <cellStyle name="計算 3 2" xfId="815" xr:uid="{00000000-0005-0000-0000-00006B030000}"/>
    <cellStyle name="計算 3 2 2" xfId="1407" xr:uid="{00000000-0005-0000-0000-00006C030000}"/>
    <cellStyle name="計算 3 2 2 2" xfId="1408" xr:uid="{00000000-0005-0000-0000-00006D030000}"/>
    <cellStyle name="計算 3 2 2 2 2" xfId="1609" xr:uid="{00000000-0005-0000-0000-00006E030000}"/>
    <cellStyle name="計算 3 2 2 3" xfId="1610" xr:uid="{00000000-0005-0000-0000-00006F030000}"/>
    <cellStyle name="計算 3 2 3" xfId="1409" xr:uid="{00000000-0005-0000-0000-000070030000}"/>
    <cellStyle name="計算 3 2 3 2" xfId="1611" xr:uid="{00000000-0005-0000-0000-000071030000}"/>
    <cellStyle name="計算 3 2 4" xfId="1612" xr:uid="{00000000-0005-0000-0000-000072030000}"/>
    <cellStyle name="計算 3 3" xfId="816" xr:uid="{00000000-0005-0000-0000-000073030000}"/>
    <cellStyle name="計算 3 3 2" xfId="1410" xr:uid="{00000000-0005-0000-0000-000074030000}"/>
    <cellStyle name="計算 3 3 2 2" xfId="1613" xr:uid="{00000000-0005-0000-0000-000075030000}"/>
    <cellStyle name="計算 3 3 3" xfId="1614" xr:uid="{00000000-0005-0000-0000-000076030000}"/>
    <cellStyle name="計算 3 4" xfId="1615" xr:uid="{00000000-0005-0000-0000-000077030000}"/>
    <cellStyle name="計算 4" xfId="817" xr:uid="{00000000-0005-0000-0000-000078030000}"/>
    <cellStyle name="計算 4 2" xfId="818" xr:uid="{00000000-0005-0000-0000-000079030000}"/>
    <cellStyle name="計算 4 2 2" xfId="1411" xr:uid="{00000000-0005-0000-0000-00007A030000}"/>
    <cellStyle name="計算 4 2 2 2" xfId="1412" xr:uid="{00000000-0005-0000-0000-00007B030000}"/>
    <cellStyle name="計算 4 2 2 2 2" xfId="1616" xr:uid="{00000000-0005-0000-0000-00007C030000}"/>
    <cellStyle name="計算 4 2 2 3" xfId="1617" xr:uid="{00000000-0005-0000-0000-00007D030000}"/>
    <cellStyle name="計算 4 2 3" xfId="1413" xr:uid="{00000000-0005-0000-0000-00007E030000}"/>
    <cellStyle name="計算 4 2 3 2" xfId="1618" xr:uid="{00000000-0005-0000-0000-00007F030000}"/>
    <cellStyle name="計算 4 2 4" xfId="1619" xr:uid="{00000000-0005-0000-0000-000080030000}"/>
    <cellStyle name="計算 4 3" xfId="819" xr:uid="{00000000-0005-0000-0000-000081030000}"/>
    <cellStyle name="計算 4 3 2" xfId="1414" xr:uid="{00000000-0005-0000-0000-000082030000}"/>
    <cellStyle name="計算 4 3 2 2" xfId="1620" xr:uid="{00000000-0005-0000-0000-000083030000}"/>
    <cellStyle name="計算 4 3 3" xfId="1621" xr:uid="{00000000-0005-0000-0000-000084030000}"/>
    <cellStyle name="計算 4 4" xfId="1622" xr:uid="{00000000-0005-0000-0000-000085030000}"/>
    <cellStyle name="計算 5" xfId="820" xr:uid="{00000000-0005-0000-0000-000086030000}"/>
    <cellStyle name="計算 6" xfId="821" xr:uid="{00000000-0005-0000-0000-000087030000}"/>
    <cellStyle name="計算 7" xfId="822" xr:uid="{00000000-0005-0000-0000-000088030000}"/>
    <cellStyle name="計算 8" xfId="823" xr:uid="{00000000-0005-0000-0000-000089030000}"/>
    <cellStyle name="計算 9" xfId="824" xr:uid="{00000000-0005-0000-0000-00008A030000}"/>
    <cellStyle name="警告文 10" xfId="825" xr:uid="{00000000-0005-0000-0000-00008B030000}"/>
    <cellStyle name="警告文 11" xfId="826" xr:uid="{00000000-0005-0000-0000-00008C030000}"/>
    <cellStyle name="警告文 12" xfId="827" xr:uid="{00000000-0005-0000-0000-00008D030000}"/>
    <cellStyle name="警告文 13" xfId="828" xr:uid="{00000000-0005-0000-0000-00008E030000}"/>
    <cellStyle name="警告文 14" xfId="829" xr:uid="{00000000-0005-0000-0000-00008F030000}"/>
    <cellStyle name="警告文 15" xfId="830" xr:uid="{00000000-0005-0000-0000-000090030000}"/>
    <cellStyle name="警告文 16" xfId="831" xr:uid="{00000000-0005-0000-0000-000091030000}"/>
    <cellStyle name="警告文 17" xfId="832" xr:uid="{00000000-0005-0000-0000-000092030000}"/>
    <cellStyle name="警告文 18" xfId="833" xr:uid="{00000000-0005-0000-0000-000093030000}"/>
    <cellStyle name="警告文 19" xfId="834" xr:uid="{00000000-0005-0000-0000-000094030000}"/>
    <cellStyle name="警告文 2" xfId="835" xr:uid="{00000000-0005-0000-0000-000095030000}"/>
    <cellStyle name="警告文 2 2" xfId="836" xr:uid="{00000000-0005-0000-0000-000096030000}"/>
    <cellStyle name="警告文 20" xfId="837" xr:uid="{00000000-0005-0000-0000-000097030000}"/>
    <cellStyle name="警告文 21" xfId="838" xr:uid="{00000000-0005-0000-0000-000098030000}"/>
    <cellStyle name="警告文 22" xfId="839" xr:uid="{00000000-0005-0000-0000-000099030000}"/>
    <cellStyle name="警告文 23" xfId="840" xr:uid="{00000000-0005-0000-0000-00009A030000}"/>
    <cellStyle name="警告文 24" xfId="841" xr:uid="{00000000-0005-0000-0000-00009B030000}"/>
    <cellStyle name="警告文 25" xfId="842" xr:uid="{00000000-0005-0000-0000-00009C030000}"/>
    <cellStyle name="警告文 3" xfId="843" xr:uid="{00000000-0005-0000-0000-00009D030000}"/>
    <cellStyle name="警告文 3 2" xfId="844" xr:uid="{00000000-0005-0000-0000-00009E030000}"/>
    <cellStyle name="警告文 4" xfId="845" xr:uid="{00000000-0005-0000-0000-00009F030000}"/>
    <cellStyle name="警告文 5" xfId="846" xr:uid="{00000000-0005-0000-0000-0000A0030000}"/>
    <cellStyle name="警告文 6" xfId="847" xr:uid="{00000000-0005-0000-0000-0000A1030000}"/>
    <cellStyle name="警告文 7" xfId="848" xr:uid="{00000000-0005-0000-0000-0000A2030000}"/>
    <cellStyle name="警告文 8" xfId="849" xr:uid="{00000000-0005-0000-0000-0000A3030000}"/>
    <cellStyle name="警告文 9" xfId="850" xr:uid="{00000000-0005-0000-0000-0000A4030000}"/>
    <cellStyle name="桁区切り" xfId="1573" builtinId="6"/>
    <cellStyle name="桁区切り 2" xfId="851" xr:uid="{00000000-0005-0000-0000-0000A6030000}"/>
    <cellStyle name="桁区切り 2 2" xfId="852" xr:uid="{00000000-0005-0000-0000-0000A7030000}"/>
    <cellStyle name="桁区切り 2 2 2" xfId="853" xr:uid="{00000000-0005-0000-0000-0000A8030000}"/>
    <cellStyle name="桁区切り 2 2 2 2" xfId="1623" xr:uid="{00000000-0005-0000-0000-0000A9030000}"/>
    <cellStyle name="桁区切り 2 2 3" xfId="1624" xr:uid="{00000000-0005-0000-0000-0000AA030000}"/>
    <cellStyle name="桁区切り 2 2 4" xfId="1625" xr:uid="{00000000-0005-0000-0000-0000AB030000}"/>
    <cellStyle name="桁区切り 2 3" xfId="854" xr:uid="{00000000-0005-0000-0000-0000AC030000}"/>
    <cellStyle name="桁区切り 2 3 2" xfId="1626" xr:uid="{00000000-0005-0000-0000-0000AD030000}"/>
    <cellStyle name="桁区切り 2 4" xfId="1415" xr:uid="{00000000-0005-0000-0000-0000AE030000}"/>
    <cellStyle name="桁区切り 2 5" xfId="1416" xr:uid="{00000000-0005-0000-0000-0000AF030000}"/>
    <cellStyle name="桁区切り 2 5 2" xfId="1417" xr:uid="{00000000-0005-0000-0000-0000B0030000}"/>
    <cellStyle name="桁区切り 2 5 3" xfId="1418" xr:uid="{00000000-0005-0000-0000-0000B1030000}"/>
    <cellStyle name="桁区切り 2 5 3 2" xfId="1419" xr:uid="{00000000-0005-0000-0000-0000B2030000}"/>
    <cellStyle name="桁区切り 2 6" xfId="1420" xr:uid="{00000000-0005-0000-0000-0000B3030000}"/>
    <cellStyle name="桁区切り 2 6 2" xfId="1558" xr:uid="{00000000-0005-0000-0000-0000B4030000}"/>
    <cellStyle name="桁区切り 2 7" xfId="1421" xr:uid="{00000000-0005-0000-0000-0000B5030000}"/>
    <cellStyle name="桁区切り 2 8" xfId="1422" xr:uid="{00000000-0005-0000-0000-0000B6030000}"/>
    <cellStyle name="桁区切り 2 8 2" xfId="1423" xr:uid="{00000000-0005-0000-0000-0000B7030000}"/>
    <cellStyle name="桁区切り 2 8 2 2" xfId="1424" xr:uid="{00000000-0005-0000-0000-0000B8030000}"/>
    <cellStyle name="桁区切り 2 8 2 2 2" xfId="1425" xr:uid="{00000000-0005-0000-0000-0000B9030000}"/>
    <cellStyle name="桁区切り 2 8 2 2 2 2" xfId="1426" xr:uid="{00000000-0005-0000-0000-0000BA030000}"/>
    <cellStyle name="桁区切り 2 8 2 2 2 2 2" xfId="1427" xr:uid="{00000000-0005-0000-0000-0000BB030000}"/>
    <cellStyle name="桁区切り 2 8 2 3" xfId="1428" xr:uid="{00000000-0005-0000-0000-0000BC030000}"/>
    <cellStyle name="桁区切り 2 8 2 3 2" xfId="1429" xr:uid="{00000000-0005-0000-0000-0000BD030000}"/>
    <cellStyle name="桁区切り 2 8 2 3 2 2" xfId="1430" xr:uid="{00000000-0005-0000-0000-0000BE030000}"/>
    <cellStyle name="桁区切り 3" xfId="855" xr:uid="{00000000-0005-0000-0000-0000BF030000}"/>
    <cellStyle name="桁区切り 3 2" xfId="856" xr:uid="{00000000-0005-0000-0000-0000C0030000}"/>
    <cellStyle name="桁区切り 3 3" xfId="1627" xr:uid="{00000000-0005-0000-0000-0000C1030000}"/>
    <cellStyle name="桁区切り 3 5" xfId="1431" xr:uid="{00000000-0005-0000-0000-0000C2030000}"/>
    <cellStyle name="桁区切り 4" xfId="857" xr:uid="{00000000-0005-0000-0000-0000C3030000}"/>
    <cellStyle name="桁区切り 4 2" xfId="1432" xr:uid="{00000000-0005-0000-0000-0000C4030000}"/>
    <cellStyle name="桁区切り 4 3" xfId="1628" xr:uid="{00000000-0005-0000-0000-0000C5030000}"/>
    <cellStyle name="桁区切り 5" xfId="1433" xr:uid="{00000000-0005-0000-0000-0000C6030000}"/>
    <cellStyle name="桁区切り 5 2" xfId="1559" xr:uid="{00000000-0005-0000-0000-0000C7030000}"/>
    <cellStyle name="桁区切り 5 2 2" xfId="1560" xr:uid="{00000000-0005-0000-0000-0000C8030000}"/>
    <cellStyle name="桁区切り 5 3" xfId="1561" xr:uid="{00000000-0005-0000-0000-0000C9030000}"/>
    <cellStyle name="桁区切り 6" xfId="1434" xr:uid="{00000000-0005-0000-0000-0000CA030000}"/>
    <cellStyle name="桁区切り 7" xfId="1435" xr:uid="{00000000-0005-0000-0000-0000CB030000}"/>
    <cellStyle name="桁区切り 8" xfId="1436" xr:uid="{00000000-0005-0000-0000-0000CC030000}"/>
    <cellStyle name="桁区切り 8 2" xfId="1437" xr:uid="{00000000-0005-0000-0000-0000CD030000}"/>
    <cellStyle name="桁区切り 9" xfId="1629" xr:uid="{00000000-0005-0000-0000-0000CE030000}"/>
    <cellStyle name="桁区切り 9 2" xfId="1630" xr:uid="{00000000-0005-0000-0000-0000CF030000}"/>
    <cellStyle name="見出し 1 10" xfId="858" xr:uid="{00000000-0005-0000-0000-0000D0030000}"/>
    <cellStyle name="見出し 1 11" xfId="859" xr:uid="{00000000-0005-0000-0000-0000D1030000}"/>
    <cellStyle name="見出し 1 12" xfId="860" xr:uid="{00000000-0005-0000-0000-0000D2030000}"/>
    <cellStyle name="見出し 1 13" xfId="861" xr:uid="{00000000-0005-0000-0000-0000D3030000}"/>
    <cellStyle name="見出し 1 14" xfId="862" xr:uid="{00000000-0005-0000-0000-0000D4030000}"/>
    <cellStyle name="見出し 1 15" xfId="863" xr:uid="{00000000-0005-0000-0000-0000D5030000}"/>
    <cellStyle name="見出し 1 16" xfId="864" xr:uid="{00000000-0005-0000-0000-0000D6030000}"/>
    <cellStyle name="見出し 1 17" xfId="865" xr:uid="{00000000-0005-0000-0000-0000D7030000}"/>
    <cellStyle name="見出し 1 18" xfId="866" xr:uid="{00000000-0005-0000-0000-0000D8030000}"/>
    <cellStyle name="見出し 1 19" xfId="867" xr:uid="{00000000-0005-0000-0000-0000D9030000}"/>
    <cellStyle name="見出し 1 2" xfId="868" xr:uid="{00000000-0005-0000-0000-0000DA030000}"/>
    <cellStyle name="見出し 1 2 2" xfId="869" xr:uid="{00000000-0005-0000-0000-0000DB030000}"/>
    <cellStyle name="見出し 1 20" xfId="870" xr:uid="{00000000-0005-0000-0000-0000DC030000}"/>
    <cellStyle name="見出し 1 21" xfId="871" xr:uid="{00000000-0005-0000-0000-0000DD030000}"/>
    <cellStyle name="見出し 1 22" xfId="872" xr:uid="{00000000-0005-0000-0000-0000DE030000}"/>
    <cellStyle name="見出し 1 23" xfId="873" xr:uid="{00000000-0005-0000-0000-0000DF030000}"/>
    <cellStyle name="見出し 1 24" xfId="874" xr:uid="{00000000-0005-0000-0000-0000E0030000}"/>
    <cellStyle name="見出し 1 25" xfId="875" xr:uid="{00000000-0005-0000-0000-0000E1030000}"/>
    <cellStyle name="見出し 1 3" xfId="876" xr:uid="{00000000-0005-0000-0000-0000E2030000}"/>
    <cellStyle name="見出し 1 3 2" xfId="877" xr:uid="{00000000-0005-0000-0000-0000E3030000}"/>
    <cellStyle name="見出し 1 4" xfId="878" xr:uid="{00000000-0005-0000-0000-0000E4030000}"/>
    <cellStyle name="見出し 1 5" xfId="879" xr:uid="{00000000-0005-0000-0000-0000E5030000}"/>
    <cellStyle name="見出し 1 6" xfId="880" xr:uid="{00000000-0005-0000-0000-0000E6030000}"/>
    <cellStyle name="見出し 1 7" xfId="881" xr:uid="{00000000-0005-0000-0000-0000E7030000}"/>
    <cellStyle name="見出し 1 8" xfId="882" xr:uid="{00000000-0005-0000-0000-0000E8030000}"/>
    <cellStyle name="見出し 1 9" xfId="883" xr:uid="{00000000-0005-0000-0000-0000E9030000}"/>
    <cellStyle name="見出し 2 10" xfId="884" xr:uid="{00000000-0005-0000-0000-0000EA030000}"/>
    <cellStyle name="見出し 2 11" xfId="885" xr:uid="{00000000-0005-0000-0000-0000EB030000}"/>
    <cellStyle name="見出し 2 12" xfId="886" xr:uid="{00000000-0005-0000-0000-0000EC030000}"/>
    <cellStyle name="見出し 2 13" xfId="887" xr:uid="{00000000-0005-0000-0000-0000ED030000}"/>
    <cellStyle name="見出し 2 14" xfId="888" xr:uid="{00000000-0005-0000-0000-0000EE030000}"/>
    <cellStyle name="見出し 2 15" xfId="889" xr:uid="{00000000-0005-0000-0000-0000EF030000}"/>
    <cellStyle name="見出し 2 16" xfId="890" xr:uid="{00000000-0005-0000-0000-0000F0030000}"/>
    <cellStyle name="見出し 2 17" xfId="891" xr:uid="{00000000-0005-0000-0000-0000F1030000}"/>
    <cellStyle name="見出し 2 18" xfId="892" xr:uid="{00000000-0005-0000-0000-0000F2030000}"/>
    <cellStyle name="見出し 2 19" xfId="893" xr:uid="{00000000-0005-0000-0000-0000F3030000}"/>
    <cellStyle name="見出し 2 2" xfId="894" xr:uid="{00000000-0005-0000-0000-0000F4030000}"/>
    <cellStyle name="見出し 2 2 2" xfId="895" xr:uid="{00000000-0005-0000-0000-0000F5030000}"/>
    <cellStyle name="見出し 2 20" xfId="896" xr:uid="{00000000-0005-0000-0000-0000F6030000}"/>
    <cellStyle name="見出し 2 21" xfId="897" xr:uid="{00000000-0005-0000-0000-0000F7030000}"/>
    <cellStyle name="見出し 2 22" xfId="898" xr:uid="{00000000-0005-0000-0000-0000F8030000}"/>
    <cellStyle name="見出し 2 23" xfId="899" xr:uid="{00000000-0005-0000-0000-0000F9030000}"/>
    <cellStyle name="見出し 2 24" xfId="900" xr:uid="{00000000-0005-0000-0000-0000FA030000}"/>
    <cellStyle name="見出し 2 25" xfId="901" xr:uid="{00000000-0005-0000-0000-0000FB030000}"/>
    <cellStyle name="見出し 2 3" xfId="902" xr:uid="{00000000-0005-0000-0000-0000FC030000}"/>
    <cellStyle name="見出し 2 3 2" xfId="903" xr:uid="{00000000-0005-0000-0000-0000FD030000}"/>
    <cellStyle name="見出し 2 4" xfId="904" xr:uid="{00000000-0005-0000-0000-0000FE030000}"/>
    <cellStyle name="見出し 2 5" xfId="905" xr:uid="{00000000-0005-0000-0000-0000FF030000}"/>
    <cellStyle name="見出し 2 6" xfId="906" xr:uid="{00000000-0005-0000-0000-000000040000}"/>
    <cellStyle name="見出し 2 7" xfId="907" xr:uid="{00000000-0005-0000-0000-000001040000}"/>
    <cellStyle name="見出し 2 8" xfId="908" xr:uid="{00000000-0005-0000-0000-000002040000}"/>
    <cellStyle name="見出し 2 9" xfId="909" xr:uid="{00000000-0005-0000-0000-000003040000}"/>
    <cellStyle name="見出し 3 10" xfId="910" xr:uid="{00000000-0005-0000-0000-000004040000}"/>
    <cellStyle name="見出し 3 11" xfId="911" xr:uid="{00000000-0005-0000-0000-000005040000}"/>
    <cellStyle name="見出し 3 12" xfId="912" xr:uid="{00000000-0005-0000-0000-000006040000}"/>
    <cellStyle name="見出し 3 13" xfId="913" xr:uid="{00000000-0005-0000-0000-000007040000}"/>
    <cellStyle name="見出し 3 14" xfId="914" xr:uid="{00000000-0005-0000-0000-000008040000}"/>
    <cellStyle name="見出し 3 15" xfId="915" xr:uid="{00000000-0005-0000-0000-000009040000}"/>
    <cellStyle name="見出し 3 16" xfId="916" xr:uid="{00000000-0005-0000-0000-00000A040000}"/>
    <cellStyle name="見出し 3 17" xfId="917" xr:uid="{00000000-0005-0000-0000-00000B040000}"/>
    <cellStyle name="見出し 3 18" xfId="918" xr:uid="{00000000-0005-0000-0000-00000C040000}"/>
    <cellStyle name="見出し 3 19" xfId="919" xr:uid="{00000000-0005-0000-0000-00000D040000}"/>
    <cellStyle name="見出し 3 2" xfId="920" xr:uid="{00000000-0005-0000-0000-00000E040000}"/>
    <cellStyle name="見出し 3 2 2" xfId="921" xr:uid="{00000000-0005-0000-0000-00000F040000}"/>
    <cellStyle name="見出し 3 20" xfId="922" xr:uid="{00000000-0005-0000-0000-000010040000}"/>
    <cellStyle name="見出し 3 21" xfId="923" xr:uid="{00000000-0005-0000-0000-000011040000}"/>
    <cellStyle name="見出し 3 22" xfId="924" xr:uid="{00000000-0005-0000-0000-000012040000}"/>
    <cellStyle name="見出し 3 23" xfId="925" xr:uid="{00000000-0005-0000-0000-000013040000}"/>
    <cellStyle name="見出し 3 24" xfId="926" xr:uid="{00000000-0005-0000-0000-000014040000}"/>
    <cellStyle name="見出し 3 25" xfId="927" xr:uid="{00000000-0005-0000-0000-000015040000}"/>
    <cellStyle name="見出し 3 3" xfId="928" xr:uid="{00000000-0005-0000-0000-000016040000}"/>
    <cellStyle name="見出し 3 3 2" xfId="929" xr:uid="{00000000-0005-0000-0000-000017040000}"/>
    <cellStyle name="見出し 3 4" xfId="930" xr:uid="{00000000-0005-0000-0000-000018040000}"/>
    <cellStyle name="見出し 3 5" xfId="931" xr:uid="{00000000-0005-0000-0000-000019040000}"/>
    <cellStyle name="見出し 3 6" xfId="932" xr:uid="{00000000-0005-0000-0000-00001A040000}"/>
    <cellStyle name="見出し 3 7" xfId="933" xr:uid="{00000000-0005-0000-0000-00001B040000}"/>
    <cellStyle name="見出し 3 8" xfId="934" xr:uid="{00000000-0005-0000-0000-00001C040000}"/>
    <cellStyle name="見出し 3 9" xfId="935" xr:uid="{00000000-0005-0000-0000-00001D040000}"/>
    <cellStyle name="見出し 4 10" xfId="936" xr:uid="{00000000-0005-0000-0000-00001E040000}"/>
    <cellStyle name="見出し 4 11" xfId="937" xr:uid="{00000000-0005-0000-0000-00001F040000}"/>
    <cellStyle name="見出し 4 12" xfId="938" xr:uid="{00000000-0005-0000-0000-000020040000}"/>
    <cellStyle name="見出し 4 13" xfId="939" xr:uid="{00000000-0005-0000-0000-000021040000}"/>
    <cellStyle name="見出し 4 14" xfId="940" xr:uid="{00000000-0005-0000-0000-000022040000}"/>
    <cellStyle name="見出し 4 15" xfId="941" xr:uid="{00000000-0005-0000-0000-000023040000}"/>
    <cellStyle name="見出し 4 16" xfId="942" xr:uid="{00000000-0005-0000-0000-000024040000}"/>
    <cellStyle name="見出し 4 17" xfId="943" xr:uid="{00000000-0005-0000-0000-000025040000}"/>
    <cellStyle name="見出し 4 18" xfId="944" xr:uid="{00000000-0005-0000-0000-000026040000}"/>
    <cellStyle name="見出し 4 19" xfId="945" xr:uid="{00000000-0005-0000-0000-000027040000}"/>
    <cellStyle name="見出し 4 2" xfId="946" xr:uid="{00000000-0005-0000-0000-000028040000}"/>
    <cellStyle name="見出し 4 2 2" xfId="947" xr:uid="{00000000-0005-0000-0000-000029040000}"/>
    <cellStyle name="見出し 4 20" xfId="948" xr:uid="{00000000-0005-0000-0000-00002A040000}"/>
    <cellStyle name="見出し 4 21" xfId="949" xr:uid="{00000000-0005-0000-0000-00002B040000}"/>
    <cellStyle name="見出し 4 22" xfId="950" xr:uid="{00000000-0005-0000-0000-00002C040000}"/>
    <cellStyle name="見出し 4 23" xfId="951" xr:uid="{00000000-0005-0000-0000-00002D040000}"/>
    <cellStyle name="見出し 4 24" xfId="952" xr:uid="{00000000-0005-0000-0000-00002E040000}"/>
    <cellStyle name="見出し 4 25" xfId="953" xr:uid="{00000000-0005-0000-0000-00002F040000}"/>
    <cellStyle name="見出し 4 3" xfId="954" xr:uid="{00000000-0005-0000-0000-000030040000}"/>
    <cellStyle name="見出し 4 3 2" xfId="955" xr:uid="{00000000-0005-0000-0000-000031040000}"/>
    <cellStyle name="見出し 4 4" xfId="956" xr:uid="{00000000-0005-0000-0000-000032040000}"/>
    <cellStyle name="見出し 4 5" xfId="957" xr:uid="{00000000-0005-0000-0000-000033040000}"/>
    <cellStyle name="見出し 4 6" xfId="958" xr:uid="{00000000-0005-0000-0000-000034040000}"/>
    <cellStyle name="見出し 4 7" xfId="959" xr:uid="{00000000-0005-0000-0000-000035040000}"/>
    <cellStyle name="見出し 4 8" xfId="960" xr:uid="{00000000-0005-0000-0000-000036040000}"/>
    <cellStyle name="見出し 4 9" xfId="961" xr:uid="{00000000-0005-0000-0000-000037040000}"/>
    <cellStyle name="集計 10" xfId="962" xr:uid="{00000000-0005-0000-0000-000038040000}"/>
    <cellStyle name="集計 11" xfId="963" xr:uid="{00000000-0005-0000-0000-000039040000}"/>
    <cellStyle name="集計 12" xfId="964" xr:uid="{00000000-0005-0000-0000-00003A040000}"/>
    <cellStyle name="集計 13" xfId="965" xr:uid="{00000000-0005-0000-0000-00003B040000}"/>
    <cellStyle name="集計 14" xfId="966" xr:uid="{00000000-0005-0000-0000-00003C040000}"/>
    <cellStyle name="集計 15" xfId="967" xr:uid="{00000000-0005-0000-0000-00003D040000}"/>
    <cellStyle name="集計 16" xfId="968" xr:uid="{00000000-0005-0000-0000-00003E040000}"/>
    <cellStyle name="集計 17" xfId="969" xr:uid="{00000000-0005-0000-0000-00003F040000}"/>
    <cellStyle name="集計 18" xfId="970" xr:uid="{00000000-0005-0000-0000-000040040000}"/>
    <cellStyle name="集計 19" xfId="971" xr:uid="{00000000-0005-0000-0000-000041040000}"/>
    <cellStyle name="集計 2" xfId="972" xr:uid="{00000000-0005-0000-0000-000042040000}"/>
    <cellStyle name="集計 2 2" xfId="973" xr:uid="{00000000-0005-0000-0000-000043040000}"/>
    <cellStyle name="集計 2 2 2" xfId="974" xr:uid="{00000000-0005-0000-0000-000044040000}"/>
    <cellStyle name="集計 2 2 2 2" xfId="1438" xr:uid="{00000000-0005-0000-0000-000045040000}"/>
    <cellStyle name="集計 2 2 2 2 2" xfId="1439" xr:uid="{00000000-0005-0000-0000-000046040000}"/>
    <cellStyle name="集計 2 2 2 2 2 2" xfId="1631" xr:uid="{00000000-0005-0000-0000-000047040000}"/>
    <cellStyle name="集計 2 2 2 2 3" xfId="1632" xr:uid="{00000000-0005-0000-0000-000048040000}"/>
    <cellStyle name="集計 2 2 2 3" xfId="1440" xr:uid="{00000000-0005-0000-0000-000049040000}"/>
    <cellStyle name="集計 2 2 2 3 2" xfId="1633" xr:uid="{00000000-0005-0000-0000-00004A040000}"/>
    <cellStyle name="集計 2 2 2 4" xfId="1634" xr:uid="{00000000-0005-0000-0000-00004B040000}"/>
    <cellStyle name="集計 2 2 3" xfId="975" xr:uid="{00000000-0005-0000-0000-00004C040000}"/>
    <cellStyle name="集計 2 2 3 2" xfId="1441" xr:uid="{00000000-0005-0000-0000-00004D040000}"/>
    <cellStyle name="集計 2 2 3 2 2" xfId="1635" xr:uid="{00000000-0005-0000-0000-00004E040000}"/>
    <cellStyle name="集計 2 2 3 3" xfId="1636" xr:uid="{00000000-0005-0000-0000-00004F040000}"/>
    <cellStyle name="集計 2 2 4" xfId="1637" xr:uid="{00000000-0005-0000-0000-000050040000}"/>
    <cellStyle name="集計 2 3" xfId="1638" xr:uid="{00000000-0005-0000-0000-000051040000}"/>
    <cellStyle name="集計 20" xfId="976" xr:uid="{00000000-0005-0000-0000-000052040000}"/>
    <cellStyle name="集計 21" xfId="977" xr:uid="{00000000-0005-0000-0000-000053040000}"/>
    <cellStyle name="集計 22" xfId="978" xr:uid="{00000000-0005-0000-0000-000054040000}"/>
    <cellStyle name="集計 23" xfId="979" xr:uid="{00000000-0005-0000-0000-000055040000}"/>
    <cellStyle name="集計 24" xfId="980" xr:uid="{00000000-0005-0000-0000-000056040000}"/>
    <cellStyle name="集計 25" xfId="981" xr:uid="{00000000-0005-0000-0000-000057040000}"/>
    <cellStyle name="集計 3" xfId="982" xr:uid="{00000000-0005-0000-0000-000058040000}"/>
    <cellStyle name="集計 3 2" xfId="983" xr:uid="{00000000-0005-0000-0000-000059040000}"/>
    <cellStyle name="集計 3 2 2" xfId="1442" xr:uid="{00000000-0005-0000-0000-00005A040000}"/>
    <cellStyle name="集計 3 2 2 2" xfId="1443" xr:uid="{00000000-0005-0000-0000-00005B040000}"/>
    <cellStyle name="集計 3 2 2 2 2" xfId="1639" xr:uid="{00000000-0005-0000-0000-00005C040000}"/>
    <cellStyle name="集計 3 2 2 3" xfId="1640" xr:uid="{00000000-0005-0000-0000-00005D040000}"/>
    <cellStyle name="集計 3 2 3" xfId="1444" xr:uid="{00000000-0005-0000-0000-00005E040000}"/>
    <cellStyle name="集計 3 2 3 2" xfId="1641" xr:uid="{00000000-0005-0000-0000-00005F040000}"/>
    <cellStyle name="集計 3 2 4" xfId="1642" xr:uid="{00000000-0005-0000-0000-000060040000}"/>
    <cellStyle name="集計 3 3" xfId="984" xr:uid="{00000000-0005-0000-0000-000061040000}"/>
    <cellStyle name="集計 3 3 2" xfId="1445" xr:uid="{00000000-0005-0000-0000-000062040000}"/>
    <cellStyle name="集計 3 3 2 2" xfId="1643" xr:uid="{00000000-0005-0000-0000-000063040000}"/>
    <cellStyle name="集計 3 3 3" xfId="1644" xr:uid="{00000000-0005-0000-0000-000064040000}"/>
    <cellStyle name="集計 3 4" xfId="1645" xr:uid="{00000000-0005-0000-0000-000065040000}"/>
    <cellStyle name="集計 4" xfId="985" xr:uid="{00000000-0005-0000-0000-000066040000}"/>
    <cellStyle name="集計 4 2" xfId="986" xr:uid="{00000000-0005-0000-0000-000067040000}"/>
    <cellStyle name="集計 4 2 2" xfId="1446" xr:uid="{00000000-0005-0000-0000-000068040000}"/>
    <cellStyle name="集計 4 2 2 2" xfId="1447" xr:uid="{00000000-0005-0000-0000-000069040000}"/>
    <cellStyle name="集計 4 2 2 2 2" xfId="1646" xr:uid="{00000000-0005-0000-0000-00006A040000}"/>
    <cellStyle name="集計 4 2 2 3" xfId="1647" xr:uid="{00000000-0005-0000-0000-00006B040000}"/>
    <cellStyle name="集計 4 2 3" xfId="1448" xr:uid="{00000000-0005-0000-0000-00006C040000}"/>
    <cellStyle name="集計 4 2 3 2" xfId="1648" xr:uid="{00000000-0005-0000-0000-00006D040000}"/>
    <cellStyle name="集計 4 2 4" xfId="1649" xr:uid="{00000000-0005-0000-0000-00006E040000}"/>
    <cellStyle name="集計 4 3" xfId="987" xr:uid="{00000000-0005-0000-0000-00006F040000}"/>
    <cellStyle name="集計 4 3 2" xfId="1449" xr:uid="{00000000-0005-0000-0000-000070040000}"/>
    <cellStyle name="集計 4 3 2 2" xfId="1650" xr:uid="{00000000-0005-0000-0000-000071040000}"/>
    <cellStyle name="集計 4 3 3" xfId="1651" xr:uid="{00000000-0005-0000-0000-000072040000}"/>
    <cellStyle name="集計 4 4" xfId="1652" xr:uid="{00000000-0005-0000-0000-000073040000}"/>
    <cellStyle name="集計 5" xfId="988" xr:uid="{00000000-0005-0000-0000-000074040000}"/>
    <cellStyle name="集計 6" xfId="989" xr:uid="{00000000-0005-0000-0000-000075040000}"/>
    <cellStyle name="集計 7" xfId="990" xr:uid="{00000000-0005-0000-0000-000076040000}"/>
    <cellStyle name="集計 8" xfId="991" xr:uid="{00000000-0005-0000-0000-000077040000}"/>
    <cellStyle name="集計 9" xfId="992" xr:uid="{00000000-0005-0000-0000-000078040000}"/>
    <cellStyle name="出力 10" xfId="993" xr:uid="{00000000-0005-0000-0000-000079040000}"/>
    <cellStyle name="出力 11" xfId="994" xr:uid="{00000000-0005-0000-0000-00007A040000}"/>
    <cellStyle name="出力 12" xfId="995" xr:uid="{00000000-0005-0000-0000-00007B040000}"/>
    <cellStyle name="出力 13" xfId="996" xr:uid="{00000000-0005-0000-0000-00007C040000}"/>
    <cellStyle name="出力 14" xfId="997" xr:uid="{00000000-0005-0000-0000-00007D040000}"/>
    <cellStyle name="出力 15" xfId="998" xr:uid="{00000000-0005-0000-0000-00007E040000}"/>
    <cellStyle name="出力 16" xfId="999" xr:uid="{00000000-0005-0000-0000-00007F040000}"/>
    <cellStyle name="出力 17" xfId="1000" xr:uid="{00000000-0005-0000-0000-000080040000}"/>
    <cellStyle name="出力 18" xfId="1001" xr:uid="{00000000-0005-0000-0000-000081040000}"/>
    <cellStyle name="出力 19" xfId="1002" xr:uid="{00000000-0005-0000-0000-000082040000}"/>
    <cellStyle name="出力 2" xfId="1003" xr:uid="{00000000-0005-0000-0000-000083040000}"/>
    <cellStyle name="出力 2 2" xfId="1004" xr:uid="{00000000-0005-0000-0000-000084040000}"/>
    <cellStyle name="出力 2 2 2" xfId="1005" xr:uid="{00000000-0005-0000-0000-000085040000}"/>
    <cellStyle name="出力 2 2 2 2" xfId="1450" xr:uid="{00000000-0005-0000-0000-000086040000}"/>
    <cellStyle name="出力 2 2 2 2 2" xfId="1451" xr:uid="{00000000-0005-0000-0000-000087040000}"/>
    <cellStyle name="出力 2 2 2 2 2 2" xfId="1653" xr:uid="{00000000-0005-0000-0000-000088040000}"/>
    <cellStyle name="出力 2 2 2 2 3" xfId="1654" xr:uid="{00000000-0005-0000-0000-000089040000}"/>
    <cellStyle name="出力 2 2 2 3" xfId="1452" xr:uid="{00000000-0005-0000-0000-00008A040000}"/>
    <cellStyle name="出力 2 2 2 3 2" xfId="1655" xr:uid="{00000000-0005-0000-0000-00008B040000}"/>
    <cellStyle name="出力 2 2 2 4" xfId="1656" xr:uid="{00000000-0005-0000-0000-00008C040000}"/>
    <cellStyle name="出力 2 2 3" xfId="1006" xr:uid="{00000000-0005-0000-0000-00008D040000}"/>
    <cellStyle name="出力 2 2 3 2" xfId="1453" xr:uid="{00000000-0005-0000-0000-00008E040000}"/>
    <cellStyle name="出力 2 2 3 2 2" xfId="1657" xr:uid="{00000000-0005-0000-0000-00008F040000}"/>
    <cellStyle name="出力 2 2 3 3" xfId="1658" xr:uid="{00000000-0005-0000-0000-000090040000}"/>
    <cellStyle name="出力 2 2 4" xfId="1562" xr:uid="{00000000-0005-0000-0000-000091040000}"/>
    <cellStyle name="出力 2 3" xfId="1659" xr:uid="{00000000-0005-0000-0000-000092040000}"/>
    <cellStyle name="出力 20" xfId="1007" xr:uid="{00000000-0005-0000-0000-000093040000}"/>
    <cellStyle name="出力 21" xfId="1008" xr:uid="{00000000-0005-0000-0000-000094040000}"/>
    <cellStyle name="出力 22" xfId="1009" xr:uid="{00000000-0005-0000-0000-000095040000}"/>
    <cellStyle name="出力 23" xfId="1010" xr:uid="{00000000-0005-0000-0000-000096040000}"/>
    <cellStyle name="出力 24" xfId="1011" xr:uid="{00000000-0005-0000-0000-000097040000}"/>
    <cellStyle name="出力 25" xfId="1012" xr:uid="{00000000-0005-0000-0000-000098040000}"/>
    <cellStyle name="出力 3" xfId="1013" xr:uid="{00000000-0005-0000-0000-000099040000}"/>
    <cellStyle name="出力 3 2" xfId="1014" xr:uid="{00000000-0005-0000-0000-00009A040000}"/>
    <cellStyle name="出力 3 2 2" xfId="1454" xr:uid="{00000000-0005-0000-0000-00009B040000}"/>
    <cellStyle name="出力 3 2 2 2" xfId="1455" xr:uid="{00000000-0005-0000-0000-00009C040000}"/>
    <cellStyle name="出力 3 2 2 2 2" xfId="1660" xr:uid="{00000000-0005-0000-0000-00009D040000}"/>
    <cellStyle name="出力 3 2 2 3" xfId="1661" xr:uid="{00000000-0005-0000-0000-00009E040000}"/>
    <cellStyle name="出力 3 2 3" xfId="1456" xr:uid="{00000000-0005-0000-0000-00009F040000}"/>
    <cellStyle name="出力 3 2 3 2" xfId="1662" xr:uid="{00000000-0005-0000-0000-0000A0040000}"/>
    <cellStyle name="出力 3 2 4" xfId="1663" xr:uid="{00000000-0005-0000-0000-0000A1040000}"/>
    <cellStyle name="出力 3 3" xfId="1015" xr:uid="{00000000-0005-0000-0000-0000A2040000}"/>
    <cellStyle name="出力 3 3 2" xfId="1457" xr:uid="{00000000-0005-0000-0000-0000A3040000}"/>
    <cellStyle name="出力 3 3 2 2" xfId="1664" xr:uid="{00000000-0005-0000-0000-0000A4040000}"/>
    <cellStyle name="出力 3 3 3" xfId="1665" xr:uid="{00000000-0005-0000-0000-0000A5040000}"/>
    <cellStyle name="出力 3 4" xfId="1563" xr:uid="{00000000-0005-0000-0000-0000A6040000}"/>
    <cellStyle name="出力 4" xfId="1016" xr:uid="{00000000-0005-0000-0000-0000A7040000}"/>
    <cellStyle name="出力 4 2" xfId="1017" xr:uid="{00000000-0005-0000-0000-0000A8040000}"/>
    <cellStyle name="出力 4 2 2" xfId="1458" xr:uid="{00000000-0005-0000-0000-0000A9040000}"/>
    <cellStyle name="出力 4 2 2 2" xfId="1459" xr:uid="{00000000-0005-0000-0000-0000AA040000}"/>
    <cellStyle name="出力 4 2 2 2 2" xfId="1666" xr:uid="{00000000-0005-0000-0000-0000AB040000}"/>
    <cellStyle name="出力 4 2 2 3" xfId="1667" xr:uid="{00000000-0005-0000-0000-0000AC040000}"/>
    <cellStyle name="出力 4 2 3" xfId="1460" xr:uid="{00000000-0005-0000-0000-0000AD040000}"/>
    <cellStyle name="出力 4 2 3 2" xfId="1668" xr:uid="{00000000-0005-0000-0000-0000AE040000}"/>
    <cellStyle name="出力 4 2 4" xfId="1669" xr:uid="{00000000-0005-0000-0000-0000AF040000}"/>
    <cellStyle name="出力 4 3" xfId="1018" xr:uid="{00000000-0005-0000-0000-0000B0040000}"/>
    <cellStyle name="出力 4 3 2" xfId="1461" xr:uid="{00000000-0005-0000-0000-0000B1040000}"/>
    <cellStyle name="出力 4 3 2 2" xfId="1670" xr:uid="{00000000-0005-0000-0000-0000B2040000}"/>
    <cellStyle name="出力 4 3 3" xfId="1671" xr:uid="{00000000-0005-0000-0000-0000B3040000}"/>
    <cellStyle name="出力 4 4" xfId="1564" xr:uid="{00000000-0005-0000-0000-0000B4040000}"/>
    <cellStyle name="出力 5" xfId="1019" xr:uid="{00000000-0005-0000-0000-0000B5040000}"/>
    <cellStyle name="出力 6" xfId="1020" xr:uid="{00000000-0005-0000-0000-0000B6040000}"/>
    <cellStyle name="出力 7" xfId="1021" xr:uid="{00000000-0005-0000-0000-0000B7040000}"/>
    <cellStyle name="出力 8" xfId="1022" xr:uid="{00000000-0005-0000-0000-0000B8040000}"/>
    <cellStyle name="出力 9" xfId="1023" xr:uid="{00000000-0005-0000-0000-0000B9040000}"/>
    <cellStyle name="説明文 10" xfId="1024" xr:uid="{00000000-0005-0000-0000-0000BA040000}"/>
    <cellStyle name="説明文 11" xfId="1025" xr:uid="{00000000-0005-0000-0000-0000BB040000}"/>
    <cellStyle name="説明文 12" xfId="1026" xr:uid="{00000000-0005-0000-0000-0000BC040000}"/>
    <cellStyle name="説明文 13" xfId="1027" xr:uid="{00000000-0005-0000-0000-0000BD040000}"/>
    <cellStyle name="説明文 14" xfId="1028" xr:uid="{00000000-0005-0000-0000-0000BE040000}"/>
    <cellStyle name="説明文 15" xfId="1029" xr:uid="{00000000-0005-0000-0000-0000BF040000}"/>
    <cellStyle name="説明文 16" xfId="1030" xr:uid="{00000000-0005-0000-0000-0000C0040000}"/>
    <cellStyle name="説明文 17" xfId="1031" xr:uid="{00000000-0005-0000-0000-0000C1040000}"/>
    <cellStyle name="説明文 18" xfId="1032" xr:uid="{00000000-0005-0000-0000-0000C2040000}"/>
    <cellStyle name="説明文 19" xfId="1033" xr:uid="{00000000-0005-0000-0000-0000C3040000}"/>
    <cellStyle name="説明文 2" xfId="1034" xr:uid="{00000000-0005-0000-0000-0000C4040000}"/>
    <cellStyle name="説明文 2 2" xfId="1035" xr:uid="{00000000-0005-0000-0000-0000C5040000}"/>
    <cellStyle name="説明文 20" xfId="1036" xr:uid="{00000000-0005-0000-0000-0000C6040000}"/>
    <cellStyle name="説明文 21" xfId="1037" xr:uid="{00000000-0005-0000-0000-0000C7040000}"/>
    <cellStyle name="説明文 22" xfId="1038" xr:uid="{00000000-0005-0000-0000-0000C8040000}"/>
    <cellStyle name="説明文 23" xfId="1039" xr:uid="{00000000-0005-0000-0000-0000C9040000}"/>
    <cellStyle name="説明文 24" xfId="1040" xr:uid="{00000000-0005-0000-0000-0000CA040000}"/>
    <cellStyle name="説明文 25" xfId="1041" xr:uid="{00000000-0005-0000-0000-0000CB040000}"/>
    <cellStyle name="説明文 3" xfId="1042" xr:uid="{00000000-0005-0000-0000-0000CC040000}"/>
    <cellStyle name="説明文 3 2" xfId="1043" xr:uid="{00000000-0005-0000-0000-0000CD040000}"/>
    <cellStyle name="説明文 4" xfId="1044" xr:uid="{00000000-0005-0000-0000-0000CE040000}"/>
    <cellStyle name="説明文 5" xfId="1045" xr:uid="{00000000-0005-0000-0000-0000CF040000}"/>
    <cellStyle name="説明文 6" xfId="1046" xr:uid="{00000000-0005-0000-0000-0000D0040000}"/>
    <cellStyle name="説明文 7" xfId="1047" xr:uid="{00000000-0005-0000-0000-0000D1040000}"/>
    <cellStyle name="説明文 8" xfId="1048" xr:uid="{00000000-0005-0000-0000-0000D2040000}"/>
    <cellStyle name="説明文 9" xfId="1049" xr:uid="{00000000-0005-0000-0000-0000D3040000}"/>
    <cellStyle name="通貨 2" xfId="1050" xr:uid="{00000000-0005-0000-0000-0000D4040000}"/>
    <cellStyle name="通貨 3" xfId="1051" xr:uid="{00000000-0005-0000-0000-0000D5040000}"/>
    <cellStyle name="通貨 3 2" xfId="1052" xr:uid="{00000000-0005-0000-0000-0000D6040000}"/>
    <cellStyle name="入力 10" xfId="1053" xr:uid="{00000000-0005-0000-0000-0000D7040000}"/>
    <cellStyle name="入力 11" xfId="1054" xr:uid="{00000000-0005-0000-0000-0000D8040000}"/>
    <cellStyle name="入力 12" xfId="1055" xr:uid="{00000000-0005-0000-0000-0000D9040000}"/>
    <cellStyle name="入力 13" xfId="1056" xr:uid="{00000000-0005-0000-0000-0000DA040000}"/>
    <cellStyle name="入力 14" xfId="1057" xr:uid="{00000000-0005-0000-0000-0000DB040000}"/>
    <cellStyle name="入力 15" xfId="1058" xr:uid="{00000000-0005-0000-0000-0000DC040000}"/>
    <cellStyle name="入力 16" xfId="1059" xr:uid="{00000000-0005-0000-0000-0000DD040000}"/>
    <cellStyle name="入力 17" xfId="1060" xr:uid="{00000000-0005-0000-0000-0000DE040000}"/>
    <cellStyle name="入力 18" xfId="1061" xr:uid="{00000000-0005-0000-0000-0000DF040000}"/>
    <cellStyle name="入力 19" xfId="1062" xr:uid="{00000000-0005-0000-0000-0000E0040000}"/>
    <cellStyle name="入力 2" xfId="1063" xr:uid="{00000000-0005-0000-0000-0000E1040000}"/>
    <cellStyle name="入力 2 2" xfId="1064" xr:uid="{00000000-0005-0000-0000-0000E2040000}"/>
    <cellStyle name="入力 2 2 2" xfId="1065" xr:uid="{00000000-0005-0000-0000-0000E3040000}"/>
    <cellStyle name="入力 2 2 2 2" xfId="1462" xr:uid="{00000000-0005-0000-0000-0000E4040000}"/>
    <cellStyle name="入力 2 2 2 2 2" xfId="1463" xr:uid="{00000000-0005-0000-0000-0000E5040000}"/>
    <cellStyle name="入力 2 2 2 2 2 2" xfId="1672" xr:uid="{00000000-0005-0000-0000-0000E6040000}"/>
    <cellStyle name="入力 2 2 2 2 3" xfId="1673" xr:uid="{00000000-0005-0000-0000-0000E7040000}"/>
    <cellStyle name="入力 2 2 2 3" xfId="1464" xr:uid="{00000000-0005-0000-0000-0000E8040000}"/>
    <cellStyle name="入力 2 2 2 3 2" xfId="1674" xr:uid="{00000000-0005-0000-0000-0000E9040000}"/>
    <cellStyle name="入力 2 2 2 4" xfId="1675" xr:uid="{00000000-0005-0000-0000-0000EA040000}"/>
    <cellStyle name="入力 2 2 3" xfId="1066" xr:uid="{00000000-0005-0000-0000-0000EB040000}"/>
    <cellStyle name="入力 2 2 3 2" xfId="1465" xr:uid="{00000000-0005-0000-0000-0000EC040000}"/>
    <cellStyle name="入力 2 2 3 2 2" xfId="1676" xr:uid="{00000000-0005-0000-0000-0000ED040000}"/>
    <cellStyle name="入力 2 2 3 3" xfId="1677" xr:uid="{00000000-0005-0000-0000-0000EE040000}"/>
    <cellStyle name="入力 2 2 4" xfId="1678" xr:uid="{00000000-0005-0000-0000-0000EF040000}"/>
    <cellStyle name="入力 2 3" xfId="1679" xr:uid="{00000000-0005-0000-0000-0000F0040000}"/>
    <cellStyle name="入力 20" xfId="1067" xr:uid="{00000000-0005-0000-0000-0000F1040000}"/>
    <cellStyle name="入力 21" xfId="1068" xr:uid="{00000000-0005-0000-0000-0000F2040000}"/>
    <cellStyle name="入力 22" xfId="1069" xr:uid="{00000000-0005-0000-0000-0000F3040000}"/>
    <cellStyle name="入力 23" xfId="1070" xr:uid="{00000000-0005-0000-0000-0000F4040000}"/>
    <cellStyle name="入力 24" xfId="1071" xr:uid="{00000000-0005-0000-0000-0000F5040000}"/>
    <cellStyle name="入力 25" xfId="1072" xr:uid="{00000000-0005-0000-0000-0000F6040000}"/>
    <cellStyle name="入力 3" xfId="1073" xr:uid="{00000000-0005-0000-0000-0000F7040000}"/>
    <cellStyle name="入力 3 2" xfId="1074" xr:uid="{00000000-0005-0000-0000-0000F8040000}"/>
    <cellStyle name="入力 3 2 2" xfId="1466" xr:uid="{00000000-0005-0000-0000-0000F9040000}"/>
    <cellStyle name="入力 3 2 2 2" xfId="1467" xr:uid="{00000000-0005-0000-0000-0000FA040000}"/>
    <cellStyle name="入力 3 2 2 2 2" xfId="1680" xr:uid="{00000000-0005-0000-0000-0000FB040000}"/>
    <cellStyle name="入力 3 2 2 3" xfId="1681" xr:uid="{00000000-0005-0000-0000-0000FC040000}"/>
    <cellStyle name="入力 3 2 3" xfId="1468" xr:uid="{00000000-0005-0000-0000-0000FD040000}"/>
    <cellStyle name="入力 3 2 3 2" xfId="1682" xr:uid="{00000000-0005-0000-0000-0000FE040000}"/>
    <cellStyle name="入力 3 2 4" xfId="1683" xr:uid="{00000000-0005-0000-0000-0000FF040000}"/>
    <cellStyle name="入力 3 3" xfId="1075" xr:uid="{00000000-0005-0000-0000-000000050000}"/>
    <cellStyle name="入力 3 3 2" xfId="1469" xr:uid="{00000000-0005-0000-0000-000001050000}"/>
    <cellStyle name="入力 3 3 2 2" xfId="1684" xr:uid="{00000000-0005-0000-0000-000002050000}"/>
    <cellStyle name="入力 3 3 3" xfId="1685" xr:uid="{00000000-0005-0000-0000-000003050000}"/>
    <cellStyle name="入力 3 4" xfId="1686" xr:uid="{00000000-0005-0000-0000-000004050000}"/>
    <cellStyle name="入力 4" xfId="1076" xr:uid="{00000000-0005-0000-0000-000005050000}"/>
    <cellStyle name="入力 4 2" xfId="1077" xr:uid="{00000000-0005-0000-0000-000006050000}"/>
    <cellStyle name="入力 4 2 2" xfId="1470" xr:uid="{00000000-0005-0000-0000-000007050000}"/>
    <cellStyle name="入力 4 2 2 2" xfId="1471" xr:uid="{00000000-0005-0000-0000-000008050000}"/>
    <cellStyle name="入力 4 2 2 2 2" xfId="1687" xr:uid="{00000000-0005-0000-0000-000009050000}"/>
    <cellStyle name="入力 4 2 2 3" xfId="1688" xr:uid="{00000000-0005-0000-0000-00000A050000}"/>
    <cellStyle name="入力 4 2 3" xfId="1472" xr:uid="{00000000-0005-0000-0000-00000B050000}"/>
    <cellStyle name="入力 4 2 3 2" xfId="1689" xr:uid="{00000000-0005-0000-0000-00000C050000}"/>
    <cellStyle name="入力 4 2 4" xfId="1690" xr:uid="{00000000-0005-0000-0000-00000D050000}"/>
    <cellStyle name="入力 4 3" xfId="1078" xr:uid="{00000000-0005-0000-0000-00000E050000}"/>
    <cellStyle name="入力 4 3 2" xfId="1473" xr:uid="{00000000-0005-0000-0000-00000F050000}"/>
    <cellStyle name="入力 4 3 2 2" xfId="1691" xr:uid="{00000000-0005-0000-0000-000010050000}"/>
    <cellStyle name="入力 4 3 3" xfId="1692" xr:uid="{00000000-0005-0000-0000-000011050000}"/>
    <cellStyle name="入力 4 4" xfId="1693" xr:uid="{00000000-0005-0000-0000-000012050000}"/>
    <cellStyle name="入力 5" xfId="1079" xr:uid="{00000000-0005-0000-0000-000013050000}"/>
    <cellStyle name="入力 6" xfId="1080" xr:uid="{00000000-0005-0000-0000-000014050000}"/>
    <cellStyle name="入力 7" xfId="1081" xr:uid="{00000000-0005-0000-0000-000015050000}"/>
    <cellStyle name="入力 8" xfId="1082" xr:uid="{00000000-0005-0000-0000-000016050000}"/>
    <cellStyle name="入力 9" xfId="1083" xr:uid="{00000000-0005-0000-0000-000017050000}"/>
    <cellStyle name="標準" xfId="0" builtinId="0"/>
    <cellStyle name="標準 10" xfId="1084" xr:uid="{00000000-0005-0000-0000-000019050000}"/>
    <cellStyle name="標準 10 10" xfId="1474" xr:uid="{00000000-0005-0000-0000-00001A050000}"/>
    <cellStyle name="標準 10 11" xfId="1475" xr:uid="{00000000-0005-0000-0000-00001B050000}"/>
    <cellStyle name="標準 10 12" xfId="1476" xr:uid="{00000000-0005-0000-0000-00001C050000}"/>
    <cellStyle name="標準 10 2" xfId="1085" xr:uid="{00000000-0005-0000-0000-00001D050000}"/>
    <cellStyle name="標準 10 3" xfId="1086" xr:uid="{00000000-0005-0000-0000-00001E050000}"/>
    <cellStyle name="標準 10 4" xfId="1087" xr:uid="{00000000-0005-0000-0000-00001F050000}"/>
    <cellStyle name="標準 10 4 2" xfId="1477" xr:uid="{00000000-0005-0000-0000-000020050000}"/>
    <cellStyle name="標準 10 4 2 2" xfId="1478" xr:uid="{00000000-0005-0000-0000-000021050000}"/>
    <cellStyle name="標準 10 4 2 2 2" xfId="1479" xr:uid="{00000000-0005-0000-0000-000022050000}"/>
    <cellStyle name="標準 10 4 2 2 2 2" xfId="1480" xr:uid="{00000000-0005-0000-0000-000023050000}"/>
    <cellStyle name="標準 10 4 2 2 2 2 2" xfId="1481" xr:uid="{00000000-0005-0000-0000-000024050000}"/>
    <cellStyle name="標準 10 4 2 2 2 2 2 2" xfId="1482" xr:uid="{00000000-0005-0000-0000-000025050000}"/>
    <cellStyle name="標準 10 4 3" xfId="1483" xr:uid="{00000000-0005-0000-0000-000026050000}"/>
    <cellStyle name="標準 10 4 3 2" xfId="1484" xr:uid="{00000000-0005-0000-0000-000027050000}"/>
    <cellStyle name="標準 10 5" xfId="1088" xr:uid="{00000000-0005-0000-0000-000028050000}"/>
    <cellStyle name="標準 10 6" xfId="1485" xr:uid="{00000000-0005-0000-0000-000029050000}"/>
    <cellStyle name="標準 10 6 2" xfId="1486" xr:uid="{00000000-0005-0000-0000-00002A050000}"/>
    <cellStyle name="標準 10 6 2 2" xfId="1487" xr:uid="{00000000-0005-0000-0000-00002B050000}"/>
    <cellStyle name="標準 10 6 2 3" xfId="1488" xr:uid="{00000000-0005-0000-0000-00002C050000}"/>
    <cellStyle name="標準 10 6 2 3 2" xfId="1386" xr:uid="{00000000-0005-0000-0000-00002D050000}"/>
    <cellStyle name="標準 10 7" xfId="1489" xr:uid="{00000000-0005-0000-0000-00002E050000}"/>
    <cellStyle name="標準 10 8" xfId="1490" xr:uid="{00000000-0005-0000-0000-00002F050000}"/>
    <cellStyle name="標準 10 8 2" xfId="1491" xr:uid="{00000000-0005-0000-0000-000030050000}"/>
    <cellStyle name="標準 10 8 2 2" xfId="1492" xr:uid="{00000000-0005-0000-0000-000031050000}"/>
    <cellStyle name="標準 10 8 2 2 2" xfId="1493" xr:uid="{00000000-0005-0000-0000-000032050000}"/>
    <cellStyle name="標準 10 8 2 2 3" xfId="1494" xr:uid="{00000000-0005-0000-0000-000033050000}"/>
    <cellStyle name="標準 10 8 2 2 3 2" xfId="1387" xr:uid="{00000000-0005-0000-0000-000034050000}"/>
    <cellStyle name="標準 10 8 2 2 3 2 2" xfId="1495" xr:uid="{00000000-0005-0000-0000-000035050000}"/>
    <cellStyle name="標準 10 8 2 3" xfId="1496" xr:uid="{00000000-0005-0000-0000-000036050000}"/>
    <cellStyle name="標準 10 8 2 4" xfId="1497" xr:uid="{00000000-0005-0000-0000-000037050000}"/>
    <cellStyle name="標準 10 8 2 4 2" xfId="1498" xr:uid="{00000000-0005-0000-0000-000038050000}"/>
    <cellStyle name="標準 10 8 2 4 2 2" xfId="1499" xr:uid="{00000000-0005-0000-0000-000039050000}"/>
    <cellStyle name="標準 10 8 3" xfId="1500" xr:uid="{00000000-0005-0000-0000-00003A050000}"/>
    <cellStyle name="標準 10 8 4" xfId="1501" xr:uid="{00000000-0005-0000-0000-00003B050000}"/>
    <cellStyle name="標準 10 8 4 2" xfId="1502" xr:uid="{00000000-0005-0000-0000-00003C050000}"/>
    <cellStyle name="標準 10 8 4 2 2" xfId="1503" xr:uid="{00000000-0005-0000-0000-00003D050000}"/>
    <cellStyle name="標準 10 8 4 2 3" xfId="1504" xr:uid="{00000000-0005-0000-0000-00003E050000}"/>
    <cellStyle name="標準 10 9" xfId="1505" xr:uid="{00000000-0005-0000-0000-00003F050000}"/>
    <cellStyle name="標準 10 9 2" xfId="1506" xr:uid="{00000000-0005-0000-0000-000040050000}"/>
    <cellStyle name="標準 10 9 3" xfId="1507" xr:uid="{00000000-0005-0000-0000-000041050000}"/>
    <cellStyle name="標準 10 9 3 2" xfId="1508" xr:uid="{00000000-0005-0000-0000-000042050000}"/>
    <cellStyle name="標準 11" xfId="1089" xr:uid="{00000000-0005-0000-0000-000043050000}"/>
    <cellStyle name="標準 11 2" xfId="1090" xr:uid="{00000000-0005-0000-0000-000044050000}"/>
    <cellStyle name="標準 11 3" xfId="1091" xr:uid="{00000000-0005-0000-0000-000045050000}"/>
    <cellStyle name="標準 11 4" xfId="1092" xr:uid="{00000000-0005-0000-0000-000046050000}"/>
    <cellStyle name="標準 12" xfId="1382" xr:uid="{00000000-0005-0000-0000-000047050000}"/>
    <cellStyle name="標準 12 2" xfId="1093" xr:uid="{00000000-0005-0000-0000-000048050000}"/>
    <cellStyle name="標準 12 3" xfId="1094" xr:uid="{00000000-0005-0000-0000-000049050000}"/>
    <cellStyle name="標準 13" xfId="1095" xr:uid="{00000000-0005-0000-0000-00004A050000}"/>
    <cellStyle name="標準 13 2" xfId="1096" xr:uid="{00000000-0005-0000-0000-00004B050000}"/>
    <cellStyle name="標準 14" xfId="1383" xr:uid="{00000000-0005-0000-0000-00004C050000}"/>
    <cellStyle name="標準 14 2" xfId="1097" xr:uid="{00000000-0005-0000-0000-00004D050000}"/>
    <cellStyle name="標準 14 3" xfId="1098" xr:uid="{00000000-0005-0000-0000-00004E050000}"/>
    <cellStyle name="標準 14 4" xfId="1099" xr:uid="{00000000-0005-0000-0000-00004F050000}"/>
    <cellStyle name="標準 14 5" xfId="1100" xr:uid="{00000000-0005-0000-0000-000050050000}"/>
    <cellStyle name="標準 14 6" xfId="1101" xr:uid="{00000000-0005-0000-0000-000051050000}"/>
    <cellStyle name="標準 14 7" xfId="1102" xr:uid="{00000000-0005-0000-0000-000052050000}"/>
    <cellStyle name="標準 14 8" xfId="1103" xr:uid="{00000000-0005-0000-0000-000053050000}"/>
    <cellStyle name="標準 15" xfId="1104" xr:uid="{00000000-0005-0000-0000-000054050000}"/>
    <cellStyle name="標準 15 2" xfId="1105" xr:uid="{00000000-0005-0000-0000-000055050000}"/>
    <cellStyle name="標準 15 3" xfId="1106" xr:uid="{00000000-0005-0000-0000-000056050000}"/>
    <cellStyle name="標準 15 4" xfId="1107" xr:uid="{00000000-0005-0000-0000-000057050000}"/>
    <cellStyle name="標準 15 5" xfId="1108" xr:uid="{00000000-0005-0000-0000-000058050000}"/>
    <cellStyle name="標準 15 6" xfId="1109" xr:uid="{00000000-0005-0000-0000-000059050000}"/>
    <cellStyle name="標準 15 7" xfId="1110" xr:uid="{00000000-0005-0000-0000-00005A050000}"/>
    <cellStyle name="標準 16" xfId="1384" xr:uid="{00000000-0005-0000-0000-00005B050000}"/>
    <cellStyle name="標準 16 2" xfId="1111" xr:uid="{00000000-0005-0000-0000-00005C050000}"/>
    <cellStyle name="標準 16 3" xfId="1112" xr:uid="{00000000-0005-0000-0000-00005D050000}"/>
    <cellStyle name="標準 16 4" xfId="1113" xr:uid="{00000000-0005-0000-0000-00005E050000}"/>
    <cellStyle name="標準 16 5" xfId="1114" xr:uid="{00000000-0005-0000-0000-00005F050000}"/>
    <cellStyle name="標準 16 6" xfId="1115" xr:uid="{00000000-0005-0000-0000-000060050000}"/>
    <cellStyle name="標準 17" xfId="1116" xr:uid="{00000000-0005-0000-0000-000061050000}"/>
    <cellStyle name="標準 17 2" xfId="1117" xr:uid="{00000000-0005-0000-0000-000062050000}"/>
    <cellStyle name="標準 17 3" xfId="1118" xr:uid="{00000000-0005-0000-0000-000063050000}"/>
    <cellStyle name="標準 17 4" xfId="1119" xr:uid="{00000000-0005-0000-0000-000064050000}"/>
    <cellStyle name="標準 17 5" xfId="1120" xr:uid="{00000000-0005-0000-0000-000065050000}"/>
    <cellStyle name="標準 18" xfId="1509" xr:uid="{00000000-0005-0000-0000-000066050000}"/>
    <cellStyle name="標準 18 2" xfId="1121" xr:uid="{00000000-0005-0000-0000-000067050000}"/>
    <cellStyle name="標準 18 3" xfId="1122" xr:uid="{00000000-0005-0000-0000-000068050000}"/>
    <cellStyle name="標準 19" xfId="1510" xr:uid="{00000000-0005-0000-0000-000069050000}"/>
    <cellStyle name="標準 19 2" xfId="1123" xr:uid="{00000000-0005-0000-0000-00006A050000}"/>
    <cellStyle name="標準 19 2 2" xfId="1511" xr:uid="{00000000-0005-0000-0000-00006B050000}"/>
    <cellStyle name="標準 19 2 2 2" xfId="1512" xr:uid="{00000000-0005-0000-0000-00006C050000}"/>
    <cellStyle name="標準 19 2 2 2 2" xfId="1513" xr:uid="{00000000-0005-0000-0000-00006D050000}"/>
    <cellStyle name="標準 19 2 2 2 2 2" xfId="1514" xr:uid="{00000000-0005-0000-0000-00006E050000}"/>
    <cellStyle name="標準 19 2 2 2 2 2 2" xfId="1515" xr:uid="{00000000-0005-0000-0000-00006F050000}"/>
    <cellStyle name="標準 19 2 2 2 2 2 2 2" xfId="1516" xr:uid="{00000000-0005-0000-0000-000070050000}"/>
    <cellStyle name="標準 19 2 2 2 2 2 2 2 2" xfId="1517" xr:uid="{00000000-0005-0000-0000-000071050000}"/>
    <cellStyle name="標準 19 2 2 2 2 2 3" xfId="1518" xr:uid="{00000000-0005-0000-0000-000072050000}"/>
    <cellStyle name="標準 19 2 2 2 2 2 4" xfId="1519" xr:uid="{00000000-0005-0000-0000-000073050000}"/>
    <cellStyle name="標準 19 2 2 2 2 2 4 2" xfId="1520" xr:uid="{00000000-0005-0000-0000-000074050000}"/>
    <cellStyle name="標準 19 2 2 2 2 2 4 3" xfId="1521" xr:uid="{00000000-0005-0000-0000-000075050000}"/>
    <cellStyle name="標準 19 2 2 2 3" xfId="1522" xr:uid="{00000000-0005-0000-0000-000076050000}"/>
    <cellStyle name="標準 19 2 2 2 3 2" xfId="1523" xr:uid="{00000000-0005-0000-0000-000077050000}"/>
    <cellStyle name="標準 19 2 2 2 3 2 2" xfId="1524" xr:uid="{00000000-0005-0000-0000-000078050000}"/>
    <cellStyle name="標準 19 2 2 2 3 2 3" xfId="1525" xr:uid="{00000000-0005-0000-0000-000079050000}"/>
    <cellStyle name="標準 19 2 2 3" xfId="1526" xr:uid="{00000000-0005-0000-0000-00007A050000}"/>
    <cellStyle name="標準 19 2 2 3 2" xfId="1527" xr:uid="{00000000-0005-0000-0000-00007B050000}"/>
    <cellStyle name="標準 19 2 2 3 2 2" xfId="1528" xr:uid="{00000000-0005-0000-0000-00007C050000}"/>
    <cellStyle name="標準 2" xfId="1" xr:uid="{00000000-0005-0000-0000-00007D050000}"/>
    <cellStyle name="標準 2 10" xfId="1124" xr:uid="{00000000-0005-0000-0000-00007E050000}"/>
    <cellStyle name="標準 2 11" xfId="1125" xr:uid="{00000000-0005-0000-0000-00007F050000}"/>
    <cellStyle name="標準 2 12" xfId="1126" xr:uid="{00000000-0005-0000-0000-000080050000}"/>
    <cellStyle name="標準 2 13" xfId="1127" xr:uid="{00000000-0005-0000-0000-000081050000}"/>
    <cellStyle name="標準 2 14" xfId="1128" xr:uid="{00000000-0005-0000-0000-000082050000}"/>
    <cellStyle name="標準 2 15" xfId="1129" xr:uid="{00000000-0005-0000-0000-000083050000}"/>
    <cellStyle name="標準 2 16" xfId="1130" xr:uid="{00000000-0005-0000-0000-000084050000}"/>
    <cellStyle name="標準 2 17" xfId="1131" xr:uid="{00000000-0005-0000-0000-000085050000}"/>
    <cellStyle name="標準 2 18" xfId="1132" xr:uid="{00000000-0005-0000-0000-000086050000}"/>
    <cellStyle name="標準 2 19" xfId="1133" xr:uid="{00000000-0005-0000-0000-000087050000}"/>
    <cellStyle name="標準 2 2" xfId="1134" xr:uid="{00000000-0005-0000-0000-000088050000}"/>
    <cellStyle name="標準 2 2 10" xfId="1135" xr:uid="{00000000-0005-0000-0000-000089050000}"/>
    <cellStyle name="標準 2 2 11" xfId="1136" xr:uid="{00000000-0005-0000-0000-00008A050000}"/>
    <cellStyle name="標準 2 2 12" xfId="1137" xr:uid="{00000000-0005-0000-0000-00008B050000}"/>
    <cellStyle name="標準 2 2 13" xfId="1138" xr:uid="{00000000-0005-0000-0000-00008C050000}"/>
    <cellStyle name="標準 2 2 14" xfId="1139" xr:uid="{00000000-0005-0000-0000-00008D050000}"/>
    <cellStyle name="標準 2 2 15" xfId="1140" xr:uid="{00000000-0005-0000-0000-00008E050000}"/>
    <cellStyle name="標準 2 2 16" xfId="1141" xr:uid="{00000000-0005-0000-0000-00008F050000}"/>
    <cellStyle name="標準 2 2 17" xfId="1142" xr:uid="{00000000-0005-0000-0000-000090050000}"/>
    <cellStyle name="標準 2 2 18" xfId="1143" xr:uid="{00000000-0005-0000-0000-000091050000}"/>
    <cellStyle name="標準 2 2 19" xfId="1144" xr:uid="{00000000-0005-0000-0000-000092050000}"/>
    <cellStyle name="標準 2 2 2" xfId="1145" xr:uid="{00000000-0005-0000-0000-000093050000}"/>
    <cellStyle name="標準 2 2 2 2" xfId="1146" xr:uid="{00000000-0005-0000-0000-000094050000}"/>
    <cellStyle name="標準 2 2 2 2 2" xfId="1147" xr:uid="{00000000-0005-0000-0000-000095050000}"/>
    <cellStyle name="標準 2 2 2 2_23_CRUDマトリックス(機能レベル)" xfId="1148" xr:uid="{00000000-0005-0000-0000-000096050000}"/>
    <cellStyle name="標準 2 2 2_23_CRUDマトリックス(機能レベル)" xfId="1149" xr:uid="{00000000-0005-0000-0000-000097050000}"/>
    <cellStyle name="標準 2 2 20" xfId="1150" xr:uid="{00000000-0005-0000-0000-000098050000}"/>
    <cellStyle name="標準 2 2 21" xfId="1151" xr:uid="{00000000-0005-0000-0000-000099050000}"/>
    <cellStyle name="標準 2 2 22" xfId="1152" xr:uid="{00000000-0005-0000-0000-00009A050000}"/>
    <cellStyle name="標準 2 2 23" xfId="1153" xr:uid="{00000000-0005-0000-0000-00009B050000}"/>
    <cellStyle name="標準 2 2 24" xfId="1154" xr:uid="{00000000-0005-0000-0000-00009C050000}"/>
    <cellStyle name="標準 2 2 25" xfId="1155" xr:uid="{00000000-0005-0000-0000-00009D050000}"/>
    <cellStyle name="標準 2 2 26" xfId="1156" xr:uid="{00000000-0005-0000-0000-00009E050000}"/>
    <cellStyle name="標準 2 2 27" xfId="1157" xr:uid="{00000000-0005-0000-0000-00009F050000}"/>
    <cellStyle name="標準 2 2 28" xfId="1158" xr:uid="{00000000-0005-0000-0000-0000A0050000}"/>
    <cellStyle name="標準 2 2 29" xfId="1159" xr:uid="{00000000-0005-0000-0000-0000A1050000}"/>
    <cellStyle name="標準 2 2 3" xfId="1160" xr:uid="{00000000-0005-0000-0000-0000A2050000}"/>
    <cellStyle name="標準 2 2 30" xfId="1161" xr:uid="{00000000-0005-0000-0000-0000A3050000}"/>
    <cellStyle name="標準 2 2 31" xfId="1162" xr:uid="{00000000-0005-0000-0000-0000A4050000}"/>
    <cellStyle name="標準 2 2 32" xfId="1574" xr:uid="{00000000-0005-0000-0000-0000A5050000}"/>
    <cellStyle name="標準 2 2 4" xfId="1163" xr:uid="{00000000-0005-0000-0000-0000A6050000}"/>
    <cellStyle name="標準 2 2 5" xfId="1164" xr:uid="{00000000-0005-0000-0000-0000A7050000}"/>
    <cellStyle name="標準 2 2 6" xfId="1165" xr:uid="{00000000-0005-0000-0000-0000A8050000}"/>
    <cellStyle name="標準 2 2 7" xfId="1166" xr:uid="{00000000-0005-0000-0000-0000A9050000}"/>
    <cellStyle name="標準 2 2 8" xfId="1167" xr:uid="{00000000-0005-0000-0000-0000AA050000}"/>
    <cellStyle name="標準 2 2 9" xfId="1168" xr:uid="{00000000-0005-0000-0000-0000AB050000}"/>
    <cellStyle name="標準 2 2_23_CRUDマトリックス(機能レベル)" xfId="1169" xr:uid="{00000000-0005-0000-0000-0000AC050000}"/>
    <cellStyle name="標準 2 20" xfId="1170" xr:uid="{00000000-0005-0000-0000-0000AD050000}"/>
    <cellStyle name="標準 2 21" xfId="1171" xr:uid="{00000000-0005-0000-0000-0000AE050000}"/>
    <cellStyle name="標準 2 22" xfId="1172" xr:uid="{00000000-0005-0000-0000-0000AF050000}"/>
    <cellStyle name="標準 2 23" xfId="1173" xr:uid="{00000000-0005-0000-0000-0000B0050000}"/>
    <cellStyle name="標準 2 24" xfId="1174" xr:uid="{00000000-0005-0000-0000-0000B1050000}"/>
    <cellStyle name="標準 2 25" xfId="1175" xr:uid="{00000000-0005-0000-0000-0000B2050000}"/>
    <cellStyle name="標準 2 26" xfId="1565" xr:uid="{00000000-0005-0000-0000-0000B3050000}"/>
    <cellStyle name="標準 2 26 2" xfId="1566" xr:uid="{00000000-0005-0000-0000-0000B4050000}"/>
    <cellStyle name="標準 2 3" xfId="1176" xr:uid="{00000000-0005-0000-0000-0000B5050000}"/>
    <cellStyle name="標準 2 3 10" xfId="1177" xr:uid="{00000000-0005-0000-0000-0000B6050000}"/>
    <cellStyle name="標準 2 3 11" xfId="1178" xr:uid="{00000000-0005-0000-0000-0000B7050000}"/>
    <cellStyle name="標準 2 3 12" xfId="1179" xr:uid="{00000000-0005-0000-0000-0000B8050000}"/>
    <cellStyle name="標準 2 3 13" xfId="1180" xr:uid="{00000000-0005-0000-0000-0000B9050000}"/>
    <cellStyle name="標準 2 3 14" xfId="1181" xr:uid="{00000000-0005-0000-0000-0000BA050000}"/>
    <cellStyle name="標準 2 3 15" xfId="1182" xr:uid="{00000000-0005-0000-0000-0000BB050000}"/>
    <cellStyle name="標準 2 3 16" xfId="1183" xr:uid="{00000000-0005-0000-0000-0000BC050000}"/>
    <cellStyle name="標準 2 3 17" xfId="1184" xr:uid="{00000000-0005-0000-0000-0000BD050000}"/>
    <cellStyle name="標準 2 3 18" xfId="1185" xr:uid="{00000000-0005-0000-0000-0000BE050000}"/>
    <cellStyle name="標準 2 3 19" xfId="1186" xr:uid="{00000000-0005-0000-0000-0000BF050000}"/>
    <cellStyle name="標準 2 3 2" xfId="1187" xr:uid="{00000000-0005-0000-0000-0000C0050000}"/>
    <cellStyle name="標準 2 3 2 2" xfId="1188" xr:uid="{00000000-0005-0000-0000-0000C1050000}"/>
    <cellStyle name="標準 2 3 2 2 2" xfId="1189" xr:uid="{00000000-0005-0000-0000-0000C2050000}"/>
    <cellStyle name="標準 2 3 2 2_23_CRUDマトリックス(機能レベル)" xfId="1190" xr:uid="{00000000-0005-0000-0000-0000C3050000}"/>
    <cellStyle name="標準 2 3 2_23_CRUDマトリックス(機能レベル)" xfId="1191" xr:uid="{00000000-0005-0000-0000-0000C4050000}"/>
    <cellStyle name="標準 2 3 20" xfId="1192" xr:uid="{00000000-0005-0000-0000-0000C5050000}"/>
    <cellStyle name="標準 2 3 21" xfId="1193" xr:uid="{00000000-0005-0000-0000-0000C6050000}"/>
    <cellStyle name="標準 2 3 22" xfId="1194" xr:uid="{00000000-0005-0000-0000-0000C7050000}"/>
    <cellStyle name="標準 2 3 23" xfId="1195" xr:uid="{00000000-0005-0000-0000-0000C8050000}"/>
    <cellStyle name="標準 2 3 24" xfId="1196" xr:uid="{00000000-0005-0000-0000-0000C9050000}"/>
    <cellStyle name="標準 2 3 25" xfId="1197" xr:uid="{00000000-0005-0000-0000-0000CA050000}"/>
    <cellStyle name="標準 2 3 26" xfId="1198" xr:uid="{00000000-0005-0000-0000-0000CB050000}"/>
    <cellStyle name="標準 2 3 27" xfId="1199" xr:uid="{00000000-0005-0000-0000-0000CC050000}"/>
    <cellStyle name="標準 2 3 28" xfId="1200" xr:uid="{00000000-0005-0000-0000-0000CD050000}"/>
    <cellStyle name="標準 2 3 29" xfId="1201" xr:uid="{00000000-0005-0000-0000-0000CE050000}"/>
    <cellStyle name="標準 2 3 3" xfId="1202" xr:uid="{00000000-0005-0000-0000-0000CF050000}"/>
    <cellStyle name="標準 2 3 4" xfId="1203" xr:uid="{00000000-0005-0000-0000-0000D0050000}"/>
    <cellStyle name="標準 2 3 5" xfId="1204" xr:uid="{00000000-0005-0000-0000-0000D1050000}"/>
    <cellStyle name="標準 2 3 6" xfId="1205" xr:uid="{00000000-0005-0000-0000-0000D2050000}"/>
    <cellStyle name="標準 2 3 7" xfId="1206" xr:uid="{00000000-0005-0000-0000-0000D3050000}"/>
    <cellStyle name="標準 2 3 8" xfId="1207" xr:uid="{00000000-0005-0000-0000-0000D4050000}"/>
    <cellStyle name="標準 2 3 9" xfId="1208" xr:uid="{00000000-0005-0000-0000-0000D5050000}"/>
    <cellStyle name="標準 2 3_23_CRUDマトリックス(機能レベル)" xfId="1209" xr:uid="{00000000-0005-0000-0000-0000D6050000}"/>
    <cellStyle name="標準 2 4" xfId="1210" xr:uid="{00000000-0005-0000-0000-0000D7050000}"/>
    <cellStyle name="標準 2 4 10" xfId="1211" xr:uid="{00000000-0005-0000-0000-0000D8050000}"/>
    <cellStyle name="標準 2 4 11" xfId="1212" xr:uid="{00000000-0005-0000-0000-0000D9050000}"/>
    <cellStyle name="標準 2 4 12" xfId="1213" xr:uid="{00000000-0005-0000-0000-0000DA050000}"/>
    <cellStyle name="標準 2 4 13" xfId="1214" xr:uid="{00000000-0005-0000-0000-0000DB050000}"/>
    <cellStyle name="標準 2 4 14" xfId="1215" xr:uid="{00000000-0005-0000-0000-0000DC050000}"/>
    <cellStyle name="標準 2 4 15" xfId="1216" xr:uid="{00000000-0005-0000-0000-0000DD050000}"/>
    <cellStyle name="標準 2 4 16" xfId="1217" xr:uid="{00000000-0005-0000-0000-0000DE050000}"/>
    <cellStyle name="標準 2 4 17" xfId="1218" xr:uid="{00000000-0005-0000-0000-0000DF050000}"/>
    <cellStyle name="標準 2 4 18" xfId="1219" xr:uid="{00000000-0005-0000-0000-0000E0050000}"/>
    <cellStyle name="標準 2 4 19" xfId="1220" xr:uid="{00000000-0005-0000-0000-0000E1050000}"/>
    <cellStyle name="標準 2 4 2" xfId="1221" xr:uid="{00000000-0005-0000-0000-0000E2050000}"/>
    <cellStyle name="標準 2 4 20" xfId="1222" xr:uid="{00000000-0005-0000-0000-0000E3050000}"/>
    <cellStyle name="標準 2 4 21" xfId="1223" xr:uid="{00000000-0005-0000-0000-0000E4050000}"/>
    <cellStyle name="標準 2 4 22" xfId="1224" xr:uid="{00000000-0005-0000-0000-0000E5050000}"/>
    <cellStyle name="標準 2 4 23" xfId="1225" xr:uid="{00000000-0005-0000-0000-0000E6050000}"/>
    <cellStyle name="標準 2 4 24" xfId="1226" xr:uid="{00000000-0005-0000-0000-0000E7050000}"/>
    <cellStyle name="標準 2 4 3" xfId="1227" xr:uid="{00000000-0005-0000-0000-0000E8050000}"/>
    <cellStyle name="標準 2 4 4" xfId="1228" xr:uid="{00000000-0005-0000-0000-0000E9050000}"/>
    <cellStyle name="標準 2 4 5" xfId="1229" xr:uid="{00000000-0005-0000-0000-0000EA050000}"/>
    <cellStyle name="標準 2 4 6" xfId="1230" xr:uid="{00000000-0005-0000-0000-0000EB050000}"/>
    <cellStyle name="標準 2 4 7" xfId="1231" xr:uid="{00000000-0005-0000-0000-0000EC050000}"/>
    <cellStyle name="標準 2 4 8" xfId="1232" xr:uid="{00000000-0005-0000-0000-0000ED050000}"/>
    <cellStyle name="標準 2 4 9" xfId="1233" xr:uid="{00000000-0005-0000-0000-0000EE050000}"/>
    <cellStyle name="標準 2 4_23_CRUDマトリックス(機能レベル)" xfId="1234" xr:uid="{00000000-0005-0000-0000-0000EF050000}"/>
    <cellStyle name="標準 2 5" xfId="1235" xr:uid="{00000000-0005-0000-0000-0000F0050000}"/>
    <cellStyle name="標準 2 5 10" xfId="1236" xr:uid="{00000000-0005-0000-0000-0000F1050000}"/>
    <cellStyle name="標準 2 5 11" xfId="1237" xr:uid="{00000000-0005-0000-0000-0000F2050000}"/>
    <cellStyle name="標準 2 5 12" xfId="1238" xr:uid="{00000000-0005-0000-0000-0000F3050000}"/>
    <cellStyle name="標準 2 5 13" xfId="1239" xr:uid="{00000000-0005-0000-0000-0000F4050000}"/>
    <cellStyle name="標準 2 5 14" xfId="1240" xr:uid="{00000000-0005-0000-0000-0000F5050000}"/>
    <cellStyle name="標準 2 5 15" xfId="1241" xr:uid="{00000000-0005-0000-0000-0000F6050000}"/>
    <cellStyle name="標準 2 5 16" xfId="1242" xr:uid="{00000000-0005-0000-0000-0000F7050000}"/>
    <cellStyle name="標準 2 5 17" xfId="1243" xr:uid="{00000000-0005-0000-0000-0000F8050000}"/>
    <cellStyle name="標準 2 5 18" xfId="1244" xr:uid="{00000000-0005-0000-0000-0000F9050000}"/>
    <cellStyle name="標準 2 5 19" xfId="1245" xr:uid="{00000000-0005-0000-0000-0000FA050000}"/>
    <cellStyle name="標準 2 5 2" xfId="1246" xr:uid="{00000000-0005-0000-0000-0000FB050000}"/>
    <cellStyle name="標準 2 5 2 2" xfId="1549" xr:uid="{00000000-0005-0000-0000-0000FC050000}"/>
    <cellStyle name="標準 2 5 20" xfId="1247" xr:uid="{00000000-0005-0000-0000-0000FD050000}"/>
    <cellStyle name="標準 2 5 21" xfId="1248" xr:uid="{00000000-0005-0000-0000-0000FE050000}"/>
    <cellStyle name="標準 2 5 22" xfId="1249" xr:uid="{00000000-0005-0000-0000-0000FF050000}"/>
    <cellStyle name="標準 2 5 23" xfId="1250" xr:uid="{00000000-0005-0000-0000-000000060000}"/>
    <cellStyle name="標準 2 5 3" xfId="1251" xr:uid="{00000000-0005-0000-0000-000001060000}"/>
    <cellStyle name="標準 2 5 3 2" xfId="1529" xr:uid="{00000000-0005-0000-0000-000002060000}"/>
    <cellStyle name="標準 2 5 4" xfId="1252" xr:uid="{00000000-0005-0000-0000-000003060000}"/>
    <cellStyle name="標準 2 5 5" xfId="1253" xr:uid="{00000000-0005-0000-0000-000004060000}"/>
    <cellStyle name="標準 2 5 6" xfId="1254" xr:uid="{00000000-0005-0000-0000-000005060000}"/>
    <cellStyle name="標準 2 5 7" xfId="1255" xr:uid="{00000000-0005-0000-0000-000006060000}"/>
    <cellStyle name="標準 2 5 8" xfId="1256" xr:uid="{00000000-0005-0000-0000-000007060000}"/>
    <cellStyle name="標準 2 5 9" xfId="1257" xr:uid="{00000000-0005-0000-0000-000008060000}"/>
    <cellStyle name="標準 2 5_23_CRUDマトリックス(機能レベル)" xfId="1258" xr:uid="{00000000-0005-0000-0000-000009060000}"/>
    <cellStyle name="標準 2 6" xfId="1259" xr:uid="{00000000-0005-0000-0000-00000A060000}"/>
    <cellStyle name="標準 2 6 10" xfId="1260" xr:uid="{00000000-0005-0000-0000-00000B060000}"/>
    <cellStyle name="標準 2 6 11" xfId="1261" xr:uid="{00000000-0005-0000-0000-00000C060000}"/>
    <cellStyle name="標準 2 6 12" xfId="1262" xr:uid="{00000000-0005-0000-0000-00000D060000}"/>
    <cellStyle name="標準 2 6 13" xfId="1263" xr:uid="{00000000-0005-0000-0000-00000E060000}"/>
    <cellStyle name="標準 2 6 14" xfId="1264" xr:uid="{00000000-0005-0000-0000-00000F060000}"/>
    <cellStyle name="標準 2 6 15" xfId="1265" xr:uid="{00000000-0005-0000-0000-000010060000}"/>
    <cellStyle name="標準 2 6 16" xfId="1266" xr:uid="{00000000-0005-0000-0000-000011060000}"/>
    <cellStyle name="標準 2 6 17" xfId="1267" xr:uid="{00000000-0005-0000-0000-000012060000}"/>
    <cellStyle name="標準 2 6 18" xfId="1268" xr:uid="{00000000-0005-0000-0000-000013060000}"/>
    <cellStyle name="標準 2 6 19" xfId="1269" xr:uid="{00000000-0005-0000-0000-000014060000}"/>
    <cellStyle name="標準 2 6 2" xfId="1270" xr:uid="{00000000-0005-0000-0000-000015060000}"/>
    <cellStyle name="標準 2 6 20" xfId="1271" xr:uid="{00000000-0005-0000-0000-000016060000}"/>
    <cellStyle name="標準 2 6 21" xfId="1272" xr:uid="{00000000-0005-0000-0000-000017060000}"/>
    <cellStyle name="標準 2 6 22" xfId="1273" xr:uid="{00000000-0005-0000-0000-000018060000}"/>
    <cellStyle name="標準 2 6 3" xfId="1274" xr:uid="{00000000-0005-0000-0000-000019060000}"/>
    <cellStyle name="標準 2 6 4" xfId="1275" xr:uid="{00000000-0005-0000-0000-00001A060000}"/>
    <cellStyle name="標準 2 6 5" xfId="1276" xr:uid="{00000000-0005-0000-0000-00001B060000}"/>
    <cellStyle name="標準 2 6 6" xfId="1277" xr:uid="{00000000-0005-0000-0000-00001C060000}"/>
    <cellStyle name="標準 2 6 7" xfId="1278" xr:uid="{00000000-0005-0000-0000-00001D060000}"/>
    <cellStyle name="標準 2 6 8" xfId="1279" xr:uid="{00000000-0005-0000-0000-00001E060000}"/>
    <cellStyle name="標準 2 6 9" xfId="1280" xr:uid="{00000000-0005-0000-0000-00001F060000}"/>
    <cellStyle name="標準 2 6_23_CRUDマトリックス(機能レベル)" xfId="1281" xr:uid="{00000000-0005-0000-0000-000020060000}"/>
    <cellStyle name="標準 2 7" xfId="1282" xr:uid="{00000000-0005-0000-0000-000021060000}"/>
    <cellStyle name="標準 2 7 2" xfId="1530" xr:uid="{00000000-0005-0000-0000-000022060000}"/>
    <cellStyle name="標準 2 7 2 2" xfId="1531" xr:uid="{00000000-0005-0000-0000-000023060000}"/>
    <cellStyle name="標準 2 7 2 3" xfId="1532" xr:uid="{00000000-0005-0000-0000-000024060000}"/>
    <cellStyle name="標準 2 7 2 3 2" xfId="1388" xr:uid="{00000000-0005-0000-0000-000025060000}"/>
    <cellStyle name="標準 2 8" xfId="1283" xr:uid="{00000000-0005-0000-0000-000026060000}"/>
    <cellStyle name="標準 2 9" xfId="1284" xr:uid="{00000000-0005-0000-0000-000027060000}"/>
    <cellStyle name="標準 2 9 2" xfId="1533" xr:uid="{00000000-0005-0000-0000-000028060000}"/>
    <cellStyle name="標準 2 9 2 2" xfId="1534" xr:uid="{00000000-0005-0000-0000-000029060000}"/>
    <cellStyle name="標準 2 9 2 2 2" xfId="1535" xr:uid="{00000000-0005-0000-0000-00002A060000}"/>
    <cellStyle name="標準 2 9 2 2 3" xfId="1536" xr:uid="{00000000-0005-0000-0000-00002B060000}"/>
    <cellStyle name="標準 2 9 2 2 3 2" xfId="1385" xr:uid="{00000000-0005-0000-0000-00002C060000}"/>
    <cellStyle name="標準 2 9 2 2 3 2 2" xfId="1537" xr:uid="{00000000-0005-0000-0000-00002D060000}"/>
    <cellStyle name="標準 2 9 2 3" xfId="1538" xr:uid="{00000000-0005-0000-0000-00002E060000}"/>
    <cellStyle name="標準 2 9 2 4" xfId="1539" xr:uid="{00000000-0005-0000-0000-00002F060000}"/>
    <cellStyle name="標準 2 9 2 4 2" xfId="1540" xr:uid="{00000000-0005-0000-0000-000030060000}"/>
    <cellStyle name="標準 2 9 2 4 2 2" xfId="1541" xr:uid="{00000000-0005-0000-0000-000031060000}"/>
    <cellStyle name="標準 2 9 2 4 2 2 2" xfId="1542" xr:uid="{00000000-0005-0000-0000-000032060000}"/>
    <cellStyle name="標準 20" xfId="1543" xr:uid="{00000000-0005-0000-0000-000033060000}"/>
    <cellStyle name="標準 20 2" xfId="1285" xr:uid="{00000000-0005-0000-0000-000034060000}"/>
    <cellStyle name="標準 20 2 2" xfId="1544" xr:uid="{00000000-0005-0000-0000-000035060000}"/>
    <cellStyle name="標準 20 3" xfId="1286" xr:uid="{00000000-0005-0000-0000-000036060000}"/>
    <cellStyle name="標準 20 4" xfId="1287" xr:uid="{00000000-0005-0000-0000-000037060000}"/>
    <cellStyle name="標準 21" xfId="1545" xr:uid="{00000000-0005-0000-0000-000038060000}"/>
    <cellStyle name="標準 21 2" xfId="1288" xr:uid="{00000000-0005-0000-0000-000039060000}"/>
    <cellStyle name="標準 21 3" xfId="1289" xr:uid="{00000000-0005-0000-0000-00003A060000}"/>
    <cellStyle name="標準 22" xfId="1546" xr:uid="{00000000-0005-0000-0000-00003B060000}"/>
    <cellStyle name="標準 22 2" xfId="1290" xr:uid="{00000000-0005-0000-0000-00003C060000}"/>
    <cellStyle name="標準 22 2 2" xfId="1547" xr:uid="{00000000-0005-0000-0000-00003D060000}"/>
    <cellStyle name="標準 23" xfId="1694" xr:uid="{00000000-0005-0000-0000-00003E060000}"/>
    <cellStyle name="標準 23 2" xfId="1291" xr:uid="{00000000-0005-0000-0000-00003F060000}"/>
    <cellStyle name="標準 23 3" xfId="1292" xr:uid="{00000000-0005-0000-0000-000040060000}"/>
    <cellStyle name="標準 23 4" xfId="1293" xr:uid="{00000000-0005-0000-0000-000041060000}"/>
    <cellStyle name="標準 24 2" xfId="1294" xr:uid="{00000000-0005-0000-0000-000042060000}"/>
    <cellStyle name="標準 24 3" xfId="1295" xr:uid="{00000000-0005-0000-0000-000043060000}"/>
    <cellStyle name="標準 25 2" xfId="1296" xr:uid="{00000000-0005-0000-0000-000044060000}"/>
    <cellStyle name="標準 3" xfId="1297" xr:uid="{00000000-0005-0000-0000-000045060000}"/>
    <cellStyle name="標準 3 10" xfId="1298" xr:uid="{00000000-0005-0000-0000-000046060000}"/>
    <cellStyle name="標準 3 11" xfId="1299" xr:uid="{00000000-0005-0000-0000-000047060000}"/>
    <cellStyle name="標準 3 12" xfId="1300" xr:uid="{00000000-0005-0000-0000-000048060000}"/>
    <cellStyle name="標準 3 13" xfId="1301" xr:uid="{00000000-0005-0000-0000-000049060000}"/>
    <cellStyle name="標準 3 14" xfId="1302" xr:uid="{00000000-0005-0000-0000-00004A060000}"/>
    <cellStyle name="標準 3 15" xfId="1303" xr:uid="{00000000-0005-0000-0000-00004B060000}"/>
    <cellStyle name="標準 3 16" xfId="1304" xr:uid="{00000000-0005-0000-0000-00004C060000}"/>
    <cellStyle name="標準 3 17" xfId="1305" xr:uid="{00000000-0005-0000-0000-00004D060000}"/>
    <cellStyle name="標準 3 18" xfId="1306" xr:uid="{00000000-0005-0000-0000-00004E060000}"/>
    <cellStyle name="標準 3 19" xfId="1307" xr:uid="{00000000-0005-0000-0000-00004F060000}"/>
    <cellStyle name="標準 3 2" xfId="1308" xr:uid="{00000000-0005-0000-0000-000050060000}"/>
    <cellStyle name="標準 3 2 2" xfId="1309" xr:uid="{00000000-0005-0000-0000-000051060000}"/>
    <cellStyle name="標準 3 2 3" xfId="1567" xr:uid="{00000000-0005-0000-0000-000052060000}"/>
    <cellStyle name="標準 3 2 3 2 2" xfId="1568" xr:uid="{00000000-0005-0000-0000-000053060000}"/>
    <cellStyle name="標準 3 2 3 2 2 2" xfId="1569" xr:uid="{00000000-0005-0000-0000-000054060000}"/>
    <cellStyle name="標準 3 20" xfId="1310" xr:uid="{00000000-0005-0000-0000-000055060000}"/>
    <cellStyle name="標準 3 21" xfId="1311" xr:uid="{00000000-0005-0000-0000-000056060000}"/>
    <cellStyle name="標準 3 22" xfId="1312" xr:uid="{00000000-0005-0000-0000-000057060000}"/>
    <cellStyle name="標準 3 23" xfId="1313" xr:uid="{00000000-0005-0000-0000-000058060000}"/>
    <cellStyle name="標準 3 24" xfId="1314" xr:uid="{00000000-0005-0000-0000-000059060000}"/>
    <cellStyle name="標準 3 25" xfId="1315" xr:uid="{00000000-0005-0000-0000-00005A060000}"/>
    <cellStyle name="標準 3 26" xfId="1316" xr:uid="{00000000-0005-0000-0000-00005B060000}"/>
    <cellStyle name="標準 3 27" xfId="1317" xr:uid="{00000000-0005-0000-0000-00005C060000}"/>
    <cellStyle name="標準 3 28" xfId="1318" xr:uid="{00000000-0005-0000-0000-00005D060000}"/>
    <cellStyle name="標準 3 29" xfId="1319" xr:uid="{00000000-0005-0000-0000-00005E060000}"/>
    <cellStyle name="標準 3 3" xfId="1320" xr:uid="{00000000-0005-0000-0000-00005F060000}"/>
    <cellStyle name="標準 3 3 2" xfId="1570" xr:uid="{00000000-0005-0000-0000-000060060000}"/>
    <cellStyle name="標準 3 4" xfId="1321" xr:uid="{00000000-0005-0000-0000-000061060000}"/>
    <cellStyle name="標準 3 5" xfId="1322" xr:uid="{00000000-0005-0000-0000-000062060000}"/>
    <cellStyle name="標準 3 6" xfId="1323" xr:uid="{00000000-0005-0000-0000-000063060000}"/>
    <cellStyle name="標準 3 7" xfId="1324" xr:uid="{00000000-0005-0000-0000-000064060000}"/>
    <cellStyle name="標準 3 8" xfId="1325" xr:uid="{00000000-0005-0000-0000-000065060000}"/>
    <cellStyle name="標準 3 9" xfId="1326" xr:uid="{00000000-0005-0000-0000-000066060000}"/>
    <cellStyle name="標準 4" xfId="1327" xr:uid="{00000000-0005-0000-0000-000067060000}"/>
    <cellStyle name="標準 4 2" xfId="1328" xr:uid="{00000000-0005-0000-0000-000068060000}"/>
    <cellStyle name="標準 4 2 2" xfId="1329" xr:uid="{00000000-0005-0000-0000-000069060000}"/>
    <cellStyle name="標準 4 2 3" xfId="1695" xr:uid="{00000000-0005-0000-0000-00006A060000}"/>
    <cellStyle name="標準 4 3" xfId="1330" xr:uid="{00000000-0005-0000-0000-00006B060000}"/>
    <cellStyle name="標準 4 4" xfId="1331" xr:uid="{00000000-0005-0000-0000-00006C060000}"/>
    <cellStyle name="標準 4 5" xfId="1332" xr:uid="{00000000-0005-0000-0000-00006D060000}"/>
    <cellStyle name="標準 4 5 2" xfId="1696" xr:uid="{00000000-0005-0000-0000-00006E060000}"/>
    <cellStyle name="標準 4 6" xfId="1697" xr:uid="{00000000-0005-0000-0000-00006F060000}"/>
    <cellStyle name="標準 4 7" xfId="1698" xr:uid="{00000000-0005-0000-0000-000070060000}"/>
    <cellStyle name="標準 5" xfId="1333" xr:uid="{00000000-0005-0000-0000-000071060000}"/>
    <cellStyle name="標準 5 2" xfId="1334" xr:uid="{00000000-0005-0000-0000-000072060000}"/>
    <cellStyle name="標準 5 2 2" xfId="1699" xr:uid="{00000000-0005-0000-0000-000073060000}"/>
    <cellStyle name="標準 5 2 3" xfId="1700" xr:uid="{00000000-0005-0000-0000-000074060000}"/>
    <cellStyle name="標準 5 2 3 2" xfId="1701" xr:uid="{00000000-0005-0000-0000-000075060000}"/>
    <cellStyle name="標準 5 2 4" xfId="1702" xr:uid="{00000000-0005-0000-0000-000076060000}"/>
    <cellStyle name="標準 6" xfId="1335" xr:uid="{00000000-0005-0000-0000-000077060000}"/>
    <cellStyle name="標準 6 2" xfId="1336" xr:uid="{00000000-0005-0000-0000-000078060000}"/>
    <cellStyle name="標準 6 2 2" xfId="1337" xr:uid="{00000000-0005-0000-0000-000079060000}"/>
    <cellStyle name="標準 6 2 2 2" xfId="1338" xr:uid="{00000000-0005-0000-0000-00007A060000}"/>
    <cellStyle name="標準 6 2 3" xfId="1703" xr:uid="{00000000-0005-0000-0000-00007B060000}"/>
    <cellStyle name="標準 6 3" xfId="1339" xr:uid="{00000000-0005-0000-0000-00007C060000}"/>
    <cellStyle name="標準 6 4" xfId="1704" xr:uid="{00000000-0005-0000-0000-00007D060000}"/>
    <cellStyle name="標準 7" xfId="1340" xr:uid="{00000000-0005-0000-0000-00007E060000}"/>
    <cellStyle name="標準 7 2" xfId="1341" xr:uid="{00000000-0005-0000-0000-00007F060000}"/>
    <cellStyle name="標準 7 3" xfId="1342" xr:uid="{00000000-0005-0000-0000-000080060000}"/>
    <cellStyle name="標準 8" xfId="1343" xr:uid="{00000000-0005-0000-0000-000081060000}"/>
    <cellStyle name="標準 8 2" xfId="1344" xr:uid="{00000000-0005-0000-0000-000082060000}"/>
    <cellStyle name="標準 8 3" xfId="1345" xr:uid="{00000000-0005-0000-0000-000083060000}"/>
    <cellStyle name="標準 8 4" xfId="1346" xr:uid="{00000000-0005-0000-0000-000084060000}"/>
    <cellStyle name="標準 8 5" xfId="1347" xr:uid="{00000000-0005-0000-0000-000085060000}"/>
    <cellStyle name="標準 8 6" xfId="1348" xr:uid="{00000000-0005-0000-0000-000086060000}"/>
    <cellStyle name="標準 8 7" xfId="1349" xr:uid="{00000000-0005-0000-0000-000087060000}"/>
    <cellStyle name="標準 9" xfId="1350" xr:uid="{00000000-0005-0000-0000-000088060000}"/>
    <cellStyle name="標準 9 2" xfId="1351" xr:uid="{00000000-0005-0000-0000-000089060000}"/>
    <cellStyle name="標準 9 3" xfId="1352" xr:uid="{00000000-0005-0000-0000-00008A060000}"/>
    <cellStyle name="標準 9 4" xfId="1353" xr:uid="{00000000-0005-0000-0000-00008B060000}"/>
    <cellStyle name="標準 9 5" xfId="1354" xr:uid="{00000000-0005-0000-0000-00008C060000}"/>
    <cellStyle name="標準 9 6" xfId="1355" xr:uid="{00000000-0005-0000-0000-00008D060000}"/>
    <cellStyle name="未定義" xfId="1571" xr:uid="{00000000-0005-0000-0000-00008E060000}"/>
    <cellStyle name="良い 10" xfId="1356" xr:uid="{00000000-0005-0000-0000-00008F060000}"/>
    <cellStyle name="良い 11" xfId="1357" xr:uid="{00000000-0005-0000-0000-000090060000}"/>
    <cellStyle name="良い 12" xfId="1358" xr:uid="{00000000-0005-0000-0000-000091060000}"/>
    <cellStyle name="良い 13" xfId="1359" xr:uid="{00000000-0005-0000-0000-000092060000}"/>
    <cellStyle name="良い 14" xfId="1360" xr:uid="{00000000-0005-0000-0000-000093060000}"/>
    <cellStyle name="良い 15" xfId="1361" xr:uid="{00000000-0005-0000-0000-000094060000}"/>
    <cellStyle name="良い 16" xfId="1362" xr:uid="{00000000-0005-0000-0000-000095060000}"/>
    <cellStyle name="良い 17" xfId="1363" xr:uid="{00000000-0005-0000-0000-000096060000}"/>
    <cellStyle name="良い 18" xfId="1364" xr:uid="{00000000-0005-0000-0000-000097060000}"/>
    <cellStyle name="良い 19" xfId="1365" xr:uid="{00000000-0005-0000-0000-000098060000}"/>
    <cellStyle name="良い 2" xfId="1366" xr:uid="{00000000-0005-0000-0000-000099060000}"/>
    <cellStyle name="良い 2 2" xfId="1367" xr:uid="{00000000-0005-0000-0000-00009A060000}"/>
    <cellStyle name="良い 2 2 2" xfId="1572" xr:uid="{00000000-0005-0000-0000-00009B060000}"/>
    <cellStyle name="良い 20" xfId="1368" xr:uid="{00000000-0005-0000-0000-00009C060000}"/>
    <cellStyle name="良い 21" xfId="1369" xr:uid="{00000000-0005-0000-0000-00009D060000}"/>
    <cellStyle name="良い 22" xfId="1370" xr:uid="{00000000-0005-0000-0000-00009E060000}"/>
    <cellStyle name="良い 23" xfId="1371" xr:uid="{00000000-0005-0000-0000-00009F060000}"/>
    <cellStyle name="良い 24" xfId="1372" xr:uid="{00000000-0005-0000-0000-0000A0060000}"/>
    <cellStyle name="良い 25" xfId="1373" xr:uid="{00000000-0005-0000-0000-0000A1060000}"/>
    <cellStyle name="良い 3" xfId="1374" xr:uid="{00000000-0005-0000-0000-0000A2060000}"/>
    <cellStyle name="良い 3 2" xfId="1375" xr:uid="{00000000-0005-0000-0000-0000A3060000}"/>
    <cellStyle name="良い 4" xfId="1376" xr:uid="{00000000-0005-0000-0000-0000A4060000}"/>
    <cellStyle name="良い 5" xfId="1377" xr:uid="{00000000-0005-0000-0000-0000A5060000}"/>
    <cellStyle name="良い 6" xfId="1378" xr:uid="{00000000-0005-0000-0000-0000A6060000}"/>
    <cellStyle name="良い 7" xfId="1379" xr:uid="{00000000-0005-0000-0000-0000A7060000}"/>
    <cellStyle name="良い 8" xfId="1380" xr:uid="{00000000-0005-0000-0000-0000A8060000}"/>
    <cellStyle name="良い 9" xfId="1381" xr:uid="{00000000-0005-0000-0000-0000A9060000}"/>
  </cellStyles>
  <dxfs count="0"/>
  <tableStyles count="0" defaultTableStyle="TableStyleMedium2" defaultPivotStyle="PivotStyleLight16"/>
  <colors>
    <mruColors>
      <color rgb="FFFFCC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703864734299518"/>
          <c:y val="7.8162778672273808E-2"/>
          <c:w val="0.7970528985507247"/>
          <c:h val="0.9171318291095965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地区別_多剤服薬者!$AS$5</c:f>
              <c:strCache>
                <c:ptCount val="1"/>
                <c:pt idx="0">
                  <c:v>長期多剤服薬者割合(被保険者数に占める割合)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1.6871980676328502E-2"/>
                  <c:y val="-1.007936507936489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E21-4684-98E6-8B48E7A80919}"/>
                </c:ext>
              </c:extLst>
            </c:dLbl>
            <c:dLbl>
              <c:idx val="1"/>
              <c:layout>
                <c:manualLayout>
                  <c:x val="2.3007246376811594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E21-4684-98E6-8B48E7A80919}"/>
                </c:ext>
              </c:extLst>
            </c:dLbl>
            <c:dLbl>
              <c:idx val="2"/>
              <c:layout>
                <c:manualLayout>
                  <c:x val="1.3804347826086957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E21-4684-98E6-8B48E7A80919}"/>
                </c:ext>
              </c:extLst>
            </c:dLbl>
            <c:dLbl>
              <c:idx val="3"/>
              <c:layout>
                <c:manualLayout>
                  <c:x val="1.6871980676328502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E21-4684-98E6-8B48E7A80919}"/>
                </c:ext>
              </c:extLst>
            </c:dLbl>
            <c:dLbl>
              <c:idx val="4"/>
              <c:layout>
                <c:manualLayout>
                  <c:x val="1.3804347826086957E-2"/>
                  <c:y val="-1.00793650793650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E21-4684-98E6-8B48E7A80919}"/>
                </c:ext>
              </c:extLst>
            </c:dLbl>
            <c:dLbl>
              <c:idx val="5"/>
              <c:layout>
                <c:manualLayout>
                  <c:x val="1.5768126154517292E-2"/>
                  <c:y val="8.0636473360612118E-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E21-4684-98E6-8B48E7A80919}"/>
                </c:ext>
              </c:extLst>
            </c:dLbl>
            <c:dLbl>
              <c:idx val="6"/>
              <c:layout>
                <c:manualLayout>
                  <c:x val="3.018846795241896E-2"/>
                  <c:y val="1.5019713595623545E-1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AD3-4E64-83A9-CE24CA53D35B}"/>
                </c:ext>
              </c:extLst>
            </c:dLbl>
            <c:dLbl>
              <c:idx val="7"/>
              <c:layout>
                <c:manualLayout>
                  <c:x val="3.0618448930778749E-2"/>
                  <c:y val="-2.01583119754179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E21-4684-98E6-8B48E7A80919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/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地区別_多剤服薬者!$AS$6:$AS$13</c:f>
              <c:strCache>
                <c:ptCount val="8"/>
                <c:pt idx="0">
                  <c:v>豊能医療圏</c:v>
                </c:pt>
                <c:pt idx="1">
                  <c:v>南河内医療圏</c:v>
                </c:pt>
                <c:pt idx="2">
                  <c:v>泉州医療圏</c:v>
                </c:pt>
                <c:pt idx="3">
                  <c:v>大阪市医療圏</c:v>
                </c:pt>
                <c:pt idx="4">
                  <c:v>中河内医療圏</c:v>
                </c:pt>
                <c:pt idx="5">
                  <c:v>堺市医療圏</c:v>
                </c:pt>
                <c:pt idx="6">
                  <c:v>北河内医療圏</c:v>
                </c:pt>
                <c:pt idx="7">
                  <c:v>三島医療圏</c:v>
                </c:pt>
              </c:strCache>
            </c:strRef>
          </c:cat>
          <c:val>
            <c:numRef>
              <c:f>地区別_多剤服薬者!$AT$6:$AT$13</c:f>
              <c:numCache>
                <c:formatCode>0.0%</c:formatCode>
                <c:ptCount val="8"/>
                <c:pt idx="0">
                  <c:v>0.17631541524459612</c:v>
                </c:pt>
                <c:pt idx="1">
                  <c:v>0.17331921871432426</c:v>
                </c:pt>
                <c:pt idx="2">
                  <c:v>0.17242436219037094</c:v>
                </c:pt>
                <c:pt idx="3">
                  <c:v>0.17155952188660958</c:v>
                </c:pt>
                <c:pt idx="4">
                  <c:v>0.16798477230041017</c:v>
                </c:pt>
                <c:pt idx="5">
                  <c:v>0.16430131900983919</c:v>
                </c:pt>
                <c:pt idx="6">
                  <c:v>0.16011657002263321</c:v>
                </c:pt>
                <c:pt idx="7">
                  <c:v>0.1599850954464678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B0A4-40E4-ACB8-7D3C5BBD67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0889472"/>
        <c:axId val="281247040"/>
      </c:barChart>
      <c:scatterChart>
        <c:scatterStyle val="lineMarker"/>
        <c:varyColors val="0"/>
        <c:ser>
          <c:idx val="1"/>
          <c:order val="1"/>
          <c:tx>
            <c:v>広域連合全体</c:v>
          </c:tx>
          <c:spPr>
            <a:ln w="28575">
              <a:solidFill>
                <a:srgbClr val="BE4B48"/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1.2768242608485771E-3"/>
                  <c:y val="-0.89099308789980747"/>
                </c:manualLayout>
              </c:layout>
              <c:showLegendKey val="0"/>
              <c:showVal val="0"/>
              <c:showCatName val="1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CCD-4E26-B203-A1FDA3F71095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地区別_多剤服薬者!$AX$6:$AX$13</c:f>
              <c:numCache>
                <c:formatCode>0.0%</c:formatCode>
                <c:ptCount val="8"/>
                <c:pt idx="0">
                  <c:v>0.1686992636104232</c:v>
                </c:pt>
                <c:pt idx="1">
                  <c:v>0.1686992636104232</c:v>
                </c:pt>
                <c:pt idx="2">
                  <c:v>0.1686992636104232</c:v>
                </c:pt>
                <c:pt idx="3">
                  <c:v>0.1686992636104232</c:v>
                </c:pt>
                <c:pt idx="4">
                  <c:v>0.1686992636104232</c:v>
                </c:pt>
                <c:pt idx="5">
                  <c:v>0.1686992636104232</c:v>
                </c:pt>
                <c:pt idx="6">
                  <c:v>0.1686992636104232</c:v>
                </c:pt>
                <c:pt idx="7">
                  <c:v>0.1686992636104232</c:v>
                </c:pt>
              </c:numCache>
            </c:numRef>
          </c:xVal>
          <c:yVal>
            <c:numRef>
              <c:f>地区別_多剤服薬者!$AZ$6:$AZ$13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8-B0A4-40E4-ACB8-7D3C5BBD67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7392064"/>
        <c:axId val="387391488"/>
      </c:scatterChart>
      <c:catAx>
        <c:axId val="390889472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spPr>
          <a:ln>
            <a:solidFill>
              <a:srgbClr val="7F7F7F"/>
            </a:solidFill>
          </a:ln>
        </c:spPr>
        <c:crossAx val="281247040"/>
        <c:crosses val="autoZero"/>
        <c:auto val="1"/>
        <c:lblAlgn val="ctr"/>
        <c:lblOffset val="100"/>
        <c:noMultiLvlLbl val="0"/>
      </c:catAx>
      <c:valAx>
        <c:axId val="281247040"/>
        <c:scaling>
          <c:orientation val="minMax"/>
          <c:min val="0"/>
        </c:scaling>
        <c:delete val="0"/>
        <c:axPos val="t"/>
        <c:majorGridlines>
          <c:spPr>
            <a:ln>
              <a:solidFill>
                <a:srgbClr val="D9D9D9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(%)</a:t>
                </a:r>
                <a:endParaRPr lang="ja-JP"/>
              </a:p>
            </c:rich>
          </c:tx>
          <c:layout>
            <c:manualLayout>
              <c:xMode val="edge"/>
              <c:yMode val="edge"/>
              <c:x val="0.90408792270531402"/>
              <c:y val="1.7686428571428572E-2"/>
            </c:manualLayout>
          </c:layout>
          <c:overlay val="0"/>
        </c:title>
        <c:numFmt formatCode="0.0%" sourceLinked="0"/>
        <c:majorTickMark val="out"/>
        <c:minorTickMark val="none"/>
        <c:tickLblPos val="nextTo"/>
        <c:spPr>
          <a:ln>
            <a:solidFill>
              <a:srgbClr val="7F7F7F"/>
            </a:solidFill>
          </a:ln>
        </c:spPr>
        <c:crossAx val="390889472"/>
        <c:crosses val="autoZero"/>
        <c:crossBetween val="between"/>
      </c:valAx>
      <c:valAx>
        <c:axId val="387391488"/>
        <c:scaling>
          <c:orientation val="minMax"/>
          <c:max val="50"/>
          <c:min val="0"/>
        </c:scaling>
        <c:delete val="1"/>
        <c:axPos val="r"/>
        <c:numFmt formatCode="General" sourceLinked="1"/>
        <c:majorTickMark val="out"/>
        <c:minorTickMark val="none"/>
        <c:tickLblPos val="nextTo"/>
        <c:crossAx val="387392064"/>
        <c:crosses val="max"/>
        <c:crossBetween val="midCat"/>
      </c:valAx>
      <c:valAx>
        <c:axId val="387392064"/>
        <c:scaling>
          <c:orientation val="minMax"/>
        </c:scaling>
        <c:delete val="1"/>
        <c:axPos val="b"/>
        <c:numFmt formatCode="0.0%" sourceLinked="1"/>
        <c:majorTickMark val="out"/>
        <c:minorTickMark val="none"/>
        <c:tickLblPos val="nextTo"/>
        <c:crossAx val="387391488"/>
        <c:crosses val="autoZero"/>
        <c:crossBetween val="midCat"/>
      </c:valAx>
      <c:spPr>
        <a:ln>
          <a:solidFill>
            <a:srgbClr val="7F7F7F"/>
          </a:solidFill>
        </a:ln>
      </c:spPr>
    </c:plotArea>
    <c:legend>
      <c:legendPos val="r"/>
      <c:layout>
        <c:manualLayout>
          <c:xMode val="edge"/>
          <c:yMode val="edge"/>
          <c:x val="5.6164492753623195E-2"/>
          <c:y val="1.9521926440329216E-2"/>
          <c:w val="0.82299589371980675"/>
          <c:h val="3.3575221486346195E-2"/>
        </c:manualLayout>
      </c:layout>
      <c:overlay val="0"/>
      <c:spPr>
        <a:ln>
          <a:solidFill>
            <a:srgbClr val="7F7F7F"/>
          </a:solidFill>
        </a:ln>
      </c:spPr>
    </c:legend>
    <c:plotVisOnly val="0"/>
    <c:dispBlanksAs val="gap"/>
    <c:showDLblsOverMax val="0"/>
  </c:chart>
  <c:spPr>
    <a:ln>
      <a:solidFill>
        <a:srgbClr val="7F7F7F"/>
      </a:solidFill>
    </a:ln>
  </c:spPr>
  <c:txPr>
    <a:bodyPr/>
    <a:lstStyle/>
    <a:p>
      <a:pPr>
        <a:defRPr sz="1000">
          <a:latin typeface="ＭＳ Ｐ明朝" panose="02020600040205080304" pitchFamily="18" charset="-128"/>
          <a:ea typeface="ＭＳ Ｐ明朝" panose="02020600040205080304" pitchFamily="18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703864734299518"/>
          <c:y val="7.8162778672273808E-2"/>
          <c:w val="0.7970528985507247"/>
          <c:h val="0.9171318291095965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地区別_多剤服薬者!$AU$5</c:f>
              <c:strCache>
                <c:ptCount val="1"/>
                <c:pt idx="0">
                  <c:v>長期多剤服薬者割合(長期服薬者数に占める割合)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</c:spPr>
          <c:invertIfNegative val="0"/>
          <c:dLbls>
            <c:dLbl>
              <c:idx val="4"/>
              <c:layout>
                <c:manualLayout>
                  <c:x val="1.6745692269554313E-3"/>
                  <c:y val="7.5582892419371288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99D-4648-811F-E161E116B4A5}"/>
                </c:ext>
              </c:extLst>
            </c:dLbl>
            <c:dLbl>
              <c:idx val="5"/>
              <c:layout>
                <c:manualLayout>
                  <c:x val="1.0047415361733201E-2"/>
                  <c:y val="8.11565127695715E-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99D-4648-811F-E161E116B4A5}"/>
                </c:ext>
              </c:extLst>
            </c:dLbl>
            <c:dLbl>
              <c:idx val="6"/>
              <c:layout>
                <c:manualLayout>
                  <c:x val="2.6793107631288865E-2"/>
                  <c:y val="8.11565127695715E-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99D-4648-811F-E161E116B4A5}"/>
                </c:ext>
              </c:extLst>
            </c:dLbl>
            <c:dLbl>
              <c:idx val="7"/>
              <c:layout>
                <c:manualLayout>
                  <c:x val="2.8469869216884516E-2"/>
                  <c:y val="8.11565127695715E-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99D-4648-811F-E161E116B4A5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/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地区別_多剤服薬者!$AU$6:$AU$13</c:f>
              <c:strCache>
                <c:ptCount val="8"/>
                <c:pt idx="0">
                  <c:v>大阪市医療圏</c:v>
                </c:pt>
                <c:pt idx="1">
                  <c:v>泉州医療圏</c:v>
                </c:pt>
                <c:pt idx="2">
                  <c:v>堺市医療圏</c:v>
                </c:pt>
                <c:pt idx="3">
                  <c:v>中河内医療圏</c:v>
                </c:pt>
                <c:pt idx="4">
                  <c:v>南河内医療圏</c:v>
                </c:pt>
                <c:pt idx="5">
                  <c:v>北河内医療圏</c:v>
                </c:pt>
                <c:pt idx="6">
                  <c:v>三島医療圏</c:v>
                </c:pt>
                <c:pt idx="7">
                  <c:v>豊能医療圏</c:v>
                </c:pt>
              </c:strCache>
            </c:strRef>
          </c:cat>
          <c:val>
            <c:numRef>
              <c:f>地区別_多剤服薬者!$AV$6:$AV$13</c:f>
              <c:numCache>
                <c:formatCode>0.0%</c:formatCode>
                <c:ptCount val="8"/>
                <c:pt idx="0">
                  <c:v>0.72650543544643953</c:v>
                </c:pt>
                <c:pt idx="1">
                  <c:v>0.71686787391012741</c:v>
                </c:pt>
                <c:pt idx="2">
                  <c:v>0.70786596369555221</c:v>
                </c:pt>
                <c:pt idx="3">
                  <c:v>0.69955455788993726</c:v>
                </c:pt>
                <c:pt idx="4">
                  <c:v>0.69621044732563475</c:v>
                </c:pt>
                <c:pt idx="5">
                  <c:v>0.68776934126821265</c:v>
                </c:pt>
                <c:pt idx="6">
                  <c:v>0.67213904387267687</c:v>
                </c:pt>
                <c:pt idx="7">
                  <c:v>0.67202363207675009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B0A4-40E4-ACB8-7D3C5BBD67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9677056"/>
        <c:axId val="387394368"/>
      </c:barChart>
      <c:scatterChart>
        <c:scatterStyle val="lineMarker"/>
        <c:varyColors val="0"/>
        <c:ser>
          <c:idx val="1"/>
          <c:order val="1"/>
          <c:tx>
            <c:v>広域連合全体</c:v>
          </c:tx>
          <c:spPr>
            <a:ln w="28575">
              <a:solidFill>
                <a:srgbClr val="BE4B48"/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0.12496754172076392"/>
                  <c:y val="-0.89101589287989569"/>
                </c:manualLayout>
              </c:layout>
              <c:showLegendKey val="0"/>
              <c:showVal val="0"/>
              <c:showCatName val="1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B06-49E2-87FD-039DF8AB8B97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地区別_多剤服薬者!$AY$6:$AY$13</c:f>
              <c:numCache>
                <c:formatCode>0.0%</c:formatCode>
                <c:ptCount val="8"/>
                <c:pt idx="0">
                  <c:v>0.70200685433681731</c:v>
                </c:pt>
                <c:pt idx="1">
                  <c:v>0.70200685433681731</c:v>
                </c:pt>
                <c:pt idx="2">
                  <c:v>0.70200685433681731</c:v>
                </c:pt>
                <c:pt idx="3">
                  <c:v>0.70200685433681731</c:v>
                </c:pt>
                <c:pt idx="4">
                  <c:v>0.70200685433681731</c:v>
                </c:pt>
                <c:pt idx="5">
                  <c:v>0.70200685433681731</c:v>
                </c:pt>
                <c:pt idx="6">
                  <c:v>0.70200685433681731</c:v>
                </c:pt>
                <c:pt idx="7">
                  <c:v>0.70200685433681731</c:v>
                </c:pt>
              </c:numCache>
            </c:numRef>
          </c:xVal>
          <c:yVal>
            <c:numRef>
              <c:f>地区別_多剤服薬者!$AZ$6:$AZ$13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8-B0A4-40E4-ACB8-7D3C5BBD67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7395520"/>
        <c:axId val="387394944"/>
      </c:scatterChart>
      <c:catAx>
        <c:axId val="389677056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spPr>
          <a:ln>
            <a:solidFill>
              <a:srgbClr val="7F7F7F"/>
            </a:solidFill>
          </a:ln>
        </c:spPr>
        <c:crossAx val="387394368"/>
        <c:crosses val="autoZero"/>
        <c:auto val="1"/>
        <c:lblAlgn val="ctr"/>
        <c:lblOffset val="100"/>
        <c:noMultiLvlLbl val="0"/>
      </c:catAx>
      <c:valAx>
        <c:axId val="387394368"/>
        <c:scaling>
          <c:orientation val="minMax"/>
          <c:min val="0"/>
        </c:scaling>
        <c:delete val="0"/>
        <c:axPos val="t"/>
        <c:majorGridlines>
          <c:spPr>
            <a:ln>
              <a:solidFill>
                <a:srgbClr val="D9D9D9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(%)</a:t>
                </a:r>
                <a:endParaRPr lang="ja-JP"/>
              </a:p>
            </c:rich>
          </c:tx>
          <c:layout>
            <c:manualLayout>
              <c:xMode val="edge"/>
              <c:yMode val="edge"/>
              <c:x val="0.90408792270531402"/>
              <c:y val="1.7686428571428572E-2"/>
            </c:manualLayout>
          </c:layout>
          <c:overlay val="0"/>
        </c:title>
        <c:numFmt formatCode="0.0%" sourceLinked="0"/>
        <c:majorTickMark val="out"/>
        <c:minorTickMark val="none"/>
        <c:tickLblPos val="nextTo"/>
        <c:spPr>
          <a:ln>
            <a:solidFill>
              <a:srgbClr val="7F7F7F"/>
            </a:solidFill>
          </a:ln>
        </c:spPr>
        <c:crossAx val="389677056"/>
        <c:crosses val="autoZero"/>
        <c:crossBetween val="between"/>
      </c:valAx>
      <c:valAx>
        <c:axId val="387394944"/>
        <c:scaling>
          <c:orientation val="minMax"/>
          <c:max val="50"/>
          <c:min val="0"/>
        </c:scaling>
        <c:delete val="1"/>
        <c:axPos val="r"/>
        <c:numFmt formatCode="General" sourceLinked="1"/>
        <c:majorTickMark val="out"/>
        <c:minorTickMark val="none"/>
        <c:tickLblPos val="nextTo"/>
        <c:crossAx val="387395520"/>
        <c:crosses val="max"/>
        <c:crossBetween val="midCat"/>
      </c:valAx>
      <c:valAx>
        <c:axId val="387395520"/>
        <c:scaling>
          <c:orientation val="minMax"/>
        </c:scaling>
        <c:delete val="1"/>
        <c:axPos val="b"/>
        <c:numFmt formatCode="0.0%" sourceLinked="1"/>
        <c:majorTickMark val="out"/>
        <c:minorTickMark val="none"/>
        <c:tickLblPos val="nextTo"/>
        <c:crossAx val="387394944"/>
        <c:crosses val="autoZero"/>
        <c:crossBetween val="midCat"/>
      </c:valAx>
      <c:spPr>
        <a:ln>
          <a:solidFill>
            <a:srgbClr val="7F7F7F"/>
          </a:solidFill>
        </a:ln>
      </c:spPr>
    </c:plotArea>
    <c:legend>
      <c:legendPos val="r"/>
      <c:layout>
        <c:manualLayout>
          <c:xMode val="edge"/>
          <c:yMode val="edge"/>
          <c:x val="5.6164492753623195E-2"/>
          <c:y val="1.9521926440329216E-2"/>
          <c:w val="0.82299589371980675"/>
          <c:h val="3.3575221486346195E-2"/>
        </c:manualLayout>
      </c:layout>
      <c:overlay val="0"/>
      <c:spPr>
        <a:ln>
          <a:solidFill>
            <a:srgbClr val="7F7F7F"/>
          </a:solidFill>
        </a:ln>
      </c:spPr>
    </c:legend>
    <c:plotVisOnly val="0"/>
    <c:dispBlanksAs val="gap"/>
    <c:showDLblsOverMax val="0"/>
  </c:chart>
  <c:spPr>
    <a:ln>
      <a:solidFill>
        <a:srgbClr val="7F7F7F"/>
      </a:solidFill>
    </a:ln>
  </c:spPr>
  <c:txPr>
    <a:bodyPr/>
    <a:lstStyle/>
    <a:p>
      <a:pPr>
        <a:defRPr sz="1000">
          <a:latin typeface="ＭＳ Ｐ明朝" panose="02020600040205080304" pitchFamily="18" charset="-128"/>
          <a:ea typeface="ＭＳ Ｐ明朝" panose="02020600040205080304" pitchFamily="18" charset="-128"/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703864734299518"/>
          <c:y val="7.8162778672273808E-2"/>
          <c:w val="0.7970528985507247"/>
          <c:h val="0.9171318291095965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市区町村別_多剤服薬者!$AS$5</c:f>
              <c:strCache>
                <c:ptCount val="1"/>
                <c:pt idx="0">
                  <c:v>長期多剤服薬者割合(被保険者数に占める割合)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noFill/>
            </a:ln>
          </c:spPr>
          <c:invertIfNegative val="0"/>
          <c:dLbls>
            <c:dLbl>
              <c:idx val="35"/>
              <c:layout>
                <c:manualLayout>
                  <c:x val="3.3491384539111081E-3"/>
                  <c:y val="7.5582892419371288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4E1-4F8E-83D3-DD2EEA888AA5}"/>
                </c:ext>
              </c:extLst>
            </c:dLbl>
            <c:dLbl>
              <c:idx val="36"/>
              <c:layout>
                <c:manualLayout>
                  <c:x val="3.3491384539109854E-3"/>
                  <c:y val="7.5582892419371288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4E1-4F8E-83D3-DD2EEA888AA5}"/>
                </c:ext>
              </c:extLst>
            </c:dLbl>
            <c:dLbl>
              <c:idx val="37"/>
              <c:layout>
                <c:manualLayout>
                  <c:x val="3.3491384539109854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4E1-4F8E-83D3-DD2EEA888AA5}"/>
                </c:ext>
              </c:extLst>
            </c:dLbl>
            <c:dLbl>
              <c:idx val="38"/>
              <c:layout>
                <c:manualLayout>
                  <c:x val="5.0237076808666622E-3"/>
                  <c:y val="7.5582892419371288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4E1-4F8E-83D3-DD2EEA888AA5}"/>
                </c:ext>
              </c:extLst>
            </c:dLbl>
            <c:dLbl>
              <c:idx val="39"/>
              <c:layout>
                <c:manualLayout>
                  <c:x val="5.02370768086653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4E1-4F8E-83D3-DD2EEA888AA5}"/>
                </c:ext>
              </c:extLst>
            </c:dLbl>
            <c:dLbl>
              <c:idx val="40"/>
              <c:layout>
                <c:manualLayout>
                  <c:x val="6.6982769078222162E-3"/>
                  <c:y val="7.5582892419371288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4E1-4F8E-83D3-DD2EEA888AA5}"/>
                </c:ext>
              </c:extLst>
            </c:dLbl>
            <c:dLbl>
              <c:idx val="41"/>
              <c:layout>
                <c:manualLayout>
                  <c:x val="6.6982769078220931E-3"/>
                  <c:y val="8.1156512845154394E-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4E1-4F8E-83D3-DD2EEA888AA5}"/>
                </c:ext>
              </c:extLst>
            </c:dLbl>
            <c:dLbl>
              <c:idx val="42"/>
              <c:layout>
                <c:manualLayout>
                  <c:x val="8.3728461347777703E-3"/>
                  <c:y val="8.11565127695715E-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4E1-4F8E-83D3-DD2EEA888AA5}"/>
                </c:ext>
              </c:extLst>
            </c:dLbl>
            <c:dLbl>
              <c:idx val="43"/>
              <c:layout>
                <c:manualLayout>
                  <c:x val="1.0047415361733324E-2"/>
                  <c:y val="8.11565127695715E-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4E1-4F8E-83D3-DD2EEA888AA5}"/>
                </c:ext>
              </c:extLst>
            </c:dLbl>
            <c:dLbl>
              <c:idx val="44"/>
              <c:layout>
                <c:manualLayout>
                  <c:x val="1.0044862757361311E-2"/>
                  <c:y val="2.4190942015693492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84E1-4F8E-83D3-DD2EEA888AA5}"/>
                </c:ext>
              </c:extLst>
            </c:dLbl>
            <c:dLbl>
              <c:idx val="45"/>
              <c:layout>
                <c:manualLayout>
                  <c:x val="1.3396553815644309E-2"/>
                  <c:y val="7.5582892419371288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84E1-4F8E-83D3-DD2EEA888AA5}"/>
                </c:ext>
              </c:extLst>
            </c:dLbl>
            <c:dLbl>
              <c:idx val="46"/>
              <c:layout>
                <c:manualLayout>
                  <c:x val="1.3396553815644432E-2"/>
                  <c:y val="1.5116578483874258E-1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84E1-4F8E-83D3-DD2EEA888AA5}"/>
                </c:ext>
              </c:extLst>
            </c:dLbl>
            <c:dLbl>
              <c:idx val="47"/>
              <c:layout>
                <c:manualLayout>
                  <c:x val="1.3396553815644432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84E1-4F8E-83D3-DD2EEA888AA5}"/>
                </c:ext>
              </c:extLst>
            </c:dLbl>
            <c:dLbl>
              <c:idx val="48"/>
              <c:layout>
                <c:manualLayout>
                  <c:x val="1.5071123042599863E-2"/>
                  <c:y val="7.5582892419371288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84E1-4F8E-83D3-DD2EEA888AA5}"/>
                </c:ext>
              </c:extLst>
            </c:dLbl>
            <c:dLbl>
              <c:idx val="49"/>
              <c:layout>
                <c:manualLayout>
                  <c:x val="1.6745692269555541E-2"/>
                  <c:y val="7.5582892419371288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84E1-4F8E-83D3-DD2EEA888AA5}"/>
                </c:ext>
              </c:extLst>
            </c:dLbl>
            <c:dLbl>
              <c:idx val="50"/>
              <c:layout>
                <c:manualLayout>
                  <c:x val="1.6745692269555541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84E1-4F8E-83D3-DD2EEA888AA5}"/>
                </c:ext>
              </c:extLst>
            </c:dLbl>
            <c:dLbl>
              <c:idx val="51"/>
              <c:layout>
                <c:manualLayout>
                  <c:x val="1.8420261496511093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84E1-4F8E-83D3-DD2EEA888AA5}"/>
                </c:ext>
              </c:extLst>
            </c:dLbl>
            <c:dLbl>
              <c:idx val="52"/>
              <c:layout>
                <c:manualLayout>
                  <c:x val="2.0094830723466527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84E1-4F8E-83D3-DD2EEA888AA5}"/>
                </c:ext>
              </c:extLst>
            </c:dLbl>
            <c:dLbl>
              <c:idx val="53"/>
              <c:layout>
                <c:manualLayout>
                  <c:x val="2.1766862623190341E-2"/>
                  <c:y val="4.0318236680306055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84E1-4F8E-83D3-DD2EEA888AA5}"/>
                </c:ext>
              </c:extLst>
            </c:dLbl>
            <c:dLbl>
              <c:idx val="54"/>
              <c:layout>
                <c:manualLayout>
                  <c:x val="2.1769399950422201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84E1-4F8E-83D3-DD2EEA888AA5}"/>
                </c:ext>
              </c:extLst>
            </c:dLbl>
            <c:dLbl>
              <c:idx val="55"/>
              <c:layout>
                <c:manualLayout>
                  <c:x val="2.5118538404333309E-2"/>
                  <c:y val="1.5116578483874258E-1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84E1-4F8E-83D3-DD2EEA888AA5}"/>
                </c:ext>
              </c:extLst>
            </c:dLbl>
            <c:dLbl>
              <c:idx val="56"/>
              <c:layout>
                <c:manualLayout>
                  <c:x val="2.5118538404333309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84E1-4F8E-83D3-DD2EEA888AA5}"/>
                </c:ext>
              </c:extLst>
            </c:dLbl>
            <c:dLbl>
              <c:idx val="57"/>
              <c:layout>
                <c:manualLayout>
                  <c:x val="2.6793107631288865E-2"/>
                  <c:y val="1.5116578483874258E-1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84E1-4F8E-83D3-DD2EEA888AA5}"/>
                </c:ext>
              </c:extLst>
            </c:dLbl>
            <c:dLbl>
              <c:idx val="58"/>
              <c:layout>
                <c:manualLayout>
                  <c:x val="2.6793107631288865E-2"/>
                  <c:y val="1.5116578483874258E-1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84E1-4F8E-83D3-DD2EEA888AA5}"/>
                </c:ext>
              </c:extLst>
            </c:dLbl>
            <c:dLbl>
              <c:idx val="59"/>
              <c:layout>
                <c:manualLayout>
                  <c:x val="2.5118538404333309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84E1-4F8E-83D3-DD2EEA888AA5}"/>
                </c:ext>
              </c:extLst>
            </c:dLbl>
            <c:dLbl>
              <c:idx val="60"/>
              <c:layout>
                <c:manualLayout>
                  <c:x val="2.8467676858244417E-2"/>
                  <c:y val="8.1156512920737288E-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84E1-4F8E-83D3-DD2EEA888AA5}"/>
                </c:ext>
              </c:extLst>
            </c:dLbl>
            <c:dLbl>
              <c:idx val="61"/>
              <c:layout>
                <c:manualLayout>
                  <c:x val="2.8467676858244417E-2"/>
                  <c:y val="3.24626051078286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4E1-4F8E-83D3-DD2EEA888AA5}"/>
                </c:ext>
              </c:extLst>
            </c:dLbl>
            <c:dLbl>
              <c:idx val="62"/>
              <c:layout>
                <c:manualLayout>
                  <c:x val="-3.3491384539111081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4E1-4F8E-83D3-DD2EEA888AA5}"/>
                </c:ext>
              </c:extLst>
            </c:dLbl>
            <c:dLbl>
              <c:idx val="63"/>
              <c:layout>
                <c:manualLayout>
                  <c:x val="-3.3491384539111081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4E1-4F8E-83D3-DD2EEA888AA5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市区町村別_多剤服薬者!$AS$6:$AS$79</c:f>
              <c:strCache>
                <c:ptCount val="74"/>
                <c:pt idx="0">
                  <c:v>泉大津市</c:v>
                </c:pt>
                <c:pt idx="1">
                  <c:v>柏原市</c:v>
                </c:pt>
                <c:pt idx="2">
                  <c:v>住之江区</c:v>
                </c:pt>
                <c:pt idx="3">
                  <c:v>池田市</c:v>
                </c:pt>
                <c:pt idx="4">
                  <c:v>阿倍野区</c:v>
                </c:pt>
                <c:pt idx="5">
                  <c:v>高石市</c:v>
                </c:pt>
                <c:pt idx="6">
                  <c:v>生野区</c:v>
                </c:pt>
                <c:pt idx="7">
                  <c:v>豊中市</c:v>
                </c:pt>
                <c:pt idx="8">
                  <c:v>藤井寺市</c:v>
                </c:pt>
                <c:pt idx="9">
                  <c:v>平野区</c:v>
                </c:pt>
                <c:pt idx="10">
                  <c:v>天王寺区</c:v>
                </c:pt>
                <c:pt idx="11">
                  <c:v>河内長野市</c:v>
                </c:pt>
                <c:pt idx="12">
                  <c:v>此花区</c:v>
                </c:pt>
                <c:pt idx="13">
                  <c:v>堺市南区</c:v>
                </c:pt>
                <c:pt idx="14">
                  <c:v>住吉区</c:v>
                </c:pt>
                <c:pt idx="15">
                  <c:v>吹田市</c:v>
                </c:pt>
                <c:pt idx="16">
                  <c:v>城東区</c:v>
                </c:pt>
                <c:pt idx="17">
                  <c:v>大正区</c:v>
                </c:pt>
                <c:pt idx="18">
                  <c:v>忠岡町</c:v>
                </c:pt>
                <c:pt idx="19">
                  <c:v>泉南市</c:v>
                </c:pt>
                <c:pt idx="20">
                  <c:v>松原市</c:v>
                </c:pt>
                <c:pt idx="21">
                  <c:v>熊取町</c:v>
                </c:pt>
                <c:pt idx="22">
                  <c:v>東住吉区</c:v>
                </c:pt>
                <c:pt idx="23">
                  <c:v>浪速区</c:v>
                </c:pt>
                <c:pt idx="24">
                  <c:v>岸和田市</c:v>
                </c:pt>
                <c:pt idx="25">
                  <c:v>西成区</c:v>
                </c:pt>
                <c:pt idx="26">
                  <c:v>富田林市</c:v>
                </c:pt>
                <c:pt idx="27">
                  <c:v>大阪市</c:v>
                </c:pt>
                <c:pt idx="28">
                  <c:v>羽曳野市</c:v>
                </c:pt>
                <c:pt idx="29">
                  <c:v>河南町</c:v>
                </c:pt>
                <c:pt idx="30">
                  <c:v>北区</c:v>
                </c:pt>
                <c:pt idx="31">
                  <c:v>淀川区</c:v>
                </c:pt>
                <c:pt idx="32">
                  <c:v>中央区</c:v>
                </c:pt>
                <c:pt idx="33">
                  <c:v>堺市東区</c:v>
                </c:pt>
                <c:pt idx="34">
                  <c:v>堺市中区</c:v>
                </c:pt>
                <c:pt idx="35">
                  <c:v>泉佐野市</c:v>
                </c:pt>
                <c:pt idx="36">
                  <c:v>枚方市</c:v>
                </c:pt>
                <c:pt idx="37">
                  <c:v>太子町</c:v>
                </c:pt>
                <c:pt idx="38">
                  <c:v>鶴見区</c:v>
                </c:pt>
                <c:pt idx="39">
                  <c:v>八尾市</c:v>
                </c:pt>
                <c:pt idx="40">
                  <c:v>福島区</c:v>
                </c:pt>
                <c:pt idx="41">
                  <c:v>東大阪市</c:v>
                </c:pt>
                <c:pt idx="42">
                  <c:v>堺市</c:v>
                </c:pt>
                <c:pt idx="43">
                  <c:v>田尻町</c:v>
                </c:pt>
                <c:pt idx="44">
                  <c:v>茨木市</c:v>
                </c:pt>
                <c:pt idx="45">
                  <c:v>堺市堺区</c:v>
                </c:pt>
                <c:pt idx="46">
                  <c:v>大阪狭山市</c:v>
                </c:pt>
                <c:pt idx="47">
                  <c:v>貝塚市</c:v>
                </c:pt>
                <c:pt idx="48">
                  <c:v>堺市西区</c:v>
                </c:pt>
                <c:pt idx="49">
                  <c:v>交野市</c:v>
                </c:pt>
                <c:pt idx="50">
                  <c:v>都島区</c:v>
                </c:pt>
                <c:pt idx="51">
                  <c:v>東成区</c:v>
                </c:pt>
                <c:pt idx="52">
                  <c:v>和泉市</c:v>
                </c:pt>
                <c:pt idx="53">
                  <c:v>守口市</c:v>
                </c:pt>
                <c:pt idx="54">
                  <c:v>旭区</c:v>
                </c:pt>
                <c:pt idx="55">
                  <c:v>阪南市</c:v>
                </c:pt>
                <c:pt idx="56">
                  <c:v>岬町</c:v>
                </c:pt>
                <c:pt idx="57">
                  <c:v>高槻市</c:v>
                </c:pt>
                <c:pt idx="58">
                  <c:v>港区</c:v>
                </c:pt>
                <c:pt idx="59">
                  <c:v>寝屋川市</c:v>
                </c:pt>
                <c:pt idx="60">
                  <c:v>豊能町</c:v>
                </c:pt>
                <c:pt idx="61">
                  <c:v>西淀川区</c:v>
                </c:pt>
                <c:pt idx="62">
                  <c:v>箕面市</c:v>
                </c:pt>
                <c:pt idx="63">
                  <c:v>摂津市</c:v>
                </c:pt>
                <c:pt idx="64">
                  <c:v>門真市</c:v>
                </c:pt>
                <c:pt idx="65">
                  <c:v>四條畷市</c:v>
                </c:pt>
                <c:pt idx="66">
                  <c:v>東淀川区</c:v>
                </c:pt>
                <c:pt idx="67">
                  <c:v>堺市北区</c:v>
                </c:pt>
                <c:pt idx="68">
                  <c:v>大東市</c:v>
                </c:pt>
                <c:pt idx="69">
                  <c:v>堺市美原区</c:v>
                </c:pt>
                <c:pt idx="70">
                  <c:v>島本町</c:v>
                </c:pt>
                <c:pt idx="71">
                  <c:v>西区</c:v>
                </c:pt>
                <c:pt idx="72">
                  <c:v>千早赤阪村</c:v>
                </c:pt>
                <c:pt idx="73">
                  <c:v>能勢町</c:v>
                </c:pt>
              </c:strCache>
            </c:strRef>
          </c:cat>
          <c:val>
            <c:numRef>
              <c:f>市区町村別_多剤服薬者!$AT$6:$AT$79</c:f>
              <c:numCache>
                <c:formatCode>0.0%</c:formatCode>
                <c:ptCount val="74"/>
                <c:pt idx="0">
                  <c:v>0.2250464972101674</c:v>
                </c:pt>
                <c:pt idx="1">
                  <c:v>0.195822454308094</c:v>
                </c:pt>
                <c:pt idx="2">
                  <c:v>0.19235179451897719</c:v>
                </c:pt>
                <c:pt idx="3">
                  <c:v>0.19062355962336208</c:v>
                </c:pt>
                <c:pt idx="4">
                  <c:v>0.18624365808233254</c:v>
                </c:pt>
                <c:pt idx="5">
                  <c:v>0.18366122840690979</c:v>
                </c:pt>
                <c:pt idx="6">
                  <c:v>0.18288529057276109</c:v>
                </c:pt>
                <c:pt idx="7">
                  <c:v>0.18241814336760737</c:v>
                </c:pt>
                <c:pt idx="8">
                  <c:v>0.18202409142386491</c:v>
                </c:pt>
                <c:pt idx="9">
                  <c:v>0.18100982250560055</c:v>
                </c:pt>
                <c:pt idx="10">
                  <c:v>0.18018348623853211</c:v>
                </c:pt>
                <c:pt idx="11">
                  <c:v>0.17981258366800534</c:v>
                </c:pt>
                <c:pt idx="12">
                  <c:v>0.17904782561544302</c:v>
                </c:pt>
                <c:pt idx="13">
                  <c:v>0.17829204693611472</c:v>
                </c:pt>
                <c:pt idx="14">
                  <c:v>0.1778372736760902</c:v>
                </c:pt>
                <c:pt idx="15">
                  <c:v>0.17681480998063911</c:v>
                </c:pt>
                <c:pt idx="16">
                  <c:v>0.17628942003209994</c:v>
                </c:pt>
                <c:pt idx="17">
                  <c:v>0.17451714623571146</c:v>
                </c:pt>
                <c:pt idx="18">
                  <c:v>0.17386406308674426</c:v>
                </c:pt>
                <c:pt idx="19">
                  <c:v>0.17378694924707194</c:v>
                </c:pt>
                <c:pt idx="20">
                  <c:v>0.17346240858631032</c:v>
                </c:pt>
                <c:pt idx="21">
                  <c:v>0.17345043067049484</c:v>
                </c:pt>
                <c:pt idx="22">
                  <c:v>0.17294978551602322</c:v>
                </c:pt>
                <c:pt idx="23">
                  <c:v>0.17234083477591844</c:v>
                </c:pt>
                <c:pt idx="24">
                  <c:v>0.17198177676537585</c:v>
                </c:pt>
                <c:pt idx="25">
                  <c:v>0.17169936081110868</c:v>
                </c:pt>
                <c:pt idx="26">
                  <c:v>0.17168028748623429</c:v>
                </c:pt>
                <c:pt idx="27">
                  <c:v>0.17155952188660958</c:v>
                </c:pt>
                <c:pt idx="28">
                  <c:v>0.1714219972388403</c:v>
                </c:pt>
                <c:pt idx="29">
                  <c:v>0.171028381865094</c:v>
                </c:pt>
                <c:pt idx="30">
                  <c:v>0.17065121146260967</c:v>
                </c:pt>
                <c:pt idx="31">
                  <c:v>0.16972610722610723</c:v>
                </c:pt>
                <c:pt idx="32">
                  <c:v>0.16903045803301558</c:v>
                </c:pt>
                <c:pt idx="33">
                  <c:v>0.1673385670839522</c:v>
                </c:pt>
                <c:pt idx="34">
                  <c:v>0.16729759433386249</c:v>
                </c:pt>
                <c:pt idx="35">
                  <c:v>0.16653181316660537</c:v>
                </c:pt>
                <c:pt idx="36">
                  <c:v>0.16636437995661296</c:v>
                </c:pt>
                <c:pt idx="37">
                  <c:v>0.1659877800407332</c:v>
                </c:pt>
                <c:pt idx="38">
                  <c:v>0.16593759113444154</c:v>
                </c:pt>
                <c:pt idx="39">
                  <c:v>0.1656649714902142</c:v>
                </c:pt>
                <c:pt idx="40">
                  <c:v>0.16524787180771155</c:v>
                </c:pt>
                <c:pt idx="41">
                  <c:v>0.16514052061736928</c:v>
                </c:pt>
                <c:pt idx="42">
                  <c:v>0.16430131900983919</c:v>
                </c:pt>
                <c:pt idx="43">
                  <c:v>0.16428571428571428</c:v>
                </c:pt>
                <c:pt idx="44">
                  <c:v>0.16412147253512949</c:v>
                </c:pt>
                <c:pt idx="45">
                  <c:v>0.16345266430271529</c:v>
                </c:pt>
                <c:pt idx="46">
                  <c:v>0.16289002254122673</c:v>
                </c:pt>
                <c:pt idx="47">
                  <c:v>0.16278489436033938</c:v>
                </c:pt>
                <c:pt idx="48">
                  <c:v>0.16258879242304658</c:v>
                </c:pt>
                <c:pt idx="49">
                  <c:v>0.16215981219024433</c:v>
                </c:pt>
                <c:pt idx="50">
                  <c:v>0.16197293895531781</c:v>
                </c:pt>
                <c:pt idx="51">
                  <c:v>0.16177400415499954</c:v>
                </c:pt>
                <c:pt idx="52">
                  <c:v>0.1611126041386724</c:v>
                </c:pt>
                <c:pt idx="53">
                  <c:v>0.16073286586745081</c:v>
                </c:pt>
                <c:pt idx="54">
                  <c:v>0.16068222621184919</c:v>
                </c:pt>
                <c:pt idx="55">
                  <c:v>0.15967996393959882</c:v>
                </c:pt>
                <c:pt idx="56">
                  <c:v>0.15946028825513647</c:v>
                </c:pt>
                <c:pt idx="57">
                  <c:v>0.15927246138378576</c:v>
                </c:pt>
                <c:pt idx="58">
                  <c:v>0.15923622667951301</c:v>
                </c:pt>
                <c:pt idx="59">
                  <c:v>0.15913601196468119</c:v>
                </c:pt>
                <c:pt idx="60">
                  <c:v>0.15866483767718337</c:v>
                </c:pt>
                <c:pt idx="61">
                  <c:v>0.15801114023591087</c:v>
                </c:pt>
                <c:pt idx="62">
                  <c:v>0.15604503716659379</c:v>
                </c:pt>
                <c:pt idx="63">
                  <c:v>0.15599109131403119</c:v>
                </c:pt>
                <c:pt idx="64">
                  <c:v>0.15295347046529534</c:v>
                </c:pt>
                <c:pt idx="65">
                  <c:v>0.15281362932369644</c:v>
                </c:pt>
                <c:pt idx="66">
                  <c:v>0.15145384398230921</c:v>
                </c:pt>
                <c:pt idx="67">
                  <c:v>0.15039826554178254</c:v>
                </c:pt>
                <c:pt idx="68">
                  <c:v>0.15020697811945594</c:v>
                </c:pt>
                <c:pt idx="69">
                  <c:v>0.14894701086956522</c:v>
                </c:pt>
                <c:pt idx="70">
                  <c:v>0.14631873252562907</c:v>
                </c:pt>
                <c:pt idx="71">
                  <c:v>0.14451087647881949</c:v>
                </c:pt>
                <c:pt idx="72">
                  <c:v>0.14144736842105263</c:v>
                </c:pt>
                <c:pt idx="73">
                  <c:v>0.11162079510703364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B0A4-40E4-ACB8-7D3C5BBD67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9680640"/>
        <c:axId val="387397824"/>
      </c:barChart>
      <c:scatterChart>
        <c:scatterStyle val="lineMarker"/>
        <c:varyColors val="0"/>
        <c:ser>
          <c:idx val="1"/>
          <c:order val="1"/>
          <c:tx>
            <c:v>広域連合全体</c:v>
          </c:tx>
          <c:spPr>
            <a:ln w="28575">
              <a:solidFill>
                <a:srgbClr val="BE4B48"/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0.12744756536516891"/>
                  <c:y val="-0.89307726830424283"/>
                </c:manualLayout>
              </c:layout>
              <c:showLegendKey val="0"/>
              <c:showVal val="0"/>
              <c:showCatName val="1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BD0-45C7-9280-5A972E444D8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市区町村別_多剤服薬者!$AX$6:$AX$79</c:f>
              <c:numCache>
                <c:formatCode>0.0%</c:formatCode>
                <c:ptCount val="74"/>
                <c:pt idx="0">
                  <c:v>0.1686992636104232</c:v>
                </c:pt>
                <c:pt idx="1">
                  <c:v>0.1686992636104232</c:v>
                </c:pt>
                <c:pt idx="2">
                  <c:v>0.1686992636104232</c:v>
                </c:pt>
                <c:pt idx="3">
                  <c:v>0.1686992636104232</c:v>
                </c:pt>
                <c:pt idx="4">
                  <c:v>0.1686992636104232</c:v>
                </c:pt>
                <c:pt idx="5">
                  <c:v>0.1686992636104232</c:v>
                </c:pt>
                <c:pt idx="6">
                  <c:v>0.1686992636104232</c:v>
                </c:pt>
                <c:pt idx="7">
                  <c:v>0.1686992636104232</c:v>
                </c:pt>
                <c:pt idx="8">
                  <c:v>0.1686992636104232</c:v>
                </c:pt>
                <c:pt idx="9">
                  <c:v>0.1686992636104232</c:v>
                </c:pt>
                <c:pt idx="10">
                  <c:v>0.1686992636104232</c:v>
                </c:pt>
                <c:pt idx="11">
                  <c:v>0.1686992636104232</c:v>
                </c:pt>
                <c:pt idx="12">
                  <c:v>0.1686992636104232</c:v>
                </c:pt>
                <c:pt idx="13">
                  <c:v>0.1686992636104232</c:v>
                </c:pt>
                <c:pt idx="14">
                  <c:v>0.1686992636104232</c:v>
                </c:pt>
                <c:pt idx="15">
                  <c:v>0.1686992636104232</c:v>
                </c:pt>
                <c:pt idx="16">
                  <c:v>0.1686992636104232</c:v>
                </c:pt>
                <c:pt idx="17">
                  <c:v>0.1686992636104232</c:v>
                </c:pt>
                <c:pt idx="18">
                  <c:v>0.1686992636104232</c:v>
                </c:pt>
                <c:pt idx="19">
                  <c:v>0.1686992636104232</c:v>
                </c:pt>
                <c:pt idx="20">
                  <c:v>0.1686992636104232</c:v>
                </c:pt>
                <c:pt idx="21">
                  <c:v>0.1686992636104232</c:v>
                </c:pt>
                <c:pt idx="22">
                  <c:v>0.1686992636104232</c:v>
                </c:pt>
                <c:pt idx="23">
                  <c:v>0.1686992636104232</c:v>
                </c:pt>
                <c:pt idx="24">
                  <c:v>0.1686992636104232</c:v>
                </c:pt>
                <c:pt idx="25">
                  <c:v>0.1686992636104232</c:v>
                </c:pt>
                <c:pt idx="26">
                  <c:v>0.1686992636104232</c:v>
                </c:pt>
                <c:pt idx="27">
                  <c:v>0.1686992636104232</c:v>
                </c:pt>
                <c:pt idx="28">
                  <c:v>0.1686992636104232</c:v>
                </c:pt>
                <c:pt idx="29">
                  <c:v>0.1686992636104232</c:v>
                </c:pt>
                <c:pt idx="30">
                  <c:v>0.1686992636104232</c:v>
                </c:pt>
                <c:pt idx="31">
                  <c:v>0.1686992636104232</c:v>
                </c:pt>
                <c:pt idx="32">
                  <c:v>0.1686992636104232</c:v>
                </c:pt>
                <c:pt idx="33">
                  <c:v>0.1686992636104232</c:v>
                </c:pt>
                <c:pt idx="34">
                  <c:v>0.1686992636104232</c:v>
                </c:pt>
                <c:pt idx="35">
                  <c:v>0.1686992636104232</c:v>
                </c:pt>
                <c:pt idx="36">
                  <c:v>0.1686992636104232</c:v>
                </c:pt>
                <c:pt idx="37">
                  <c:v>0.1686992636104232</c:v>
                </c:pt>
                <c:pt idx="38">
                  <c:v>0.1686992636104232</c:v>
                </c:pt>
                <c:pt idx="39">
                  <c:v>0.1686992636104232</c:v>
                </c:pt>
                <c:pt idx="40">
                  <c:v>0.1686992636104232</c:v>
                </c:pt>
                <c:pt idx="41">
                  <c:v>0.1686992636104232</c:v>
                </c:pt>
                <c:pt idx="42">
                  <c:v>0.1686992636104232</c:v>
                </c:pt>
                <c:pt idx="43">
                  <c:v>0.1686992636104232</c:v>
                </c:pt>
                <c:pt idx="44">
                  <c:v>0.1686992636104232</c:v>
                </c:pt>
                <c:pt idx="45">
                  <c:v>0.1686992636104232</c:v>
                </c:pt>
                <c:pt idx="46">
                  <c:v>0.1686992636104232</c:v>
                </c:pt>
                <c:pt idx="47">
                  <c:v>0.1686992636104232</c:v>
                </c:pt>
                <c:pt idx="48">
                  <c:v>0.1686992636104232</c:v>
                </c:pt>
                <c:pt idx="49">
                  <c:v>0.1686992636104232</c:v>
                </c:pt>
                <c:pt idx="50">
                  <c:v>0.1686992636104232</c:v>
                </c:pt>
                <c:pt idx="51">
                  <c:v>0.1686992636104232</c:v>
                </c:pt>
                <c:pt idx="52">
                  <c:v>0.1686992636104232</c:v>
                </c:pt>
                <c:pt idx="53">
                  <c:v>0.1686992636104232</c:v>
                </c:pt>
                <c:pt idx="54">
                  <c:v>0.1686992636104232</c:v>
                </c:pt>
                <c:pt idx="55">
                  <c:v>0.1686992636104232</c:v>
                </c:pt>
                <c:pt idx="56">
                  <c:v>0.1686992636104232</c:v>
                </c:pt>
                <c:pt idx="57">
                  <c:v>0.1686992636104232</c:v>
                </c:pt>
                <c:pt idx="58">
                  <c:v>0.1686992636104232</c:v>
                </c:pt>
                <c:pt idx="59">
                  <c:v>0.1686992636104232</c:v>
                </c:pt>
                <c:pt idx="60">
                  <c:v>0.1686992636104232</c:v>
                </c:pt>
                <c:pt idx="61">
                  <c:v>0.1686992636104232</c:v>
                </c:pt>
                <c:pt idx="62">
                  <c:v>0.1686992636104232</c:v>
                </c:pt>
                <c:pt idx="63">
                  <c:v>0.1686992636104232</c:v>
                </c:pt>
                <c:pt idx="64">
                  <c:v>0.1686992636104232</c:v>
                </c:pt>
                <c:pt idx="65">
                  <c:v>0.1686992636104232</c:v>
                </c:pt>
                <c:pt idx="66">
                  <c:v>0.1686992636104232</c:v>
                </c:pt>
                <c:pt idx="67">
                  <c:v>0.1686992636104232</c:v>
                </c:pt>
                <c:pt idx="68">
                  <c:v>0.1686992636104232</c:v>
                </c:pt>
                <c:pt idx="69">
                  <c:v>0.1686992636104232</c:v>
                </c:pt>
                <c:pt idx="70">
                  <c:v>0.1686992636104232</c:v>
                </c:pt>
                <c:pt idx="71">
                  <c:v>0.1686992636104232</c:v>
                </c:pt>
                <c:pt idx="72">
                  <c:v>0.1686992636104232</c:v>
                </c:pt>
                <c:pt idx="73">
                  <c:v>0.1686992636104232</c:v>
                </c:pt>
              </c:numCache>
            </c:numRef>
          </c:xVal>
          <c:yVal>
            <c:numRef>
              <c:f>市区町村別_多剤服薬者!$AZ$6:$AZ$79</c:f>
              <c:numCache>
                <c:formatCode>General</c:formatCode>
                <c:ptCount val="7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8-B0A4-40E4-ACB8-7D3C5BBD67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7398976"/>
        <c:axId val="387398400"/>
      </c:scatterChart>
      <c:catAx>
        <c:axId val="389680640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spPr>
          <a:ln>
            <a:solidFill>
              <a:srgbClr val="7F7F7F"/>
            </a:solidFill>
          </a:ln>
        </c:spPr>
        <c:crossAx val="387397824"/>
        <c:crosses val="autoZero"/>
        <c:auto val="1"/>
        <c:lblAlgn val="ctr"/>
        <c:lblOffset val="100"/>
        <c:noMultiLvlLbl val="0"/>
      </c:catAx>
      <c:valAx>
        <c:axId val="387397824"/>
        <c:scaling>
          <c:orientation val="minMax"/>
          <c:min val="0"/>
        </c:scaling>
        <c:delete val="0"/>
        <c:axPos val="t"/>
        <c:majorGridlines>
          <c:spPr>
            <a:ln>
              <a:solidFill>
                <a:srgbClr val="D9D9D9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(%)</a:t>
                </a:r>
                <a:endParaRPr lang="ja-JP"/>
              </a:p>
            </c:rich>
          </c:tx>
          <c:layout>
            <c:manualLayout>
              <c:xMode val="edge"/>
              <c:yMode val="edge"/>
              <c:x val="0.90408792270531402"/>
              <c:y val="1.7686428571428572E-2"/>
            </c:manualLayout>
          </c:layout>
          <c:overlay val="0"/>
        </c:title>
        <c:numFmt formatCode="0.0%" sourceLinked="0"/>
        <c:majorTickMark val="out"/>
        <c:minorTickMark val="none"/>
        <c:tickLblPos val="nextTo"/>
        <c:spPr>
          <a:ln>
            <a:solidFill>
              <a:srgbClr val="7F7F7F"/>
            </a:solidFill>
          </a:ln>
        </c:spPr>
        <c:crossAx val="389680640"/>
        <c:crosses val="autoZero"/>
        <c:crossBetween val="between"/>
      </c:valAx>
      <c:valAx>
        <c:axId val="387398400"/>
        <c:scaling>
          <c:orientation val="minMax"/>
          <c:max val="50"/>
          <c:min val="0"/>
        </c:scaling>
        <c:delete val="1"/>
        <c:axPos val="r"/>
        <c:numFmt formatCode="General" sourceLinked="1"/>
        <c:majorTickMark val="out"/>
        <c:minorTickMark val="none"/>
        <c:tickLblPos val="nextTo"/>
        <c:crossAx val="387398976"/>
        <c:crosses val="max"/>
        <c:crossBetween val="midCat"/>
      </c:valAx>
      <c:valAx>
        <c:axId val="387398976"/>
        <c:scaling>
          <c:orientation val="minMax"/>
        </c:scaling>
        <c:delete val="1"/>
        <c:axPos val="b"/>
        <c:numFmt formatCode="0.0%" sourceLinked="1"/>
        <c:majorTickMark val="out"/>
        <c:minorTickMark val="none"/>
        <c:tickLblPos val="nextTo"/>
        <c:crossAx val="387398400"/>
        <c:crosses val="autoZero"/>
        <c:crossBetween val="midCat"/>
      </c:valAx>
      <c:spPr>
        <a:ln>
          <a:solidFill>
            <a:srgbClr val="7F7F7F"/>
          </a:solidFill>
        </a:ln>
      </c:spPr>
    </c:plotArea>
    <c:legend>
      <c:legendPos val="r"/>
      <c:layout>
        <c:manualLayout>
          <c:xMode val="edge"/>
          <c:yMode val="edge"/>
          <c:x val="5.6164492753623195E-2"/>
          <c:y val="1.9521926440329216E-2"/>
          <c:w val="0.82299589371980675"/>
          <c:h val="3.3575221486346195E-2"/>
        </c:manualLayout>
      </c:layout>
      <c:overlay val="0"/>
      <c:spPr>
        <a:ln>
          <a:solidFill>
            <a:srgbClr val="7F7F7F"/>
          </a:solidFill>
        </a:ln>
      </c:spPr>
    </c:legend>
    <c:plotVisOnly val="0"/>
    <c:dispBlanksAs val="gap"/>
    <c:showDLblsOverMax val="0"/>
  </c:chart>
  <c:spPr>
    <a:ln>
      <a:solidFill>
        <a:srgbClr val="7F7F7F"/>
      </a:solidFill>
    </a:ln>
  </c:spPr>
  <c:txPr>
    <a:bodyPr/>
    <a:lstStyle/>
    <a:p>
      <a:pPr>
        <a:defRPr sz="1000">
          <a:latin typeface="ＭＳ Ｐ明朝" panose="02020600040205080304" pitchFamily="18" charset="-128"/>
          <a:ea typeface="ＭＳ Ｐ明朝" panose="02020600040205080304" pitchFamily="18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703864734299518"/>
          <c:y val="7.8162778672273808E-2"/>
          <c:w val="0.7970528985507247"/>
          <c:h val="0.9171318291095965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市区町村別_多剤服薬者!$AU$5</c:f>
              <c:strCache>
                <c:ptCount val="1"/>
                <c:pt idx="0">
                  <c:v>長期多剤服薬者割合(長期服薬者数に占める割合)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noFill/>
            </a:ln>
          </c:spPr>
          <c:invertIfNegative val="0"/>
          <c:dLbls>
            <c:dLbl>
              <c:idx val="52"/>
              <c:layout>
                <c:manualLayout>
                  <c:x val="5.0237076808666622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3BC4-42EB-8E50-3AEC29D622D8}"/>
                </c:ext>
              </c:extLst>
            </c:dLbl>
            <c:dLbl>
              <c:idx val="53"/>
              <c:layout>
                <c:manualLayout>
                  <c:x val="5.023707680866539E-3"/>
                  <c:y val="8.11565127695715E-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3BC4-42EB-8E50-3AEC29D622D8}"/>
                </c:ext>
              </c:extLst>
            </c:dLbl>
            <c:dLbl>
              <c:idx val="54"/>
              <c:layout>
                <c:manualLayout>
                  <c:x val="5.023707680866539E-3"/>
                  <c:y val="8.11565127695715E-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3BC4-42EB-8E50-3AEC29D622D8}"/>
                </c:ext>
              </c:extLst>
            </c:dLbl>
            <c:dLbl>
              <c:idx val="55"/>
              <c:layout>
                <c:manualLayout>
                  <c:x val="8.3728461347776471E-3"/>
                  <c:y val="1.5116578483874258E-1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3BC4-42EB-8E50-3AEC29D622D8}"/>
                </c:ext>
              </c:extLst>
            </c:dLbl>
            <c:dLbl>
              <c:idx val="56"/>
              <c:layout>
                <c:manualLayout>
                  <c:x val="8.3728461347776471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3BC4-42EB-8E50-3AEC29D622D8}"/>
                </c:ext>
              </c:extLst>
            </c:dLbl>
            <c:dLbl>
              <c:idx val="57"/>
              <c:layout>
                <c:manualLayout>
                  <c:x val="1.0047415361733201E-2"/>
                  <c:y val="1.5116578483874258E-1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3BC4-42EB-8E50-3AEC29D622D8}"/>
                </c:ext>
              </c:extLst>
            </c:dLbl>
            <c:dLbl>
              <c:idx val="58"/>
              <c:layout>
                <c:manualLayout>
                  <c:x val="1.1721984588688755E-2"/>
                  <c:y val="1.5116578483874258E-1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BC4-42EB-8E50-3AEC29D622D8}"/>
                </c:ext>
              </c:extLst>
            </c:dLbl>
            <c:dLbl>
              <c:idx val="59"/>
              <c:layout>
                <c:manualLayout>
                  <c:x val="1.1721984588688878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3BC4-42EB-8E50-3AEC29D622D8}"/>
                </c:ext>
              </c:extLst>
            </c:dLbl>
            <c:dLbl>
              <c:idx val="60"/>
              <c:layout>
                <c:manualLayout>
                  <c:x val="2.0094830723466649E-2"/>
                  <c:y val="8.1156512920737288E-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BC4-42EB-8E50-3AEC29D622D8}"/>
                </c:ext>
              </c:extLst>
            </c:dLbl>
            <c:dLbl>
              <c:idx val="61"/>
              <c:layout>
                <c:manualLayout>
                  <c:x val="2.0094830723466649E-2"/>
                  <c:y val="1.5116578483874258E-1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BC4-42EB-8E50-3AEC29D622D8}"/>
                </c:ext>
              </c:extLst>
            </c:dLbl>
            <c:dLbl>
              <c:idx val="62"/>
              <c:layout>
                <c:manualLayout>
                  <c:x val="2.0094830723466649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BC4-42EB-8E50-3AEC29D622D8}"/>
                </c:ext>
              </c:extLst>
            </c:dLbl>
            <c:dLbl>
              <c:idx val="63"/>
              <c:layout>
                <c:manualLayout>
                  <c:x val="2.0094830723466649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BC4-42EB-8E50-3AEC29D622D8}"/>
                </c:ext>
              </c:extLst>
            </c:dLbl>
            <c:dLbl>
              <c:idx val="64"/>
              <c:layout>
                <c:manualLayout>
                  <c:x val="2.0096135324131938E-2"/>
                  <c:y val="8.2027819723740569E-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BC4-42EB-8E50-3AEC29D622D8}"/>
                </c:ext>
              </c:extLst>
            </c:dLbl>
            <c:dLbl>
              <c:idx val="65"/>
              <c:layout>
                <c:manualLayout>
                  <c:x val="2.3443969177377632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BC4-42EB-8E50-3AEC29D622D8}"/>
                </c:ext>
              </c:extLst>
            </c:dLbl>
            <c:dLbl>
              <c:idx val="66"/>
              <c:layout>
                <c:manualLayout>
                  <c:x val="2.5119773883561944E-2"/>
                  <c:y val="1.6405563914190371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BC4-42EB-8E50-3AEC29D622D8}"/>
                </c:ext>
              </c:extLst>
            </c:dLbl>
            <c:dLbl>
              <c:idx val="67"/>
              <c:layout>
                <c:manualLayout>
                  <c:x val="2.6793107631288865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BC4-42EB-8E50-3AEC29D622D8}"/>
                </c:ext>
              </c:extLst>
            </c:dLbl>
            <c:dLbl>
              <c:idx val="68"/>
              <c:layout>
                <c:manualLayout>
                  <c:x val="2.8468910175582281E-2"/>
                  <c:y val="8.2027819570951853E-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BC4-42EB-8E50-3AEC29D622D8}"/>
                </c:ext>
              </c:extLst>
            </c:dLbl>
            <c:dLbl>
              <c:idx val="69"/>
              <c:layout>
                <c:manualLayout>
                  <c:x val="-6.6982769078223385E-3"/>
                  <c:y val="1.62313025539143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BC4-42EB-8E50-3AEC29D622D8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市区町村別_多剤服薬者!$AU$6:$AU$79</c:f>
              <c:strCache>
                <c:ptCount val="74"/>
                <c:pt idx="0">
                  <c:v>泉大津市</c:v>
                </c:pt>
                <c:pt idx="1">
                  <c:v>西成区</c:v>
                </c:pt>
                <c:pt idx="2">
                  <c:v>住吉区</c:v>
                </c:pt>
                <c:pt idx="3">
                  <c:v>東成区</c:v>
                </c:pt>
                <c:pt idx="4">
                  <c:v>平野区</c:v>
                </c:pt>
                <c:pt idx="5">
                  <c:v>生野区</c:v>
                </c:pt>
                <c:pt idx="6">
                  <c:v>熊取町</c:v>
                </c:pt>
                <c:pt idx="7">
                  <c:v>此花区</c:v>
                </c:pt>
                <c:pt idx="8">
                  <c:v>岬町</c:v>
                </c:pt>
                <c:pt idx="9">
                  <c:v>堺市堺区</c:v>
                </c:pt>
                <c:pt idx="10">
                  <c:v>住之江区</c:v>
                </c:pt>
                <c:pt idx="11">
                  <c:v>泉佐野市</c:v>
                </c:pt>
                <c:pt idx="12">
                  <c:v>浪速区</c:v>
                </c:pt>
                <c:pt idx="13">
                  <c:v>鶴見区</c:v>
                </c:pt>
                <c:pt idx="14">
                  <c:v>天王寺区</c:v>
                </c:pt>
                <c:pt idx="15">
                  <c:v>大阪市</c:v>
                </c:pt>
                <c:pt idx="16">
                  <c:v>東住吉区</c:v>
                </c:pt>
                <c:pt idx="17">
                  <c:v>高石市</c:v>
                </c:pt>
                <c:pt idx="18">
                  <c:v>西淀川区</c:v>
                </c:pt>
                <c:pt idx="19">
                  <c:v>堺市中区</c:v>
                </c:pt>
                <c:pt idx="20">
                  <c:v>城東区</c:v>
                </c:pt>
                <c:pt idx="21">
                  <c:v>大正区</c:v>
                </c:pt>
                <c:pt idx="22">
                  <c:v>貝塚市</c:v>
                </c:pt>
                <c:pt idx="23">
                  <c:v>能勢町</c:v>
                </c:pt>
                <c:pt idx="24">
                  <c:v>北区</c:v>
                </c:pt>
                <c:pt idx="25">
                  <c:v>門真市</c:v>
                </c:pt>
                <c:pt idx="26">
                  <c:v>田尻町</c:v>
                </c:pt>
                <c:pt idx="27">
                  <c:v>堺市西区</c:v>
                </c:pt>
                <c:pt idx="28">
                  <c:v>淀川区</c:v>
                </c:pt>
                <c:pt idx="29">
                  <c:v>松原市</c:v>
                </c:pt>
                <c:pt idx="30">
                  <c:v>中央区</c:v>
                </c:pt>
                <c:pt idx="31">
                  <c:v>柏原市</c:v>
                </c:pt>
                <c:pt idx="32">
                  <c:v>岸和田市</c:v>
                </c:pt>
                <c:pt idx="33">
                  <c:v>東淀川区</c:v>
                </c:pt>
                <c:pt idx="34">
                  <c:v>阿倍野区</c:v>
                </c:pt>
                <c:pt idx="35">
                  <c:v>忠岡町</c:v>
                </c:pt>
                <c:pt idx="36">
                  <c:v>堺市美原区</c:v>
                </c:pt>
                <c:pt idx="37">
                  <c:v>摂津市</c:v>
                </c:pt>
                <c:pt idx="38">
                  <c:v>堺市</c:v>
                </c:pt>
                <c:pt idx="39">
                  <c:v>西区</c:v>
                </c:pt>
                <c:pt idx="40">
                  <c:v>泉南市</c:v>
                </c:pt>
                <c:pt idx="41">
                  <c:v>旭区</c:v>
                </c:pt>
                <c:pt idx="42">
                  <c:v>都島区</c:v>
                </c:pt>
                <c:pt idx="43">
                  <c:v>藤井寺市</c:v>
                </c:pt>
                <c:pt idx="44">
                  <c:v>港区</c:v>
                </c:pt>
                <c:pt idx="45">
                  <c:v>大東市</c:v>
                </c:pt>
                <c:pt idx="46">
                  <c:v>河内長野市</c:v>
                </c:pt>
                <c:pt idx="47">
                  <c:v>東大阪市</c:v>
                </c:pt>
                <c:pt idx="48">
                  <c:v>福島区</c:v>
                </c:pt>
                <c:pt idx="49">
                  <c:v>堺市北区</c:v>
                </c:pt>
                <c:pt idx="50">
                  <c:v>守口市</c:v>
                </c:pt>
                <c:pt idx="51">
                  <c:v>羽曳野市</c:v>
                </c:pt>
                <c:pt idx="52">
                  <c:v>河南町</c:v>
                </c:pt>
                <c:pt idx="53">
                  <c:v>寝屋川市</c:v>
                </c:pt>
                <c:pt idx="54">
                  <c:v>八尾市</c:v>
                </c:pt>
                <c:pt idx="55">
                  <c:v>和泉市</c:v>
                </c:pt>
                <c:pt idx="56">
                  <c:v>堺市南区</c:v>
                </c:pt>
                <c:pt idx="57">
                  <c:v>阪南市</c:v>
                </c:pt>
                <c:pt idx="58">
                  <c:v>堺市東区</c:v>
                </c:pt>
                <c:pt idx="59">
                  <c:v>四條畷市</c:v>
                </c:pt>
                <c:pt idx="60">
                  <c:v>富田林市</c:v>
                </c:pt>
                <c:pt idx="61">
                  <c:v>吹田市</c:v>
                </c:pt>
                <c:pt idx="62">
                  <c:v>大阪狭山市</c:v>
                </c:pt>
                <c:pt idx="63">
                  <c:v>豊中市</c:v>
                </c:pt>
                <c:pt idx="64">
                  <c:v>太子町</c:v>
                </c:pt>
                <c:pt idx="65">
                  <c:v>枚方市</c:v>
                </c:pt>
                <c:pt idx="66">
                  <c:v>池田市</c:v>
                </c:pt>
                <c:pt idx="67">
                  <c:v>高槻市</c:v>
                </c:pt>
                <c:pt idx="68">
                  <c:v>茨木市</c:v>
                </c:pt>
                <c:pt idx="69">
                  <c:v>交野市</c:v>
                </c:pt>
                <c:pt idx="70">
                  <c:v>豊能町</c:v>
                </c:pt>
                <c:pt idx="71">
                  <c:v>箕面市</c:v>
                </c:pt>
                <c:pt idx="72">
                  <c:v>千早赤阪村</c:v>
                </c:pt>
                <c:pt idx="73">
                  <c:v>島本町</c:v>
                </c:pt>
              </c:strCache>
            </c:strRef>
          </c:cat>
          <c:val>
            <c:numRef>
              <c:f>市区町村別_多剤服薬者!$AV$6:$AV$79</c:f>
              <c:numCache>
                <c:formatCode>0.0%</c:formatCode>
                <c:ptCount val="74"/>
                <c:pt idx="0">
                  <c:v>0.75259156876295785</c:v>
                </c:pt>
                <c:pt idx="1">
                  <c:v>0.74879846203140021</c:v>
                </c:pt>
                <c:pt idx="2">
                  <c:v>0.74661840350542963</c:v>
                </c:pt>
                <c:pt idx="3">
                  <c:v>0.74531835205992514</c:v>
                </c:pt>
                <c:pt idx="4">
                  <c:v>0.74496453900709225</c:v>
                </c:pt>
                <c:pt idx="5">
                  <c:v>0.74034789987271954</c:v>
                </c:pt>
                <c:pt idx="6">
                  <c:v>0.73991354466858794</c:v>
                </c:pt>
                <c:pt idx="7">
                  <c:v>0.73969534050179209</c:v>
                </c:pt>
                <c:pt idx="8">
                  <c:v>0.73550212164073547</c:v>
                </c:pt>
                <c:pt idx="9">
                  <c:v>0.73359494222803578</c:v>
                </c:pt>
                <c:pt idx="10">
                  <c:v>0.73349365981635328</c:v>
                </c:pt>
                <c:pt idx="11">
                  <c:v>0.73244904561630542</c:v>
                </c:pt>
                <c:pt idx="12">
                  <c:v>0.73202614379084963</c:v>
                </c:pt>
                <c:pt idx="13">
                  <c:v>0.73183279742765273</c:v>
                </c:pt>
                <c:pt idx="14">
                  <c:v>0.72812654473554128</c:v>
                </c:pt>
                <c:pt idx="15">
                  <c:v>0.72650543544643953</c:v>
                </c:pt>
                <c:pt idx="16">
                  <c:v>0.72575180008470985</c:v>
                </c:pt>
                <c:pt idx="17">
                  <c:v>0.72559241706161137</c:v>
                </c:pt>
                <c:pt idx="18">
                  <c:v>0.72491544532130781</c:v>
                </c:pt>
                <c:pt idx="19">
                  <c:v>0.72486772486772488</c:v>
                </c:pt>
                <c:pt idx="20">
                  <c:v>0.72480827537007309</c:v>
                </c:pt>
                <c:pt idx="21">
                  <c:v>0.7246317512274959</c:v>
                </c:pt>
                <c:pt idx="22">
                  <c:v>0.72427831236121387</c:v>
                </c:pt>
                <c:pt idx="23">
                  <c:v>0.72039473684210531</c:v>
                </c:pt>
                <c:pt idx="24">
                  <c:v>0.71986417657045842</c:v>
                </c:pt>
                <c:pt idx="25">
                  <c:v>0.7195342820181112</c:v>
                </c:pt>
                <c:pt idx="26">
                  <c:v>0.71875</c:v>
                </c:pt>
                <c:pt idx="27">
                  <c:v>0.71827057182705722</c:v>
                </c:pt>
                <c:pt idx="28">
                  <c:v>0.71824907521578296</c:v>
                </c:pt>
                <c:pt idx="29">
                  <c:v>0.71673913043478266</c:v>
                </c:pt>
                <c:pt idx="30">
                  <c:v>0.71660916707737798</c:v>
                </c:pt>
                <c:pt idx="31">
                  <c:v>0.71656050955414008</c:v>
                </c:pt>
                <c:pt idx="32">
                  <c:v>0.71651614878310121</c:v>
                </c:pt>
                <c:pt idx="33">
                  <c:v>0.71374722838137472</c:v>
                </c:pt>
                <c:pt idx="34">
                  <c:v>0.71078431372549022</c:v>
                </c:pt>
                <c:pt idx="35">
                  <c:v>0.71012269938650308</c:v>
                </c:pt>
                <c:pt idx="36">
                  <c:v>0.71012145748987854</c:v>
                </c:pt>
                <c:pt idx="37">
                  <c:v>0.70919400567031188</c:v>
                </c:pt>
                <c:pt idx="38">
                  <c:v>0.70786596369555221</c:v>
                </c:pt>
                <c:pt idx="39">
                  <c:v>0.70778816199376948</c:v>
                </c:pt>
                <c:pt idx="40">
                  <c:v>0.70497737556561091</c:v>
                </c:pt>
                <c:pt idx="41">
                  <c:v>0.70493789760678582</c:v>
                </c:pt>
                <c:pt idx="42">
                  <c:v>0.70441327403352716</c:v>
                </c:pt>
                <c:pt idx="43">
                  <c:v>0.70242352006356779</c:v>
                </c:pt>
                <c:pt idx="44">
                  <c:v>0.70220162224797222</c:v>
                </c:pt>
                <c:pt idx="45">
                  <c:v>0.70127001656543342</c:v>
                </c:pt>
                <c:pt idx="46">
                  <c:v>0.701190227604928</c:v>
                </c:pt>
                <c:pt idx="47">
                  <c:v>0.70058636696799415</c:v>
                </c:pt>
                <c:pt idx="48">
                  <c:v>0.69915254237288138</c:v>
                </c:pt>
                <c:pt idx="49">
                  <c:v>0.69886114761279017</c:v>
                </c:pt>
                <c:pt idx="50">
                  <c:v>0.69789825181693188</c:v>
                </c:pt>
                <c:pt idx="51">
                  <c:v>0.69789227166276346</c:v>
                </c:pt>
                <c:pt idx="52">
                  <c:v>0.69461077844311381</c:v>
                </c:pt>
                <c:pt idx="53">
                  <c:v>0.69361915507082861</c:v>
                </c:pt>
                <c:pt idx="54">
                  <c:v>0.69258026414689144</c:v>
                </c:pt>
                <c:pt idx="55">
                  <c:v>0.68974113135186965</c:v>
                </c:pt>
                <c:pt idx="56">
                  <c:v>0.68945958720655431</c:v>
                </c:pt>
                <c:pt idx="57">
                  <c:v>0.68719689621726476</c:v>
                </c:pt>
                <c:pt idx="58">
                  <c:v>0.68699186991869921</c:v>
                </c:pt>
                <c:pt idx="59">
                  <c:v>0.68637681159420294</c:v>
                </c:pt>
                <c:pt idx="60">
                  <c:v>0.67857961053837346</c:v>
                </c:pt>
                <c:pt idx="61">
                  <c:v>0.67818105965790576</c:v>
                </c:pt>
                <c:pt idx="62">
                  <c:v>0.6773556980759744</c:v>
                </c:pt>
                <c:pt idx="63">
                  <c:v>0.67695013869156351</c:v>
                </c:pt>
                <c:pt idx="64">
                  <c:v>0.67634854771784236</c:v>
                </c:pt>
                <c:pt idx="65">
                  <c:v>0.67323882852414185</c:v>
                </c:pt>
                <c:pt idx="66">
                  <c:v>0.67169373549883993</c:v>
                </c:pt>
                <c:pt idx="67">
                  <c:v>0.67002460781298057</c:v>
                </c:pt>
                <c:pt idx="68">
                  <c:v>0.66891492131108743</c:v>
                </c:pt>
                <c:pt idx="69">
                  <c:v>0.66441040256501604</c:v>
                </c:pt>
                <c:pt idx="70">
                  <c:v>0.64981273408239704</c:v>
                </c:pt>
                <c:pt idx="71">
                  <c:v>0.64142889238373402</c:v>
                </c:pt>
                <c:pt idx="72">
                  <c:v>0.63940520446096649</c:v>
                </c:pt>
                <c:pt idx="73">
                  <c:v>0.63498483316481291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B0A4-40E4-ACB8-7D3C5BBD67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1076352"/>
        <c:axId val="391169728"/>
      </c:barChart>
      <c:scatterChart>
        <c:scatterStyle val="lineMarker"/>
        <c:varyColors val="0"/>
        <c:ser>
          <c:idx val="1"/>
          <c:order val="1"/>
          <c:tx>
            <c:v>広域連合全体</c:v>
          </c:tx>
          <c:spPr>
            <a:ln w="28575">
              <a:solidFill>
                <a:srgbClr val="BE4B48"/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0.14264490114738709"/>
                  <c:y val="-0.8920465805920692"/>
                </c:manualLayout>
              </c:layout>
              <c:showLegendKey val="0"/>
              <c:showVal val="0"/>
              <c:showCatName val="1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4D4-4360-807C-881404BB7007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市区町村別_多剤服薬者!$AY$6:$AY$79</c:f>
              <c:numCache>
                <c:formatCode>0.0%</c:formatCode>
                <c:ptCount val="74"/>
                <c:pt idx="0">
                  <c:v>0.70200685433681731</c:v>
                </c:pt>
                <c:pt idx="1">
                  <c:v>0.70200685433681731</c:v>
                </c:pt>
                <c:pt idx="2">
                  <c:v>0.70200685433681731</c:v>
                </c:pt>
                <c:pt idx="3">
                  <c:v>0.70200685433681731</c:v>
                </c:pt>
                <c:pt idx="4">
                  <c:v>0.70200685433681731</c:v>
                </c:pt>
                <c:pt idx="5">
                  <c:v>0.70200685433681731</c:v>
                </c:pt>
                <c:pt idx="6">
                  <c:v>0.70200685433681731</c:v>
                </c:pt>
                <c:pt idx="7">
                  <c:v>0.70200685433681731</c:v>
                </c:pt>
                <c:pt idx="8">
                  <c:v>0.70200685433681731</c:v>
                </c:pt>
                <c:pt idx="9">
                  <c:v>0.70200685433681731</c:v>
                </c:pt>
                <c:pt idx="10">
                  <c:v>0.70200685433681731</c:v>
                </c:pt>
                <c:pt idx="11">
                  <c:v>0.70200685433681731</c:v>
                </c:pt>
                <c:pt idx="12">
                  <c:v>0.70200685433681731</c:v>
                </c:pt>
                <c:pt idx="13">
                  <c:v>0.70200685433681731</c:v>
                </c:pt>
                <c:pt idx="14">
                  <c:v>0.70200685433681731</c:v>
                </c:pt>
                <c:pt idx="15">
                  <c:v>0.70200685433681731</c:v>
                </c:pt>
                <c:pt idx="16">
                  <c:v>0.70200685433681731</c:v>
                </c:pt>
                <c:pt idx="17">
                  <c:v>0.70200685433681731</c:v>
                </c:pt>
                <c:pt idx="18">
                  <c:v>0.70200685433681731</c:v>
                </c:pt>
                <c:pt idx="19">
                  <c:v>0.70200685433681731</c:v>
                </c:pt>
                <c:pt idx="20">
                  <c:v>0.70200685433681731</c:v>
                </c:pt>
                <c:pt idx="21">
                  <c:v>0.70200685433681731</c:v>
                </c:pt>
                <c:pt idx="22">
                  <c:v>0.70200685433681731</c:v>
                </c:pt>
                <c:pt idx="23">
                  <c:v>0.70200685433681731</c:v>
                </c:pt>
                <c:pt idx="24">
                  <c:v>0.70200685433681731</c:v>
                </c:pt>
                <c:pt idx="25">
                  <c:v>0.70200685433681731</c:v>
                </c:pt>
                <c:pt idx="26">
                  <c:v>0.70200685433681731</c:v>
                </c:pt>
                <c:pt idx="27">
                  <c:v>0.70200685433681731</c:v>
                </c:pt>
                <c:pt idx="28">
                  <c:v>0.70200685433681731</c:v>
                </c:pt>
                <c:pt idx="29">
                  <c:v>0.70200685433681731</c:v>
                </c:pt>
                <c:pt idx="30">
                  <c:v>0.70200685433681731</c:v>
                </c:pt>
                <c:pt idx="31">
                  <c:v>0.70200685433681731</c:v>
                </c:pt>
                <c:pt idx="32">
                  <c:v>0.70200685433681731</c:v>
                </c:pt>
                <c:pt idx="33">
                  <c:v>0.70200685433681731</c:v>
                </c:pt>
                <c:pt idx="34">
                  <c:v>0.70200685433681731</c:v>
                </c:pt>
                <c:pt idx="35">
                  <c:v>0.70200685433681731</c:v>
                </c:pt>
                <c:pt idx="36">
                  <c:v>0.70200685433681731</c:v>
                </c:pt>
                <c:pt idx="37">
                  <c:v>0.70200685433681731</c:v>
                </c:pt>
                <c:pt idx="38">
                  <c:v>0.70200685433681731</c:v>
                </c:pt>
                <c:pt idx="39">
                  <c:v>0.70200685433681731</c:v>
                </c:pt>
                <c:pt idx="40">
                  <c:v>0.70200685433681731</c:v>
                </c:pt>
                <c:pt idx="41">
                  <c:v>0.70200685433681731</c:v>
                </c:pt>
                <c:pt idx="42">
                  <c:v>0.70200685433681731</c:v>
                </c:pt>
                <c:pt idx="43">
                  <c:v>0.70200685433681731</c:v>
                </c:pt>
                <c:pt idx="44">
                  <c:v>0.70200685433681731</c:v>
                </c:pt>
                <c:pt idx="45">
                  <c:v>0.70200685433681731</c:v>
                </c:pt>
                <c:pt idx="46">
                  <c:v>0.70200685433681731</c:v>
                </c:pt>
                <c:pt idx="47">
                  <c:v>0.70200685433681731</c:v>
                </c:pt>
                <c:pt idx="48">
                  <c:v>0.70200685433681731</c:v>
                </c:pt>
                <c:pt idx="49">
                  <c:v>0.70200685433681731</c:v>
                </c:pt>
                <c:pt idx="50">
                  <c:v>0.70200685433681731</c:v>
                </c:pt>
                <c:pt idx="51">
                  <c:v>0.70200685433681731</c:v>
                </c:pt>
                <c:pt idx="52">
                  <c:v>0.70200685433681731</c:v>
                </c:pt>
                <c:pt idx="53">
                  <c:v>0.70200685433681731</c:v>
                </c:pt>
                <c:pt idx="54">
                  <c:v>0.70200685433681731</c:v>
                </c:pt>
                <c:pt idx="55">
                  <c:v>0.70200685433681731</c:v>
                </c:pt>
                <c:pt idx="56">
                  <c:v>0.70200685433681731</c:v>
                </c:pt>
                <c:pt idx="57">
                  <c:v>0.70200685433681731</c:v>
                </c:pt>
                <c:pt idx="58">
                  <c:v>0.70200685433681731</c:v>
                </c:pt>
                <c:pt idx="59">
                  <c:v>0.70200685433681731</c:v>
                </c:pt>
                <c:pt idx="60">
                  <c:v>0.70200685433681731</c:v>
                </c:pt>
                <c:pt idx="61">
                  <c:v>0.70200685433681731</c:v>
                </c:pt>
                <c:pt idx="62">
                  <c:v>0.70200685433681731</c:v>
                </c:pt>
                <c:pt idx="63">
                  <c:v>0.70200685433681731</c:v>
                </c:pt>
                <c:pt idx="64">
                  <c:v>0.70200685433681731</c:v>
                </c:pt>
                <c:pt idx="65">
                  <c:v>0.70200685433681731</c:v>
                </c:pt>
                <c:pt idx="66">
                  <c:v>0.70200685433681731</c:v>
                </c:pt>
                <c:pt idx="67">
                  <c:v>0.70200685433681731</c:v>
                </c:pt>
                <c:pt idx="68">
                  <c:v>0.70200685433681731</c:v>
                </c:pt>
                <c:pt idx="69">
                  <c:v>0.70200685433681731</c:v>
                </c:pt>
                <c:pt idx="70">
                  <c:v>0.70200685433681731</c:v>
                </c:pt>
                <c:pt idx="71">
                  <c:v>0.70200685433681731</c:v>
                </c:pt>
                <c:pt idx="72">
                  <c:v>0.70200685433681731</c:v>
                </c:pt>
                <c:pt idx="73">
                  <c:v>0.70200685433681731</c:v>
                </c:pt>
              </c:numCache>
            </c:numRef>
          </c:xVal>
          <c:yVal>
            <c:numRef>
              <c:f>市区町村別_多剤服薬者!$AZ$6:$AZ$79</c:f>
              <c:numCache>
                <c:formatCode>General</c:formatCode>
                <c:ptCount val="7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8-B0A4-40E4-ACB8-7D3C5BBD67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1170880"/>
        <c:axId val="391170304"/>
      </c:scatterChart>
      <c:catAx>
        <c:axId val="391076352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spPr>
          <a:ln>
            <a:solidFill>
              <a:srgbClr val="7F7F7F"/>
            </a:solidFill>
          </a:ln>
        </c:spPr>
        <c:crossAx val="391169728"/>
        <c:crosses val="autoZero"/>
        <c:auto val="1"/>
        <c:lblAlgn val="ctr"/>
        <c:lblOffset val="100"/>
        <c:noMultiLvlLbl val="0"/>
      </c:catAx>
      <c:valAx>
        <c:axId val="391169728"/>
        <c:scaling>
          <c:orientation val="minMax"/>
          <c:max val="0.8"/>
          <c:min val="0"/>
        </c:scaling>
        <c:delete val="0"/>
        <c:axPos val="t"/>
        <c:majorGridlines>
          <c:spPr>
            <a:ln>
              <a:solidFill>
                <a:srgbClr val="D9D9D9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(%)</a:t>
                </a:r>
                <a:endParaRPr lang="ja-JP"/>
              </a:p>
            </c:rich>
          </c:tx>
          <c:layout>
            <c:manualLayout>
              <c:xMode val="edge"/>
              <c:yMode val="edge"/>
              <c:x val="0.90408792270531402"/>
              <c:y val="1.7686428571428572E-2"/>
            </c:manualLayout>
          </c:layout>
          <c:overlay val="0"/>
        </c:title>
        <c:numFmt formatCode="0.0%" sourceLinked="0"/>
        <c:majorTickMark val="out"/>
        <c:minorTickMark val="none"/>
        <c:tickLblPos val="nextTo"/>
        <c:spPr>
          <a:ln>
            <a:solidFill>
              <a:srgbClr val="7F7F7F"/>
            </a:solidFill>
          </a:ln>
        </c:spPr>
        <c:crossAx val="391076352"/>
        <c:crosses val="autoZero"/>
        <c:crossBetween val="between"/>
      </c:valAx>
      <c:valAx>
        <c:axId val="391170304"/>
        <c:scaling>
          <c:orientation val="minMax"/>
          <c:max val="50"/>
          <c:min val="0"/>
        </c:scaling>
        <c:delete val="1"/>
        <c:axPos val="r"/>
        <c:numFmt formatCode="General" sourceLinked="1"/>
        <c:majorTickMark val="out"/>
        <c:minorTickMark val="none"/>
        <c:tickLblPos val="nextTo"/>
        <c:crossAx val="391170880"/>
        <c:crosses val="max"/>
        <c:crossBetween val="midCat"/>
      </c:valAx>
      <c:valAx>
        <c:axId val="391170880"/>
        <c:scaling>
          <c:orientation val="minMax"/>
        </c:scaling>
        <c:delete val="1"/>
        <c:axPos val="b"/>
        <c:numFmt formatCode="0.0%" sourceLinked="1"/>
        <c:majorTickMark val="out"/>
        <c:minorTickMark val="none"/>
        <c:tickLblPos val="nextTo"/>
        <c:crossAx val="391170304"/>
        <c:crosses val="autoZero"/>
        <c:crossBetween val="midCat"/>
      </c:valAx>
      <c:spPr>
        <a:ln>
          <a:solidFill>
            <a:srgbClr val="7F7F7F"/>
          </a:solidFill>
        </a:ln>
      </c:spPr>
    </c:plotArea>
    <c:legend>
      <c:legendPos val="r"/>
      <c:layout>
        <c:manualLayout>
          <c:xMode val="edge"/>
          <c:yMode val="edge"/>
          <c:x val="5.6164492753623195E-2"/>
          <c:y val="1.9521926440329216E-2"/>
          <c:w val="0.82299589371980675"/>
          <c:h val="3.3575221486346195E-2"/>
        </c:manualLayout>
      </c:layout>
      <c:overlay val="0"/>
      <c:spPr>
        <a:ln>
          <a:solidFill>
            <a:srgbClr val="7F7F7F"/>
          </a:solidFill>
        </a:ln>
      </c:spPr>
    </c:legend>
    <c:plotVisOnly val="0"/>
    <c:dispBlanksAs val="gap"/>
    <c:showDLblsOverMax val="0"/>
  </c:chart>
  <c:spPr>
    <a:ln>
      <a:solidFill>
        <a:srgbClr val="7F7F7F"/>
      </a:solidFill>
    </a:ln>
  </c:spPr>
  <c:txPr>
    <a:bodyPr/>
    <a:lstStyle/>
    <a:p>
      <a:pPr>
        <a:defRPr sz="1000">
          <a:latin typeface="ＭＳ Ｐ明朝" panose="02020600040205080304" pitchFamily="18" charset="-128"/>
          <a:ea typeface="ＭＳ Ｐ明朝" panose="02020600040205080304" pitchFamily="18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9</xdr:col>
      <xdr:colOff>1269600</xdr:colOff>
      <xdr:row>75</xdr:row>
      <xdr:rowOff>84150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9</xdr:col>
      <xdr:colOff>1269600</xdr:colOff>
      <xdr:row>75</xdr:row>
      <xdr:rowOff>84150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9</xdr:col>
      <xdr:colOff>1269600</xdr:colOff>
      <xdr:row>75</xdr:row>
      <xdr:rowOff>84150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9</xdr:col>
      <xdr:colOff>1269600</xdr:colOff>
      <xdr:row>75</xdr:row>
      <xdr:rowOff>84150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3"/>
  <sheetViews>
    <sheetView showGridLines="0" tabSelected="1" zoomScaleNormal="100" zoomScaleSheetLayoutView="100" workbookViewId="0"/>
  </sheetViews>
  <sheetFormatPr defaultColWidth="9" defaultRowHeight="13.5"/>
  <cols>
    <col min="1" max="1" width="4.625" style="1" customWidth="1"/>
    <col min="2" max="2" width="6.125" style="1" customWidth="1"/>
    <col min="3" max="3" width="26.25" style="1" customWidth="1"/>
    <col min="4" max="10" width="9" style="1"/>
    <col min="11" max="11" width="10.625" style="1" customWidth="1"/>
    <col min="12" max="16384" width="9" style="1"/>
  </cols>
  <sheetData>
    <row r="1" spans="1:11" ht="16.5" customHeight="1">
      <c r="A1" s="13" t="s">
        <v>118</v>
      </c>
      <c r="B1" s="13"/>
    </row>
    <row r="2" spans="1:11" ht="16.5" customHeight="1">
      <c r="A2" s="13" t="s">
        <v>92</v>
      </c>
      <c r="B2" s="13"/>
    </row>
    <row r="3" spans="1:11" ht="39.75" customHeight="1">
      <c r="B3" s="46"/>
      <c r="C3" s="46"/>
      <c r="D3" s="22" t="s">
        <v>75</v>
      </c>
      <c r="E3" s="22" t="s">
        <v>76</v>
      </c>
      <c r="F3" s="22" t="s">
        <v>77</v>
      </c>
      <c r="G3" s="22" t="s">
        <v>78</v>
      </c>
      <c r="H3" s="22" t="s">
        <v>79</v>
      </c>
      <c r="I3" s="22" t="s">
        <v>93</v>
      </c>
      <c r="J3" s="22" t="s">
        <v>94</v>
      </c>
      <c r="K3" s="23" t="s">
        <v>80</v>
      </c>
    </row>
    <row r="4" spans="1:11" ht="39.75" customHeight="1">
      <c r="B4" s="24" t="s">
        <v>81</v>
      </c>
      <c r="C4" s="26" t="s">
        <v>82</v>
      </c>
      <c r="D4" s="38">
        <v>3960</v>
      </c>
      <c r="E4" s="38">
        <v>8041</v>
      </c>
      <c r="F4" s="38">
        <v>497016</v>
      </c>
      <c r="G4" s="38">
        <v>359558</v>
      </c>
      <c r="H4" s="38">
        <v>221939</v>
      </c>
      <c r="I4" s="38">
        <v>97956</v>
      </c>
      <c r="J4" s="38">
        <v>31807</v>
      </c>
      <c r="K4" s="39">
        <v>1220277</v>
      </c>
    </row>
    <row r="5" spans="1:11" ht="39.75" customHeight="1">
      <c r="B5" s="24" t="s">
        <v>83</v>
      </c>
      <c r="C5" s="25" t="s">
        <v>84</v>
      </c>
      <c r="D5" s="40">
        <v>906</v>
      </c>
      <c r="E5" s="40">
        <v>2025</v>
      </c>
      <c r="F5" s="40">
        <v>120014</v>
      </c>
      <c r="G5" s="40">
        <v>96294</v>
      </c>
      <c r="H5" s="40">
        <v>53716</v>
      </c>
      <c r="I5" s="40">
        <v>17063</v>
      </c>
      <c r="J5" s="40">
        <v>3227</v>
      </c>
      <c r="K5" s="41">
        <v>293245</v>
      </c>
    </row>
    <row r="6" spans="1:11" ht="39.75" customHeight="1">
      <c r="B6" s="24" t="s">
        <v>85</v>
      </c>
      <c r="C6" s="25" t="s">
        <v>86</v>
      </c>
      <c r="D6" s="40">
        <v>711</v>
      </c>
      <c r="E6" s="40">
        <v>1635</v>
      </c>
      <c r="F6" s="40">
        <v>77004</v>
      </c>
      <c r="G6" s="40">
        <v>69254</v>
      </c>
      <c r="H6" s="40">
        <v>41437</v>
      </c>
      <c r="I6" s="40">
        <v>13381</v>
      </c>
      <c r="J6" s="40">
        <v>2438</v>
      </c>
      <c r="K6" s="41">
        <v>205860</v>
      </c>
    </row>
    <row r="7" spans="1:11" ht="39.75" customHeight="1">
      <c r="B7" s="24" t="s">
        <v>87</v>
      </c>
      <c r="C7" s="26" t="s">
        <v>124</v>
      </c>
      <c r="D7" s="27">
        <v>0.17954545454545454</v>
      </c>
      <c r="E7" s="27">
        <v>0.20333291879119514</v>
      </c>
      <c r="F7" s="27">
        <v>0.15493263798348544</v>
      </c>
      <c r="G7" s="27">
        <v>0.1926087029074586</v>
      </c>
      <c r="H7" s="27">
        <v>0.18670445482767786</v>
      </c>
      <c r="I7" s="27">
        <f>IFERROR(I6/I4,0)</f>
        <v>0.13660214790314018</v>
      </c>
      <c r="J7" s="27">
        <f>IFERROR(J6/J4,0)</f>
        <v>7.6649794070487623E-2</v>
      </c>
      <c r="K7" s="28">
        <v>0.1686992636104232</v>
      </c>
    </row>
    <row r="8" spans="1:11" ht="39.75" customHeight="1">
      <c r="B8" s="24" t="s">
        <v>88</v>
      </c>
      <c r="C8" s="26" t="s">
        <v>125</v>
      </c>
      <c r="D8" s="27">
        <v>0.78476821192052981</v>
      </c>
      <c r="E8" s="27">
        <v>0.80740740740740746</v>
      </c>
      <c r="F8" s="27">
        <v>0.6416251437332311</v>
      </c>
      <c r="G8" s="27">
        <v>0.71919330384032232</v>
      </c>
      <c r="H8" s="27">
        <v>0.77140889120559986</v>
      </c>
      <c r="I8" s="27">
        <f>IFERROR(I6/I5,0)</f>
        <v>0.78421145167907169</v>
      </c>
      <c r="J8" s="27">
        <f>IFERROR(J6/J5,0)</f>
        <v>0.75550046482801358</v>
      </c>
      <c r="K8" s="28">
        <v>0.70200685433681731</v>
      </c>
    </row>
    <row r="9" spans="1:11" s="2" customFormat="1" ht="12.75" customHeight="1">
      <c r="B9" s="36" t="s">
        <v>134</v>
      </c>
      <c r="C9" s="3"/>
    </row>
    <row r="10" spans="1:11" s="2" customFormat="1" ht="13.5" customHeight="1">
      <c r="B10" s="36" t="s">
        <v>123</v>
      </c>
      <c r="C10" s="3"/>
    </row>
    <row r="11" spans="1:11" s="2" customFormat="1" ht="13.5" customHeight="1">
      <c r="B11" s="37" t="s">
        <v>89</v>
      </c>
      <c r="C11" s="3"/>
      <c r="D11" s="3"/>
    </row>
    <row r="12" spans="1:11" s="2" customFormat="1" ht="13.5" customHeight="1">
      <c r="B12" s="37" t="s">
        <v>91</v>
      </c>
      <c r="C12" s="3"/>
    </row>
    <row r="13" spans="1:11" s="2" customFormat="1" ht="13.5" customHeight="1">
      <c r="B13" s="37" t="s">
        <v>90</v>
      </c>
      <c r="C13" s="3"/>
    </row>
  </sheetData>
  <mergeCells count="1">
    <mergeCell ref="B3:C3"/>
  </mergeCells>
  <phoneticPr fontId="3"/>
  <pageMargins left="0.70866141732283472" right="0.70866141732283472" top="0.74803149606299213" bottom="0.74803149606299213" header="0.31496062992125984" footer="0.31496062992125984"/>
  <pageSetup paperSize="9" scale="75" orientation="portrait" r:id="rId1"/>
  <headerFooter>
    <oddHeader>&amp;R&amp;"ＭＳ 明朝,標準"&amp;12 2-13.多剤服薬者に係る分析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Z15"/>
  <sheetViews>
    <sheetView showGridLines="0" zoomScaleNormal="100" zoomScaleSheetLayoutView="100" workbookViewId="0"/>
  </sheetViews>
  <sheetFormatPr defaultColWidth="9" defaultRowHeight="13.5"/>
  <cols>
    <col min="1" max="1" width="4.625" style="6" customWidth="1"/>
    <col min="2" max="2" width="3.25" style="6" customWidth="1"/>
    <col min="3" max="3" width="18.625" style="6" customWidth="1"/>
    <col min="4" max="43" width="9" style="6" customWidth="1"/>
    <col min="44" max="44" width="9" style="6"/>
    <col min="45" max="45" width="14" style="4" customWidth="1"/>
    <col min="46" max="46" width="9.125" style="4" bestFit="1" customWidth="1"/>
    <col min="47" max="47" width="14.125" style="4" customWidth="1"/>
    <col min="48" max="48" width="10.5" style="4" customWidth="1"/>
    <col min="49" max="49" width="9.125" style="4" customWidth="1"/>
    <col min="50" max="51" width="10.875" style="5" customWidth="1"/>
    <col min="52" max="52" width="9" style="5"/>
    <col min="53" max="16384" width="9" style="6"/>
  </cols>
  <sheetData>
    <row r="1" spans="1:52" ht="16.5" customHeight="1">
      <c r="A1" s="17"/>
      <c r="B1" s="6" t="s">
        <v>120</v>
      </c>
    </row>
    <row r="2" spans="1:52" ht="16.5" customHeight="1">
      <c r="A2" s="14"/>
      <c r="B2" s="6" t="s">
        <v>121</v>
      </c>
    </row>
    <row r="3" spans="1:52" ht="8.25" customHeight="1">
      <c r="B3" s="51"/>
      <c r="C3" s="53" t="s">
        <v>73</v>
      </c>
      <c r="D3" s="51" t="s">
        <v>65</v>
      </c>
      <c r="E3" s="51"/>
      <c r="F3" s="51"/>
      <c r="G3" s="51"/>
      <c r="H3" s="51"/>
      <c r="I3" s="51" t="s">
        <v>66</v>
      </c>
      <c r="J3" s="51"/>
      <c r="K3" s="51"/>
      <c r="L3" s="51"/>
      <c r="M3" s="51"/>
      <c r="N3" s="51" t="s">
        <v>67</v>
      </c>
      <c r="O3" s="51"/>
      <c r="P3" s="51"/>
      <c r="Q3" s="51"/>
      <c r="R3" s="51"/>
      <c r="S3" s="51" t="s">
        <v>68</v>
      </c>
      <c r="T3" s="51"/>
      <c r="U3" s="51"/>
      <c r="V3" s="51"/>
      <c r="W3" s="51"/>
      <c r="X3" s="51" t="s">
        <v>69</v>
      </c>
      <c r="Y3" s="51"/>
      <c r="Z3" s="51"/>
      <c r="AA3" s="51"/>
      <c r="AB3" s="51"/>
      <c r="AC3" s="51" t="s">
        <v>70</v>
      </c>
      <c r="AD3" s="51"/>
      <c r="AE3" s="51"/>
      <c r="AF3" s="51"/>
      <c r="AG3" s="51"/>
      <c r="AH3" s="51" t="s">
        <v>71</v>
      </c>
      <c r="AI3" s="51"/>
      <c r="AJ3" s="51"/>
      <c r="AK3" s="51"/>
      <c r="AL3" s="51"/>
      <c r="AM3" s="51" t="s">
        <v>72</v>
      </c>
      <c r="AN3" s="51"/>
      <c r="AO3" s="51"/>
      <c r="AP3" s="51"/>
      <c r="AQ3" s="51"/>
    </row>
    <row r="4" spans="1:52" ht="8.25" customHeight="1">
      <c r="B4" s="51"/>
      <c r="C4" s="53"/>
      <c r="D4" s="51"/>
      <c r="E4" s="51"/>
      <c r="F4" s="51"/>
      <c r="G4" s="51"/>
      <c r="H4" s="51"/>
      <c r="I4" s="51"/>
      <c r="J4" s="51"/>
      <c r="K4" s="54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51"/>
      <c r="AH4" s="51"/>
      <c r="AI4" s="51"/>
      <c r="AJ4" s="51"/>
      <c r="AK4" s="51"/>
      <c r="AL4" s="51"/>
      <c r="AM4" s="51"/>
      <c r="AN4" s="51"/>
      <c r="AO4" s="51"/>
      <c r="AP4" s="51"/>
      <c r="AQ4" s="51"/>
      <c r="AS4" s="6" t="s">
        <v>114</v>
      </c>
      <c r="AU4" s="6"/>
    </row>
    <row r="5" spans="1:52" ht="72" customHeight="1">
      <c r="B5" s="51"/>
      <c r="C5" s="53"/>
      <c r="D5" s="16" t="s">
        <v>74</v>
      </c>
      <c r="E5" s="16" t="s">
        <v>115</v>
      </c>
      <c r="F5" s="16" t="s">
        <v>116</v>
      </c>
      <c r="G5" s="16" t="s">
        <v>126</v>
      </c>
      <c r="H5" s="16" t="s">
        <v>127</v>
      </c>
      <c r="I5" s="16" t="s">
        <v>74</v>
      </c>
      <c r="J5" s="16" t="s">
        <v>115</v>
      </c>
      <c r="K5" s="16" t="s">
        <v>116</v>
      </c>
      <c r="L5" s="16" t="s">
        <v>126</v>
      </c>
      <c r="M5" s="16" t="s">
        <v>127</v>
      </c>
      <c r="N5" s="16" t="s">
        <v>74</v>
      </c>
      <c r="O5" s="16" t="s">
        <v>115</v>
      </c>
      <c r="P5" s="16" t="s">
        <v>116</v>
      </c>
      <c r="Q5" s="16" t="s">
        <v>126</v>
      </c>
      <c r="R5" s="16" t="s">
        <v>127</v>
      </c>
      <c r="S5" s="16" t="s">
        <v>74</v>
      </c>
      <c r="T5" s="16" t="s">
        <v>115</v>
      </c>
      <c r="U5" s="16" t="s">
        <v>116</v>
      </c>
      <c r="V5" s="16" t="s">
        <v>126</v>
      </c>
      <c r="W5" s="16" t="s">
        <v>127</v>
      </c>
      <c r="X5" s="16" t="s">
        <v>74</v>
      </c>
      <c r="Y5" s="16" t="s">
        <v>115</v>
      </c>
      <c r="Z5" s="16" t="s">
        <v>116</v>
      </c>
      <c r="AA5" s="16" t="s">
        <v>126</v>
      </c>
      <c r="AB5" s="16" t="s">
        <v>127</v>
      </c>
      <c r="AC5" s="16" t="s">
        <v>74</v>
      </c>
      <c r="AD5" s="16" t="s">
        <v>115</v>
      </c>
      <c r="AE5" s="16" t="s">
        <v>116</v>
      </c>
      <c r="AF5" s="16" t="s">
        <v>126</v>
      </c>
      <c r="AG5" s="16" t="s">
        <v>127</v>
      </c>
      <c r="AH5" s="16" t="s">
        <v>74</v>
      </c>
      <c r="AI5" s="16" t="s">
        <v>115</v>
      </c>
      <c r="AJ5" s="16" t="s">
        <v>116</v>
      </c>
      <c r="AK5" s="16" t="s">
        <v>126</v>
      </c>
      <c r="AL5" s="16" t="s">
        <v>127</v>
      </c>
      <c r="AM5" s="16" t="s">
        <v>74</v>
      </c>
      <c r="AN5" s="16" t="s">
        <v>115</v>
      </c>
      <c r="AO5" s="16" t="s">
        <v>116</v>
      </c>
      <c r="AP5" s="16" t="s">
        <v>126</v>
      </c>
      <c r="AQ5" s="16" t="s">
        <v>127</v>
      </c>
      <c r="AS5" s="47" t="s">
        <v>128</v>
      </c>
      <c r="AT5" s="48"/>
      <c r="AU5" s="49" t="s">
        <v>129</v>
      </c>
      <c r="AV5" s="50"/>
      <c r="AW5" s="7"/>
      <c r="AX5" s="21" t="s">
        <v>130</v>
      </c>
      <c r="AY5" s="21" t="s">
        <v>131</v>
      </c>
      <c r="AZ5" s="8"/>
    </row>
    <row r="6" spans="1:52" s="4" customFormat="1">
      <c r="B6" s="18">
        <v>1</v>
      </c>
      <c r="C6" s="15" t="s">
        <v>1</v>
      </c>
      <c r="D6" s="43">
        <v>133</v>
      </c>
      <c r="E6" s="43">
        <v>30</v>
      </c>
      <c r="F6" s="43">
        <v>21</v>
      </c>
      <c r="G6" s="29">
        <f>IFERROR(F6/D6,"-")</f>
        <v>0.15789473684210525</v>
      </c>
      <c r="H6" s="29">
        <f>IFERROR(F6/E6,"-")</f>
        <v>0.7</v>
      </c>
      <c r="I6" s="43">
        <v>306</v>
      </c>
      <c r="J6" s="43">
        <v>92</v>
      </c>
      <c r="K6" s="43">
        <v>72</v>
      </c>
      <c r="L6" s="29">
        <f>IFERROR(K6/I6,"-")</f>
        <v>0.23529411764705882</v>
      </c>
      <c r="M6" s="29">
        <f>IFERROR(K6/J6,"-")</f>
        <v>0.78260869565217395</v>
      </c>
      <c r="N6" s="43">
        <v>55901</v>
      </c>
      <c r="O6" s="43">
        <v>14405</v>
      </c>
      <c r="P6" s="43">
        <v>8698</v>
      </c>
      <c r="Q6" s="29">
        <f>IFERROR(P6/N6,"-")</f>
        <v>0.15559650095704908</v>
      </c>
      <c r="R6" s="29">
        <f>IFERROR(P6/O6,"-")</f>
        <v>0.60381811870878166</v>
      </c>
      <c r="S6" s="43">
        <v>41883</v>
      </c>
      <c r="T6" s="43">
        <v>12305</v>
      </c>
      <c r="U6" s="43">
        <v>8464</v>
      </c>
      <c r="V6" s="29">
        <f>IFERROR(U6/S6,"-")</f>
        <v>0.20208676551345414</v>
      </c>
      <c r="W6" s="29">
        <f>IFERROR(U6/T6,"-")</f>
        <v>0.68785046728971966</v>
      </c>
      <c r="X6" s="43">
        <v>26440</v>
      </c>
      <c r="Y6" s="43">
        <v>7171</v>
      </c>
      <c r="Z6" s="43">
        <v>5334</v>
      </c>
      <c r="AA6" s="29">
        <f>IFERROR(Z6/X6,"-")</f>
        <v>0.20173978819969743</v>
      </c>
      <c r="AB6" s="29">
        <f>IFERROR(Z6/Y6,"-")</f>
        <v>0.74382931250871565</v>
      </c>
      <c r="AC6" s="43">
        <v>12009</v>
      </c>
      <c r="AD6" s="43">
        <v>2428</v>
      </c>
      <c r="AE6" s="43">
        <v>1852</v>
      </c>
      <c r="AF6" s="29">
        <f>IFERROR(AE6/AC6,"-")</f>
        <v>0.15421767008077275</v>
      </c>
      <c r="AG6" s="29">
        <f>IFERROR(AE6/AD6,"-")</f>
        <v>0.76276771004942334</v>
      </c>
      <c r="AH6" s="43">
        <v>3968</v>
      </c>
      <c r="AI6" s="43">
        <v>468</v>
      </c>
      <c r="AJ6" s="43">
        <v>356</v>
      </c>
      <c r="AK6" s="29">
        <f>IFERROR(AJ6/AH6,"-")</f>
        <v>8.9717741935483875E-2</v>
      </c>
      <c r="AL6" s="29">
        <f>IFERROR(AJ6/AI6,"-")</f>
        <v>0.76068376068376065</v>
      </c>
      <c r="AM6" s="43">
        <f>SUM(D6,I6,N6,S6,X6,AC6,AH6)</f>
        <v>140640</v>
      </c>
      <c r="AN6" s="43">
        <f t="shared" ref="AN6:AO13" si="0">SUM(E6,J6,O6,T6,Y6,AD6,AI6)</f>
        <v>36899</v>
      </c>
      <c r="AO6" s="43">
        <f t="shared" si="0"/>
        <v>24797</v>
      </c>
      <c r="AP6" s="29">
        <f>IFERROR(AO6/AM6,"-")</f>
        <v>0.17631541524459612</v>
      </c>
      <c r="AQ6" s="29">
        <f>IFERROR(AO6/AN6,"-")</f>
        <v>0.67202363207675009</v>
      </c>
      <c r="AS6" s="9" t="str">
        <f>INDEX($C$6:$C$13,MATCH(AT6,$AP$6:$AP$13,0))</f>
        <v>豊能医療圏</v>
      </c>
      <c r="AT6" s="35">
        <f>LARGE($AP$6:$AP$13,ROW(A1))</f>
        <v>0.17631541524459612</v>
      </c>
      <c r="AU6" s="9" t="str">
        <f>INDEX($C$6:$C$13,MATCH(AV6,$AQ$6:$AQ$13,0))</f>
        <v>大阪市医療圏</v>
      </c>
      <c r="AV6" s="35">
        <f>LARGE($AQ$6:$AQ$13,ROW(C1))</f>
        <v>0.72650543544643953</v>
      </c>
      <c r="AW6" s="10"/>
      <c r="AX6" s="35">
        <f>$AP$14</f>
        <v>0.1686992636104232</v>
      </c>
      <c r="AY6" s="35">
        <f>$AQ$14</f>
        <v>0.70200685433681731</v>
      </c>
      <c r="AZ6" s="45">
        <v>0</v>
      </c>
    </row>
    <row r="7" spans="1:52" s="4" customFormat="1">
      <c r="B7" s="18">
        <v>2</v>
      </c>
      <c r="C7" s="15" t="s">
        <v>8</v>
      </c>
      <c r="D7" s="43">
        <v>231</v>
      </c>
      <c r="E7" s="43">
        <v>55</v>
      </c>
      <c r="F7" s="43">
        <v>41</v>
      </c>
      <c r="G7" s="29">
        <f t="shared" ref="G7:G13" si="1">IFERROR(F7/D7,"-")</f>
        <v>0.1774891774891775</v>
      </c>
      <c r="H7" s="29">
        <f t="shared" ref="H7:H13" si="2">IFERROR(F7/E7,"-")</f>
        <v>0.74545454545454548</v>
      </c>
      <c r="I7" s="43">
        <v>447</v>
      </c>
      <c r="J7" s="43">
        <v>110</v>
      </c>
      <c r="K7" s="43">
        <v>84</v>
      </c>
      <c r="L7" s="29">
        <f t="shared" ref="L7:L13" si="3">IFERROR(K7/I7,"-")</f>
        <v>0.18791946308724833</v>
      </c>
      <c r="M7" s="29">
        <f t="shared" ref="M7:M13" si="4">IFERROR(K7/J7,"-")</f>
        <v>0.76363636363636367</v>
      </c>
      <c r="N7" s="43">
        <v>44918</v>
      </c>
      <c r="O7" s="43">
        <v>10399</v>
      </c>
      <c r="P7" s="43">
        <v>6342</v>
      </c>
      <c r="Q7" s="29">
        <f t="shared" ref="Q7:Q13" si="5">IFERROR(P7/N7,"-")</f>
        <v>0.14119061400774746</v>
      </c>
      <c r="R7" s="29">
        <f t="shared" ref="R7:R13" si="6">IFERROR(P7/O7,"-")</f>
        <v>0.60986633330127893</v>
      </c>
      <c r="S7" s="43">
        <v>30579</v>
      </c>
      <c r="T7" s="43">
        <v>8151</v>
      </c>
      <c r="U7" s="43">
        <v>5635</v>
      </c>
      <c r="V7" s="29">
        <f t="shared" ref="V7:V13" si="7">IFERROR(U7/S7,"-")</f>
        <v>0.18427679126197719</v>
      </c>
      <c r="W7" s="29">
        <f t="shared" ref="W7:W13" si="8">IFERROR(U7/T7,"-")</f>
        <v>0.69132621764200708</v>
      </c>
      <c r="X7" s="43">
        <v>18082</v>
      </c>
      <c r="Y7" s="43">
        <v>4441</v>
      </c>
      <c r="Z7" s="43">
        <v>3311</v>
      </c>
      <c r="AA7" s="29">
        <f t="shared" ref="AA7:AA13" si="9">IFERROR(Z7/X7,"-")</f>
        <v>0.18311027541201194</v>
      </c>
      <c r="AB7" s="29">
        <f t="shared" ref="AB7:AB13" si="10">IFERROR(Z7/Y7,"-")</f>
        <v>0.74555280342265251</v>
      </c>
      <c r="AC7" s="43">
        <v>7899</v>
      </c>
      <c r="AD7" s="43">
        <v>1488</v>
      </c>
      <c r="AE7" s="43">
        <v>1124</v>
      </c>
      <c r="AF7" s="29">
        <f t="shared" ref="AF7:AF13" si="11">IFERROR(AE7/AC7,"-")</f>
        <v>0.14229649322699076</v>
      </c>
      <c r="AG7" s="29">
        <f t="shared" ref="AG7:AG13" si="12">IFERROR(AE7/AD7,"-")</f>
        <v>0.7553763440860215</v>
      </c>
      <c r="AH7" s="43">
        <v>2510</v>
      </c>
      <c r="AI7" s="43">
        <v>269</v>
      </c>
      <c r="AJ7" s="43">
        <v>208</v>
      </c>
      <c r="AK7" s="29">
        <f t="shared" ref="AK7:AK13" si="13">IFERROR(AJ7/AH7,"-")</f>
        <v>8.2868525896414344E-2</v>
      </c>
      <c r="AL7" s="29">
        <f t="shared" ref="AL7:AL13" si="14">IFERROR(AJ7/AI7,"-")</f>
        <v>0.77323420074349447</v>
      </c>
      <c r="AM7" s="43">
        <f t="shared" ref="AM7:AM13" si="15">SUM(D7,I7,N7,S7,X7,AC7,AH7)</f>
        <v>104666</v>
      </c>
      <c r="AN7" s="43">
        <f t="shared" si="0"/>
        <v>24913</v>
      </c>
      <c r="AO7" s="43">
        <f t="shared" si="0"/>
        <v>16745</v>
      </c>
      <c r="AP7" s="29">
        <f t="shared" ref="AP7:AP13" si="16">IFERROR(AO7/AM7,"-")</f>
        <v>0.1599850954464678</v>
      </c>
      <c r="AQ7" s="29">
        <f t="shared" ref="AQ7:AQ13" si="17">IFERROR(AO7/AN7,"-")</f>
        <v>0.67213904387267687</v>
      </c>
      <c r="AS7" s="9" t="str">
        <f t="shared" ref="AS7:AS13" si="18">INDEX($C$6:$C$13,MATCH(AT7,$AP$6:$AP$13,0))</f>
        <v>南河内医療圏</v>
      </c>
      <c r="AT7" s="35">
        <f t="shared" ref="AT7:AT13" si="19">LARGE($AP$6:$AP$13,ROW(A2))</f>
        <v>0.17331921871432426</v>
      </c>
      <c r="AU7" s="9" t="str">
        <f t="shared" ref="AU7:AU13" si="20">INDEX($C$6:$C$13,MATCH(AV7,$AQ$6:$AQ$13,0))</f>
        <v>泉州医療圏</v>
      </c>
      <c r="AV7" s="35">
        <f t="shared" ref="AV7:AV13" si="21">LARGE($AQ$6:$AQ$13,ROW(C2))</f>
        <v>0.71686787391012741</v>
      </c>
      <c r="AW7" s="10"/>
      <c r="AX7" s="35">
        <f t="shared" ref="AX7:AX13" si="22">$AP$14</f>
        <v>0.1686992636104232</v>
      </c>
      <c r="AY7" s="35">
        <f t="shared" ref="AY7:AY13" si="23">$AQ$14</f>
        <v>0.70200685433681731</v>
      </c>
      <c r="AZ7" s="45">
        <v>0</v>
      </c>
    </row>
    <row r="8" spans="1:52" s="4" customFormat="1">
      <c r="B8" s="18">
        <v>3</v>
      </c>
      <c r="C8" s="15" t="s">
        <v>13</v>
      </c>
      <c r="D8" s="43">
        <v>418</v>
      </c>
      <c r="E8" s="43">
        <v>81</v>
      </c>
      <c r="F8" s="43">
        <v>60</v>
      </c>
      <c r="G8" s="29">
        <f t="shared" si="1"/>
        <v>0.14354066985645933</v>
      </c>
      <c r="H8" s="29">
        <f t="shared" si="2"/>
        <v>0.7407407407407407</v>
      </c>
      <c r="I8" s="43">
        <v>1050</v>
      </c>
      <c r="J8" s="43">
        <v>264</v>
      </c>
      <c r="K8" s="43">
        <v>202</v>
      </c>
      <c r="L8" s="29">
        <f t="shared" si="3"/>
        <v>0.19238095238095237</v>
      </c>
      <c r="M8" s="29">
        <f t="shared" si="4"/>
        <v>0.76515151515151514</v>
      </c>
      <c r="N8" s="43">
        <v>73935</v>
      </c>
      <c r="O8" s="43">
        <v>17095</v>
      </c>
      <c r="P8" s="43">
        <v>10763</v>
      </c>
      <c r="Q8" s="29">
        <f t="shared" si="5"/>
        <v>0.14557381483735715</v>
      </c>
      <c r="R8" s="29">
        <f t="shared" si="6"/>
        <v>0.62959929804036263</v>
      </c>
      <c r="S8" s="43">
        <v>49649</v>
      </c>
      <c r="T8" s="43">
        <v>12686</v>
      </c>
      <c r="U8" s="43">
        <v>9040</v>
      </c>
      <c r="V8" s="29">
        <f t="shared" si="7"/>
        <v>0.18207818888597957</v>
      </c>
      <c r="W8" s="29">
        <f t="shared" si="8"/>
        <v>0.71259656314046982</v>
      </c>
      <c r="X8" s="43">
        <v>27587</v>
      </c>
      <c r="Y8" s="43">
        <v>6559</v>
      </c>
      <c r="Z8" s="43">
        <v>4982</v>
      </c>
      <c r="AA8" s="29">
        <f t="shared" si="9"/>
        <v>0.18059230797114584</v>
      </c>
      <c r="AB8" s="29">
        <f t="shared" si="10"/>
        <v>0.75956700716572645</v>
      </c>
      <c r="AC8" s="43">
        <v>11259</v>
      </c>
      <c r="AD8" s="43">
        <v>1934</v>
      </c>
      <c r="AE8" s="43">
        <v>1497</v>
      </c>
      <c r="AF8" s="29">
        <f t="shared" si="11"/>
        <v>0.13296029842792434</v>
      </c>
      <c r="AG8" s="29">
        <f t="shared" si="12"/>
        <v>0.77404343329886249</v>
      </c>
      <c r="AH8" s="43">
        <v>3555</v>
      </c>
      <c r="AI8" s="43">
        <v>365</v>
      </c>
      <c r="AJ8" s="43">
        <v>268</v>
      </c>
      <c r="AK8" s="29">
        <f t="shared" si="13"/>
        <v>7.5386779184247535E-2</v>
      </c>
      <c r="AL8" s="29">
        <f t="shared" si="14"/>
        <v>0.73424657534246573</v>
      </c>
      <c r="AM8" s="43">
        <f t="shared" si="15"/>
        <v>167453</v>
      </c>
      <c r="AN8" s="43">
        <f t="shared" si="0"/>
        <v>38984</v>
      </c>
      <c r="AO8" s="43">
        <f t="shared" si="0"/>
        <v>26812</v>
      </c>
      <c r="AP8" s="29">
        <f t="shared" si="16"/>
        <v>0.16011657002263321</v>
      </c>
      <c r="AQ8" s="29">
        <f t="shared" si="17"/>
        <v>0.68776934126821265</v>
      </c>
      <c r="AS8" s="9" t="str">
        <f t="shared" si="18"/>
        <v>泉州医療圏</v>
      </c>
      <c r="AT8" s="35">
        <f t="shared" si="19"/>
        <v>0.17242436219037094</v>
      </c>
      <c r="AU8" s="9" t="str">
        <f t="shared" si="20"/>
        <v>堺市医療圏</v>
      </c>
      <c r="AV8" s="35">
        <f t="shared" si="21"/>
        <v>0.70786596369555221</v>
      </c>
      <c r="AW8" s="10"/>
      <c r="AX8" s="35">
        <f t="shared" si="22"/>
        <v>0.1686992636104232</v>
      </c>
      <c r="AY8" s="35">
        <f t="shared" si="23"/>
        <v>0.70200685433681731</v>
      </c>
      <c r="AZ8" s="45">
        <v>0</v>
      </c>
    </row>
    <row r="9" spans="1:52" s="4" customFormat="1">
      <c r="B9" s="18">
        <v>4</v>
      </c>
      <c r="C9" s="15" t="s">
        <v>21</v>
      </c>
      <c r="D9" s="43">
        <v>152</v>
      </c>
      <c r="E9" s="43">
        <v>37</v>
      </c>
      <c r="F9" s="43">
        <v>29</v>
      </c>
      <c r="G9" s="29">
        <f t="shared" si="1"/>
        <v>0.19078947368421054</v>
      </c>
      <c r="H9" s="29">
        <f t="shared" si="2"/>
        <v>0.78378378378378377</v>
      </c>
      <c r="I9" s="43">
        <v>313</v>
      </c>
      <c r="J9" s="43">
        <v>70</v>
      </c>
      <c r="K9" s="43">
        <v>56</v>
      </c>
      <c r="L9" s="29">
        <f t="shared" si="3"/>
        <v>0.17891373801916932</v>
      </c>
      <c r="M9" s="29">
        <f t="shared" si="4"/>
        <v>0.8</v>
      </c>
      <c r="N9" s="43">
        <v>50708</v>
      </c>
      <c r="O9" s="43">
        <v>12217</v>
      </c>
      <c r="P9" s="43">
        <v>7932</v>
      </c>
      <c r="Q9" s="29">
        <f t="shared" si="5"/>
        <v>0.15642502169282954</v>
      </c>
      <c r="R9" s="29">
        <f t="shared" si="6"/>
        <v>0.64925922894327581</v>
      </c>
      <c r="S9" s="43">
        <v>35830</v>
      </c>
      <c r="T9" s="43">
        <v>9573</v>
      </c>
      <c r="U9" s="43">
        <v>6833</v>
      </c>
      <c r="V9" s="29">
        <f t="shared" si="7"/>
        <v>0.1907061121964834</v>
      </c>
      <c r="W9" s="29">
        <f t="shared" si="8"/>
        <v>0.71377833490024023</v>
      </c>
      <c r="X9" s="43">
        <v>20607</v>
      </c>
      <c r="Y9" s="43">
        <v>4935</v>
      </c>
      <c r="Z9" s="43">
        <v>3794</v>
      </c>
      <c r="AA9" s="29">
        <f t="shared" si="9"/>
        <v>0.18411219488523317</v>
      </c>
      <c r="AB9" s="29">
        <f t="shared" si="10"/>
        <v>0.76879432624113475</v>
      </c>
      <c r="AC9" s="43">
        <v>8429</v>
      </c>
      <c r="AD9" s="43">
        <v>1407</v>
      </c>
      <c r="AE9" s="43">
        <v>1091</v>
      </c>
      <c r="AF9" s="29">
        <f t="shared" si="11"/>
        <v>0.12943409657136079</v>
      </c>
      <c r="AG9" s="29">
        <f t="shared" si="12"/>
        <v>0.77540867093105903</v>
      </c>
      <c r="AH9" s="43">
        <v>2692</v>
      </c>
      <c r="AI9" s="43">
        <v>272</v>
      </c>
      <c r="AJ9" s="43">
        <v>210</v>
      </c>
      <c r="AK9" s="29">
        <f t="shared" si="13"/>
        <v>7.8008915304606241E-2</v>
      </c>
      <c r="AL9" s="29">
        <f t="shared" si="14"/>
        <v>0.7720588235294118</v>
      </c>
      <c r="AM9" s="43">
        <f t="shared" si="15"/>
        <v>118731</v>
      </c>
      <c r="AN9" s="43">
        <f t="shared" si="0"/>
        <v>28511</v>
      </c>
      <c r="AO9" s="43">
        <f t="shared" si="0"/>
        <v>19945</v>
      </c>
      <c r="AP9" s="29">
        <f t="shared" si="16"/>
        <v>0.16798477230041017</v>
      </c>
      <c r="AQ9" s="29">
        <f t="shared" si="17"/>
        <v>0.69955455788993726</v>
      </c>
      <c r="AS9" s="9" t="str">
        <f t="shared" si="18"/>
        <v>大阪市医療圏</v>
      </c>
      <c r="AT9" s="35">
        <f t="shared" si="19"/>
        <v>0.17155952188660958</v>
      </c>
      <c r="AU9" s="9" t="str">
        <f t="shared" si="20"/>
        <v>中河内医療圏</v>
      </c>
      <c r="AV9" s="35">
        <f t="shared" si="21"/>
        <v>0.69955455788993726</v>
      </c>
      <c r="AW9" s="10"/>
      <c r="AX9" s="35">
        <f t="shared" si="22"/>
        <v>0.1686992636104232</v>
      </c>
      <c r="AY9" s="35">
        <f t="shared" si="23"/>
        <v>0.70200685433681731</v>
      </c>
      <c r="AZ9" s="45">
        <v>0</v>
      </c>
    </row>
    <row r="10" spans="1:52" s="4" customFormat="1">
      <c r="B10" s="18">
        <v>5</v>
      </c>
      <c r="C10" s="15" t="s">
        <v>25</v>
      </c>
      <c r="D10" s="43">
        <v>254</v>
      </c>
      <c r="E10" s="43">
        <v>65</v>
      </c>
      <c r="F10" s="43">
        <v>53</v>
      </c>
      <c r="G10" s="29">
        <f t="shared" si="1"/>
        <v>0.20866141732283464</v>
      </c>
      <c r="H10" s="29">
        <f t="shared" si="2"/>
        <v>0.81538461538461537</v>
      </c>
      <c r="I10" s="43">
        <v>561</v>
      </c>
      <c r="J10" s="43">
        <v>128</v>
      </c>
      <c r="K10" s="43">
        <v>102</v>
      </c>
      <c r="L10" s="29">
        <f t="shared" si="3"/>
        <v>0.18181818181818182</v>
      </c>
      <c r="M10" s="29">
        <f t="shared" si="4"/>
        <v>0.796875</v>
      </c>
      <c r="N10" s="43">
        <v>40273</v>
      </c>
      <c r="O10" s="43">
        <v>9905</v>
      </c>
      <c r="P10" s="43">
        <v>6274</v>
      </c>
      <c r="Q10" s="29">
        <f t="shared" si="5"/>
        <v>0.15578675539443299</v>
      </c>
      <c r="R10" s="29">
        <f t="shared" si="6"/>
        <v>0.63341746592629988</v>
      </c>
      <c r="S10" s="43">
        <v>28048</v>
      </c>
      <c r="T10" s="43">
        <v>7801</v>
      </c>
      <c r="U10" s="43">
        <v>5546</v>
      </c>
      <c r="V10" s="29">
        <f t="shared" si="7"/>
        <v>0.19773245864232744</v>
      </c>
      <c r="W10" s="29">
        <f t="shared" si="8"/>
        <v>0.71093449557749011</v>
      </c>
      <c r="X10" s="43">
        <v>16987</v>
      </c>
      <c r="Y10" s="43">
        <v>4388</v>
      </c>
      <c r="Z10" s="43">
        <v>3388</v>
      </c>
      <c r="AA10" s="29">
        <f t="shared" si="9"/>
        <v>0.19944663566256549</v>
      </c>
      <c r="AB10" s="29">
        <f t="shared" si="10"/>
        <v>0.77210574293527801</v>
      </c>
      <c r="AC10" s="43">
        <v>7750</v>
      </c>
      <c r="AD10" s="43">
        <v>1437</v>
      </c>
      <c r="AE10" s="43">
        <v>1141</v>
      </c>
      <c r="AF10" s="29">
        <f t="shared" si="11"/>
        <v>0.1472258064516129</v>
      </c>
      <c r="AG10" s="29">
        <f t="shared" si="12"/>
        <v>0.79401530967292977</v>
      </c>
      <c r="AH10" s="43">
        <v>2481</v>
      </c>
      <c r="AI10" s="43">
        <v>263</v>
      </c>
      <c r="AJ10" s="43">
        <v>196</v>
      </c>
      <c r="AK10" s="29">
        <f t="shared" si="13"/>
        <v>7.9000403063280933E-2</v>
      </c>
      <c r="AL10" s="29">
        <f t="shared" si="14"/>
        <v>0.74524714828897343</v>
      </c>
      <c r="AM10" s="43">
        <f t="shared" si="15"/>
        <v>96354</v>
      </c>
      <c r="AN10" s="43">
        <f t="shared" si="0"/>
        <v>23987</v>
      </c>
      <c r="AO10" s="43">
        <f t="shared" si="0"/>
        <v>16700</v>
      </c>
      <c r="AP10" s="29">
        <f t="shared" si="16"/>
        <v>0.17331921871432426</v>
      </c>
      <c r="AQ10" s="29">
        <f t="shared" si="17"/>
        <v>0.69621044732563475</v>
      </c>
      <c r="AS10" s="9" t="str">
        <f t="shared" si="18"/>
        <v>中河内医療圏</v>
      </c>
      <c r="AT10" s="35">
        <f t="shared" si="19"/>
        <v>0.16798477230041017</v>
      </c>
      <c r="AU10" s="9" t="str">
        <f t="shared" si="20"/>
        <v>南河内医療圏</v>
      </c>
      <c r="AV10" s="35">
        <f t="shared" si="21"/>
        <v>0.69621044732563475</v>
      </c>
      <c r="AW10" s="10"/>
      <c r="AX10" s="35">
        <f t="shared" si="22"/>
        <v>0.1686992636104232</v>
      </c>
      <c r="AY10" s="35">
        <f t="shared" si="23"/>
        <v>0.70200685433681731</v>
      </c>
      <c r="AZ10" s="45">
        <v>0</v>
      </c>
    </row>
    <row r="11" spans="1:52" s="4" customFormat="1">
      <c r="B11" s="18">
        <v>6</v>
      </c>
      <c r="C11" s="15" t="s">
        <v>35</v>
      </c>
      <c r="D11" s="43">
        <v>639</v>
      </c>
      <c r="E11" s="43">
        <v>159</v>
      </c>
      <c r="F11" s="43">
        <v>125</v>
      </c>
      <c r="G11" s="29">
        <f t="shared" si="1"/>
        <v>0.19561815336463223</v>
      </c>
      <c r="H11" s="29">
        <f t="shared" si="2"/>
        <v>0.78616352201257866</v>
      </c>
      <c r="I11" s="43">
        <v>1131</v>
      </c>
      <c r="J11" s="43">
        <v>280</v>
      </c>
      <c r="K11" s="43">
        <v>223</v>
      </c>
      <c r="L11" s="29">
        <f t="shared" si="3"/>
        <v>0.1971706454465075</v>
      </c>
      <c r="M11" s="29">
        <f t="shared" si="4"/>
        <v>0.79642857142857137</v>
      </c>
      <c r="N11" s="43">
        <v>50476</v>
      </c>
      <c r="O11" s="43">
        <v>12005</v>
      </c>
      <c r="P11" s="43">
        <v>7822</v>
      </c>
      <c r="Q11" s="29">
        <f t="shared" si="5"/>
        <v>0.15496473571598382</v>
      </c>
      <c r="R11" s="29">
        <f t="shared" si="6"/>
        <v>0.65156184922948768</v>
      </c>
      <c r="S11" s="43">
        <v>35421</v>
      </c>
      <c r="T11" s="43">
        <v>9227</v>
      </c>
      <c r="U11" s="43">
        <v>6661</v>
      </c>
      <c r="V11" s="29">
        <f t="shared" si="7"/>
        <v>0.1880522853674374</v>
      </c>
      <c r="W11" s="29">
        <f t="shared" si="8"/>
        <v>0.7219031104367617</v>
      </c>
      <c r="X11" s="43">
        <v>21248</v>
      </c>
      <c r="Y11" s="43">
        <v>4843</v>
      </c>
      <c r="Z11" s="43">
        <v>3788</v>
      </c>
      <c r="AA11" s="29">
        <f t="shared" si="9"/>
        <v>0.17827560240963855</v>
      </c>
      <c r="AB11" s="29">
        <f t="shared" si="10"/>
        <v>0.78215981829444559</v>
      </c>
      <c r="AC11" s="43">
        <v>9667</v>
      </c>
      <c r="AD11" s="43">
        <v>1455</v>
      </c>
      <c r="AE11" s="43">
        <v>1165</v>
      </c>
      <c r="AF11" s="29">
        <f t="shared" si="11"/>
        <v>0.12051308575566359</v>
      </c>
      <c r="AG11" s="29">
        <f t="shared" si="12"/>
        <v>0.80068728522336774</v>
      </c>
      <c r="AH11" s="43">
        <v>3176</v>
      </c>
      <c r="AI11" s="43">
        <v>292</v>
      </c>
      <c r="AJ11" s="43">
        <v>221</v>
      </c>
      <c r="AK11" s="29">
        <f t="shared" si="13"/>
        <v>6.9584382871536524E-2</v>
      </c>
      <c r="AL11" s="29">
        <f t="shared" si="14"/>
        <v>0.75684931506849318</v>
      </c>
      <c r="AM11" s="43">
        <f t="shared" si="15"/>
        <v>121758</v>
      </c>
      <c r="AN11" s="43">
        <f t="shared" si="0"/>
        <v>28261</v>
      </c>
      <c r="AO11" s="43">
        <f t="shared" si="0"/>
        <v>20005</v>
      </c>
      <c r="AP11" s="29">
        <f t="shared" si="16"/>
        <v>0.16430131900983919</v>
      </c>
      <c r="AQ11" s="29">
        <f t="shared" si="17"/>
        <v>0.70786596369555221</v>
      </c>
      <c r="AS11" s="9" t="str">
        <f t="shared" si="18"/>
        <v>堺市医療圏</v>
      </c>
      <c r="AT11" s="35">
        <f t="shared" si="19"/>
        <v>0.16430131900983919</v>
      </c>
      <c r="AU11" s="9" t="str">
        <f t="shared" si="20"/>
        <v>北河内医療圏</v>
      </c>
      <c r="AV11" s="35">
        <f t="shared" si="21"/>
        <v>0.68776934126821265</v>
      </c>
      <c r="AW11" s="10"/>
      <c r="AX11" s="35">
        <f t="shared" si="22"/>
        <v>0.1686992636104232</v>
      </c>
      <c r="AY11" s="35">
        <f t="shared" si="23"/>
        <v>0.70200685433681731</v>
      </c>
      <c r="AZ11" s="45">
        <v>0</v>
      </c>
    </row>
    <row r="12" spans="1:52" s="4" customFormat="1">
      <c r="B12" s="18">
        <v>7</v>
      </c>
      <c r="C12" s="15" t="s">
        <v>44</v>
      </c>
      <c r="D12" s="43">
        <v>644</v>
      </c>
      <c r="E12" s="43">
        <v>135</v>
      </c>
      <c r="F12" s="43">
        <v>111</v>
      </c>
      <c r="G12" s="29">
        <f t="shared" si="1"/>
        <v>0.17236024844720496</v>
      </c>
      <c r="H12" s="29">
        <f t="shared" si="2"/>
        <v>0.82222222222222219</v>
      </c>
      <c r="I12" s="43">
        <v>1152</v>
      </c>
      <c r="J12" s="43">
        <v>297</v>
      </c>
      <c r="K12" s="43">
        <v>244</v>
      </c>
      <c r="L12" s="29">
        <f t="shared" si="3"/>
        <v>0.21180555555555555</v>
      </c>
      <c r="M12" s="29">
        <f t="shared" si="4"/>
        <v>0.82154882154882158</v>
      </c>
      <c r="N12" s="43">
        <v>51208</v>
      </c>
      <c r="O12" s="43">
        <v>12528</v>
      </c>
      <c r="P12" s="43">
        <v>8240</v>
      </c>
      <c r="Q12" s="29">
        <f t="shared" si="5"/>
        <v>0.16091235744414936</v>
      </c>
      <c r="R12" s="29">
        <f t="shared" si="6"/>
        <v>0.65772669220945079</v>
      </c>
      <c r="S12" s="43">
        <v>36035</v>
      </c>
      <c r="T12" s="43">
        <v>9667</v>
      </c>
      <c r="U12" s="43">
        <v>7192</v>
      </c>
      <c r="V12" s="29">
        <f t="shared" si="7"/>
        <v>0.19958373803246843</v>
      </c>
      <c r="W12" s="29">
        <f t="shared" si="8"/>
        <v>0.74397434571221677</v>
      </c>
      <c r="X12" s="43">
        <v>22107</v>
      </c>
      <c r="Y12" s="43">
        <v>5236</v>
      </c>
      <c r="Z12" s="43">
        <v>4044</v>
      </c>
      <c r="AA12" s="29">
        <f t="shared" si="9"/>
        <v>0.18292848419052787</v>
      </c>
      <c r="AB12" s="29">
        <f t="shared" si="10"/>
        <v>0.7723453017570665</v>
      </c>
      <c r="AC12" s="43">
        <v>9766</v>
      </c>
      <c r="AD12" s="43">
        <v>1664</v>
      </c>
      <c r="AE12" s="43">
        <v>1315</v>
      </c>
      <c r="AF12" s="29">
        <f t="shared" si="11"/>
        <v>0.13465082940815074</v>
      </c>
      <c r="AG12" s="29">
        <f t="shared" si="12"/>
        <v>0.79026442307692313</v>
      </c>
      <c r="AH12" s="43">
        <v>3067</v>
      </c>
      <c r="AI12" s="43">
        <v>293</v>
      </c>
      <c r="AJ12" s="43">
        <v>231</v>
      </c>
      <c r="AK12" s="29">
        <f t="shared" si="13"/>
        <v>7.5317900228236062E-2</v>
      </c>
      <c r="AL12" s="29">
        <f t="shared" si="14"/>
        <v>0.78839590443686003</v>
      </c>
      <c r="AM12" s="43">
        <f t="shared" si="15"/>
        <v>123979</v>
      </c>
      <c r="AN12" s="43">
        <f t="shared" si="0"/>
        <v>29820</v>
      </c>
      <c r="AO12" s="43">
        <f t="shared" si="0"/>
        <v>21377</v>
      </c>
      <c r="AP12" s="29">
        <f t="shared" si="16"/>
        <v>0.17242436219037094</v>
      </c>
      <c r="AQ12" s="29">
        <f t="shared" si="17"/>
        <v>0.71686787391012741</v>
      </c>
      <c r="AS12" s="9" t="str">
        <f t="shared" si="18"/>
        <v>北河内医療圏</v>
      </c>
      <c r="AT12" s="35">
        <f t="shared" si="19"/>
        <v>0.16011657002263321</v>
      </c>
      <c r="AU12" s="9" t="str">
        <f t="shared" si="20"/>
        <v>三島医療圏</v>
      </c>
      <c r="AV12" s="35">
        <f t="shared" si="21"/>
        <v>0.67213904387267687</v>
      </c>
      <c r="AW12" s="10"/>
      <c r="AX12" s="35">
        <f t="shared" si="22"/>
        <v>0.1686992636104232</v>
      </c>
      <c r="AY12" s="35">
        <f t="shared" si="23"/>
        <v>0.70200685433681731</v>
      </c>
      <c r="AZ12" s="45">
        <v>0</v>
      </c>
    </row>
    <row r="13" spans="1:52" s="4" customFormat="1" ht="14.25" thickBot="1">
      <c r="B13" s="19">
        <v>8</v>
      </c>
      <c r="C13" s="20" t="s">
        <v>57</v>
      </c>
      <c r="D13" s="44">
        <v>1489</v>
      </c>
      <c r="E13" s="44">
        <v>344</v>
      </c>
      <c r="F13" s="44">
        <v>271</v>
      </c>
      <c r="G13" s="30">
        <f t="shared" si="1"/>
        <v>0.18200134318334452</v>
      </c>
      <c r="H13" s="30">
        <f t="shared" si="2"/>
        <v>0.78779069767441856</v>
      </c>
      <c r="I13" s="44">
        <v>3081</v>
      </c>
      <c r="J13" s="44">
        <v>784</v>
      </c>
      <c r="K13" s="44">
        <v>652</v>
      </c>
      <c r="L13" s="30">
        <f t="shared" si="3"/>
        <v>0.21161960402466731</v>
      </c>
      <c r="M13" s="30">
        <f t="shared" si="4"/>
        <v>0.83163265306122447</v>
      </c>
      <c r="N13" s="44">
        <v>129597</v>
      </c>
      <c r="O13" s="44">
        <v>31460</v>
      </c>
      <c r="P13" s="44">
        <v>20933</v>
      </c>
      <c r="Q13" s="30">
        <f t="shared" si="5"/>
        <v>0.16152380070526323</v>
      </c>
      <c r="R13" s="30">
        <f t="shared" si="6"/>
        <v>0.66538461538461535</v>
      </c>
      <c r="S13" s="44">
        <v>102113</v>
      </c>
      <c r="T13" s="44">
        <v>26884</v>
      </c>
      <c r="U13" s="44">
        <v>19883</v>
      </c>
      <c r="V13" s="30">
        <f t="shared" si="7"/>
        <v>0.19471565814342934</v>
      </c>
      <c r="W13" s="30">
        <f t="shared" si="8"/>
        <v>0.73958488320190452</v>
      </c>
      <c r="X13" s="44">
        <v>68881</v>
      </c>
      <c r="Y13" s="44">
        <v>16143</v>
      </c>
      <c r="Z13" s="44">
        <v>12796</v>
      </c>
      <c r="AA13" s="30">
        <f t="shared" si="9"/>
        <v>0.18576966071921139</v>
      </c>
      <c r="AB13" s="30">
        <f t="shared" si="10"/>
        <v>0.79266555163228647</v>
      </c>
      <c r="AC13" s="44">
        <v>31177</v>
      </c>
      <c r="AD13" s="44">
        <v>5250</v>
      </c>
      <c r="AE13" s="44">
        <v>4196</v>
      </c>
      <c r="AF13" s="30">
        <f t="shared" si="11"/>
        <v>0.13458639381595408</v>
      </c>
      <c r="AG13" s="30">
        <f t="shared" si="12"/>
        <v>0.79923809523809519</v>
      </c>
      <c r="AH13" s="44">
        <v>10358</v>
      </c>
      <c r="AI13" s="44">
        <v>1005</v>
      </c>
      <c r="AJ13" s="44">
        <v>748</v>
      </c>
      <c r="AK13" s="30">
        <f t="shared" si="13"/>
        <v>7.2214713265109101E-2</v>
      </c>
      <c r="AL13" s="30">
        <f t="shared" si="14"/>
        <v>0.74427860696517412</v>
      </c>
      <c r="AM13" s="44">
        <f t="shared" si="15"/>
        <v>346696</v>
      </c>
      <c r="AN13" s="44">
        <f t="shared" si="0"/>
        <v>81870</v>
      </c>
      <c r="AO13" s="44">
        <f t="shared" si="0"/>
        <v>59479</v>
      </c>
      <c r="AP13" s="30">
        <f t="shared" si="16"/>
        <v>0.17155952188660958</v>
      </c>
      <c r="AQ13" s="30">
        <f t="shared" si="17"/>
        <v>0.72650543544643953</v>
      </c>
      <c r="AS13" s="9" t="str">
        <f t="shared" si="18"/>
        <v>三島医療圏</v>
      </c>
      <c r="AT13" s="35">
        <f t="shared" si="19"/>
        <v>0.1599850954464678</v>
      </c>
      <c r="AU13" s="9" t="str">
        <f t="shared" si="20"/>
        <v>豊能医療圏</v>
      </c>
      <c r="AV13" s="35">
        <f t="shared" si="21"/>
        <v>0.67202363207675009</v>
      </c>
      <c r="AW13" s="10"/>
      <c r="AX13" s="35">
        <f t="shared" si="22"/>
        <v>0.1686992636104232</v>
      </c>
      <c r="AY13" s="35">
        <f t="shared" si="23"/>
        <v>0.70200685433681731</v>
      </c>
      <c r="AZ13" s="45">
        <v>999</v>
      </c>
    </row>
    <row r="14" spans="1:52" s="4" customFormat="1" ht="14.25" thickTop="1">
      <c r="B14" s="52" t="s">
        <v>0</v>
      </c>
      <c r="C14" s="52"/>
      <c r="D14" s="42">
        <f>多剤服薬者の状況!D4</f>
        <v>3960</v>
      </c>
      <c r="E14" s="42">
        <f>多剤服薬者の状況!D5</f>
        <v>906</v>
      </c>
      <c r="F14" s="42">
        <f>多剤服薬者の状況!D6</f>
        <v>711</v>
      </c>
      <c r="G14" s="31">
        <f>多剤服薬者の状況!D7</f>
        <v>0.17954545454545454</v>
      </c>
      <c r="H14" s="31">
        <f>多剤服薬者の状況!D8</f>
        <v>0.78476821192052981</v>
      </c>
      <c r="I14" s="42">
        <f>多剤服薬者の状況!E4</f>
        <v>8041</v>
      </c>
      <c r="J14" s="42">
        <f>多剤服薬者の状況!E5</f>
        <v>2025</v>
      </c>
      <c r="K14" s="42">
        <f>多剤服薬者の状況!E6</f>
        <v>1635</v>
      </c>
      <c r="L14" s="31">
        <f>多剤服薬者の状況!E7</f>
        <v>0.20333291879119514</v>
      </c>
      <c r="M14" s="31">
        <f>多剤服薬者の状況!E8</f>
        <v>0.80740740740740746</v>
      </c>
      <c r="N14" s="42">
        <f>多剤服薬者の状況!F4</f>
        <v>497016</v>
      </c>
      <c r="O14" s="42">
        <f>多剤服薬者の状況!F5</f>
        <v>120014</v>
      </c>
      <c r="P14" s="42">
        <f>多剤服薬者の状況!F6</f>
        <v>77004</v>
      </c>
      <c r="Q14" s="31">
        <f>多剤服薬者の状況!F7</f>
        <v>0.15493263798348544</v>
      </c>
      <c r="R14" s="31">
        <f>多剤服薬者の状況!F8</f>
        <v>0.6416251437332311</v>
      </c>
      <c r="S14" s="42">
        <f>多剤服薬者の状況!G4</f>
        <v>359558</v>
      </c>
      <c r="T14" s="42">
        <f>多剤服薬者の状況!G5</f>
        <v>96294</v>
      </c>
      <c r="U14" s="42">
        <f>多剤服薬者の状況!G6</f>
        <v>69254</v>
      </c>
      <c r="V14" s="31">
        <f>多剤服薬者の状況!G7</f>
        <v>0.1926087029074586</v>
      </c>
      <c r="W14" s="31">
        <f>多剤服薬者の状況!G8</f>
        <v>0.71919330384032232</v>
      </c>
      <c r="X14" s="42">
        <f>多剤服薬者の状況!H4</f>
        <v>221939</v>
      </c>
      <c r="Y14" s="42">
        <f>多剤服薬者の状況!H5</f>
        <v>53716</v>
      </c>
      <c r="Z14" s="42">
        <f>多剤服薬者の状況!H6</f>
        <v>41437</v>
      </c>
      <c r="AA14" s="31">
        <f>多剤服薬者の状況!H7</f>
        <v>0.18670445482767786</v>
      </c>
      <c r="AB14" s="31">
        <f>多剤服薬者の状況!H8</f>
        <v>0.77140889120559986</v>
      </c>
      <c r="AC14" s="42">
        <f>多剤服薬者の状況!I4</f>
        <v>97956</v>
      </c>
      <c r="AD14" s="42">
        <f>多剤服薬者の状況!I5</f>
        <v>17063</v>
      </c>
      <c r="AE14" s="42">
        <f>多剤服薬者の状況!I6</f>
        <v>13381</v>
      </c>
      <c r="AF14" s="31">
        <f>多剤服薬者の状況!I7</f>
        <v>0.13660214790314018</v>
      </c>
      <c r="AG14" s="31">
        <f>多剤服薬者の状況!I8</f>
        <v>0.78421145167907169</v>
      </c>
      <c r="AH14" s="42">
        <f>多剤服薬者の状況!J4</f>
        <v>31807</v>
      </c>
      <c r="AI14" s="42">
        <f>多剤服薬者の状況!J5</f>
        <v>3227</v>
      </c>
      <c r="AJ14" s="42">
        <f>多剤服薬者の状況!J6</f>
        <v>2438</v>
      </c>
      <c r="AK14" s="31">
        <f>多剤服薬者の状況!J7</f>
        <v>7.6649794070487623E-2</v>
      </c>
      <c r="AL14" s="31">
        <f>多剤服薬者の状況!J8</f>
        <v>0.75550046482801358</v>
      </c>
      <c r="AM14" s="42">
        <f>多剤服薬者の状況!K4</f>
        <v>1220277</v>
      </c>
      <c r="AN14" s="42">
        <f>多剤服薬者の状況!K5</f>
        <v>293245</v>
      </c>
      <c r="AO14" s="42">
        <f>多剤服薬者の状況!K6</f>
        <v>205860</v>
      </c>
      <c r="AP14" s="31">
        <f>多剤服薬者の状況!K7</f>
        <v>0.1686992636104232</v>
      </c>
      <c r="AQ14" s="31">
        <f>多剤服薬者の状況!K8</f>
        <v>0.70200685433681731</v>
      </c>
      <c r="AX14" s="11"/>
      <c r="AY14" s="11"/>
      <c r="AZ14" s="11"/>
    </row>
    <row r="15" spans="1:52" s="4" customFormat="1">
      <c r="AX15" s="11"/>
      <c r="AY15" s="11"/>
      <c r="AZ15" s="11"/>
    </row>
  </sheetData>
  <mergeCells count="13">
    <mergeCell ref="N3:R4"/>
    <mergeCell ref="S3:W4"/>
    <mergeCell ref="B14:C14"/>
    <mergeCell ref="B3:B5"/>
    <mergeCell ref="C3:C5"/>
    <mergeCell ref="D3:H4"/>
    <mergeCell ref="I3:M4"/>
    <mergeCell ref="AS5:AT5"/>
    <mergeCell ref="AU5:AV5"/>
    <mergeCell ref="X3:AB4"/>
    <mergeCell ref="AC3:AG4"/>
    <mergeCell ref="AH3:AL4"/>
    <mergeCell ref="AM3:AQ4"/>
  </mergeCells>
  <phoneticPr fontId="3"/>
  <pageMargins left="0.70866141732283472" right="0.70866141732283472" top="0.74803149606299213" bottom="0.74803149606299213" header="0.31496062992125984" footer="0.31496062992125984"/>
  <pageSetup paperSize="8" scale="75" fitToHeight="0" orientation="landscape" r:id="rId1"/>
  <headerFooter>
    <oddHeader>&amp;R&amp;"ＭＳ 明朝,標準"&amp;12 2-13.多剤服薬者に係る分析</oddHeader>
  </headerFooter>
  <colBreaks count="1" manualBreakCount="1">
    <brk id="23" max="13" man="1"/>
  </colBreaks>
  <ignoredErrors>
    <ignoredError sqref="AT6:AT13 AV6:AV7 AV9:AV10" emptyCellReferenc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showGridLines="0" zoomScaleNormal="100" zoomScaleSheetLayoutView="100" workbookViewId="0"/>
  </sheetViews>
  <sheetFormatPr defaultColWidth="9" defaultRowHeight="13.5"/>
  <cols>
    <col min="1" max="1" width="4.625" style="14" customWidth="1"/>
    <col min="2" max="2" width="3.625" style="14" customWidth="1"/>
    <col min="3" max="3" width="9.625" style="14" customWidth="1"/>
    <col min="4" max="9" width="13.125" style="14" customWidth="1"/>
    <col min="10" max="12" width="20.625" style="14" customWidth="1"/>
    <col min="13" max="13" width="6.625" style="14" customWidth="1"/>
    <col min="14" max="16384" width="9" style="14"/>
  </cols>
  <sheetData>
    <row r="1" spans="1:1" ht="16.5" customHeight="1">
      <c r="A1" s="14" t="s">
        <v>132</v>
      </c>
    </row>
    <row r="2" spans="1:1" ht="16.5" customHeight="1">
      <c r="A2" s="14" t="s">
        <v>119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0" fitToHeight="0" orientation="portrait" r:id="rId1"/>
  <headerFooter>
    <oddHeader>&amp;R&amp;"ＭＳ 明朝,標準"&amp;12 2-13.多剤服薬者に係る分析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showGridLines="0" zoomScaleNormal="100" zoomScaleSheetLayoutView="100" workbookViewId="0"/>
  </sheetViews>
  <sheetFormatPr defaultColWidth="9" defaultRowHeight="13.5"/>
  <cols>
    <col min="1" max="1" width="4.625" style="14" customWidth="1"/>
    <col min="2" max="2" width="3.625" style="14" customWidth="1"/>
    <col min="3" max="3" width="9.625" style="14" customWidth="1"/>
    <col min="4" max="9" width="13.125" style="14" customWidth="1"/>
    <col min="10" max="12" width="20.625" style="14" customWidth="1"/>
    <col min="13" max="13" width="6.625" style="14" customWidth="1"/>
    <col min="14" max="16384" width="9" style="14"/>
  </cols>
  <sheetData>
    <row r="1" spans="1:1" ht="16.5" customHeight="1">
      <c r="A1" s="14" t="s">
        <v>133</v>
      </c>
    </row>
    <row r="2" spans="1:1" ht="16.5" customHeight="1">
      <c r="A2" s="14" t="s">
        <v>119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0" fitToHeight="0" orientation="portrait" r:id="rId1"/>
  <headerFooter>
    <oddHeader>&amp;R&amp;"ＭＳ 明朝,標準"&amp;12 2-13.多剤服薬者に係る分析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Z80"/>
  <sheetViews>
    <sheetView showGridLines="0" zoomScaleNormal="100" zoomScaleSheetLayoutView="100" workbookViewId="0"/>
  </sheetViews>
  <sheetFormatPr defaultColWidth="9" defaultRowHeight="13.5"/>
  <cols>
    <col min="1" max="1" width="4.625" style="6" customWidth="1"/>
    <col min="2" max="2" width="3.25" style="6" customWidth="1"/>
    <col min="3" max="3" width="18.625" style="6" customWidth="1"/>
    <col min="4" max="43" width="9" style="6" customWidth="1"/>
    <col min="44" max="44" width="9" style="6"/>
    <col min="45" max="45" width="11.375" style="4" bestFit="1" customWidth="1"/>
    <col min="46" max="46" width="9.125" style="4" bestFit="1" customWidth="1"/>
    <col min="47" max="47" width="12" style="4" customWidth="1"/>
    <col min="48" max="48" width="10.125" style="4" customWidth="1"/>
    <col min="49" max="49" width="9.125" style="4" customWidth="1"/>
    <col min="50" max="16384" width="9" style="6"/>
  </cols>
  <sheetData>
    <row r="1" spans="1:52" ht="16.5" customHeight="1">
      <c r="A1" s="14"/>
      <c r="B1" s="6" t="s">
        <v>120</v>
      </c>
    </row>
    <row r="2" spans="1:52" ht="16.5" customHeight="1">
      <c r="A2" s="14"/>
      <c r="B2" s="6" t="s">
        <v>122</v>
      </c>
    </row>
    <row r="3" spans="1:52" ht="8.25" customHeight="1">
      <c r="B3" s="51"/>
      <c r="C3" s="53" t="s">
        <v>95</v>
      </c>
      <c r="D3" s="51" t="s">
        <v>65</v>
      </c>
      <c r="E3" s="51"/>
      <c r="F3" s="51"/>
      <c r="G3" s="51"/>
      <c r="H3" s="51"/>
      <c r="I3" s="51" t="s">
        <v>66</v>
      </c>
      <c r="J3" s="51"/>
      <c r="K3" s="51"/>
      <c r="L3" s="51"/>
      <c r="M3" s="51"/>
      <c r="N3" s="51" t="s">
        <v>67</v>
      </c>
      <c r="O3" s="51"/>
      <c r="P3" s="51"/>
      <c r="Q3" s="51"/>
      <c r="R3" s="51"/>
      <c r="S3" s="51" t="s">
        <v>68</v>
      </c>
      <c r="T3" s="51"/>
      <c r="U3" s="51"/>
      <c r="V3" s="51"/>
      <c r="W3" s="51"/>
      <c r="X3" s="51" t="s">
        <v>69</v>
      </c>
      <c r="Y3" s="51"/>
      <c r="Z3" s="51"/>
      <c r="AA3" s="51"/>
      <c r="AB3" s="51"/>
      <c r="AC3" s="51" t="s">
        <v>70</v>
      </c>
      <c r="AD3" s="51"/>
      <c r="AE3" s="51"/>
      <c r="AF3" s="51"/>
      <c r="AG3" s="51"/>
      <c r="AH3" s="51" t="s">
        <v>71</v>
      </c>
      <c r="AI3" s="51"/>
      <c r="AJ3" s="51"/>
      <c r="AK3" s="51"/>
      <c r="AL3" s="51"/>
      <c r="AM3" s="51" t="s">
        <v>72</v>
      </c>
      <c r="AN3" s="51"/>
      <c r="AO3" s="51"/>
      <c r="AP3" s="51"/>
      <c r="AQ3" s="51"/>
    </row>
    <row r="4" spans="1:52" ht="8.25" customHeight="1">
      <c r="B4" s="51"/>
      <c r="C4" s="53"/>
      <c r="D4" s="51"/>
      <c r="E4" s="51"/>
      <c r="F4" s="51"/>
      <c r="G4" s="51"/>
      <c r="H4" s="51"/>
      <c r="I4" s="51"/>
      <c r="J4" s="51"/>
      <c r="K4" s="54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51"/>
      <c r="AH4" s="51"/>
      <c r="AI4" s="51"/>
      <c r="AJ4" s="51"/>
      <c r="AK4" s="51"/>
      <c r="AL4" s="51"/>
      <c r="AM4" s="51"/>
      <c r="AN4" s="51"/>
      <c r="AO4" s="51"/>
      <c r="AP4" s="51"/>
      <c r="AQ4" s="51"/>
      <c r="AS4" s="6" t="s">
        <v>114</v>
      </c>
      <c r="AU4" s="6"/>
    </row>
    <row r="5" spans="1:52" ht="72" customHeight="1">
      <c r="B5" s="51"/>
      <c r="C5" s="53"/>
      <c r="D5" s="16" t="s">
        <v>74</v>
      </c>
      <c r="E5" s="16" t="s">
        <v>115</v>
      </c>
      <c r="F5" s="16" t="s">
        <v>116</v>
      </c>
      <c r="G5" s="16" t="s">
        <v>126</v>
      </c>
      <c r="H5" s="16" t="s">
        <v>127</v>
      </c>
      <c r="I5" s="16" t="s">
        <v>74</v>
      </c>
      <c r="J5" s="16" t="s">
        <v>115</v>
      </c>
      <c r="K5" s="16" t="s">
        <v>116</v>
      </c>
      <c r="L5" s="16" t="s">
        <v>126</v>
      </c>
      <c r="M5" s="16" t="s">
        <v>127</v>
      </c>
      <c r="N5" s="16" t="s">
        <v>74</v>
      </c>
      <c r="O5" s="16" t="s">
        <v>115</v>
      </c>
      <c r="P5" s="16" t="s">
        <v>116</v>
      </c>
      <c r="Q5" s="16" t="s">
        <v>126</v>
      </c>
      <c r="R5" s="16" t="s">
        <v>127</v>
      </c>
      <c r="S5" s="16" t="s">
        <v>74</v>
      </c>
      <c r="T5" s="16" t="s">
        <v>115</v>
      </c>
      <c r="U5" s="16" t="s">
        <v>116</v>
      </c>
      <c r="V5" s="16" t="s">
        <v>126</v>
      </c>
      <c r="W5" s="16" t="s">
        <v>127</v>
      </c>
      <c r="X5" s="16" t="s">
        <v>74</v>
      </c>
      <c r="Y5" s="16" t="s">
        <v>115</v>
      </c>
      <c r="Z5" s="16" t="s">
        <v>116</v>
      </c>
      <c r="AA5" s="16" t="s">
        <v>126</v>
      </c>
      <c r="AB5" s="16" t="s">
        <v>127</v>
      </c>
      <c r="AC5" s="16" t="s">
        <v>74</v>
      </c>
      <c r="AD5" s="16" t="s">
        <v>115</v>
      </c>
      <c r="AE5" s="16" t="s">
        <v>116</v>
      </c>
      <c r="AF5" s="16" t="s">
        <v>126</v>
      </c>
      <c r="AG5" s="16" t="s">
        <v>127</v>
      </c>
      <c r="AH5" s="16" t="s">
        <v>74</v>
      </c>
      <c r="AI5" s="16" t="s">
        <v>115</v>
      </c>
      <c r="AJ5" s="16" t="s">
        <v>116</v>
      </c>
      <c r="AK5" s="16" t="s">
        <v>126</v>
      </c>
      <c r="AL5" s="16" t="s">
        <v>127</v>
      </c>
      <c r="AM5" s="16" t="s">
        <v>74</v>
      </c>
      <c r="AN5" s="16" t="s">
        <v>115</v>
      </c>
      <c r="AO5" s="16" t="s">
        <v>116</v>
      </c>
      <c r="AP5" s="16" t="s">
        <v>126</v>
      </c>
      <c r="AQ5" s="16" t="s">
        <v>127</v>
      </c>
      <c r="AS5" s="47" t="s">
        <v>128</v>
      </c>
      <c r="AT5" s="48"/>
      <c r="AU5" s="49" t="s">
        <v>129</v>
      </c>
      <c r="AV5" s="50"/>
      <c r="AW5" s="7"/>
      <c r="AX5" s="21" t="s">
        <v>130</v>
      </c>
      <c r="AY5" s="21" t="s">
        <v>131</v>
      </c>
      <c r="AZ5" s="12"/>
    </row>
    <row r="6" spans="1:52" s="4" customFormat="1">
      <c r="B6" s="18">
        <v>1</v>
      </c>
      <c r="C6" s="32" t="s">
        <v>58</v>
      </c>
      <c r="D6" s="43">
        <v>1489</v>
      </c>
      <c r="E6" s="43">
        <v>344</v>
      </c>
      <c r="F6" s="43">
        <v>271</v>
      </c>
      <c r="G6" s="29">
        <f>IFERROR(F6/D6,"-")</f>
        <v>0.18200134318334452</v>
      </c>
      <c r="H6" s="29">
        <f>IFERROR(F6/E6,"-")</f>
        <v>0.78779069767441856</v>
      </c>
      <c r="I6" s="43">
        <v>3081</v>
      </c>
      <c r="J6" s="43">
        <v>784</v>
      </c>
      <c r="K6" s="43">
        <v>652</v>
      </c>
      <c r="L6" s="29">
        <f>IFERROR(K6/I6,"-")</f>
        <v>0.21161960402466731</v>
      </c>
      <c r="M6" s="29">
        <f>IFERROR(K6/J6,"-")</f>
        <v>0.83163265306122447</v>
      </c>
      <c r="N6" s="43">
        <v>129597</v>
      </c>
      <c r="O6" s="43">
        <v>31460</v>
      </c>
      <c r="P6" s="43">
        <v>20933</v>
      </c>
      <c r="Q6" s="29">
        <f>IFERROR(P6/N6,"-")</f>
        <v>0.16152380070526323</v>
      </c>
      <c r="R6" s="29">
        <f>IFERROR(P6/O6,"-")</f>
        <v>0.66538461538461535</v>
      </c>
      <c r="S6" s="43">
        <v>102113</v>
      </c>
      <c r="T6" s="43">
        <v>26884</v>
      </c>
      <c r="U6" s="43">
        <v>19883</v>
      </c>
      <c r="V6" s="29">
        <f>IFERROR(U6/S6,"-")</f>
        <v>0.19471565814342934</v>
      </c>
      <c r="W6" s="29">
        <f>IFERROR(U6/T6,"-")</f>
        <v>0.73958488320190452</v>
      </c>
      <c r="X6" s="43">
        <v>68881</v>
      </c>
      <c r="Y6" s="43">
        <v>16143</v>
      </c>
      <c r="Z6" s="43">
        <v>12796</v>
      </c>
      <c r="AA6" s="29">
        <f>IFERROR(Z6/X6,"-")</f>
        <v>0.18576966071921139</v>
      </c>
      <c r="AB6" s="29">
        <f>IFERROR(Z6/Y6,"-")</f>
        <v>0.79266555163228647</v>
      </c>
      <c r="AC6" s="43">
        <v>31177</v>
      </c>
      <c r="AD6" s="43">
        <v>5250</v>
      </c>
      <c r="AE6" s="43">
        <v>4196</v>
      </c>
      <c r="AF6" s="29">
        <f>IFERROR(AE6/AC6,"-")</f>
        <v>0.13458639381595408</v>
      </c>
      <c r="AG6" s="29">
        <f>IFERROR(AE6/AD6,"-")</f>
        <v>0.79923809523809519</v>
      </c>
      <c r="AH6" s="43">
        <v>10358</v>
      </c>
      <c r="AI6" s="43">
        <v>1005</v>
      </c>
      <c r="AJ6" s="43">
        <v>748</v>
      </c>
      <c r="AK6" s="29">
        <f>IFERROR(AJ6/AH6,"-")</f>
        <v>7.2214713265109101E-2</v>
      </c>
      <c r="AL6" s="29">
        <f>IFERROR(AJ6/AI6,"-")</f>
        <v>0.74427860696517412</v>
      </c>
      <c r="AM6" s="43">
        <v>346696</v>
      </c>
      <c r="AN6" s="43">
        <f t="shared" ref="AN6:AO6" si="0">SUM(E6,J6,O6,T6,Y6,AD6,AI6)</f>
        <v>81870</v>
      </c>
      <c r="AO6" s="43">
        <f t="shared" si="0"/>
        <v>59479</v>
      </c>
      <c r="AP6" s="29">
        <f>IFERROR(AO6/AM6,"-")</f>
        <v>0.17155952188660958</v>
      </c>
      <c r="AQ6" s="29">
        <f>IFERROR(AO6/AN6,"-")</f>
        <v>0.72650543544643953</v>
      </c>
      <c r="AS6" s="9" t="str">
        <f>INDEX($C$6:$C$79,MATCH(AT6,$AP$6:$AP$79,0))</f>
        <v>泉大津市</v>
      </c>
      <c r="AT6" s="35">
        <f>LARGE($AP$6:$AP$79,ROW(A1))</f>
        <v>0.2250464972101674</v>
      </c>
      <c r="AU6" s="9" t="str">
        <f>INDEX($C$6:$C$79,MATCH(AV6,$AQ$6:$AQ$79,0))</f>
        <v>泉大津市</v>
      </c>
      <c r="AV6" s="35">
        <f>LARGE($AQ$6:$AQ$79,ROW(C1))</f>
        <v>0.75259156876295785</v>
      </c>
      <c r="AW6" s="10"/>
      <c r="AX6" s="35">
        <f>$AP$80</f>
        <v>0.1686992636104232</v>
      </c>
      <c r="AY6" s="35">
        <f>$AQ$80</f>
        <v>0.70200685433681731</v>
      </c>
      <c r="AZ6" s="45">
        <v>0</v>
      </c>
    </row>
    <row r="7" spans="1:52" s="4" customFormat="1">
      <c r="B7" s="18">
        <v>2</v>
      </c>
      <c r="C7" s="32" t="s">
        <v>96</v>
      </c>
      <c r="D7" s="43">
        <v>40</v>
      </c>
      <c r="E7" s="43">
        <v>10</v>
      </c>
      <c r="F7" s="43">
        <v>9</v>
      </c>
      <c r="G7" s="29">
        <f t="shared" ref="G7:G70" si="1">IFERROR(F7/D7,"-")</f>
        <v>0.22500000000000001</v>
      </c>
      <c r="H7" s="29">
        <f t="shared" ref="H7:H70" si="2">IFERROR(F7/E7,"-")</f>
        <v>0.9</v>
      </c>
      <c r="I7" s="43">
        <v>118</v>
      </c>
      <c r="J7" s="43">
        <v>29</v>
      </c>
      <c r="K7" s="43">
        <v>25</v>
      </c>
      <c r="L7" s="29">
        <f t="shared" ref="L7:L70" si="3">IFERROR(K7/I7,"-")</f>
        <v>0.21186440677966101</v>
      </c>
      <c r="M7" s="29">
        <f t="shared" ref="M7:M70" si="4">IFERROR(K7/J7,"-")</f>
        <v>0.86206896551724133</v>
      </c>
      <c r="N7" s="43">
        <v>4706</v>
      </c>
      <c r="O7" s="43">
        <v>1077</v>
      </c>
      <c r="P7" s="43">
        <v>687</v>
      </c>
      <c r="Q7" s="29">
        <f t="shared" ref="Q7:Q70" si="5">IFERROR(P7/N7,"-")</f>
        <v>0.1459838504037399</v>
      </c>
      <c r="R7" s="29">
        <f t="shared" ref="R7:R70" si="6">IFERROR(P7/O7,"-")</f>
        <v>0.63788300835654599</v>
      </c>
      <c r="S7" s="43">
        <v>3598</v>
      </c>
      <c r="T7" s="43">
        <v>935</v>
      </c>
      <c r="U7" s="43">
        <v>661</v>
      </c>
      <c r="V7" s="29">
        <f t="shared" ref="V7:V70" si="7">IFERROR(U7/S7,"-")</f>
        <v>0.18371317398554754</v>
      </c>
      <c r="W7" s="29">
        <f t="shared" ref="W7:W70" si="8">IFERROR(U7/T7,"-")</f>
        <v>0.70695187165775397</v>
      </c>
      <c r="X7" s="43">
        <v>2680</v>
      </c>
      <c r="Y7" s="43">
        <v>652</v>
      </c>
      <c r="Z7" s="43">
        <v>502</v>
      </c>
      <c r="AA7" s="29">
        <f t="shared" ref="AA7:AA70" si="9">IFERROR(Z7/X7,"-")</f>
        <v>0.18731343283582089</v>
      </c>
      <c r="AB7" s="29">
        <f t="shared" ref="AB7:AB70" si="10">IFERROR(Z7/Y7,"-")</f>
        <v>0.76993865030674846</v>
      </c>
      <c r="AC7" s="43">
        <v>1189</v>
      </c>
      <c r="AD7" s="43">
        <v>184</v>
      </c>
      <c r="AE7" s="43">
        <v>146</v>
      </c>
      <c r="AF7" s="29">
        <f t="shared" ref="AF7:AF70" si="11">IFERROR(AE7/AC7,"-")</f>
        <v>0.12279226240538267</v>
      </c>
      <c r="AG7" s="29">
        <f t="shared" ref="AG7:AG70" si="12">IFERROR(AE7/AD7,"-")</f>
        <v>0.79347826086956519</v>
      </c>
      <c r="AH7" s="43">
        <v>381</v>
      </c>
      <c r="AI7" s="43">
        <v>36</v>
      </c>
      <c r="AJ7" s="43">
        <v>29</v>
      </c>
      <c r="AK7" s="29">
        <f t="shared" ref="AK7:AK70" si="13">IFERROR(AJ7/AH7,"-")</f>
        <v>7.6115485564304461E-2</v>
      </c>
      <c r="AL7" s="29">
        <f t="shared" ref="AL7:AL70" si="14">IFERROR(AJ7/AI7,"-")</f>
        <v>0.80555555555555558</v>
      </c>
      <c r="AM7" s="43">
        <v>12712</v>
      </c>
      <c r="AN7" s="43">
        <f t="shared" ref="AN7:AN70" si="15">SUM(E7,J7,O7,T7,Y7,AD7,AI7)</f>
        <v>2923</v>
      </c>
      <c r="AO7" s="43">
        <f t="shared" ref="AO7:AO70" si="16">SUM(F7,K7,P7,U7,Z7,AE7,AJ7)</f>
        <v>2059</v>
      </c>
      <c r="AP7" s="29">
        <f t="shared" ref="AP7:AP70" si="17">IFERROR(AO7/AM7,"-")</f>
        <v>0.16197293895531781</v>
      </c>
      <c r="AQ7" s="29">
        <f t="shared" ref="AQ7:AQ70" si="18">IFERROR(AO7/AN7,"-")</f>
        <v>0.70441327403352716</v>
      </c>
      <c r="AS7" s="9" t="str">
        <f t="shared" ref="AS7:AS70" si="19">INDEX($C$6:$C$79,MATCH(AT7,$AP$6:$AP$79,0))</f>
        <v>柏原市</v>
      </c>
      <c r="AT7" s="35">
        <f t="shared" ref="AT7:AT70" si="20">LARGE($AP$6:$AP$79,ROW(A2))</f>
        <v>0.195822454308094</v>
      </c>
      <c r="AU7" s="9" t="str">
        <f t="shared" ref="AU7:AU70" si="21">INDEX($C$6:$C$79,MATCH(AV7,$AQ$6:$AQ$79,0))</f>
        <v>西成区</v>
      </c>
      <c r="AV7" s="35">
        <f t="shared" ref="AV7:AV70" si="22">LARGE($AQ$6:$AQ$79,ROW(C2))</f>
        <v>0.74879846203140021</v>
      </c>
      <c r="AW7" s="10"/>
      <c r="AX7" s="35">
        <f t="shared" ref="AX7:AX70" si="23">$AP$80</f>
        <v>0.1686992636104232</v>
      </c>
      <c r="AY7" s="35">
        <f t="shared" ref="AY7:AY70" si="24">$AQ$80</f>
        <v>0.70200685433681731</v>
      </c>
      <c r="AZ7" s="45">
        <v>0</v>
      </c>
    </row>
    <row r="8" spans="1:52" s="4" customFormat="1">
      <c r="B8" s="18">
        <v>3</v>
      </c>
      <c r="C8" s="32" t="s">
        <v>97</v>
      </c>
      <c r="D8" s="43">
        <v>34</v>
      </c>
      <c r="E8" s="43">
        <v>5</v>
      </c>
      <c r="F8" s="43">
        <v>3</v>
      </c>
      <c r="G8" s="29">
        <f t="shared" si="1"/>
        <v>8.8235294117647065E-2</v>
      </c>
      <c r="H8" s="29">
        <f t="shared" si="2"/>
        <v>0.6</v>
      </c>
      <c r="I8" s="43">
        <v>88</v>
      </c>
      <c r="J8" s="43">
        <v>20</v>
      </c>
      <c r="K8" s="43">
        <v>17</v>
      </c>
      <c r="L8" s="29">
        <f t="shared" si="3"/>
        <v>0.19318181818181818</v>
      </c>
      <c r="M8" s="29">
        <f t="shared" si="4"/>
        <v>0.85</v>
      </c>
      <c r="N8" s="43">
        <v>2961</v>
      </c>
      <c r="O8" s="43">
        <v>718</v>
      </c>
      <c r="P8" s="43">
        <v>452</v>
      </c>
      <c r="Q8" s="29">
        <f t="shared" si="5"/>
        <v>0.15265113137453562</v>
      </c>
      <c r="R8" s="29">
        <f t="shared" si="6"/>
        <v>0.62952646239554322</v>
      </c>
      <c r="S8" s="43">
        <v>2252</v>
      </c>
      <c r="T8" s="43">
        <v>578</v>
      </c>
      <c r="U8" s="43">
        <v>403</v>
      </c>
      <c r="V8" s="29">
        <f t="shared" si="7"/>
        <v>0.17895204262877443</v>
      </c>
      <c r="W8" s="29">
        <f t="shared" si="8"/>
        <v>0.69723183391003463</v>
      </c>
      <c r="X8" s="43">
        <v>1659</v>
      </c>
      <c r="Y8" s="43">
        <v>410</v>
      </c>
      <c r="Z8" s="43">
        <v>325</v>
      </c>
      <c r="AA8" s="29">
        <f t="shared" si="9"/>
        <v>0.19590114526823388</v>
      </c>
      <c r="AB8" s="29">
        <f t="shared" si="10"/>
        <v>0.79268292682926833</v>
      </c>
      <c r="AC8" s="43">
        <v>742</v>
      </c>
      <c r="AD8" s="43">
        <v>133</v>
      </c>
      <c r="AE8" s="43">
        <v>101</v>
      </c>
      <c r="AF8" s="29">
        <f t="shared" si="11"/>
        <v>0.13611859838274934</v>
      </c>
      <c r="AG8" s="29">
        <f t="shared" si="12"/>
        <v>0.75939849624060152</v>
      </c>
      <c r="AH8" s="43">
        <v>252</v>
      </c>
      <c r="AI8" s="43">
        <v>24</v>
      </c>
      <c r="AJ8" s="43">
        <v>19</v>
      </c>
      <c r="AK8" s="29">
        <f t="shared" si="13"/>
        <v>7.5396825396825393E-2</v>
      </c>
      <c r="AL8" s="29">
        <f t="shared" si="14"/>
        <v>0.79166666666666663</v>
      </c>
      <c r="AM8" s="43">
        <v>7988</v>
      </c>
      <c r="AN8" s="43">
        <f t="shared" si="15"/>
        <v>1888</v>
      </c>
      <c r="AO8" s="43">
        <f t="shared" si="16"/>
        <v>1320</v>
      </c>
      <c r="AP8" s="29">
        <f t="shared" si="17"/>
        <v>0.16524787180771155</v>
      </c>
      <c r="AQ8" s="29">
        <f t="shared" si="18"/>
        <v>0.69915254237288138</v>
      </c>
      <c r="AS8" s="9" t="str">
        <f t="shared" si="19"/>
        <v>住之江区</v>
      </c>
      <c r="AT8" s="35">
        <f t="shared" si="20"/>
        <v>0.19235179451897719</v>
      </c>
      <c r="AU8" s="9" t="str">
        <f t="shared" si="21"/>
        <v>住吉区</v>
      </c>
      <c r="AV8" s="35">
        <f t="shared" si="22"/>
        <v>0.74661840350542963</v>
      </c>
      <c r="AW8" s="10"/>
      <c r="AX8" s="35">
        <f t="shared" si="23"/>
        <v>0.1686992636104232</v>
      </c>
      <c r="AY8" s="35">
        <f t="shared" si="24"/>
        <v>0.70200685433681731</v>
      </c>
      <c r="AZ8" s="45">
        <v>0</v>
      </c>
    </row>
    <row r="9" spans="1:52" s="4" customFormat="1">
      <c r="B9" s="18">
        <v>4</v>
      </c>
      <c r="C9" s="32" t="s">
        <v>98</v>
      </c>
      <c r="D9" s="43">
        <v>44</v>
      </c>
      <c r="E9" s="43">
        <v>9</v>
      </c>
      <c r="F9" s="43">
        <v>6</v>
      </c>
      <c r="G9" s="29">
        <f t="shared" si="1"/>
        <v>0.13636363636363635</v>
      </c>
      <c r="H9" s="29">
        <f t="shared" si="2"/>
        <v>0.66666666666666663</v>
      </c>
      <c r="I9" s="43">
        <v>76</v>
      </c>
      <c r="J9" s="43">
        <v>19</v>
      </c>
      <c r="K9" s="43">
        <v>19</v>
      </c>
      <c r="L9" s="29">
        <f t="shared" si="3"/>
        <v>0.25</v>
      </c>
      <c r="M9" s="29">
        <f t="shared" si="4"/>
        <v>1</v>
      </c>
      <c r="N9" s="43">
        <v>3429</v>
      </c>
      <c r="O9" s="43">
        <v>847</v>
      </c>
      <c r="P9" s="43">
        <v>596</v>
      </c>
      <c r="Q9" s="29">
        <f t="shared" si="5"/>
        <v>0.17381160688247302</v>
      </c>
      <c r="R9" s="29">
        <f t="shared" si="6"/>
        <v>0.70365997638724909</v>
      </c>
      <c r="S9" s="43">
        <v>2875</v>
      </c>
      <c r="T9" s="43">
        <v>767</v>
      </c>
      <c r="U9" s="43">
        <v>572</v>
      </c>
      <c r="V9" s="29">
        <f t="shared" si="7"/>
        <v>0.19895652173913045</v>
      </c>
      <c r="W9" s="29">
        <f t="shared" si="8"/>
        <v>0.74576271186440679</v>
      </c>
      <c r="X9" s="43">
        <v>1757</v>
      </c>
      <c r="Y9" s="43">
        <v>409</v>
      </c>
      <c r="Z9" s="43">
        <v>320</v>
      </c>
      <c r="AA9" s="29">
        <f t="shared" si="9"/>
        <v>0.18212862834376778</v>
      </c>
      <c r="AB9" s="29">
        <f t="shared" si="10"/>
        <v>0.78239608801955995</v>
      </c>
      <c r="AC9" s="43">
        <v>777</v>
      </c>
      <c r="AD9" s="43">
        <v>157</v>
      </c>
      <c r="AE9" s="43">
        <v>125</v>
      </c>
      <c r="AF9" s="29">
        <f t="shared" si="11"/>
        <v>0.16087516087516088</v>
      </c>
      <c r="AG9" s="29">
        <f t="shared" si="12"/>
        <v>0.79617834394904463</v>
      </c>
      <c r="AH9" s="43">
        <v>263</v>
      </c>
      <c r="AI9" s="43">
        <v>24</v>
      </c>
      <c r="AJ9" s="43">
        <v>13</v>
      </c>
      <c r="AK9" s="29">
        <f t="shared" si="13"/>
        <v>4.9429657794676805E-2</v>
      </c>
      <c r="AL9" s="29">
        <f t="shared" si="14"/>
        <v>0.54166666666666663</v>
      </c>
      <c r="AM9" s="43">
        <v>9221</v>
      </c>
      <c r="AN9" s="43">
        <f t="shared" si="15"/>
        <v>2232</v>
      </c>
      <c r="AO9" s="43">
        <f t="shared" si="16"/>
        <v>1651</v>
      </c>
      <c r="AP9" s="29">
        <f t="shared" si="17"/>
        <v>0.17904782561544302</v>
      </c>
      <c r="AQ9" s="29">
        <f t="shared" si="18"/>
        <v>0.73969534050179209</v>
      </c>
      <c r="AS9" s="9" t="str">
        <f t="shared" si="19"/>
        <v>池田市</v>
      </c>
      <c r="AT9" s="35">
        <f t="shared" si="20"/>
        <v>0.19062355962336208</v>
      </c>
      <c r="AU9" s="9" t="str">
        <f t="shared" si="21"/>
        <v>東成区</v>
      </c>
      <c r="AV9" s="35">
        <f t="shared" si="22"/>
        <v>0.74531835205992514</v>
      </c>
      <c r="AW9" s="10"/>
      <c r="AX9" s="35">
        <f t="shared" si="23"/>
        <v>0.1686992636104232</v>
      </c>
      <c r="AY9" s="35">
        <f t="shared" si="24"/>
        <v>0.70200685433681731</v>
      </c>
      <c r="AZ9" s="45">
        <v>0</v>
      </c>
    </row>
    <row r="10" spans="1:52" s="4" customFormat="1">
      <c r="B10" s="18">
        <v>5</v>
      </c>
      <c r="C10" s="32" t="s">
        <v>99</v>
      </c>
      <c r="D10" s="43">
        <v>34</v>
      </c>
      <c r="E10" s="43">
        <v>5</v>
      </c>
      <c r="F10" s="43">
        <v>5</v>
      </c>
      <c r="G10" s="29">
        <f t="shared" si="1"/>
        <v>0.14705882352941177</v>
      </c>
      <c r="H10" s="29">
        <f t="shared" si="2"/>
        <v>1</v>
      </c>
      <c r="I10" s="43">
        <v>56</v>
      </c>
      <c r="J10" s="43">
        <v>14</v>
      </c>
      <c r="K10" s="43">
        <v>12</v>
      </c>
      <c r="L10" s="29">
        <f t="shared" si="3"/>
        <v>0.21428571428571427</v>
      </c>
      <c r="M10" s="29">
        <f t="shared" si="4"/>
        <v>0.8571428571428571</v>
      </c>
      <c r="N10" s="43">
        <v>2959</v>
      </c>
      <c r="O10" s="43">
        <v>629</v>
      </c>
      <c r="P10" s="43">
        <v>405</v>
      </c>
      <c r="Q10" s="29">
        <f t="shared" si="5"/>
        <v>0.13687056437985806</v>
      </c>
      <c r="R10" s="29">
        <f t="shared" si="6"/>
        <v>0.64387917329093802</v>
      </c>
      <c r="S10" s="43">
        <v>2324</v>
      </c>
      <c r="T10" s="43">
        <v>523</v>
      </c>
      <c r="U10" s="43">
        <v>380</v>
      </c>
      <c r="V10" s="29">
        <f t="shared" si="7"/>
        <v>0.16351118760757316</v>
      </c>
      <c r="W10" s="29">
        <f t="shared" si="8"/>
        <v>0.72657743785850859</v>
      </c>
      <c r="X10" s="43">
        <v>1491</v>
      </c>
      <c r="Y10" s="43">
        <v>311</v>
      </c>
      <c r="Z10" s="43">
        <v>246</v>
      </c>
      <c r="AA10" s="29">
        <f t="shared" si="9"/>
        <v>0.16498993963782696</v>
      </c>
      <c r="AB10" s="29">
        <f t="shared" si="10"/>
        <v>0.79099678456591638</v>
      </c>
      <c r="AC10" s="43">
        <v>742</v>
      </c>
      <c r="AD10" s="43">
        <v>105</v>
      </c>
      <c r="AE10" s="43">
        <v>73</v>
      </c>
      <c r="AF10" s="29">
        <f t="shared" si="11"/>
        <v>9.8382749326145547E-2</v>
      </c>
      <c r="AG10" s="29">
        <f t="shared" si="12"/>
        <v>0.69523809523809521</v>
      </c>
      <c r="AH10" s="43">
        <v>255</v>
      </c>
      <c r="AI10" s="43">
        <v>18</v>
      </c>
      <c r="AJ10" s="43">
        <v>15</v>
      </c>
      <c r="AK10" s="29">
        <f t="shared" si="13"/>
        <v>5.8823529411764705E-2</v>
      </c>
      <c r="AL10" s="29">
        <f t="shared" si="14"/>
        <v>0.83333333333333337</v>
      </c>
      <c r="AM10" s="43">
        <v>7861</v>
      </c>
      <c r="AN10" s="43">
        <f t="shared" si="15"/>
        <v>1605</v>
      </c>
      <c r="AO10" s="43">
        <f t="shared" si="16"/>
        <v>1136</v>
      </c>
      <c r="AP10" s="29">
        <f t="shared" si="17"/>
        <v>0.14451087647881949</v>
      </c>
      <c r="AQ10" s="29">
        <f t="shared" si="18"/>
        <v>0.70778816199376948</v>
      </c>
      <c r="AS10" s="9" t="str">
        <f t="shared" si="19"/>
        <v>阿倍野区</v>
      </c>
      <c r="AT10" s="35">
        <f t="shared" si="20"/>
        <v>0.18624365808233254</v>
      </c>
      <c r="AU10" s="9" t="str">
        <f t="shared" si="21"/>
        <v>平野区</v>
      </c>
      <c r="AV10" s="35">
        <f t="shared" si="22"/>
        <v>0.74496453900709225</v>
      </c>
      <c r="AW10" s="10"/>
      <c r="AX10" s="35">
        <f t="shared" si="23"/>
        <v>0.1686992636104232</v>
      </c>
      <c r="AY10" s="35">
        <f t="shared" si="24"/>
        <v>0.70200685433681731</v>
      </c>
      <c r="AZ10" s="45">
        <v>0</v>
      </c>
    </row>
    <row r="11" spans="1:52" s="4" customFormat="1">
      <c r="B11" s="18">
        <v>6</v>
      </c>
      <c r="C11" s="32" t="s">
        <v>100</v>
      </c>
      <c r="D11" s="43">
        <v>54</v>
      </c>
      <c r="E11" s="43">
        <v>11</v>
      </c>
      <c r="F11" s="43">
        <v>10</v>
      </c>
      <c r="G11" s="29">
        <f t="shared" si="1"/>
        <v>0.18518518518518517</v>
      </c>
      <c r="H11" s="29">
        <f t="shared" si="2"/>
        <v>0.90909090909090906</v>
      </c>
      <c r="I11" s="43">
        <v>126</v>
      </c>
      <c r="J11" s="43">
        <v>39</v>
      </c>
      <c r="K11" s="43">
        <v>33</v>
      </c>
      <c r="L11" s="29">
        <f t="shared" si="3"/>
        <v>0.26190476190476192</v>
      </c>
      <c r="M11" s="29">
        <f t="shared" si="4"/>
        <v>0.84615384615384615</v>
      </c>
      <c r="N11" s="43">
        <v>4397</v>
      </c>
      <c r="O11" s="43">
        <v>994</v>
      </c>
      <c r="P11" s="43">
        <v>638</v>
      </c>
      <c r="Q11" s="29">
        <f t="shared" si="5"/>
        <v>0.14509893108937913</v>
      </c>
      <c r="R11" s="29">
        <f t="shared" si="6"/>
        <v>0.64185110663983902</v>
      </c>
      <c r="S11" s="43">
        <v>3374</v>
      </c>
      <c r="T11" s="43">
        <v>867</v>
      </c>
      <c r="U11" s="43">
        <v>614</v>
      </c>
      <c r="V11" s="29">
        <f t="shared" si="7"/>
        <v>0.18197984588026081</v>
      </c>
      <c r="W11" s="29">
        <f t="shared" si="8"/>
        <v>0.70818915801614768</v>
      </c>
      <c r="X11" s="43">
        <v>2254</v>
      </c>
      <c r="Y11" s="43">
        <v>490</v>
      </c>
      <c r="Z11" s="43">
        <v>373</v>
      </c>
      <c r="AA11" s="29">
        <f t="shared" si="9"/>
        <v>0.16548358473824312</v>
      </c>
      <c r="AB11" s="29">
        <f t="shared" si="10"/>
        <v>0.76122448979591839</v>
      </c>
      <c r="AC11" s="43">
        <v>918</v>
      </c>
      <c r="AD11" s="43">
        <v>147</v>
      </c>
      <c r="AE11" s="43">
        <v>117</v>
      </c>
      <c r="AF11" s="29">
        <f t="shared" si="11"/>
        <v>0.12745098039215685</v>
      </c>
      <c r="AG11" s="29">
        <f t="shared" si="12"/>
        <v>0.79591836734693877</v>
      </c>
      <c r="AH11" s="43">
        <v>294</v>
      </c>
      <c r="AI11" s="43">
        <v>41</v>
      </c>
      <c r="AJ11" s="43">
        <v>33</v>
      </c>
      <c r="AK11" s="29">
        <f t="shared" si="13"/>
        <v>0.11224489795918367</v>
      </c>
      <c r="AL11" s="29">
        <f t="shared" si="14"/>
        <v>0.80487804878048785</v>
      </c>
      <c r="AM11" s="43">
        <v>11417</v>
      </c>
      <c r="AN11" s="43">
        <f t="shared" si="15"/>
        <v>2589</v>
      </c>
      <c r="AO11" s="43">
        <f t="shared" si="16"/>
        <v>1818</v>
      </c>
      <c r="AP11" s="29">
        <f t="shared" si="17"/>
        <v>0.15923622667951301</v>
      </c>
      <c r="AQ11" s="29">
        <f t="shared" si="18"/>
        <v>0.70220162224797222</v>
      </c>
      <c r="AS11" s="9" t="str">
        <f t="shared" si="19"/>
        <v>高石市</v>
      </c>
      <c r="AT11" s="35">
        <f t="shared" si="20"/>
        <v>0.18366122840690979</v>
      </c>
      <c r="AU11" s="9" t="str">
        <f t="shared" si="21"/>
        <v>生野区</v>
      </c>
      <c r="AV11" s="35">
        <f t="shared" si="22"/>
        <v>0.74034789987271954</v>
      </c>
      <c r="AW11" s="10"/>
      <c r="AX11" s="35">
        <f t="shared" si="23"/>
        <v>0.1686992636104232</v>
      </c>
      <c r="AY11" s="35">
        <f t="shared" si="24"/>
        <v>0.70200685433681731</v>
      </c>
      <c r="AZ11" s="45">
        <v>0</v>
      </c>
    </row>
    <row r="12" spans="1:52" s="4" customFormat="1">
      <c r="B12" s="18">
        <v>7</v>
      </c>
      <c r="C12" s="32" t="s">
        <v>101</v>
      </c>
      <c r="D12" s="43">
        <v>54</v>
      </c>
      <c r="E12" s="43">
        <v>11</v>
      </c>
      <c r="F12" s="43">
        <v>8</v>
      </c>
      <c r="G12" s="29">
        <f t="shared" si="1"/>
        <v>0.14814814814814814</v>
      </c>
      <c r="H12" s="29">
        <f t="shared" si="2"/>
        <v>0.72727272727272729</v>
      </c>
      <c r="I12" s="43">
        <v>111</v>
      </c>
      <c r="J12" s="43">
        <v>23</v>
      </c>
      <c r="K12" s="43">
        <v>22</v>
      </c>
      <c r="L12" s="29">
        <f t="shared" si="3"/>
        <v>0.1981981981981982</v>
      </c>
      <c r="M12" s="29">
        <f t="shared" si="4"/>
        <v>0.95652173913043481</v>
      </c>
      <c r="N12" s="43">
        <v>4011</v>
      </c>
      <c r="O12" s="43">
        <v>958</v>
      </c>
      <c r="P12" s="43">
        <v>639</v>
      </c>
      <c r="Q12" s="29">
        <f t="shared" si="5"/>
        <v>0.1593118922961855</v>
      </c>
      <c r="R12" s="29">
        <f t="shared" si="6"/>
        <v>0.66701461377870563</v>
      </c>
      <c r="S12" s="43">
        <v>3011</v>
      </c>
      <c r="T12" s="43">
        <v>809</v>
      </c>
      <c r="U12" s="43">
        <v>602</v>
      </c>
      <c r="V12" s="29">
        <f t="shared" si="7"/>
        <v>0.19993357688475588</v>
      </c>
      <c r="W12" s="29">
        <f t="shared" si="8"/>
        <v>0.74412855377008658</v>
      </c>
      <c r="X12" s="43">
        <v>1850</v>
      </c>
      <c r="Y12" s="43">
        <v>441</v>
      </c>
      <c r="Z12" s="43">
        <v>346</v>
      </c>
      <c r="AA12" s="29">
        <f t="shared" si="9"/>
        <v>0.18702702702702703</v>
      </c>
      <c r="AB12" s="29">
        <f t="shared" si="10"/>
        <v>0.78458049886621317</v>
      </c>
      <c r="AC12" s="43">
        <v>811</v>
      </c>
      <c r="AD12" s="43">
        <v>167</v>
      </c>
      <c r="AE12" s="43">
        <v>129</v>
      </c>
      <c r="AF12" s="29">
        <f t="shared" si="11"/>
        <v>0.15906288532675708</v>
      </c>
      <c r="AG12" s="29">
        <f t="shared" si="12"/>
        <v>0.77245508982035926</v>
      </c>
      <c r="AH12" s="43">
        <v>300</v>
      </c>
      <c r="AI12" s="43">
        <v>35</v>
      </c>
      <c r="AJ12" s="43">
        <v>25</v>
      </c>
      <c r="AK12" s="29">
        <f t="shared" si="13"/>
        <v>8.3333333333333329E-2</v>
      </c>
      <c r="AL12" s="29">
        <f t="shared" si="14"/>
        <v>0.7142857142857143</v>
      </c>
      <c r="AM12" s="43">
        <v>10148</v>
      </c>
      <c r="AN12" s="43">
        <f t="shared" si="15"/>
        <v>2444</v>
      </c>
      <c r="AO12" s="43">
        <f t="shared" si="16"/>
        <v>1771</v>
      </c>
      <c r="AP12" s="29">
        <f t="shared" si="17"/>
        <v>0.17451714623571146</v>
      </c>
      <c r="AQ12" s="29">
        <f t="shared" si="18"/>
        <v>0.7246317512274959</v>
      </c>
      <c r="AS12" s="9" t="str">
        <f t="shared" si="19"/>
        <v>生野区</v>
      </c>
      <c r="AT12" s="35">
        <f t="shared" si="20"/>
        <v>0.18288529057276109</v>
      </c>
      <c r="AU12" s="9" t="str">
        <f t="shared" si="21"/>
        <v>熊取町</v>
      </c>
      <c r="AV12" s="35">
        <f t="shared" si="22"/>
        <v>0.73991354466858794</v>
      </c>
      <c r="AW12" s="10"/>
      <c r="AX12" s="35">
        <f t="shared" si="23"/>
        <v>0.1686992636104232</v>
      </c>
      <c r="AY12" s="35">
        <f t="shared" si="24"/>
        <v>0.70200685433681731</v>
      </c>
      <c r="AZ12" s="45">
        <v>0</v>
      </c>
    </row>
    <row r="13" spans="1:52" s="4" customFormat="1">
      <c r="B13" s="18">
        <v>8</v>
      </c>
      <c r="C13" s="32" t="s">
        <v>59</v>
      </c>
      <c r="D13" s="43">
        <v>35</v>
      </c>
      <c r="E13" s="43">
        <v>11</v>
      </c>
      <c r="F13" s="43">
        <v>10</v>
      </c>
      <c r="G13" s="29">
        <f t="shared" si="1"/>
        <v>0.2857142857142857</v>
      </c>
      <c r="H13" s="29">
        <f t="shared" si="2"/>
        <v>0.90909090909090906</v>
      </c>
      <c r="I13" s="43">
        <v>70</v>
      </c>
      <c r="J13" s="43">
        <v>20</v>
      </c>
      <c r="K13" s="43">
        <v>17</v>
      </c>
      <c r="L13" s="29">
        <f t="shared" si="3"/>
        <v>0.24285714285714285</v>
      </c>
      <c r="M13" s="29">
        <f t="shared" si="4"/>
        <v>0.85</v>
      </c>
      <c r="N13" s="43">
        <v>2834</v>
      </c>
      <c r="O13" s="43">
        <v>698</v>
      </c>
      <c r="P13" s="43">
        <v>463</v>
      </c>
      <c r="Q13" s="29">
        <f t="shared" si="5"/>
        <v>0.16337332392378265</v>
      </c>
      <c r="R13" s="29">
        <f t="shared" si="6"/>
        <v>0.66332378223495703</v>
      </c>
      <c r="S13" s="43">
        <v>2333</v>
      </c>
      <c r="T13" s="43">
        <v>670</v>
      </c>
      <c r="U13" s="43">
        <v>489</v>
      </c>
      <c r="V13" s="29">
        <f t="shared" si="7"/>
        <v>0.20960137162451778</v>
      </c>
      <c r="W13" s="29">
        <f t="shared" si="8"/>
        <v>0.72985074626865676</v>
      </c>
      <c r="X13" s="43">
        <v>1739</v>
      </c>
      <c r="Y13" s="43">
        <v>440</v>
      </c>
      <c r="Z13" s="43">
        <v>345</v>
      </c>
      <c r="AA13" s="29">
        <f t="shared" si="9"/>
        <v>0.19838987924094306</v>
      </c>
      <c r="AB13" s="29">
        <f t="shared" si="10"/>
        <v>0.78409090909090906</v>
      </c>
      <c r="AC13" s="43">
        <v>876</v>
      </c>
      <c r="AD13" s="43">
        <v>147</v>
      </c>
      <c r="AE13" s="43">
        <v>123</v>
      </c>
      <c r="AF13" s="29">
        <f t="shared" si="11"/>
        <v>0.1404109589041096</v>
      </c>
      <c r="AG13" s="29">
        <f t="shared" si="12"/>
        <v>0.83673469387755106</v>
      </c>
      <c r="AH13" s="43">
        <v>288</v>
      </c>
      <c r="AI13" s="43">
        <v>37</v>
      </c>
      <c r="AJ13" s="43">
        <v>26</v>
      </c>
      <c r="AK13" s="29">
        <f t="shared" si="13"/>
        <v>9.0277777777777776E-2</v>
      </c>
      <c r="AL13" s="29">
        <f t="shared" si="14"/>
        <v>0.70270270270270274</v>
      </c>
      <c r="AM13" s="43">
        <v>8175</v>
      </c>
      <c r="AN13" s="43">
        <f t="shared" si="15"/>
        <v>2023</v>
      </c>
      <c r="AO13" s="43">
        <f t="shared" si="16"/>
        <v>1473</v>
      </c>
      <c r="AP13" s="29">
        <f t="shared" si="17"/>
        <v>0.18018348623853211</v>
      </c>
      <c r="AQ13" s="29">
        <f t="shared" si="18"/>
        <v>0.72812654473554128</v>
      </c>
      <c r="AS13" s="9" t="str">
        <f t="shared" si="19"/>
        <v>豊中市</v>
      </c>
      <c r="AT13" s="35">
        <f t="shared" si="20"/>
        <v>0.18241814336760737</v>
      </c>
      <c r="AU13" s="9" t="str">
        <f t="shared" si="21"/>
        <v>此花区</v>
      </c>
      <c r="AV13" s="35">
        <f t="shared" si="22"/>
        <v>0.73969534050179209</v>
      </c>
      <c r="AW13" s="10"/>
      <c r="AX13" s="35">
        <f t="shared" si="23"/>
        <v>0.1686992636104232</v>
      </c>
      <c r="AY13" s="35">
        <f t="shared" si="24"/>
        <v>0.70200685433681731</v>
      </c>
      <c r="AZ13" s="45">
        <v>0</v>
      </c>
    </row>
    <row r="14" spans="1:52" s="4" customFormat="1">
      <c r="B14" s="18">
        <v>9</v>
      </c>
      <c r="C14" s="32" t="s">
        <v>102</v>
      </c>
      <c r="D14" s="43">
        <v>17</v>
      </c>
      <c r="E14" s="43">
        <v>4</v>
      </c>
      <c r="F14" s="43">
        <v>4</v>
      </c>
      <c r="G14" s="29">
        <f t="shared" si="1"/>
        <v>0.23529411764705882</v>
      </c>
      <c r="H14" s="29">
        <f t="shared" si="2"/>
        <v>1</v>
      </c>
      <c r="I14" s="43">
        <v>53</v>
      </c>
      <c r="J14" s="43">
        <v>15</v>
      </c>
      <c r="K14" s="43">
        <v>9</v>
      </c>
      <c r="L14" s="29">
        <f t="shared" si="3"/>
        <v>0.16981132075471697</v>
      </c>
      <c r="M14" s="29">
        <f t="shared" si="4"/>
        <v>0.6</v>
      </c>
      <c r="N14" s="43">
        <v>1987</v>
      </c>
      <c r="O14" s="43">
        <v>494</v>
      </c>
      <c r="P14" s="43">
        <v>337</v>
      </c>
      <c r="Q14" s="29">
        <f t="shared" si="5"/>
        <v>0.16960241570206341</v>
      </c>
      <c r="R14" s="29">
        <f t="shared" si="6"/>
        <v>0.68218623481781382</v>
      </c>
      <c r="S14" s="43">
        <v>1504</v>
      </c>
      <c r="T14" s="43">
        <v>376</v>
      </c>
      <c r="U14" s="43">
        <v>278</v>
      </c>
      <c r="V14" s="29">
        <f t="shared" si="7"/>
        <v>0.1848404255319149</v>
      </c>
      <c r="W14" s="29">
        <f t="shared" si="8"/>
        <v>0.73936170212765961</v>
      </c>
      <c r="X14" s="43">
        <v>1006</v>
      </c>
      <c r="Y14" s="43">
        <v>238</v>
      </c>
      <c r="Z14" s="43">
        <v>196</v>
      </c>
      <c r="AA14" s="29">
        <f t="shared" si="9"/>
        <v>0.19483101391650098</v>
      </c>
      <c r="AB14" s="29">
        <f t="shared" si="10"/>
        <v>0.82352941176470584</v>
      </c>
      <c r="AC14" s="43">
        <v>464</v>
      </c>
      <c r="AD14" s="43">
        <v>76</v>
      </c>
      <c r="AE14" s="43">
        <v>58</v>
      </c>
      <c r="AF14" s="29">
        <f t="shared" si="11"/>
        <v>0.125</v>
      </c>
      <c r="AG14" s="29">
        <f t="shared" si="12"/>
        <v>0.76315789473684215</v>
      </c>
      <c r="AH14" s="43">
        <v>168</v>
      </c>
      <c r="AI14" s="43">
        <v>21</v>
      </c>
      <c r="AJ14" s="43">
        <v>14</v>
      </c>
      <c r="AK14" s="29">
        <f t="shared" si="13"/>
        <v>8.3333333333333329E-2</v>
      </c>
      <c r="AL14" s="29">
        <f t="shared" si="14"/>
        <v>0.66666666666666663</v>
      </c>
      <c r="AM14" s="43">
        <v>5199</v>
      </c>
      <c r="AN14" s="43">
        <f t="shared" si="15"/>
        <v>1224</v>
      </c>
      <c r="AO14" s="43">
        <f t="shared" si="16"/>
        <v>896</v>
      </c>
      <c r="AP14" s="29">
        <f t="shared" si="17"/>
        <v>0.17234083477591844</v>
      </c>
      <c r="AQ14" s="29">
        <f t="shared" si="18"/>
        <v>0.73202614379084963</v>
      </c>
      <c r="AS14" s="9" t="str">
        <f t="shared" si="19"/>
        <v>藤井寺市</v>
      </c>
      <c r="AT14" s="35">
        <f t="shared" si="20"/>
        <v>0.18202409142386491</v>
      </c>
      <c r="AU14" s="9" t="str">
        <f t="shared" si="21"/>
        <v>岬町</v>
      </c>
      <c r="AV14" s="35">
        <f t="shared" si="22"/>
        <v>0.73550212164073547</v>
      </c>
      <c r="AX14" s="35">
        <f t="shared" si="23"/>
        <v>0.1686992636104232</v>
      </c>
      <c r="AY14" s="35">
        <f t="shared" si="24"/>
        <v>0.70200685433681731</v>
      </c>
      <c r="AZ14" s="45">
        <v>0</v>
      </c>
    </row>
    <row r="15" spans="1:52" s="4" customFormat="1">
      <c r="B15" s="18">
        <v>10</v>
      </c>
      <c r="C15" s="32" t="s">
        <v>60</v>
      </c>
      <c r="D15" s="43">
        <v>44</v>
      </c>
      <c r="E15" s="43">
        <v>8</v>
      </c>
      <c r="F15" s="43">
        <v>6</v>
      </c>
      <c r="G15" s="29">
        <f t="shared" si="1"/>
        <v>0.13636363636363635</v>
      </c>
      <c r="H15" s="29">
        <f t="shared" si="2"/>
        <v>0.75</v>
      </c>
      <c r="I15" s="43">
        <v>87</v>
      </c>
      <c r="J15" s="43">
        <v>21</v>
      </c>
      <c r="K15" s="43">
        <v>19</v>
      </c>
      <c r="L15" s="29">
        <f t="shared" si="3"/>
        <v>0.21839080459770116</v>
      </c>
      <c r="M15" s="29">
        <f t="shared" si="4"/>
        <v>0.90476190476190477</v>
      </c>
      <c r="N15" s="43">
        <v>4794</v>
      </c>
      <c r="O15" s="43">
        <v>1068</v>
      </c>
      <c r="P15" s="43">
        <v>703</v>
      </c>
      <c r="Q15" s="29">
        <f t="shared" si="5"/>
        <v>0.14664163537755528</v>
      </c>
      <c r="R15" s="29">
        <f t="shared" si="6"/>
        <v>0.65823970037453183</v>
      </c>
      <c r="S15" s="43">
        <v>3652</v>
      </c>
      <c r="T15" s="43">
        <v>912</v>
      </c>
      <c r="U15" s="43">
        <v>681</v>
      </c>
      <c r="V15" s="29">
        <f t="shared" si="7"/>
        <v>0.18647316538882805</v>
      </c>
      <c r="W15" s="29">
        <f t="shared" si="8"/>
        <v>0.74671052631578949</v>
      </c>
      <c r="X15" s="43">
        <v>2268</v>
      </c>
      <c r="Y15" s="43">
        <v>472</v>
      </c>
      <c r="Z15" s="43">
        <v>374</v>
      </c>
      <c r="AA15" s="29">
        <f t="shared" si="9"/>
        <v>0.16490299823633156</v>
      </c>
      <c r="AB15" s="29">
        <f t="shared" si="10"/>
        <v>0.7923728813559322</v>
      </c>
      <c r="AC15" s="43">
        <v>1029</v>
      </c>
      <c r="AD15" s="43">
        <v>156</v>
      </c>
      <c r="AE15" s="43">
        <v>127</v>
      </c>
      <c r="AF15" s="29">
        <f t="shared" si="11"/>
        <v>0.12342079689018465</v>
      </c>
      <c r="AG15" s="29">
        <f t="shared" si="12"/>
        <v>0.8141025641025641</v>
      </c>
      <c r="AH15" s="43">
        <v>334</v>
      </c>
      <c r="AI15" s="43">
        <v>24</v>
      </c>
      <c r="AJ15" s="43">
        <v>19</v>
      </c>
      <c r="AK15" s="29">
        <f t="shared" si="13"/>
        <v>5.6886227544910177E-2</v>
      </c>
      <c r="AL15" s="29">
        <f t="shared" si="14"/>
        <v>0.79166666666666663</v>
      </c>
      <c r="AM15" s="43">
        <v>12208</v>
      </c>
      <c r="AN15" s="43">
        <f t="shared" si="15"/>
        <v>2661</v>
      </c>
      <c r="AO15" s="43">
        <f t="shared" si="16"/>
        <v>1929</v>
      </c>
      <c r="AP15" s="29">
        <f t="shared" si="17"/>
        <v>0.15801114023591087</v>
      </c>
      <c r="AQ15" s="29">
        <f t="shared" si="18"/>
        <v>0.72491544532130781</v>
      </c>
      <c r="AS15" s="9" t="str">
        <f t="shared" si="19"/>
        <v>平野区</v>
      </c>
      <c r="AT15" s="35">
        <f t="shared" si="20"/>
        <v>0.18100982250560055</v>
      </c>
      <c r="AU15" s="9" t="str">
        <f t="shared" si="21"/>
        <v>堺市堺区</v>
      </c>
      <c r="AV15" s="35">
        <f t="shared" si="22"/>
        <v>0.73359494222803578</v>
      </c>
      <c r="AX15" s="35">
        <f t="shared" si="23"/>
        <v>0.1686992636104232</v>
      </c>
      <c r="AY15" s="35">
        <f t="shared" si="24"/>
        <v>0.70200685433681731</v>
      </c>
      <c r="AZ15" s="45">
        <v>0</v>
      </c>
    </row>
    <row r="16" spans="1:52" s="4" customFormat="1">
      <c r="B16" s="18">
        <v>11</v>
      </c>
      <c r="C16" s="32" t="s">
        <v>61</v>
      </c>
      <c r="D16" s="43">
        <v>102</v>
      </c>
      <c r="E16" s="43">
        <v>17</v>
      </c>
      <c r="F16" s="43">
        <v>13</v>
      </c>
      <c r="G16" s="29">
        <f t="shared" si="1"/>
        <v>0.12745098039215685</v>
      </c>
      <c r="H16" s="29">
        <f t="shared" si="2"/>
        <v>0.76470588235294112</v>
      </c>
      <c r="I16" s="43">
        <v>170</v>
      </c>
      <c r="J16" s="43">
        <v>39</v>
      </c>
      <c r="K16" s="43">
        <v>31</v>
      </c>
      <c r="L16" s="29">
        <f t="shared" si="3"/>
        <v>0.18235294117647058</v>
      </c>
      <c r="M16" s="29">
        <f t="shared" si="4"/>
        <v>0.79487179487179482</v>
      </c>
      <c r="N16" s="43">
        <v>8302</v>
      </c>
      <c r="O16" s="43">
        <v>1883</v>
      </c>
      <c r="P16" s="43">
        <v>1220</v>
      </c>
      <c r="Q16" s="29">
        <f t="shared" si="5"/>
        <v>0.14695254155625151</v>
      </c>
      <c r="R16" s="29">
        <f t="shared" si="6"/>
        <v>0.64790228359001589</v>
      </c>
      <c r="S16" s="43">
        <v>6267</v>
      </c>
      <c r="T16" s="43">
        <v>1438</v>
      </c>
      <c r="U16" s="43">
        <v>1060</v>
      </c>
      <c r="V16" s="29">
        <f t="shared" si="7"/>
        <v>0.16913993936492741</v>
      </c>
      <c r="W16" s="29">
        <f t="shared" si="8"/>
        <v>0.73713490959666206</v>
      </c>
      <c r="X16" s="43">
        <v>4033</v>
      </c>
      <c r="Y16" s="43">
        <v>824</v>
      </c>
      <c r="Z16" s="43">
        <v>654</v>
      </c>
      <c r="AA16" s="29">
        <f t="shared" si="9"/>
        <v>0.16216216216216217</v>
      </c>
      <c r="AB16" s="29">
        <f t="shared" si="10"/>
        <v>0.7936893203883495</v>
      </c>
      <c r="AC16" s="43">
        <v>1820</v>
      </c>
      <c r="AD16" s="43">
        <v>256</v>
      </c>
      <c r="AE16" s="43">
        <v>197</v>
      </c>
      <c r="AF16" s="29">
        <f t="shared" si="11"/>
        <v>0.10824175824175825</v>
      </c>
      <c r="AG16" s="29">
        <f t="shared" si="12"/>
        <v>0.76953125</v>
      </c>
      <c r="AH16" s="43">
        <v>560</v>
      </c>
      <c r="AI16" s="43">
        <v>53</v>
      </c>
      <c r="AJ16" s="43">
        <v>44</v>
      </c>
      <c r="AK16" s="29">
        <f t="shared" si="13"/>
        <v>7.857142857142857E-2</v>
      </c>
      <c r="AL16" s="29">
        <f t="shared" si="14"/>
        <v>0.83018867924528306</v>
      </c>
      <c r="AM16" s="43">
        <v>21254</v>
      </c>
      <c r="AN16" s="43">
        <f t="shared" si="15"/>
        <v>4510</v>
      </c>
      <c r="AO16" s="43">
        <f t="shared" si="16"/>
        <v>3219</v>
      </c>
      <c r="AP16" s="29">
        <f t="shared" si="17"/>
        <v>0.15145384398230921</v>
      </c>
      <c r="AQ16" s="29">
        <f t="shared" si="18"/>
        <v>0.71374722838137472</v>
      </c>
      <c r="AS16" s="9" t="str">
        <f t="shared" si="19"/>
        <v>天王寺区</v>
      </c>
      <c r="AT16" s="35">
        <f t="shared" si="20"/>
        <v>0.18018348623853211</v>
      </c>
      <c r="AU16" s="9" t="str">
        <f t="shared" si="21"/>
        <v>住之江区</v>
      </c>
      <c r="AV16" s="35">
        <f t="shared" si="22"/>
        <v>0.73349365981635328</v>
      </c>
      <c r="AX16" s="35">
        <f t="shared" si="23"/>
        <v>0.1686992636104232</v>
      </c>
      <c r="AY16" s="35">
        <f t="shared" si="24"/>
        <v>0.70200685433681731</v>
      </c>
      <c r="AZ16" s="45">
        <v>0</v>
      </c>
    </row>
    <row r="17" spans="2:52" s="4" customFormat="1">
      <c r="B17" s="18">
        <v>12</v>
      </c>
      <c r="C17" s="32" t="s">
        <v>103</v>
      </c>
      <c r="D17" s="43">
        <v>50</v>
      </c>
      <c r="E17" s="43">
        <v>15</v>
      </c>
      <c r="F17" s="43">
        <v>13</v>
      </c>
      <c r="G17" s="29">
        <f t="shared" si="1"/>
        <v>0.26</v>
      </c>
      <c r="H17" s="29">
        <f t="shared" si="2"/>
        <v>0.8666666666666667</v>
      </c>
      <c r="I17" s="43">
        <v>80</v>
      </c>
      <c r="J17" s="43">
        <v>15</v>
      </c>
      <c r="K17" s="43">
        <v>14</v>
      </c>
      <c r="L17" s="29">
        <f t="shared" si="3"/>
        <v>0.17499999999999999</v>
      </c>
      <c r="M17" s="29">
        <f t="shared" si="4"/>
        <v>0.93333333333333335</v>
      </c>
      <c r="N17" s="43">
        <v>3923</v>
      </c>
      <c r="O17" s="43">
        <v>892</v>
      </c>
      <c r="P17" s="43">
        <v>586</v>
      </c>
      <c r="Q17" s="29">
        <f t="shared" si="5"/>
        <v>0.14937547795054806</v>
      </c>
      <c r="R17" s="29">
        <f t="shared" si="6"/>
        <v>0.65695067264573992</v>
      </c>
      <c r="S17" s="43">
        <v>3248</v>
      </c>
      <c r="T17" s="43">
        <v>814</v>
      </c>
      <c r="U17" s="43">
        <v>626</v>
      </c>
      <c r="V17" s="29">
        <f t="shared" si="7"/>
        <v>0.19273399014778325</v>
      </c>
      <c r="W17" s="29">
        <f t="shared" si="8"/>
        <v>0.76904176904176902</v>
      </c>
      <c r="X17" s="43">
        <v>2309</v>
      </c>
      <c r="Y17" s="43">
        <v>471</v>
      </c>
      <c r="Z17" s="43">
        <v>393</v>
      </c>
      <c r="AA17" s="29">
        <f t="shared" si="9"/>
        <v>0.17020355132091813</v>
      </c>
      <c r="AB17" s="29">
        <f t="shared" si="10"/>
        <v>0.83439490445859876</v>
      </c>
      <c r="AC17" s="43">
        <v>1071</v>
      </c>
      <c r="AD17" s="43">
        <v>169</v>
      </c>
      <c r="AE17" s="43">
        <v>137</v>
      </c>
      <c r="AF17" s="29">
        <f t="shared" si="11"/>
        <v>0.12791783380018673</v>
      </c>
      <c r="AG17" s="29">
        <f t="shared" si="12"/>
        <v>0.81065088757396453</v>
      </c>
      <c r="AH17" s="43">
        <v>390</v>
      </c>
      <c r="AI17" s="43">
        <v>27</v>
      </c>
      <c r="AJ17" s="43">
        <v>22</v>
      </c>
      <c r="AK17" s="29">
        <f t="shared" si="13"/>
        <v>5.6410256410256411E-2</v>
      </c>
      <c r="AL17" s="29">
        <f t="shared" si="14"/>
        <v>0.81481481481481477</v>
      </c>
      <c r="AM17" s="43">
        <v>11071</v>
      </c>
      <c r="AN17" s="43">
        <f t="shared" si="15"/>
        <v>2403</v>
      </c>
      <c r="AO17" s="43">
        <f t="shared" si="16"/>
        <v>1791</v>
      </c>
      <c r="AP17" s="29">
        <f t="shared" si="17"/>
        <v>0.16177400415499954</v>
      </c>
      <c r="AQ17" s="29">
        <f t="shared" si="18"/>
        <v>0.74531835205992514</v>
      </c>
      <c r="AS17" s="9" t="str">
        <f t="shared" si="19"/>
        <v>河内長野市</v>
      </c>
      <c r="AT17" s="35">
        <f t="shared" si="20"/>
        <v>0.17981258366800534</v>
      </c>
      <c r="AU17" s="9" t="str">
        <f t="shared" si="21"/>
        <v>泉佐野市</v>
      </c>
      <c r="AV17" s="35">
        <f t="shared" si="22"/>
        <v>0.73244904561630542</v>
      </c>
      <c r="AX17" s="35">
        <f t="shared" si="23"/>
        <v>0.1686992636104232</v>
      </c>
      <c r="AY17" s="35">
        <f t="shared" si="24"/>
        <v>0.70200685433681731</v>
      </c>
      <c r="AZ17" s="45">
        <v>0</v>
      </c>
    </row>
    <row r="18" spans="2:52" s="4" customFormat="1">
      <c r="B18" s="18">
        <v>13</v>
      </c>
      <c r="C18" s="32" t="s">
        <v>104</v>
      </c>
      <c r="D18" s="43">
        <v>117</v>
      </c>
      <c r="E18" s="43">
        <v>30</v>
      </c>
      <c r="F18" s="43">
        <v>25</v>
      </c>
      <c r="G18" s="29">
        <f t="shared" si="1"/>
        <v>0.21367521367521367</v>
      </c>
      <c r="H18" s="29">
        <f t="shared" si="2"/>
        <v>0.83333333333333337</v>
      </c>
      <c r="I18" s="43">
        <v>183</v>
      </c>
      <c r="J18" s="43">
        <v>51</v>
      </c>
      <c r="K18" s="43">
        <v>41</v>
      </c>
      <c r="L18" s="29">
        <f t="shared" si="3"/>
        <v>0.22404371584699453</v>
      </c>
      <c r="M18" s="29">
        <f t="shared" si="4"/>
        <v>0.80392156862745101</v>
      </c>
      <c r="N18" s="43">
        <v>6940</v>
      </c>
      <c r="O18" s="43">
        <v>1780</v>
      </c>
      <c r="P18" s="43">
        <v>1203</v>
      </c>
      <c r="Q18" s="29">
        <f t="shared" si="5"/>
        <v>0.173342939481268</v>
      </c>
      <c r="R18" s="29">
        <f t="shared" si="6"/>
        <v>0.67584269662921348</v>
      </c>
      <c r="S18" s="43">
        <v>5681</v>
      </c>
      <c r="T18" s="43">
        <v>1567</v>
      </c>
      <c r="U18" s="43">
        <v>1188</v>
      </c>
      <c r="V18" s="29">
        <f t="shared" si="7"/>
        <v>0.20911811300827318</v>
      </c>
      <c r="W18" s="29">
        <f t="shared" si="8"/>
        <v>0.75813656668793872</v>
      </c>
      <c r="X18" s="43">
        <v>3777</v>
      </c>
      <c r="Y18" s="43">
        <v>932</v>
      </c>
      <c r="Z18" s="43">
        <v>746</v>
      </c>
      <c r="AA18" s="29">
        <f t="shared" si="9"/>
        <v>0.19751125231665342</v>
      </c>
      <c r="AB18" s="29">
        <f t="shared" si="10"/>
        <v>0.80042918454935619</v>
      </c>
      <c r="AC18" s="43">
        <v>1711</v>
      </c>
      <c r="AD18" s="43">
        <v>287</v>
      </c>
      <c r="AE18" s="43">
        <v>232</v>
      </c>
      <c r="AF18" s="29">
        <f t="shared" si="11"/>
        <v>0.13559322033898305</v>
      </c>
      <c r="AG18" s="29">
        <f t="shared" si="12"/>
        <v>0.80836236933797911</v>
      </c>
      <c r="AH18" s="43">
        <v>674</v>
      </c>
      <c r="AI18" s="43">
        <v>67</v>
      </c>
      <c r="AJ18" s="43">
        <v>55</v>
      </c>
      <c r="AK18" s="29">
        <f t="shared" si="13"/>
        <v>8.1602373887240356E-2</v>
      </c>
      <c r="AL18" s="29">
        <f t="shared" si="14"/>
        <v>0.82089552238805974</v>
      </c>
      <c r="AM18" s="43">
        <v>19083</v>
      </c>
      <c r="AN18" s="43">
        <f t="shared" si="15"/>
        <v>4714</v>
      </c>
      <c r="AO18" s="43">
        <f t="shared" si="16"/>
        <v>3490</v>
      </c>
      <c r="AP18" s="29">
        <f t="shared" si="17"/>
        <v>0.18288529057276109</v>
      </c>
      <c r="AQ18" s="29">
        <f t="shared" si="18"/>
        <v>0.74034789987271954</v>
      </c>
      <c r="AS18" s="9" t="str">
        <f t="shared" si="19"/>
        <v>此花区</v>
      </c>
      <c r="AT18" s="35">
        <f t="shared" si="20"/>
        <v>0.17904782561544302</v>
      </c>
      <c r="AU18" s="9" t="str">
        <f t="shared" si="21"/>
        <v>浪速区</v>
      </c>
      <c r="AV18" s="35">
        <f t="shared" si="22"/>
        <v>0.73202614379084963</v>
      </c>
      <c r="AX18" s="35">
        <f t="shared" si="23"/>
        <v>0.1686992636104232</v>
      </c>
      <c r="AY18" s="35">
        <f t="shared" si="24"/>
        <v>0.70200685433681731</v>
      </c>
      <c r="AZ18" s="45">
        <v>0</v>
      </c>
    </row>
    <row r="19" spans="2:52" s="4" customFormat="1">
      <c r="B19" s="18">
        <v>14</v>
      </c>
      <c r="C19" s="32" t="s">
        <v>105</v>
      </c>
      <c r="D19" s="43">
        <v>49</v>
      </c>
      <c r="E19" s="43">
        <v>9</v>
      </c>
      <c r="F19" s="43">
        <v>8</v>
      </c>
      <c r="G19" s="29">
        <f t="shared" si="1"/>
        <v>0.16326530612244897</v>
      </c>
      <c r="H19" s="29">
        <f t="shared" si="2"/>
        <v>0.88888888888888884</v>
      </c>
      <c r="I19" s="43">
        <v>112</v>
      </c>
      <c r="J19" s="43">
        <v>28</v>
      </c>
      <c r="K19" s="43">
        <v>23</v>
      </c>
      <c r="L19" s="29">
        <f t="shared" si="3"/>
        <v>0.20535714285714285</v>
      </c>
      <c r="M19" s="29">
        <f t="shared" si="4"/>
        <v>0.8214285714285714</v>
      </c>
      <c r="N19" s="43">
        <v>5120</v>
      </c>
      <c r="O19" s="43">
        <v>1197</v>
      </c>
      <c r="P19" s="43">
        <v>769</v>
      </c>
      <c r="Q19" s="29">
        <f t="shared" si="5"/>
        <v>0.15019531250000001</v>
      </c>
      <c r="R19" s="29">
        <f t="shared" si="6"/>
        <v>0.64243943191311614</v>
      </c>
      <c r="S19" s="43">
        <v>4180</v>
      </c>
      <c r="T19" s="43">
        <v>1106</v>
      </c>
      <c r="U19" s="43">
        <v>796</v>
      </c>
      <c r="V19" s="29">
        <f t="shared" si="7"/>
        <v>0.19043062200956937</v>
      </c>
      <c r="W19" s="29">
        <f t="shared" si="8"/>
        <v>0.71971066907775771</v>
      </c>
      <c r="X19" s="43">
        <v>3073</v>
      </c>
      <c r="Y19" s="43">
        <v>687</v>
      </c>
      <c r="Z19" s="43">
        <v>525</v>
      </c>
      <c r="AA19" s="29">
        <f t="shared" si="9"/>
        <v>0.17084282460136674</v>
      </c>
      <c r="AB19" s="29">
        <f t="shared" si="10"/>
        <v>0.76419213973799127</v>
      </c>
      <c r="AC19" s="43">
        <v>1449</v>
      </c>
      <c r="AD19" s="43">
        <v>219</v>
      </c>
      <c r="AE19" s="43">
        <v>166</v>
      </c>
      <c r="AF19" s="29">
        <f t="shared" si="11"/>
        <v>0.11456176673567978</v>
      </c>
      <c r="AG19" s="29">
        <f t="shared" si="12"/>
        <v>0.75799086757990863</v>
      </c>
      <c r="AH19" s="43">
        <v>499</v>
      </c>
      <c r="AI19" s="43">
        <v>55</v>
      </c>
      <c r="AJ19" s="43">
        <v>40</v>
      </c>
      <c r="AK19" s="29">
        <f t="shared" si="13"/>
        <v>8.0160320641282562E-2</v>
      </c>
      <c r="AL19" s="29">
        <f t="shared" si="14"/>
        <v>0.72727272727272729</v>
      </c>
      <c r="AM19" s="43">
        <v>14482</v>
      </c>
      <c r="AN19" s="43">
        <f t="shared" si="15"/>
        <v>3301</v>
      </c>
      <c r="AO19" s="43">
        <f t="shared" si="16"/>
        <v>2327</v>
      </c>
      <c r="AP19" s="29">
        <f t="shared" si="17"/>
        <v>0.16068222621184919</v>
      </c>
      <c r="AQ19" s="29">
        <f t="shared" si="18"/>
        <v>0.70493789760678582</v>
      </c>
      <c r="AS19" s="9" t="str">
        <f t="shared" si="19"/>
        <v>堺市南区</v>
      </c>
      <c r="AT19" s="35">
        <f t="shared" si="20"/>
        <v>0.17829204693611472</v>
      </c>
      <c r="AU19" s="9" t="str">
        <f t="shared" si="21"/>
        <v>鶴見区</v>
      </c>
      <c r="AV19" s="35">
        <f t="shared" si="22"/>
        <v>0.73183279742765273</v>
      </c>
      <c r="AX19" s="35">
        <f t="shared" si="23"/>
        <v>0.1686992636104232</v>
      </c>
      <c r="AY19" s="35">
        <f t="shared" si="24"/>
        <v>0.70200685433681731</v>
      </c>
      <c r="AZ19" s="45">
        <v>0</v>
      </c>
    </row>
    <row r="20" spans="2:52" s="4" customFormat="1">
      <c r="B20" s="18">
        <v>15</v>
      </c>
      <c r="C20" s="32" t="s">
        <v>106</v>
      </c>
      <c r="D20" s="43">
        <v>108</v>
      </c>
      <c r="E20" s="43">
        <v>22</v>
      </c>
      <c r="F20" s="43">
        <v>16</v>
      </c>
      <c r="G20" s="29">
        <f t="shared" si="1"/>
        <v>0.14814814814814814</v>
      </c>
      <c r="H20" s="29">
        <f t="shared" si="2"/>
        <v>0.72727272727272729</v>
      </c>
      <c r="I20" s="43">
        <v>220</v>
      </c>
      <c r="J20" s="43">
        <v>62</v>
      </c>
      <c r="K20" s="43">
        <v>48</v>
      </c>
      <c r="L20" s="29">
        <f t="shared" si="3"/>
        <v>0.21818181818181817</v>
      </c>
      <c r="M20" s="29">
        <f t="shared" si="4"/>
        <v>0.77419354838709675</v>
      </c>
      <c r="N20" s="43">
        <v>8802</v>
      </c>
      <c r="O20" s="43">
        <v>2143</v>
      </c>
      <c r="P20" s="43">
        <v>1417</v>
      </c>
      <c r="Q20" s="29">
        <f t="shared" si="5"/>
        <v>0.16098613951374688</v>
      </c>
      <c r="R20" s="29">
        <f t="shared" si="6"/>
        <v>0.66122258516098931</v>
      </c>
      <c r="S20" s="43">
        <v>6719</v>
      </c>
      <c r="T20" s="43">
        <v>1843</v>
      </c>
      <c r="U20" s="43">
        <v>1378</v>
      </c>
      <c r="V20" s="29">
        <f t="shared" si="7"/>
        <v>0.2050900431611847</v>
      </c>
      <c r="W20" s="29">
        <f t="shared" si="8"/>
        <v>0.74769397721106889</v>
      </c>
      <c r="X20" s="43">
        <v>4607</v>
      </c>
      <c r="Y20" s="43">
        <v>1127</v>
      </c>
      <c r="Z20" s="43">
        <v>890</v>
      </c>
      <c r="AA20" s="29">
        <f t="shared" si="9"/>
        <v>0.1931842847840243</v>
      </c>
      <c r="AB20" s="29">
        <f t="shared" si="10"/>
        <v>0.78970718722271516</v>
      </c>
      <c r="AC20" s="43">
        <v>1967</v>
      </c>
      <c r="AD20" s="43">
        <v>353</v>
      </c>
      <c r="AE20" s="43">
        <v>279</v>
      </c>
      <c r="AF20" s="29">
        <f t="shared" si="11"/>
        <v>0.1418403660396543</v>
      </c>
      <c r="AG20" s="29">
        <f t="shared" si="12"/>
        <v>0.79036827195467418</v>
      </c>
      <c r="AH20" s="43">
        <v>630</v>
      </c>
      <c r="AI20" s="43">
        <v>57</v>
      </c>
      <c r="AJ20" s="43">
        <v>36</v>
      </c>
      <c r="AK20" s="29">
        <f t="shared" si="13"/>
        <v>5.7142857142857141E-2</v>
      </c>
      <c r="AL20" s="29">
        <f t="shared" si="14"/>
        <v>0.63157894736842102</v>
      </c>
      <c r="AM20" s="43">
        <v>23053</v>
      </c>
      <c r="AN20" s="43">
        <f t="shared" si="15"/>
        <v>5607</v>
      </c>
      <c r="AO20" s="43">
        <f t="shared" si="16"/>
        <v>4064</v>
      </c>
      <c r="AP20" s="29">
        <f t="shared" si="17"/>
        <v>0.17628942003209994</v>
      </c>
      <c r="AQ20" s="29">
        <f t="shared" si="18"/>
        <v>0.72480827537007309</v>
      </c>
      <c r="AS20" s="9" t="str">
        <f t="shared" si="19"/>
        <v>住吉区</v>
      </c>
      <c r="AT20" s="35">
        <f t="shared" si="20"/>
        <v>0.1778372736760902</v>
      </c>
      <c r="AU20" s="9" t="str">
        <f t="shared" si="21"/>
        <v>天王寺区</v>
      </c>
      <c r="AV20" s="35">
        <f t="shared" si="22"/>
        <v>0.72812654473554128</v>
      </c>
      <c r="AX20" s="35">
        <f t="shared" si="23"/>
        <v>0.1686992636104232</v>
      </c>
      <c r="AY20" s="35">
        <f t="shared" si="24"/>
        <v>0.70200685433681731</v>
      </c>
      <c r="AZ20" s="45">
        <v>0</v>
      </c>
    </row>
    <row r="21" spans="2:52" s="4" customFormat="1">
      <c r="B21" s="18">
        <v>16</v>
      </c>
      <c r="C21" s="32" t="s">
        <v>62</v>
      </c>
      <c r="D21" s="43">
        <v>48</v>
      </c>
      <c r="E21" s="43">
        <v>17</v>
      </c>
      <c r="F21" s="43">
        <v>15</v>
      </c>
      <c r="G21" s="29">
        <f t="shared" si="1"/>
        <v>0.3125</v>
      </c>
      <c r="H21" s="29">
        <f t="shared" si="2"/>
        <v>0.88235294117647056</v>
      </c>
      <c r="I21" s="43">
        <v>128</v>
      </c>
      <c r="J21" s="43">
        <v>44</v>
      </c>
      <c r="K21" s="43">
        <v>35</v>
      </c>
      <c r="L21" s="29">
        <f t="shared" si="3"/>
        <v>0.2734375</v>
      </c>
      <c r="M21" s="29">
        <f t="shared" si="4"/>
        <v>0.79545454545454541</v>
      </c>
      <c r="N21" s="43">
        <v>5294</v>
      </c>
      <c r="O21" s="43">
        <v>1405</v>
      </c>
      <c r="P21" s="43">
        <v>891</v>
      </c>
      <c r="Q21" s="29">
        <f t="shared" si="5"/>
        <v>0.16830374008311297</v>
      </c>
      <c r="R21" s="29">
        <f t="shared" si="6"/>
        <v>0.63416370106761566</v>
      </c>
      <c r="S21" s="43">
        <v>4425</v>
      </c>
      <c r="T21" s="43">
        <v>1274</v>
      </c>
      <c r="U21" s="43">
        <v>926</v>
      </c>
      <c r="V21" s="29">
        <f t="shared" si="7"/>
        <v>0.20926553672316384</v>
      </c>
      <c r="W21" s="29">
        <f t="shared" si="8"/>
        <v>0.72684458398744112</v>
      </c>
      <c r="X21" s="43">
        <v>3379</v>
      </c>
      <c r="Y21" s="43">
        <v>925</v>
      </c>
      <c r="Z21" s="43">
        <v>709</v>
      </c>
      <c r="AA21" s="29">
        <f t="shared" si="9"/>
        <v>0.20982539212784848</v>
      </c>
      <c r="AB21" s="29">
        <f t="shared" si="10"/>
        <v>0.76648648648648654</v>
      </c>
      <c r="AC21" s="43">
        <v>1717</v>
      </c>
      <c r="AD21" s="43">
        <v>348</v>
      </c>
      <c r="AE21" s="43">
        <v>279</v>
      </c>
      <c r="AF21" s="29">
        <f t="shared" si="11"/>
        <v>0.16249271986022132</v>
      </c>
      <c r="AG21" s="29">
        <f t="shared" si="12"/>
        <v>0.80172413793103448</v>
      </c>
      <c r="AH21" s="43">
        <v>580</v>
      </c>
      <c r="AI21" s="43">
        <v>67</v>
      </c>
      <c r="AJ21" s="43">
        <v>45</v>
      </c>
      <c r="AK21" s="29">
        <f t="shared" si="13"/>
        <v>7.7586206896551727E-2</v>
      </c>
      <c r="AL21" s="29">
        <f t="shared" si="14"/>
        <v>0.67164179104477617</v>
      </c>
      <c r="AM21" s="43">
        <v>15571</v>
      </c>
      <c r="AN21" s="43">
        <f t="shared" si="15"/>
        <v>4080</v>
      </c>
      <c r="AO21" s="43">
        <f t="shared" si="16"/>
        <v>2900</v>
      </c>
      <c r="AP21" s="29">
        <f t="shared" si="17"/>
        <v>0.18624365808233254</v>
      </c>
      <c r="AQ21" s="29">
        <f t="shared" si="18"/>
        <v>0.71078431372549022</v>
      </c>
      <c r="AS21" s="9" t="str">
        <f t="shared" si="19"/>
        <v>吹田市</v>
      </c>
      <c r="AT21" s="35">
        <f t="shared" si="20"/>
        <v>0.17681480998063911</v>
      </c>
      <c r="AU21" s="9" t="str">
        <f t="shared" si="21"/>
        <v>大阪市</v>
      </c>
      <c r="AV21" s="35">
        <f t="shared" si="22"/>
        <v>0.72650543544643953</v>
      </c>
      <c r="AX21" s="35">
        <f t="shared" si="23"/>
        <v>0.1686992636104232</v>
      </c>
      <c r="AY21" s="35">
        <f t="shared" si="24"/>
        <v>0.70200685433681731</v>
      </c>
      <c r="AZ21" s="45">
        <v>0</v>
      </c>
    </row>
    <row r="22" spans="2:52" s="4" customFormat="1">
      <c r="B22" s="18">
        <v>17</v>
      </c>
      <c r="C22" s="32" t="s">
        <v>107</v>
      </c>
      <c r="D22" s="43">
        <v>91</v>
      </c>
      <c r="E22" s="43">
        <v>15</v>
      </c>
      <c r="F22" s="43">
        <v>9</v>
      </c>
      <c r="G22" s="29">
        <f t="shared" si="1"/>
        <v>9.8901098901098897E-2</v>
      </c>
      <c r="H22" s="29">
        <f t="shared" si="2"/>
        <v>0.6</v>
      </c>
      <c r="I22" s="43">
        <v>195</v>
      </c>
      <c r="J22" s="43">
        <v>46</v>
      </c>
      <c r="K22" s="43">
        <v>37</v>
      </c>
      <c r="L22" s="29">
        <f t="shared" si="3"/>
        <v>0.18974358974358974</v>
      </c>
      <c r="M22" s="29">
        <f t="shared" si="4"/>
        <v>0.80434782608695654</v>
      </c>
      <c r="N22" s="43">
        <v>7776</v>
      </c>
      <c r="O22" s="43">
        <v>1981</v>
      </c>
      <c r="P22" s="43">
        <v>1363</v>
      </c>
      <c r="Q22" s="29">
        <f t="shared" si="5"/>
        <v>0.1752829218106996</v>
      </c>
      <c r="R22" s="29">
        <f t="shared" si="6"/>
        <v>0.68803634528016155</v>
      </c>
      <c r="S22" s="43">
        <v>6419</v>
      </c>
      <c r="T22" s="43">
        <v>1700</v>
      </c>
      <c r="U22" s="43">
        <v>1295</v>
      </c>
      <c r="V22" s="29">
        <f t="shared" si="7"/>
        <v>0.20174482006543076</v>
      </c>
      <c r="W22" s="29">
        <f t="shared" si="8"/>
        <v>0.7617647058823529</v>
      </c>
      <c r="X22" s="43">
        <v>4670</v>
      </c>
      <c r="Y22" s="43">
        <v>1106</v>
      </c>
      <c r="Z22" s="43">
        <v>888</v>
      </c>
      <c r="AA22" s="29">
        <f t="shared" si="9"/>
        <v>0.19014989293361884</v>
      </c>
      <c r="AB22" s="29">
        <f t="shared" si="10"/>
        <v>0.80289330922242319</v>
      </c>
      <c r="AC22" s="43">
        <v>2167</v>
      </c>
      <c r="AD22" s="43">
        <v>332</v>
      </c>
      <c r="AE22" s="43">
        <v>274</v>
      </c>
      <c r="AF22" s="29">
        <f t="shared" si="11"/>
        <v>0.12644208583294878</v>
      </c>
      <c r="AG22" s="29">
        <f t="shared" si="12"/>
        <v>0.82530120481927716</v>
      </c>
      <c r="AH22" s="43">
        <v>719</v>
      </c>
      <c r="AI22" s="43">
        <v>69</v>
      </c>
      <c r="AJ22" s="43">
        <v>53</v>
      </c>
      <c r="AK22" s="29">
        <f t="shared" si="13"/>
        <v>7.37134909596662E-2</v>
      </c>
      <c r="AL22" s="29">
        <f t="shared" si="14"/>
        <v>0.76811594202898548</v>
      </c>
      <c r="AM22" s="43">
        <v>22037</v>
      </c>
      <c r="AN22" s="43">
        <f t="shared" si="15"/>
        <v>5249</v>
      </c>
      <c r="AO22" s="43">
        <f t="shared" si="16"/>
        <v>3919</v>
      </c>
      <c r="AP22" s="29">
        <f t="shared" si="17"/>
        <v>0.1778372736760902</v>
      </c>
      <c r="AQ22" s="29">
        <f t="shared" si="18"/>
        <v>0.74661840350542963</v>
      </c>
      <c r="AS22" s="9" t="str">
        <f t="shared" si="19"/>
        <v>城東区</v>
      </c>
      <c r="AT22" s="35">
        <f t="shared" si="20"/>
        <v>0.17628942003209994</v>
      </c>
      <c r="AU22" s="9" t="str">
        <f t="shared" si="21"/>
        <v>東住吉区</v>
      </c>
      <c r="AV22" s="35">
        <f t="shared" si="22"/>
        <v>0.72575180008470985</v>
      </c>
      <c r="AX22" s="35">
        <f t="shared" si="23"/>
        <v>0.1686992636104232</v>
      </c>
      <c r="AY22" s="35">
        <f t="shared" si="24"/>
        <v>0.70200685433681731</v>
      </c>
      <c r="AZ22" s="45">
        <v>0</v>
      </c>
    </row>
    <row r="23" spans="2:52" s="4" customFormat="1">
      <c r="B23" s="18">
        <v>18</v>
      </c>
      <c r="C23" s="32" t="s">
        <v>63</v>
      </c>
      <c r="D23" s="43">
        <v>65</v>
      </c>
      <c r="E23" s="43">
        <v>23</v>
      </c>
      <c r="F23" s="43">
        <v>19</v>
      </c>
      <c r="G23" s="29">
        <f t="shared" si="1"/>
        <v>0.29230769230769232</v>
      </c>
      <c r="H23" s="29">
        <f t="shared" si="2"/>
        <v>0.82608695652173914</v>
      </c>
      <c r="I23" s="43">
        <v>138</v>
      </c>
      <c r="J23" s="43">
        <v>28</v>
      </c>
      <c r="K23" s="43">
        <v>21</v>
      </c>
      <c r="L23" s="29">
        <f t="shared" si="3"/>
        <v>0.15217391304347827</v>
      </c>
      <c r="M23" s="29">
        <f t="shared" si="4"/>
        <v>0.75</v>
      </c>
      <c r="N23" s="43">
        <v>7080</v>
      </c>
      <c r="O23" s="43">
        <v>1684</v>
      </c>
      <c r="P23" s="43">
        <v>1094</v>
      </c>
      <c r="Q23" s="29">
        <f t="shared" si="5"/>
        <v>0.15451977401129943</v>
      </c>
      <c r="R23" s="29">
        <f t="shared" si="6"/>
        <v>0.64964370546318295</v>
      </c>
      <c r="S23" s="43">
        <v>5748</v>
      </c>
      <c r="T23" s="43">
        <v>1574</v>
      </c>
      <c r="U23" s="43">
        <v>1162</v>
      </c>
      <c r="V23" s="29">
        <f t="shared" si="7"/>
        <v>0.20215727209464163</v>
      </c>
      <c r="W23" s="29">
        <f t="shared" si="8"/>
        <v>0.73824650571791617</v>
      </c>
      <c r="X23" s="43">
        <v>4111</v>
      </c>
      <c r="Y23" s="43">
        <v>1034</v>
      </c>
      <c r="Z23" s="43">
        <v>820</v>
      </c>
      <c r="AA23" s="29">
        <f t="shared" si="9"/>
        <v>0.19946485040136219</v>
      </c>
      <c r="AB23" s="29">
        <f t="shared" si="10"/>
        <v>0.79303675048355904</v>
      </c>
      <c r="AC23" s="43">
        <v>2006</v>
      </c>
      <c r="AD23" s="43">
        <v>327</v>
      </c>
      <c r="AE23" s="43">
        <v>276</v>
      </c>
      <c r="AF23" s="29">
        <f t="shared" si="11"/>
        <v>0.13758723828514458</v>
      </c>
      <c r="AG23" s="29">
        <f t="shared" si="12"/>
        <v>0.84403669724770647</v>
      </c>
      <c r="AH23" s="43">
        <v>667</v>
      </c>
      <c r="AI23" s="43">
        <v>52</v>
      </c>
      <c r="AJ23" s="43">
        <v>35</v>
      </c>
      <c r="AK23" s="29">
        <f t="shared" si="13"/>
        <v>5.2473763118440778E-2</v>
      </c>
      <c r="AL23" s="29">
        <f t="shared" si="14"/>
        <v>0.67307692307692313</v>
      </c>
      <c r="AM23" s="43">
        <v>19815</v>
      </c>
      <c r="AN23" s="43">
        <f t="shared" si="15"/>
        <v>4722</v>
      </c>
      <c r="AO23" s="43">
        <f t="shared" si="16"/>
        <v>3427</v>
      </c>
      <c r="AP23" s="29">
        <f t="shared" si="17"/>
        <v>0.17294978551602322</v>
      </c>
      <c r="AQ23" s="29">
        <f t="shared" si="18"/>
        <v>0.72575180008470985</v>
      </c>
      <c r="AS23" s="9" t="str">
        <f t="shared" si="19"/>
        <v>大正区</v>
      </c>
      <c r="AT23" s="35">
        <f t="shared" si="20"/>
        <v>0.17451714623571146</v>
      </c>
      <c r="AU23" s="9" t="str">
        <f t="shared" si="21"/>
        <v>高石市</v>
      </c>
      <c r="AV23" s="35">
        <f t="shared" si="22"/>
        <v>0.72559241706161137</v>
      </c>
      <c r="AX23" s="35">
        <f t="shared" si="23"/>
        <v>0.1686992636104232</v>
      </c>
      <c r="AY23" s="35">
        <f t="shared" si="24"/>
        <v>0.70200685433681731</v>
      </c>
      <c r="AZ23" s="45">
        <v>0</v>
      </c>
    </row>
    <row r="24" spans="2:52" s="4" customFormat="1">
      <c r="B24" s="18">
        <v>19</v>
      </c>
      <c r="C24" s="32" t="s">
        <v>108</v>
      </c>
      <c r="D24" s="43">
        <v>95</v>
      </c>
      <c r="E24" s="43">
        <v>28</v>
      </c>
      <c r="F24" s="43">
        <v>19</v>
      </c>
      <c r="G24" s="29">
        <f t="shared" si="1"/>
        <v>0.2</v>
      </c>
      <c r="H24" s="29">
        <f t="shared" si="2"/>
        <v>0.6785714285714286</v>
      </c>
      <c r="I24" s="43">
        <v>146</v>
      </c>
      <c r="J24" s="43">
        <v>33</v>
      </c>
      <c r="K24" s="43">
        <v>25</v>
      </c>
      <c r="L24" s="29">
        <f t="shared" si="3"/>
        <v>0.17123287671232876</v>
      </c>
      <c r="M24" s="29">
        <f t="shared" si="4"/>
        <v>0.75757575757575757</v>
      </c>
      <c r="N24" s="43">
        <v>5014</v>
      </c>
      <c r="O24" s="43">
        <v>1197</v>
      </c>
      <c r="P24" s="43">
        <v>828</v>
      </c>
      <c r="Q24" s="29">
        <f t="shared" si="5"/>
        <v>0.16513761467889909</v>
      </c>
      <c r="R24" s="29">
        <f t="shared" si="6"/>
        <v>0.69172932330827064</v>
      </c>
      <c r="S24" s="43">
        <v>4014</v>
      </c>
      <c r="T24" s="43">
        <v>1024</v>
      </c>
      <c r="U24" s="43">
        <v>789</v>
      </c>
      <c r="V24" s="29">
        <f t="shared" si="7"/>
        <v>0.19656203288490284</v>
      </c>
      <c r="W24" s="29">
        <f t="shared" si="8"/>
        <v>0.7705078125</v>
      </c>
      <c r="X24" s="43">
        <v>2659</v>
      </c>
      <c r="Y24" s="43">
        <v>575</v>
      </c>
      <c r="Z24" s="43">
        <v>470</v>
      </c>
      <c r="AA24" s="29">
        <f t="shared" si="9"/>
        <v>0.17675817976682964</v>
      </c>
      <c r="AB24" s="29">
        <f t="shared" si="10"/>
        <v>0.81739130434782614</v>
      </c>
      <c r="AC24" s="43">
        <v>1249</v>
      </c>
      <c r="AD24" s="43">
        <v>221</v>
      </c>
      <c r="AE24" s="43">
        <v>175</v>
      </c>
      <c r="AF24" s="29">
        <f t="shared" si="11"/>
        <v>0.14011208967173738</v>
      </c>
      <c r="AG24" s="29">
        <f t="shared" si="12"/>
        <v>0.79185520361990946</v>
      </c>
      <c r="AH24" s="43">
        <v>434</v>
      </c>
      <c r="AI24" s="43">
        <v>43</v>
      </c>
      <c r="AJ24" s="43">
        <v>31</v>
      </c>
      <c r="AK24" s="29">
        <f t="shared" si="13"/>
        <v>7.1428571428571425E-2</v>
      </c>
      <c r="AL24" s="29">
        <f t="shared" si="14"/>
        <v>0.72093023255813948</v>
      </c>
      <c r="AM24" s="43">
        <v>13611</v>
      </c>
      <c r="AN24" s="43">
        <f t="shared" si="15"/>
        <v>3121</v>
      </c>
      <c r="AO24" s="43">
        <f t="shared" si="16"/>
        <v>2337</v>
      </c>
      <c r="AP24" s="29">
        <f t="shared" si="17"/>
        <v>0.17169936081110868</v>
      </c>
      <c r="AQ24" s="29">
        <f t="shared" si="18"/>
        <v>0.74879846203140021</v>
      </c>
      <c r="AS24" s="9" t="str">
        <f t="shared" si="19"/>
        <v>忠岡町</v>
      </c>
      <c r="AT24" s="35">
        <f t="shared" si="20"/>
        <v>0.17386406308674426</v>
      </c>
      <c r="AU24" s="9" t="str">
        <f t="shared" si="21"/>
        <v>西淀川区</v>
      </c>
      <c r="AV24" s="35">
        <f t="shared" si="22"/>
        <v>0.72491544532130781</v>
      </c>
      <c r="AX24" s="35">
        <f t="shared" si="23"/>
        <v>0.1686992636104232</v>
      </c>
      <c r="AY24" s="35">
        <f t="shared" si="24"/>
        <v>0.70200685433681731</v>
      </c>
      <c r="AZ24" s="45">
        <v>0</v>
      </c>
    </row>
    <row r="25" spans="2:52" s="4" customFormat="1">
      <c r="B25" s="18">
        <v>20</v>
      </c>
      <c r="C25" s="32" t="s">
        <v>109</v>
      </c>
      <c r="D25" s="43">
        <v>79</v>
      </c>
      <c r="E25" s="43">
        <v>22</v>
      </c>
      <c r="F25" s="43">
        <v>19</v>
      </c>
      <c r="G25" s="29">
        <f t="shared" si="1"/>
        <v>0.24050632911392406</v>
      </c>
      <c r="H25" s="29">
        <f t="shared" si="2"/>
        <v>0.86363636363636365</v>
      </c>
      <c r="I25" s="43">
        <v>192</v>
      </c>
      <c r="J25" s="43">
        <v>50</v>
      </c>
      <c r="K25" s="43">
        <v>43</v>
      </c>
      <c r="L25" s="29">
        <f t="shared" si="3"/>
        <v>0.22395833333333334</v>
      </c>
      <c r="M25" s="29">
        <f t="shared" si="4"/>
        <v>0.86</v>
      </c>
      <c r="N25" s="43">
        <v>7960</v>
      </c>
      <c r="O25" s="43">
        <v>1978</v>
      </c>
      <c r="P25" s="43">
        <v>1283</v>
      </c>
      <c r="Q25" s="29">
        <f t="shared" si="5"/>
        <v>0.16118090452261308</v>
      </c>
      <c r="R25" s="29">
        <f t="shared" si="6"/>
        <v>0.64863498483316484</v>
      </c>
      <c r="S25" s="43">
        <v>5959</v>
      </c>
      <c r="T25" s="43">
        <v>1554</v>
      </c>
      <c r="U25" s="43">
        <v>1152</v>
      </c>
      <c r="V25" s="29">
        <f t="shared" si="7"/>
        <v>0.19332102701795603</v>
      </c>
      <c r="W25" s="29">
        <f t="shared" si="8"/>
        <v>0.74131274131274127</v>
      </c>
      <c r="X25" s="43">
        <v>3991</v>
      </c>
      <c r="Y25" s="43">
        <v>906</v>
      </c>
      <c r="Z25" s="43">
        <v>717</v>
      </c>
      <c r="AA25" s="29">
        <f t="shared" si="9"/>
        <v>0.17965422199949888</v>
      </c>
      <c r="AB25" s="29">
        <f t="shared" si="10"/>
        <v>0.79139072847682124</v>
      </c>
      <c r="AC25" s="43">
        <v>1786</v>
      </c>
      <c r="AD25" s="43">
        <v>289</v>
      </c>
      <c r="AE25" s="43">
        <v>232</v>
      </c>
      <c r="AF25" s="29">
        <f t="shared" si="11"/>
        <v>0.12989921612541994</v>
      </c>
      <c r="AG25" s="29">
        <f t="shared" si="12"/>
        <v>0.80276816608996537</v>
      </c>
      <c r="AH25" s="43">
        <v>625</v>
      </c>
      <c r="AI25" s="43">
        <v>67</v>
      </c>
      <c r="AJ25" s="43">
        <v>49</v>
      </c>
      <c r="AK25" s="29">
        <f t="shared" si="13"/>
        <v>7.8399999999999997E-2</v>
      </c>
      <c r="AL25" s="29">
        <f t="shared" si="14"/>
        <v>0.73134328358208955</v>
      </c>
      <c r="AM25" s="43">
        <v>20592</v>
      </c>
      <c r="AN25" s="43">
        <f t="shared" si="15"/>
        <v>4866</v>
      </c>
      <c r="AO25" s="43">
        <f t="shared" si="16"/>
        <v>3495</v>
      </c>
      <c r="AP25" s="29">
        <f t="shared" si="17"/>
        <v>0.16972610722610723</v>
      </c>
      <c r="AQ25" s="29">
        <f t="shared" si="18"/>
        <v>0.71824907521578296</v>
      </c>
      <c r="AS25" s="9" t="str">
        <f t="shared" si="19"/>
        <v>泉南市</v>
      </c>
      <c r="AT25" s="35">
        <f t="shared" si="20"/>
        <v>0.17378694924707194</v>
      </c>
      <c r="AU25" s="9" t="str">
        <f t="shared" si="21"/>
        <v>堺市中区</v>
      </c>
      <c r="AV25" s="35">
        <f t="shared" si="22"/>
        <v>0.72486772486772488</v>
      </c>
      <c r="AX25" s="35">
        <f t="shared" si="23"/>
        <v>0.1686992636104232</v>
      </c>
      <c r="AY25" s="35">
        <f t="shared" si="24"/>
        <v>0.70200685433681731</v>
      </c>
      <c r="AZ25" s="45">
        <v>0</v>
      </c>
    </row>
    <row r="26" spans="2:52" s="4" customFormat="1">
      <c r="B26" s="18">
        <v>21</v>
      </c>
      <c r="C26" s="32" t="s">
        <v>110</v>
      </c>
      <c r="D26" s="43">
        <v>58</v>
      </c>
      <c r="E26" s="43">
        <v>8</v>
      </c>
      <c r="F26" s="43">
        <v>6</v>
      </c>
      <c r="G26" s="29">
        <f t="shared" si="1"/>
        <v>0.10344827586206896</v>
      </c>
      <c r="H26" s="29">
        <f t="shared" si="2"/>
        <v>0.75</v>
      </c>
      <c r="I26" s="43">
        <v>101</v>
      </c>
      <c r="J26" s="43">
        <v>29</v>
      </c>
      <c r="K26" s="43">
        <v>26</v>
      </c>
      <c r="L26" s="29">
        <f t="shared" si="3"/>
        <v>0.25742574257425743</v>
      </c>
      <c r="M26" s="29">
        <f t="shared" si="4"/>
        <v>0.89655172413793105</v>
      </c>
      <c r="N26" s="43">
        <v>5337</v>
      </c>
      <c r="O26" s="43">
        <v>1246</v>
      </c>
      <c r="P26" s="43">
        <v>843</v>
      </c>
      <c r="Q26" s="29">
        <f t="shared" si="5"/>
        <v>0.15795390668915121</v>
      </c>
      <c r="R26" s="29">
        <f t="shared" si="6"/>
        <v>0.6765650080256822</v>
      </c>
      <c r="S26" s="43">
        <v>4220</v>
      </c>
      <c r="T26" s="43">
        <v>1018</v>
      </c>
      <c r="U26" s="43">
        <v>761</v>
      </c>
      <c r="V26" s="29">
        <f t="shared" si="7"/>
        <v>0.18033175355450237</v>
      </c>
      <c r="W26" s="29">
        <f t="shared" si="8"/>
        <v>0.74754420432220037</v>
      </c>
      <c r="X26" s="43">
        <v>2684</v>
      </c>
      <c r="Y26" s="43">
        <v>594</v>
      </c>
      <c r="Z26" s="43">
        <v>472</v>
      </c>
      <c r="AA26" s="29">
        <f t="shared" si="9"/>
        <v>0.17585692995529062</v>
      </c>
      <c r="AB26" s="29">
        <f t="shared" si="10"/>
        <v>0.79461279461279466</v>
      </c>
      <c r="AC26" s="43">
        <v>1018</v>
      </c>
      <c r="AD26" s="43">
        <v>185</v>
      </c>
      <c r="AE26" s="43">
        <v>142</v>
      </c>
      <c r="AF26" s="29">
        <f t="shared" si="11"/>
        <v>0.13948919449901767</v>
      </c>
      <c r="AG26" s="29">
        <f t="shared" si="12"/>
        <v>0.76756756756756761</v>
      </c>
      <c r="AH26" s="43">
        <v>298</v>
      </c>
      <c r="AI26" s="43">
        <v>30</v>
      </c>
      <c r="AJ26" s="43">
        <v>26</v>
      </c>
      <c r="AK26" s="29">
        <f t="shared" si="13"/>
        <v>8.7248322147651006E-2</v>
      </c>
      <c r="AL26" s="29">
        <f t="shared" si="14"/>
        <v>0.8666666666666667</v>
      </c>
      <c r="AM26" s="43">
        <v>13716</v>
      </c>
      <c r="AN26" s="43">
        <f t="shared" si="15"/>
        <v>3110</v>
      </c>
      <c r="AO26" s="43">
        <f t="shared" si="16"/>
        <v>2276</v>
      </c>
      <c r="AP26" s="29">
        <f t="shared" si="17"/>
        <v>0.16593759113444154</v>
      </c>
      <c r="AQ26" s="29">
        <f t="shared" si="18"/>
        <v>0.73183279742765273</v>
      </c>
      <c r="AS26" s="9" t="str">
        <f t="shared" si="19"/>
        <v>松原市</v>
      </c>
      <c r="AT26" s="35">
        <f t="shared" si="20"/>
        <v>0.17346240858631032</v>
      </c>
      <c r="AU26" s="9" t="str">
        <f t="shared" si="21"/>
        <v>城東区</v>
      </c>
      <c r="AV26" s="35">
        <f t="shared" si="22"/>
        <v>0.72480827537007309</v>
      </c>
      <c r="AX26" s="35">
        <f t="shared" si="23"/>
        <v>0.1686992636104232</v>
      </c>
      <c r="AY26" s="35">
        <f t="shared" si="24"/>
        <v>0.70200685433681731</v>
      </c>
      <c r="AZ26" s="45">
        <v>0</v>
      </c>
    </row>
    <row r="27" spans="2:52" s="4" customFormat="1">
      <c r="B27" s="18">
        <v>22</v>
      </c>
      <c r="C27" s="32" t="s">
        <v>64</v>
      </c>
      <c r="D27" s="43">
        <v>77</v>
      </c>
      <c r="E27" s="43">
        <v>20</v>
      </c>
      <c r="F27" s="43">
        <v>16</v>
      </c>
      <c r="G27" s="29">
        <f t="shared" si="1"/>
        <v>0.20779220779220781</v>
      </c>
      <c r="H27" s="29">
        <f t="shared" si="2"/>
        <v>0.8</v>
      </c>
      <c r="I27" s="43">
        <v>176</v>
      </c>
      <c r="J27" s="43">
        <v>53</v>
      </c>
      <c r="K27" s="43">
        <v>45</v>
      </c>
      <c r="L27" s="29">
        <f t="shared" si="3"/>
        <v>0.25568181818181818</v>
      </c>
      <c r="M27" s="29">
        <f t="shared" si="4"/>
        <v>0.84905660377358494</v>
      </c>
      <c r="N27" s="43">
        <v>6953</v>
      </c>
      <c r="O27" s="43">
        <v>1855</v>
      </c>
      <c r="P27" s="43">
        <v>1270</v>
      </c>
      <c r="Q27" s="29">
        <f t="shared" si="5"/>
        <v>0.18265496907809578</v>
      </c>
      <c r="R27" s="29">
        <f t="shared" si="6"/>
        <v>0.6846361185983828</v>
      </c>
      <c r="S27" s="43">
        <v>5121</v>
      </c>
      <c r="T27" s="43">
        <v>1495</v>
      </c>
      <c r="U27" s="43">
        <v>1102</v>
      </c>
      <c r="V27" s="29">
        <f t="shared" si="7"/>
        <v>0.21519234524506933</v>
      </c>
      <c r="W27" s="29">
        <f t="shared" si="8"/>
        <v>0.73712374581939799</v>
      </c>
      <c r="X27" s="43">
        <v>3203</v>
      </c>
      <c r="Y27" s="43">
        <v>835</v>
      </c>
      <c r="Z27" s="43">
        <v>662</v>
      </c>
      <c r="AA27" s="29">
        <f t="shared" si="9"/>
        <v>0.20668123634093039</v>
      </c>
      <c r="AB27" s="29">
        <f t="shared" si="10"/>
        <v>0.792814371257485</v>
      </c>
      <c r="AC27" s="43">
        <v>1408</v>
      </c>
      <c r="AD27" s="43">
        <v>272</v>
      </c>
      <c r="AE27" s="43">
        <v>227</v>
      </c>
      <c r="AF27" s="29">
        <f t="shared" si="11"/>
        <v>0.16122159090909091</v>
      </c>
      <c r="AG27" s="29">
        <f t="shared" si="12"/>
        <v>0.8345588235294118</v>
      </c>
      <c r="AH27" s="43">
        <v>504</v>
      </c>
      <c r="AI27" s="43">
        <v>44</v>
      </c>
      <c r="AJ27" s="43">
        <v>33</v>
      </c>
      <c r="AK27" s="29">
        <f t="shared" si="13"/>
        <v>6.5476190476190479E-2</v>
      </c>
      <c r="AL27" s="29">
        <f t="shared" si="14"/>
        <v>0.75</v>
      </c>
      <c r="AM27" s="43">
        <v>17442</v>
      </c>
      <c r="AN27" s="43">
        <f t="shared" si="15"/>
        <v>4574</v>
      </c>
      <c r="AO27" s="43">
        <f t="shared" si="16"/>
        <v>3355</v>
      </c>
      <c r="AP27" s="29">
        <f t="shared" si="17"/>
        <v>0.19235179451897719</v>
      </c>
      <c r="AQ27" s="29">
        <f t="shared" si="18"/>
        <v>0.73349365981635328</v>
      </c>
      <c r="AS27" s="9" t="str">
        <f t="shared" si="19"/>
        <v>熊取町</v>
      </c>
      <c r="AT27" s="35">
        <f t="shared" si="20"/>
        <v>0.17345043067049484</v>
      </c>
      <c r="AU27" s="9" t="str">
        <f t="shared" si="21"/>
        <v>大正区</v>
      </c>
      <c r="AV27" s="35">
        <f t="shared" si="22"/>
        <v>0.7246317512274959</v>
      </c>
      <c r="AX27" s="35">
        <f t="shared" si="23"/>
        <v>0.1686992636104232</v>
      </c>
      <c r="AY27" s="35">
        <f t="shared" si="24"/>
        <v>0.70200685433681731</v>
      </c>
      <c r="AZ27" s="45">
        <v>0</v>
      </c>
    </row>
    <row r="28" spans="2:52" s="4" customFormat="1">
      <c r="B28" s="18">
        <v>23</v>
      </c>
      <c r="C28" s="32" t="s">
        <v>111</v>
      </c>
      <c r="D28" s="43">
        <v>126</v>
      </c>
      <c r="E28" s="43">
        <v>26</v>
      </c>
      <c r="F28" s="43">
        <v>21</v>
      </c>
      <c r="G28" s="29">
        <f t="shared" si="1"/>
        <v>0.16666666666666666</v>
      </c>
      <c r="H28" s="29">
        <f t="shared" si="2"/>
        <v>0.80769230769230771</v>
      </c>
      <c r="I28" s="43">
        <v>285</v>
      </c>
      <c r="J28" s="43">
        <v>67</v>
      </c>
      <c r="K28" s="43">
        <v>56</v>
      </c>
      <c r="L28" s="29">
        <f t="shared" si="3"/>
        <v>0.19649122807017544</v>
      </c>
      <c r="M28" s="29">
        <f t="shared" si="4"/>
        <v>0.83582089552238803</v>
      </c>
      <c r="N28" s="43">
        <v>11279</v>
      </c>
      <c r="O28" s="43">
        <v>2885</v>
      </c>
      <c r="P28" s="43">
        <v>2020</v>
      </c>
      <c r="Q28" s="29">
        <f t="shared" si="5"/>
        <v>0.17909389130242043</v>
      </c>
      <c r="R28" s="29">
        <f t="shared" si="6"/>
        <v>0.70017331022530327</v>
      </c>
      <c r="S28" s="43">
        <v>9120</v>
      </c>
      <c r="T28" s="43">
        <v>2437</v>
      </c>
      <c r="U28" s="43">
        <v>1829</v>
      </c>
      <c r="V28" s="29">
        <f t="shared" si="7"/>
        <v>0.20054824561403509</v>
      </c>
      <c r="W28" s="29">
        <f t="shared" si="8"/>
        <v>0.75051292572835449</v>
      </c>
      <c r="X28" s="43">
        <v>5485</v>
      </c>
      <c r="Y28" s="43">
        <v>1258</v>
      </c>
      <c r="Z28" s="43">
        <v>1020</v>
      </c>
      <c r="AA28" s="29">
        <f t="shared" si="9"/>
        <v>0.18596171376481313</v>
      </c>
      <c r="AB28" s="29">
        <f t="shared" si="10"/>
        <v>0.81081081081081086</v>
      </c>
      <c r="AC28" s="43">
        <v>2147</v>
      </c>
      <c r="AD28" s="43">
        <v>330</v>
      </c>
      <c r="AE28" s="43">
        <v>270</v>
      </c>
      <c r="AF28" s="29">
        <f t="shared" si="11"/>
        <v>0.12575687005123429</v>
      </c>
      <c r="AG28" s="29">
        <f t="shared" si="12"/>
        <v>0.81818181818181823</v>
      </c>
      <c r="AH28" s="43">
        <v>573</v>
      </c>
      <c r="AI28" s="43">
        <v>47</v>
      </c>
      <c r="AJ28" s="43">
        <v>36</v>
      </c>
      <c r="AK28" s="29">
        <f t="shared" si="13"/>
        <v>6.2827225130890049E-2</v>
      </c>
      <c r="AL28" s="29">
        <f t="shared" si="14"/>
        <v>0.76595744680851063</v>
      </c>
      <c r="AM28" s="43">
        <v>29015</v>
      </c>
      <c r="AN28" s="43">
        <f t="shared" si="15"/>
        <v>7050</v>
      </c>
      <c r="AO28" s="43">
        <f t="shared" si="16"/>
        <v>5252</v>
      </c>
      <c r="AP28" s="29">
        <f t="shared" si="17"/>
        <v>0.18100982250560055</v>
      </c>
      <c r="AQ28" s="29">
        <f t="shared" si="18"/>
        <v>0.74496453900709225</v>
      </c>
      <c r="AS28" s="9" t="str">
        <f t="shared" si="19"/>
        <v>東住吉区</v>
      </c>
      <c r="AT28" s="35">
        <f t="shared" si="20"/>
        <v>0.17294978551602322</v>
      </c>
      <c r="AU28" s="9" t="str">
        <f t="shared" si="21"/>
        <v>貝塚市</v>
      </c>
      <c r="AV28" s="35">
        <f t="shared" si="22"/>
        <v>0.72427831236121387</v>
      </c>
      <c r="AX28" s="35">
        <f t="shared" si="23"/>
        <v>0.1686992636104232</v>
      </c>
      <c r="AY28" s="35">
        <f t="shared" si="24"/>
        <v>0.70200685433681731</v>
      </c>
      <c r="AZ28" s="45">
        <v>0</v>
      </c>
    </row>
    <row r="29" spans="2:52" s="4" customFormat="1">
      <c r="B29" s="18">
        <v>24</v>
      </c>
      <c r="C29" s="32" t="s">
        <v>112</v>
      </c>
      <c r="D29" s="43">
        <v>51</v>
      </c>
      <c r="E29" s="43">
        <v>16</v>
      </c>
      <c r="F29" s="43">
        <v>10</v>
      </c>
      <c r="G29" s="29">
        <f t="shared" si="1"/>
        <v>0.19607843137254902</v>
      </c>
      <c r="H29" s="29">
        <f t="shared" si="2"/>
        <v>0.625</v>
      </c>
      <c r="I29" s="43">
        <v>104</v>
      </c>
      <c r="J29" s="43">
        <v>26</v>
      </c>
      <c r="K29" s="43">
        <v>21</v>
      </c>
      <c r="L29" s="29">
        <f t="shared" si="3"/>
        <v>0.20192307692307693</v>
      </c>
      <c r="M29" s="29">
        <f t="shared" si="4"/>
        <v>0.80769230769230771</v>
      </c>
      <c r="N29" s="43">
        <v>4569</v>
      </c>
      <c r="O29" s="43">
        <v>1113</v>
      </c>
      <c r="P29" s="43">
        <v>748</v>
      </c>
      <c r="Q29" s="29">
        <f t="shared" si="5"/>
        <v>0.16371197198511708</v>
      </c>
      <c r="R29" s="29">
        <f t="shared" si="6"/>
        <v>0.67205750224618144</v>
      </c>
      <c r="S29" s="43">
        <v>3648</v>
      </c>
      <c r="T29" s="43">
        <v>954</v>
      </c>
      <c r="U29" s="43">
        <v>676</v>
      </c>
      <c r="V29" s="29">
        <f t="shared" si="7"/>
        <v>0.18530701754385964</v>
      </c>
      <c r="W29" s="29">
        <f t="shared" si="8"/>
        <v>0.70859538784067089</v>
      </c>
      <c r="X29" s="43">
        <v>2506</v>
      </c>
      <c r="Y29" s="43">
        <v>590</v>
      </c>
      <c r="Z29" s="43">
        <v>468</v>
      </c>
      <c r="AA29" s="29">
        <f t="shared" si="9"/>
        <v>0.18675179569034317</v>
      </c>
      <c r="AB29" s="29">
        <f t="shared" si="10"/>
        <v>0.79322033898305089</v>
      </c>
      <c r="AC29" s="43">
        <v>1179</v>
      </c>
      <c r="AD29" s="43">
        <v>210</v>
      </c>
      <c r="AE29" s="43">
        <v>167</v>
      </c>
      <c r="AF29" s="29">
        <f t="shared" si="11"/>
        <v>0.14164546225614927</v>
      </c>
      <c r="AG29" s="29">
        <f t="shared" si="12"/>
        <v>0.79523809523809519</v>
      </c>
      <c r="AH29" s="43">
        <v>366</v>
      </c>
      <c r="AI29" s="43">
        <v>36</v>
      </c>
      <c r="AJ29" s="43">
        <v>30</v>
      </c>
      <c r="AK29" s="29">
        <f t="shared" si="13"/>
        <v>8.1967213114754092E-2</v>
      </c>
      <c r="AL29" s="29">
        <f t="shared" si="14"/>
        <v>0.83333333333333337</v>
      </c>
      <c r="AM29" s="43">
        <v>12423</v>
      </c>
      <c r="AN29" s="43">
        <f t="shared" si="15"/>
        <v>2945</v>
      </c>
      <c r="AO29" s="43">
        <f t="shared" si="16"/>
        <v>2120</v>
      </c>
      <c r="AP29" s="29">
        <f t="shared" si="17"/>
        <v>0.17065121146260967</v>
      </c>
      <c r="AQ29" s="29">
        <f t="shared" si="18"/>
        <v>0.71986417657045842</v>
      </c>
      <c r="AS29" s="9" t="str">
        <f t="shared" si="19"/>
        <v>浪速区</v>
      </c>
      <c r="AT29" s="35">
        <f t="shared" si="20"/>
        <v>0.17234083477591844</v>
      </c>
      <c r="AU29" s="9" t="str">
        <f t="shared" si="21"/>
        <v>能勢町</v>
      </c>
      <c r="AV29" s="35">
        <f t="shared" si="22"/>
        <v>0.72039473684210531</v>
      </c>
      <c r="AX29" s="35">
        <f t="shared" si="23"/>
        <v>0.1686992636104232</v>
      </c>
      <c r="AY29" s="35">
        <f t="shared" si="24"/>
        <v>0.70200685433681731</v>
      </c>
      <c r="AZ29" s="45">
        <v>0</v>
      </c>
    </row>
    <row r="30" spans="2:52" s="4" customFormat="1">
      <c r="B30" s="18">
        <v>25</v>
      </c>
      <c r="C30" s="32" t="s">
        <v>113</v>
      </c>
      <c r="D30" s="43">
        <v>17</v>
      </c>
      <c r="E30" s="43">
        <v>2</v>
      </c>
      <c r="F30" s="43">
        <v>1</v>
      </c>
      <c r="G30" s="29">
        <f t="shared" si="1"/>
        <v>5.8823529411764705E-2</v>
      </c>
      <c r="H30" s="29">
        <f t="shared" si="2"/>
        <v>0.5</v>
      </c>
      <c r="I30" s="43">
        <v>66</v>
      </c>
      <c r="J30" s="43">
        <v>13</v>
      </c>
      <c r="K30" s="43">
        <v>13</v>
      </c>
      <c r="L30" s="29">
        <f t="shared" si="3"/>
        <v>0.19696969696969696</v>
      </c>
      <c r="M30" s="29">
        <f t="shared" si="4"/>
        <v>1</v>
      </c>
      <c r="N30" s="43">
        <v>3170</v>
      </c>
      <c r="O30" s="43">
        <v>738</v>
      </c>
      <c r="P30" s="43">
        <v>478</v>
      </c>
      <c r="Q30" s="29">
        <f t="shared" si="5"/>
        <v>0.15078864353312302</v>
      </c>
      <c r="R30" s="29">
        <f t="shared" si="6"/>
        <v>0.64769647696476962</v>
      </c>
      <c r="S30" s="43">
        <v>2421</v>
      </c>
      <c r="T30" s="43">
        <v>649</v>
      </c>
      <c r="U30" s="43">
        <v>463</v>
      </c>
      <c r="V30" s="29">
        <f t="shared" si="7"/>
        <v>0.19124328789756298</v>
      </c>
      <c r="W30" s="29">
        <f t="shared" si="8"/>
        <v>0.71340523882896767</v>
      </c>
      <c r="X30" s="43">
        <v>1690</v>
      </c>
      <c r="Y30" s="43">
        <v>416</v>
      </c>
      <c r="Z30" s="43">
        <v>335</v>
      </c>
      <c r="AA30" s="29">
        <f t="shared" si="9"/>
        <v>0.19822485207100593</v>
      </c>
      <c r="AB30" s="29">
        <f t="shared" si="10"/>
        <v>0.80528846153846156</v>
      </c>
      <c r="AC30" s="43">
        <v>934</v>
      </c>
      <c r="AD30" s="43">
        <v>180</v>
      </c>
      <c r="AE30" s="43">
        <v>144</v>
      </c>
      <c r="AF30" s="29">
        <f t="shared" si="11"/>
        <v>0.15417558886509636</v>
      </c>
      <c r="AG30" s="29">
        <f t="shared" si="12"/>
        <v>0.8</v>
      </c>
      <c r="AH30" s="43">
        <v>304</v>
      </c>
      <c r="AI30" s="43">
        <v>31</v>
      </c>
      <c r="AJ30" s="43">
        <v>20</v>
      </c>
      <c r="AK30" s="29">
        <f t="shared" si="13"/>
        <v>6.5789473684210523E-2</v>
      </c>
      <c r="AL30" s="29">
        <f t="shared" si="14"/>
        <v>0.64516129032258063</v>
      </c>
      <c r="AM30" s="43">
        <v>8602</v>
      </c>
      <c r="AN30" s="43">
        <f t="shared" si="15"/>
        <v>2029</v>
      </c>
      <c r="AO30" s="43">
        <f t="shared" si="16"/>
        <v>1454</v>
      </c>
      <c r="AP30" s="29">
        <f t="shared" si="17"/>
        <v>0.16903045803301558</v>
      </c>
      <c r="AQ30" s="29">
        <f t="shared" si="18"/>
        <v>0.71660916707737798</v>
      </c>
      <c r="AS30" s="9" t="str">
        <f t="shared" si="19"/>
        <v>岸和田市</v>
      </c>
      <c r="AT30" s="35">
        <f t="shared" si="20"/>
        <v>0.17198177676537585</v>
      </c>
      <c r="AU30" s="9" t="str">
        <f t="shared" si="21"/>
        <v>北区</v>
      </c>
      <c r="AV30" s="35">
        <f t="shared" si="22"/>
        <v>0.71986417657045842</v>
      </c>
      <c r="AX30" s="35">
        <f t="shared" si="23"/>
        <v>0.1686992636104232</v>
      </c>
      <c r="AY30" s="35">
        <f t="shared" si="24"/>
        <v>0.70200685433681731</v>
      </c>
      <c r="AZ30" s="45">
        <v>0</v>
      </c>
    </row>
    <row r="31" spans="2:52" s="4" customFormat="1">
      <c r="B31" s="18">
        <v>26</v>
      </c>
      <c r="C31" s="32" t="s">
        <v>36</v>
      </c>
      <c r="D31" s="43">
        <v>639</v>
      </c>
      <c r="E31" s="43">
        <v>159</v>
      </c>
      <c r="F31" s="43">
        <v>125</v>
      </c>
      <c r="G31" s="29">
        <f t="shared" si="1"/>
        <v>0.19561815336463223</v>
      </c>
      <c r="H31" s="29">
        <f t="shared" si="2"/>
        <v>0.78616352201257866</v>
      </c>
      <c r="I31" s="43">
        <v>1131</v>
      </c>
      <c r="J31" s="43">
        <v>280</v>
      </c>
      <c r="K31" s="43">
        <v>223</v>
      </c>
      <c r="L31" s="29">
        <f t="shared" si="3"/>
        <v>0.1971706454465075</v>
      </c>
      <c r="M31" s="29">
        <f t="shared" si="4"/>
        <v>0.79642857142857137</v>
      </c>
      <c r="N31" s="43">
        <v>50476</v>
      </c>
      <c r="O31" s="43">
        <v>12005</v>
      </c>
      <c r="P31" s="43">
        <v>7822</v>
      </c>
      <c r="Q31" s="29">
        <f t="shared" si="5"/>
        <v>0.15496473571598382</v>
      </c>
      <c r="R31" s="29">
        <f t="shared" si="6"/>
        <v>0.65156184922948768</v>
      </c>
      <c r="S31" s="43">
        <v>35421</v>
      </c>
      <c r="T31" s="43">
        <v>9227</v>
      </c>
      <c r="U31" s="43">
        <v>6661</v>
      </c>
      <c r="V31" s="29">
        <f t="shared" si="7"/>
        <v>0.1880522853674374</v>
      </c>
      <c r="W31" s="29">
        <f t="shared" si="8"/>
        <v>0.7219031104367617</v>
      </c>
      <c r="X31" s="43">
        <v>21248</v>
      </c>
      <c r="Y31" s="43">
        <v>4843</v>
      </c>
      <c r="Z31" s="43">
        <v>3788</v>
      </c>
      <c r="AA31" s="29">
        <f t="shared" si="9"/>
        <v>0.17827560240963855</v>
      </c>
      <c r="AB31" s="29">
        <f t="shared" si="10"/>
        <v>0.78215981829444559</v>
      </c>
      <c r="AC31" s="43">
        <v>9667</v>
      </c>
      <c r="AD31" s="43">
        <v>1455</v>
      </c>
      <c r="AE31" s="43">
        <v>1165</v>
      </c>
      <c r="AF31" s="29">
        <f t="shared" si="11"/>
        <v>0.12051308575566359</v>
      </c>
      <c r="AG31" s="29">
        <f t="shared" si="12"/>
        <v>0.80068728522336774</v>
      </c>
      <c r="AH31" s="43">
        <v>3176</v>
      </c>
      <c r="AI31" s="43">
        <v>292</v>
      </c>
      <c r="AJ31" s="43">
        <v>221</v>
      </c>
      <c r="AK31" s="29">
        <f t="shared" si="13"/>
        <v>6.9584382871536524E-2</v>
      </c>
      <c r="AL31" s="29">
        <f t="shared" si="14"/>
        <v>0.75684931506849318</v>
      </c>
      <c r="AM31" s="43">
        <v>121758</v>
      </c>
      <c r="AN31" s="43">
        <f t="shared" si="15"/>
        <v>28261</v>
      </c>
      <c r="AO31" s="43">
        <f t="shared" si="16"/>
        <v>20005</v>
      </c>
      <c r="AP31" s="29">
        <f t="shared" si="17"/>
        <v>0.16430131900983919</v>
      </c>
      <c r="AQ31" s="29">
        <f t="shared" si="18"/>
        <v>0.70786596369555221</v>
      </c>
      <c r="AS31" s="9" t="str">
        <f t="shared" si="19"/>
        <v>西成区</v>
      </c>
      <c r="AT31" s="35">
        <f t="shared" si="20"/>
        <v>0.17169936081110868</v>
      </c>
      <c r="AU31" s="9" t="str">
        <f t="shared" si="21"/>
        <v>門真市</v>
      </c>
      <c r="AV31" s="35">
        <f t="shared" si="22"/>
        <v>0.7195342820181112</v>
      </c>
      <c r="AX31" s="35">
        <f t="shared" si="23"/>
        <v>0.1686992636104232</v>
      </c>
      <c r="AY31" s="35">
        <f t="shared" si="24"/>
        <v>0.70200685433681731</v>
      </c>
      <c r="AZ31" s="45">
        <v>0</v>
      </c>
    </row>
    <row r="32" spans="2:52" s="4" customFormat="1">
      <c r="B32" s="18">
        <v>27</v>
      </c>
      <c r="C32" s="32" t="s">
        <v>37</v>
      </c>
      <c r="D32" s="43">
        <v>126</v>
      </c>
      <c r="E32" s="43">
        <v>33</v>
      </c>
      <c r="F32" s="43">
        <v>27</v>
      </c>
      <c r="G32" s="29">
        <f t="shared" si="1"/>
        <v>0.21428571428571427</v>
      </c>
      <c r="H32" s="29">
        <f t="shared" si="2"/>
        <v>0.81818181818181823</v>
      </c>
      <c r="I32" s="43">
        <v>162</v>
      </c>
      <c r="J32" s="43">
        <v>44</v>
      </c>
      <c r="K32" s="43">
        <v>38</v>
      </c>
      <c r="L32" s="29">
        <f t="shared" si="3"/>
        <v>0.23456790123456789</v>
      </c>
      <c r="M32" s="29">
        <f t="shared" si="4"/>
        <v>0.86363636363636365</v>
      </c>
      <c r="N32" s="43">
        <v>7835</v>
      </c>
      <c r="O32" s="43">
        <v>1824</v>
      </c>
      <c r="P32" s="43">
        <v>1229</v>
      </c>
      <c r="Q32" s="29">
        <f t="shared" si="5"/>
        <v>0.15686024250159541</v>
      </c>
      <c r="R32" s="29">
        <f t="shared" si="6"/>
        <v>0.67379385964912286</v>
      </c>
      <c r="S32" s="43">
        <v>5781</v>
      </c>
      <c r="T32" s="43">
        <v>1481</v>
      </c>
      <c r="U32" s="43">
        <v>1100</v>
      </c>
      <c r="V32" s="29">
        <f t="shared" si="7"/>
        <v>0.19027849852966613</v>
      </c>
      <c r="W32" s="29">
        <f t="shared" si="8"/>
        <v>0.74274139095205938</v>
      </c>
      <c r="X32" s="43">
        <v>4006</v>
      </c>
      <c r="Y32" s="43">
        <v>851</v>
      </c>
      <c r="Z32" s="43">
        <v>685</v>
      </c>
      <c r="AA32" s="29">
        <f t="shared" si="9"/>
        <v>0.1709935097353969</v>
      </c>
      <c r="AB32" s="29">
        <f t="shared" si="10"/>
        <v>0.80493537015276151</v>
      </c>
      <c r="AC32" s="43">
        <v>2028</v>
      </c>
      <c r="AD32" s="43">
        <v>296</v>
      </c>
      <c r="AE32" s="43">
        <v>243</v>
      </c>
      <c r="AF32" s="29">
        <f t="shared" si="11"/>
        <v>0.11982248520710059</v>
      </c>
      <c r="AG32" s="29">
        <f t="shared" si="12"/>
        <v>0.82094594594594594</v>
      </c>
      <c r="AH32" s="43">
        <v>649</v>
      </c>
      <c r="AI32" s="43">
        <v>58</v>
      </c>
      <c r="AJ32" s="43">
        <v>43</v>
      </c>
      <c r="AK32" s="29">
        <f t="shared" si="13"/>
        <v>6.6255778120184905E-2</v>
      </c>
      <c r="AL32" s="29">
        <f t="shared" si="14"/>
        <v>0.74137931034482762</v>
      </c>
      <c r="AM32" s="43">
        <v>20587</v>
      </c>
      <c r="AN32" s="43">
        <f t="shared" si="15"/>
        <v>4587</v>
      </c>
      <c r="AO32" s="43">
        <f t="shared" si="16"/>
        <v>3365</v>
      </c>
      <c r="AP32" s="29">
        <f t="shared" si="17"/>
        <v>0.16345266430271529</v>
      </c>
      <c r="AQ32" s="29">
        <f t="shared" si="18"/>
        <v>0.73359494222803578</v>
      </c>
      <c r="AS32" s="9" t="str">
        <f t="shared" si="19"/>
        <v>富田林市</v>
      </c>
      <c r="AT32" s="35">
        <f t="shared" si="20"/>
        <v>0.17168028748623429</v>
      </c>
      <c r="AU32" s="9" t="str">
        <f t="shared" si="21"/>
        <v>田尻町</v>
      </c>
      <c r="AV32" s="35">
        <f t="shared" si="22"/>
        <v>0.71875</v>
      </c>
      <c r="AX32" s="35">
        <f t="shared" si="23"/>
        <v>0.1686992636104232</v>
      </c>
      <c r="AY32" s="35">
        <f t="shared" si="24"/>
        <v>0.70200685433681731</v>
      </c>
      <c r="AZ32" s="45">
        <v>0</v>
      </c>
    </row>
    <row r="33" spans="2:52" s="4" customFormat="1">
      <c r="B33" s="18">
        <v>28</v>
      </c>
      <c r="C33" s="32" t="s">
        <v>38</v>
      </c>
      <c r="D33" s="43">
        <v>103</v>
      </c>
      <c r="E33" s="43">
        <v>27</v>
      </c>
      <c r="F33" s="43">
        <v>21</v>
      </c>
      <c r="G33" s="29">
        <f t="shared" si="1"/>
        <v>0.20388349514563106</v>
      </c>
      <c r="H33" s="29">
        <f t="shared" si="2"/>
        <v>0.77777777777777779</v>
      </c>
      <c r="I33" s="43">
        <v>165</v>
      </c>
      <c r="J33" s="43">
        <v>38</v>
      </c>
      <c r="K33" s="43">
        <v>27</v>
      </c>
      <c r="L33" s="29">
        <f t="shared" si="3"/>
        <v>0.16363636363636364</v>
      </c>
      <c r="M33" s="29">
        <f t="shared" si="4"/>
        <v>0.71052631578947367</v>
      </c>
      <c r="N33" s="43">
        <v>7308</v>
      </c>
      <c r="O33" s="43">
        <v>1774</v>
      </c>
      <c r="P33" s="43">
        <v>1197</v>
      </c>
      <c r="Q33" s="29">
        <f t="shared" si="5"/>
        <v>0.16379310344827586</v>
      </c>
      <c r="R33" s="29">
        <f t="shared" si="6"/>
        <v>0.6747463359639233</v>
      </c>
      <c r="S33" s="43">
        <v>4676</v>
      </c>
      <c r="T33" s="43">
        <v>1225</v>
      </c>
      <c r="U33" s="43">
        <v>918</v>
      </c>
      <c r="V33" s="29">
        <f t="shared" si="7"/>
        <v>0.19632164242942687</v>
      </c>
      <c r="W33" s="29">
        <f t="shared" si="8"/>
        <v>0.74938775510204081</v>
      </c>
      <c r="X33" s="43">
        <v>2618</v>
      </c>
      <c r="Y33" s="43">
        <v>543</v>
      </c>
      <c r="Z33" s="43">
        <v>432</v>
      </c>
      <c r="AA33" s="29">
        <f t="shared" si="9"/>
        <v>0.1650114591291062</v>
      </c>
      <c r="AB33" s="29">
        <f t="shared" si="10"/>
        <v>0.79558011049723754</v>
      </c>
      <c r="AC33" s="43">
        <v>1100</v>
      </c>
      <c r="AD33" s="43">
        <v>137</v>
      </c>
      <c r="AE33" s="43">
        <v>117</v>
      </c>
      <c r="AF33" s="29">
        <f t="shared" si="11"/>
        <v>0.10636363636363637</v>
      </c>
      <c r="AG33" s="29">
        <f t="shared" si="12"/>
        <v>0.85401459854014594</v>
      </c>
      <c r="AH33" s="43">
        <v>408</v>
      </c>
      <c r="AI33" s="43">
        <v>36</v>
      </c>
      <c r="AJ33" s="43">
        <v>28</v>
      </c>
      <c r="AK33" s="29">
        <f t="shared" si="13"/>
        <v>6.8627450980392163E-2</v>
      </c>
      <c r="AL33" s="29">
        <f t="shared" si="14"/>
        <v>0.77777777777777779</v>
      </c>
      <c r="AM33" s="43">
        <v>16378</v>
      </c>
      <c r="AN33" s="43">
        <f t="shared" si="15"/>
        <v>3780</v>
      </c>
      <c r="AO33" s="43">
        <f t="shared" si="16"/>
        <v>2740</v>
      </c>
      <c r="AP33" s="29">
        <f t="shared" si="17"/>
        <v>0.16729759433386249</v>
      </c>
      <c r="AQ33" s="29">
        <f t="shared" si="18"/>
        <v>0.72486772486772488</v>
      </c>
      <c r="AS33" s="9" t="str">
        <f t="shared" si="19"/>
        <v>大阪市</v>
      </c>
      <c r="AT33" s="35">
        <f t="shared" si="20"/>
        <v>0.17155952188660958</v>
      </c>
      <c r="AU33" s="9" t="str">
        <f t="shared" si="21"/>
        <v>堺市西区</v>
      </c>
      <c r="AV33" s="35">
        <f t="shared" si="22"/>
        <v>0.71827057182705722</v>
      </c>
      <c r="AX33" s="35">
        <f t="shared" si="23"/>
        <v>0.1686992636104232</v>
      </c>
      <c r="AY33" s="35">
        <f t="shared" si="24"/>
        <v>0.70200685433681731</v>
      </c>
      <c r="AZ33" s="45">
        <v>0</v>
      </c>
    </row>
    <row r="34" spans="2:52" s="4" customFormat="1">
      <c r="B34" s="18">
        <v>29</v>
      </c>
      <c r="C34" s="32" t="s">
        <v>39</v>
      </c>
      <c r="D34" s="43">
        <v>73</v>
      </c>
      <c r="E34" s="43">
        <v>17</v>
      </c>
      <c r="F34" s="43">
        <v>10</v>
      </c>
      <c r="G34" s="29">
        <f t="shared" si="1"/>
        <v>0.13698630136986301</v>
      </c>
      <c r="H34" s="29">
        <f t="shared" si="2"/>
        <v>0.58823529411764708</v>
      </c>
      <c r="I34" s="43">
        <v>115</v>
      </c>
      <c r="J34" s="43">
        <v>26</v>
      </c>
      <c r="K34" s="43">
        <v>20</v>
      </c>
      <c r="L34" s="29">
        <f t="shared" si="3"/>
        <v>0.17391304347826086</v>
      </c>
      <c r="M34" s="29">
        <f t="shared" si="4"/>
        <v>0.76923076923076927</v>
      </c>
      <c r="N34" s="43">
        <v>5767</v>
      </c>
      <c r="O34" s="43">
        <v>1417</v>
      </c>
      <c r="P34" s="43">
        <v>895</v>
      </c>
      <c r="Q34" s="29">
        <f t="shared" si="5"/>
        <v>0.15519334142535113</v>
      </c>
      <c r="R34" s="29">
        <f t="shared" si="6"/>
        <v>0.63161609033168664</v>
      </c>
      <c r="S34" s="43">
        <v>4163</v>
      </c>
      <c r="T34" s="43">
        <v>1148</v>
      </c>
      <c r="U34" s="43">
        <v>797</v>
      </c>
      <c r="V34" s="29">
        <f t="shared" si="7"/>
        <v>0.19144847465769876</v>
      </c>
      <c r="W34" s="29">
        <f t="shared" si="8"/>
        <v>0.69425087108013939</v>
      </c>
      <c r="X34" s="43">
        <v>2523</v>
      </c>
      <c r="Y34" s="43">
        <v>601</v>
      </c>
      <c r="Z34" s="43">
        <v>452</v>
      </c>
      <c r="AA34" s="29">
        <f t="shared" si="9"/>
        <v>0.17915180340864051</v>
      </c>
      <c r="AB34" s="29">
        <f t="shared" si="10"/>
        <v>0.75207986688851913</v>
      </c>
      <c r="AC34" s="43">
        <v>1116</v>
      </c>
      <c r="AD34" s="43">
        <v>198</v>
      </c>
      <c r="AE34" s="43">
        <v>162</v>
      </c>
      <c r="AF34" s="29">
        <f t="shared" si="11"/>
        <v>0.14516129032258066</v>
      </c>
      <c r="AG34" s="29">
        <f t="shared" si="12"/>
        <v>0.81818181818181823</v>
      </c>
      <c r="AH34" s="43">
        <v>382</v>
      </c>
      <c r="AI34" s="43">
        <v>37</v>
      </c>
      <c r="AJ34" s="43">
        <v>30</v>
      </c>
      <c r="AK34" s="29">
        <f t="shared" si="13"/>
        <v>7.8534031413612565E-2</v>
      </c>
      <c r="AL34" s="29">
        <f t="shared" si="14"/>
        <v>0.81081081081081086</v>
      </c>
      <c r="AM34" s="43">
        <v>14139</v>
      </c>
      <c r="AN34" s="43">
        <f t="shared" si="15"/>
        <v>3444</v>
      </c>
      <c r="AO34" s="43">
        <f t="shared" si="16"/>
        <v>2366</v>
      </c>
      <c r="AP34" s="29">
        <f t="shared" si="17"/>
        <v>0.1673385670839522</v>
      </c>
      <c r="AQ34" s="29">
        <f t="shared" si="18"/>
        <v>0.68699186991869921</v>
      </c>
      <c r="AS34" s="9" t="str">
        <f t="shared" si="19"/>
        <v>羽曳野市</v>
      </c>
      <c r="AT34" s="35">
        <f t="shared" si="20"/>
        <v>0.1714219972388403</v>
      </c>
      <c r="AU34" s="9" t="str">
        <f t="shared" si="21"/>
        <v>淀川区</v>
      </c>
      <c r="AV34" s="35">
        <f t="shared" si="22"/>
        <v>0.71824907521578296</v>
      </c>
      <c r="AX34" s="35">
        <f t="shared" si="23"/>
        <v>0.1686992636104232</v>
      </c>
      <c r="AY34" s="35">
        <f t="shared" si="24"/>
        <v>0.70200685433681731</v>
      </c>
      <c r="AZ34" s="45">
        <v>0</v>
      </c>
    </row>
    <row r="35" spans="2:52" s="4" customFormat="1">
      <c r="B35" s="18">
        <v>30</v>
      </c>
      <c r="C35" s="32" t="s">
        <v>40</v>
      </c>
      <c r="D35" s="43">
        <v>86</v>
      </c>
      <c r="E35" s="43">
        <v>24</v>
      </c>
      <c r="F35" s="43">
        <v>22</v>
      </c>
      <c r="G35" s="29">
        <f t="shared" si="1"/>
        <v>0.2558139534883721</v>
      </c>
      <c r="H35" s="29">
        <f t="shared" si="2"/>
        <v>0.91666666666666663</v>
      </c>
      <c r="I35" s="43">
        <v>123</v>
      </c>
      <c r="J35" s="43">
        <v>32</v>
      </c>
      <c r="K35" s="43">
        <v>23</v>
      </c>
      <c r="L35" s="29">
        <f t="shared" si="3"/>
        <v>0.18699186991869918</v>
      </c>
      <c r="M35" s="29">
        <f t="shared" si="4"/>
        <v>0.71875</v>
      </c>
      <c r="N35" s="43">
        <v>7559</v>
      </c>
      <c r="O35" s="43">
        <v>1836</v>
      </c>
      <c r="P35" s="43">
        <v>1228</v>
      </c>
      <c r="Q35" s="29">
        <f t="shared" si="5"/>
        <v>0.16245535123693611</v>
      </c>
      <c r="R35" s="29">
        <f t="shared" si="6"/>
        <v>0.66884531590413943</v>
      </c>
      <c r="S35" s="43">
        <v>5531</v>
      </c>
      <c r="T35" s="43">
        <v>1359</v>
      </c>
      <c r="U35" s="43">
        <v>986</v>
      </c>
      <c r="V35" s="29">
        <f t="shared" si="7"/>
        <v>0.1782679443138673</v>
      </c>
      <c r="W35" s="29">
        <f t="shared" si="8"/>
        <v>0.72553348050036792</v>
      </c>
      <c r="X35" s="43">
        <v>3505</v>
      </c>
      <c r="Y35" s="43">
        <v>762</v>
      </c>
      <c r="Z35" s="43">
        <v>598</v>
      </c>
      <c r="AA35" s="29">
        <f t="shared" si="9"/>
        <v>0.17061340941512126</v>
      </c>
      <c r="AB35" s="29">
        <f t="shared" si="10"/>
        <v>0.78477690288713908</v>
      </c>
      <c r="AC35" s="43">
        <v>1655</v>
      </c>
      <c r="AD35" s="43">
        <v>243</v>
      </c>
      <c r="AE35" s="43">
        <v>200</v>
      </c>
      <c r="AF35" s="29">
        <f t="shared" si="11"/>
        <v>0.12084592145015106</v>
      </c>
      <c r="AG35" s="29">
        <f t="shared" si="12"/>
        <v>0.82304526748971196</v>
      </c>
      <c r="AH35" s="43">
        <v>546</v>
      </c>
      <c r="AI35" s="43">
        <v>46</v>
      </c>
      <c r="AJ35" s="43">
        <v>33</v>
      </c>
      <c r="AK35" s="29">
        <f t="shared" si="13"/>
        <v>6.043956043956044E-2</v>
      </c>
      <c r="AL35" s="29">
        <f t="shared" si="14"/>
        <v>0.71739130434782605</v>
      </c>
      <c r="AM35" s="43">
        <v>19005</v>
      </c>
      <c r="AN35" s="43">
        <f t="shared" si="15"/>
        <v>4302</v>
      </c>
      <c r="AO35" s="43">
        <f t="shared" si="16"/>
        <v>3090</v>
      </c>
      <c r="AP35" s="29">
        <f t="shared" si="17"/>
        <v>0.16258879242304658</v>
      </c>
      <c r="AQ35" s="29">
        <f t="shared" si="18"/>
        <v>0.71827057182705722</v>
      </c>
      <c r="AS35" s="9" t="str">
        <f t="shared" si="19"/>
        <v>河南町</v>
      </c>
      <c r="AT35" s="35">
        <f t="shared" si="20"/>
        <v>0.171028381865094</v>
      </c>
      <c r="AU35" s="9" t="str">
        <f t="shared" si="21"/>
        <v>松原市</v>
      </c>
      <c r="AV35" s="35">
        <f t="shared" si="22"/>
        <v>0.71673913043478266</v>
      </c>
      <c r="AX35" s="35">
        <f t="shared" si="23"/>
        <v>0.1686992636104232</v>
      </c>
      <c r="AY35" s="35">
        <f t="shared" si="24"/>
        <v>0.70200685433681731</v>
      </c>
      <c r="AZ35" s="45">
        <v>0</v>
      </c>
    </row>
    <row r="36" spans="2:52" s="4" customFormat="1">
      <c r="B36" s="18">
        <v>31</v>
      </c>
      <c r="C36" s="32" t="s">
        <v>41</v>
      </c>
      <c r="D36" s="43">
        <v>135</v>
      </c>
      <c r="E36" s="43">
        <v>30</v>
      </c>
      <c r="F36" s="43">
        <v>22</v>
      </c>
      <c r="G36" s="29">
        <f t="shared" si="1"/>
        <v>0.16296296296296298</v>
      </c>
      <c r="H36" s="29">
        <f t="shared" si="2"/>
        <v>0.73333333333333328</v>
      </c>
      <c r="I36" s="43">
        <v>300</v>
      </c>
      <c r="J36" s="43">
        <v>71</v>
      </c>
      <c r="K36" s="43">
        <v>61</v>
      </c>
      <c r="L36" s="29">
        <f t="shared" si="3"/>
        <v>0.20333333333333334</v>
      </c>
      <c r="M36" s="29">
        <f t="shared" si="4"/>
        <v>0.85915492957746475</v>
      </c>
      <c r="N36" s="43">
        <v>10870</v>
      </c>
      <c r="O36" s="43">
        <v>2756</v>
      </c>
      <c r="P36" s="43">
        <v>1722</v>
      </c>
      <c r="Q36" s="29">
        <f t="shared" si="5"/>
        <v>0.15841766329346826</v>
      </c>
      <c r="R36" s="29">
        <f t="shared" si="6"/>
        <v>0.62481857764876636</v>
      </c>
      <c r="S36" s="43">
        <v>7132</v>
      </c>
      <c r="T36" s="43">
        <v>2051</v>
      </c>
      <c r="U36" s="43">
        <v>1475</v>
      </c>
      <c r="V36" s="29">
        <f t="shared" si="7"/>
        <v>0.20681435782389232</v>
      </c>
      <c r="W36" s="29">
        <f t="shared" si="8"/>
        <v>0.71916138469039492</v>
      </c>
      <c r="X36" s="43">
        <v>3915</v>
      </c>
      <c r="Y36" s="43">
        <v>1101</v>
      </c>
      <c r="Z36" s="43">
        <v>835</v>
      </c>
      <c r="AA36" s="29">
        <f t="shared" si="9"/>
        <v>0.21328224776500637</v>
      </c>
      <c r="AB36" s="29">
        <f t="shared" si="10"/>
        <v>0.75840145322434149</v>
      </c>
      <c r="AC36" s="43">
        <v>1649</v>
      </c>
      <c r="AD36" s="43">
        <v>284</v>
      </c>
      <c r="AE36" s="43">
        <v>220</v>
      </c>
      <c r="AF36" s="29">
        <f t="shared" si="11"/>
        <v>0.13341419041843541</v>
      </c>
      <c r="AG36" s="29">
        <f t="shared" si="12"/>
        <v>0.77464788732394363</v>
      </c>
      <c r="AH36" s="43">
        <v>543</v>
      </c>
      <c r="AI36" s="43">
        <v>54</v>
      </c>
      <c r="AJ36" s="43">
        <v>41</v>
      </c>
      <c r="AK36" s="29">
        <f t="shared" si="13"/>
        <v>7.550644567219153E-2</v>
      </c>
      <c r="AL36" s="29">
        <f t="shared" si="14"/>
        <v>0.7592592592592593</v>
      </c>
      <c r="AM36" s="43">
        <v>24544</v>
      </c>
      <c r="AN36" s="43">
        <f t="shared" si="15"/>
        <v>6347</v>
      </c>
      <c r="AO36" s="43">
        <f t="shared" si="16"/>
        <v>4376</v>
      </c>
      <c r="AP36" s="29">
        <f t="shared" si="17"/>
        <v>0.17829204693611472</v>
      </c>
      <c r="AQ36" s="29">
        <f t="shared" si="18"/>
        <v>0.68945958720655431</v>
      </c>
      <c r="AS36" s="9" t="str">
        <f t="shared" si="19"/>
        <v>北区</v>
      </c>
      <c r="AT36" s="35">
        <f t="shared" si="20"/>
        <v>0.17065121146260967</v>
      </c>
      <c r="AU36" s="9" t="str">
        <f t="shared" si="21"/>
        <v>中央区</v>
      </c>
      <c r="AV36" s="35">
        <f t="shared" si="22"/>
        <v>0.71660916707737798</v>
      </c>
      <c r="AX36" s="35">
        <f t="shared" si="23"/>
        <v>0.1686992636104232</v>
      </c>
      <c r="AY36" s="35">
        <f t="shared" si="24"/>
        <v>0.70200685433681731</v>
      </c>
      <c r="AZ36" s="45">
        <v>0</v>
      </c>
    </row>
    <row r="37" spans="2:52" s="4" customFormat="1">
      <c r="B37" s="18">
        <v>32</v>
      </c>
      <c r="C37" s="32" t="s">
        <v>42</v>
      </c>
      <c r="D37" s="43">
        <v>85</v>
      </c>
      <c r="E37" s="43">
        <v>19</v>
      </c>
      <c r="F37" s="43">
        <v>15</v>
      </c>
      <c r="G37" s="29">
        <f t="shared" si="1"/>
        <v>0.17647058823529413</v>
      </c>
      <c r="H37" s="29">
        <f t="shared" si="2"/>
        <v>0.78947368421052633</v>
      </c>
      <c r="I37" s="43">
        <v>197</v>
      </c>
      <c r="J37" s="43">
        <v>49</v>
      </c>
      <c r="K37" s="43">
        <v>36</v>
      </c>
      <c r="L37" s="29">
        <f t="shared" si="3"/>
        <v>0.18274111675126903</v>
      </c>
      <c r="M37" s="29">
        <f t="shared" si="4"/>
        <v>0.73469387755102045</v>
      </c>
      <c r="N37" s="43">
        <v>8557</v>
      </c>
      <c r="O37" s="43">
        <v>1834</v>
      </c>
      <c r="P37" s="43">
        <v>1179</v>
      </c>
      <c r="Q37" s="29">
        <f t="shared" si="5"/>
        <v>0.13778193292041604</v>
      </c>
      <c r="R37" s="29">
        <f t="shared" si="6"/>
        <v>0.6428571428571429</v>
      </c>
      <c r="S37" s="43">
        <v>6519</v>
      </c>
      <c r="T37" s="43">
        <v>1588</v>
      </c>
      <c r="U37" s="43">
        <v>1124</v>
      </c>
      <c r="V37" s="29">
        <f t="shared" si="7"/>
        <v>0.17241908268139286</v>
      </c>
      <c r="W37" s="29">
        <f t="shared" si="8"/>
        <v>0.70780856423173799</v>
      </c>
      <c r="X37" s="43">
        <v>3701</v>
      </c>
      <c r="Y37" s="43">
        <v>795</v>
      </c>
      <c r="Z37" s="43">
        <v>624</v>
      </c>
      <c r="AA37" s="29">
        <f t="shared" si="9"/>
        <v>0.16860308024858148</v>
      </c>
      <c r="AB37" s="29">
        <f t="shared" si="10"/>
        <v>0.78490566037735854</v>
      </c>
      <c r="AC37" s="43">
        <v>1660</v>
      </c>
      <c r="AD37" s="43">
        <v>241</v>
      </c>
      <c r="AE37" s="43">
        <v>182</v>
      </c>
      <c r="AF37" s="29">
        <f t="shared" si="11"/>
        <v>0.10963855421686747</v>
      </c>
      <c r="AG37" s="29">
        <f t="shared" si="12"/>
        <v>0.75518672199170123</v>
      </c>
      <c r="AH37" s="43">
        <v>498</v>
      </c>
      <c r="AI37" s="43">
        <v>40</v>
      </c>
      <c r="AJ37" s="43">
        <v>31</v>
      </c>
      <c r="AK37" s="29">
        <f t="shared" si="13"/>
        <v>6.224899598393574E-2</v>
      </c>
      <c r="AL37" s="29">
        <f t="shared" si="14"/>
        <v>0.77500000000000002</v>
      </c>
      <c r="AM37" s="43">
        <v>21217</v>
      </c>
      <c r="AN37" s="43">
        <f t="shared" si="15"/>
        <v>4566</v>
      </c>
      <c r="AO37" s="43">
        <f t="shared" si="16"/>
        <v>3191</v>
      </c>
      <c r="AP37" s="29">
        <f t="shared" si="17"/>
        <v>0.15039826554178254</v>
      </c>
      <c r="AQ37" s="29">
        <f t="shared" si="18"/>
        <v>0.69886114761279017</v>
      </c>
      <c r="AS37" s="9" t="str">
        <f t="shared" si="19"/>
        <v>淀川区</v>
      </c>
      <c r="AT37" s="35">
        <f t="shared" si="20"/>
        <v>0.16972610722610723</v>
      </c>
      <c r="AU37" s="9" t="str">
        <f t="shared" si="21"/>
        <v>柏原市</v>
      </c>
      <c r="AV37" s="35">
        <f t="shared" si="22"/>
        <v>0.71656050955414008</v>
      </c>
      <c r="AX37" s="35">
        <f t="shared" si="23"/>
        <v>0.1686992636104232</v>
      </c>
      <c r="AY37" s="35">
        <f t="shared" si="24"/>
        <v>0.70200685433681731</v>
      </c>
      <c r="AZ37" s="45">
        <v>0</v>
      </c>
    </row>
    <row r="38" spans="2:52" s="4" customFormat="1">
      <c r="B38" s="18">
        <v>33</v>
      </c>
      <c r="C38" s="32" t="s">
        <v>43</v>
      </c>
      <c r="D38" s="43">
        <v>31</v>
      </c>
      <c r="E38" s="43">
        <v>9</v>
      </c>
      <c r="F38" s="43">
        <v>8</v>
      </c>
      <c r="G38" s="29">
        <f t="shared" si="1"/>
        <v>0.25806451612903225</v>
      </c>
      <c r="H38" s="29">
        <f t="shared" si="2"/>
        <v>0.88888888888888884</v>
      </c>
      <c r="I38" s="43">
        <v>69</v>
      </c>
      <c r="J38" s="43">
        <v>20</v>
      </c>
      <c r="K38" s="43">
        <v>18</v>
      </c>
      <c r="L38" s="29">
        <f t="shared" si="3"/>
        <v>0.2608695652173913</v>
      </c>
      <c r="M38" s="29">
        <f t="shared" si="4"/>
        <v>0.9</v>
      </c>
      <c r="N38" s="43">
        <v>2580</v>
      </c>
      <c r="O38" s="43">
        <v>564</v>
      </c>
      <c r="P38" s="43">
        <v>372</v>
      </c>
      <c r="Q38" s="29">
        <f t="shared" si="5"/>
        <v>0.14418604651162792</v>
      </c>
      <c r="R38" s="29">
        <f t="shared" si="6"/>
        <v>0.65957446808510634</v>
      </c>
      <c r="S38" s="43">
        <v>1619</v>
      </c>
      <c r="T38" s="43">
        <v>375</v>
      </c>
      <c r="U38" s="43">
        <v>261</v>
      </c>
      <c r="V38" s="29">
        <f t="shared" si="7"/>
        <v>0.1612106238418777</v>
      </c>
      <c r="W38" s="29">
        <f t="shared" si="8"/>
        <v>0.69599999999999995</v>
      </c>
      <c r="X38" s="43">
        <v>980</v>
      </c>
      <c r="Y38" s="43">
        <v>190</v>
      </c>
      <c r="Z38" s="43">
        <v>162</v>
      </c>
      <c r="AA38" s="29">
        <f t="shared" si="9"/>
        <v>0.1653061224489796</v>
      </c>
      <c r="AB38" s="29">
        <f t="shared" si="10"/>
        <v>0.85263157894736841</v>
      </c>
      <c r="AC38" s="43">
        <v>459</v>
      </c>
      <c r="AD38" s="43">
        <v>56</v>
      </c>
      <c r="AE38" s="43">
        <v>41</v>
      </c>
      <c r="AF38" s="29">
        <f t="shared" si="11"/>
        <v>8.9324618736383449E-2</v>
      </c>
      <c r="AG38" s="29">
        <f t="shared" si="12"/>
        <v>0.7321428571428571</v>
      </c>
      <c r="AH38" s="43">
        <v>150</v>
      </c>
      <c r="AI38" s="43">
        <v>21</v>
      </c>
      <c r="AJ38" s="43">
        <v>15</v>
      </c>
      <c r="AK38" s="29">
        <f t="shared" si="13"/>
        <v>0.1</v>
      </c>
      <c r="AL38" s="29">
        <f t="shared" si="14"/>
        <v>0.7142857142857143</v>
      </c>
      <c r="AM38" s="43">
        <v>5888</v>
      </c>
      <c r="AN38" s="43">
        <f t="shared" si="15"/>
        <v>1235</v>
      </c>
      <c r="AO38" s="43">
        <f t="shared" si="16"/>
        <v>877</v>
      </c>
      <c r="AP38" s="29">
        <f t="shared" si="17"/>
        <v>0.14894701086956522</v>
      </c>
      <c r="AQ38" s="29">
        <f t="shared" si="18"/>
        <v>0.71012145748987854</v>
      </c>
      <c r="AS38" s="9" t="str">
        <f t="shared" si="19"/>
        <v>中央区</v>
      </c>
      <c r="AT38" s="35">
        <f t="shared" si="20"/>
        <v>0.16903045803301558</v>
      </c>
      <c r="AU38" s="9" t="str">
        <f t="shared" si="21"/>
        <v>岸和田市</v>
      </c>
      <c r="AV38" s="35">
        <f t="shared" si="22"/>
        <v>0.71651614878310121</v>
      </c>
      <c r="AX38" s="35">
        <f t="shared" si="23"/>
        <v>0.1686992636104232</v>
      </c>
      <c r="AY38" s="35">
        <f t="shared" si="24"/>
        <v>0.70200685433681731</v>
      </c>
      <c r="AZ38" s="45">
        <v>0</v>
      </c>
    </row>
    <row r="39" spans="2:52" s="4" customFormat="1">
      <c r="B39" s="18">
        <v>34</v>
      </c>
      <c r="C39" s="32" t="s">
        <v>45</v>
      </c>
      <c r="D39" s="43">
        <v>160</v>
      </c>
      <c r="E39" s="43">
        <v>42</v>
      </c>
      <c r="F39" s="43">
        <v>36</v>
      </c>
      <c r="G39" s="29">
        <f t="shared" si="1"/>
        <v>0.22500000000000001</v>
      </c>
      <c r="H39" s="29">
        <f t="shared" si="2"/>
        <v>0.8571428571428571</v>
      </c>
      <c r="I39" s="43">
        <v>253</v>
      </c>
      <c r="J39" s="43">
        <v>68</v>
      </c>
      <c r="K39" s="43">
        <v>52</v>
      </c>
      <c r="L39" s="29">
        <f t="shared" si="3"/>
        <v>0.20553359683794467</v>
      </c>
      <c r="M39" s="29">
        <f t="shared" si="4"/>
        <v>0.76470588235294112</v>
      </c>
      <c r="N39" s="43">
        <v>11009</v>
      </c>
      <c r="O39" s="43">
        <v>2710</v>
      </c>
      <c r="P39" s="43">
        <v>1757</v>
      </c>
      <c r="Q39" s="29">
        <f t="shared" si="5"/>
        <v>0.15959669361431555</v>
      </c>
      <c r="R39" s="29">
        <f t="shared" si="6"/>
        <v>0.64833948339483394</v>
      </c>
      <c r="S39" s="43">
        <v>8007</v>
      </c>
      <c r="T39" s="43">
        <v>2130</v>
      </c>
      <c r="U39" s="43">
        <v>1591</v>
      </c>
      <c r="V39" s="29">
        <f t="shared" si="7"/>
        <v>0.19870113650555762</v>
      </c>
      <c r="W39" s="29">
        <f t="shared" si="8"/>
        <v>0.7469483568075117</v>
      </c>
      <c r="X39" s="43">
        <v>4912</v>
      </c>
      <c r="Y39" s="43">
        <v>1137</v>
      </c>
      <c r="Z39" s="43">
        <v>877</v>
      </c>
      <c r="AA39" s="29">
        <f t="shared" si="9"/>
        <v>0.17854234527687296</v>
      </c>
      <c r="AB39" s="29">
        <f t="shared" si="10"/>
        <v>0.77132805628847845</v>
      </c>
      <c r="AC39" s="43">
        <v>2201</v>
      </c>
      <c r="AD39" s="43">
        <v>368</v>
      </c>
      <c r="AE39" s="43">
        <v>303</v>
      </c>
      <c r="AF39" s="29">
        <f t="shared" si="11"/>
        <v>0.137664697864607</v>
      </c>
      <c r="AG39" s="29">
        <f t="shared" si="12"/>
        <v>0.82336956521739135</v>
      </c>
      <c r="AH39" s="43">
        <v>676</v>
      </c>
      <c r="AI39" s="43">
        <v>78</v>
      </c>
      <c r="AJ39" s="43">
        <v>65</v>
      </c>
      <c r="AK39" s="29">
        <f t="shared" si="13"/>
        <v>9.6153846153846159E-2</v>
      </c>
      <c r="AL39" s="29">
        <f t="shared" si="14"/>
        <v>0.83333333333333337</v>
      </c>
      <c r="AM39" s="43">
        <v>27218</v>
      </c>
      <c r="AN39" s="43">
        <f t="shared" si="15"/>
        <v>6533</v>
      </c>
      <c r="AO39" s="43">
        <f t="shared" si="16"/>
        <v>4681</v>
      </c>
      <c r="AP39" s="29">
        <f t="shared" si="17"/>
        <v>0.17198177676537585</v>
      </c>
      <c r="AQ39" s="29">
        <f t="shared" si="18"/>
        <v>0.71651614878310121</v>
      </c>
      <c r="AS39" s="9" t="str">
        <f t="shared" si="19"/>
        <v>堺市東区</v>
      </c>
      <c r="AT39" s="35">
        <f t="shared" si="20"/>
        <v>0.1673385670839522</v>
      </c>
      <c r="AU39" s="9" t="str">
        <f t="shared" si="21"/>
        <v>東淀川区</v>
      </c>
      <c r="AV39" s="35">
        <f t="shared" si="22"/>
        <v>0.71374722838137472</v>
      </c>
      <c r="AX39" s="35">
        <f t="shared" si="23"/>
        <v>0.1686992636104232</v>
      </c>
      <c r="AY39" s="35">
        <f t="shared" si="24"/>
        <v>0.70200685433681731</v>
      </c>
      <c r="AZ39" s="45">
        <v>0</v>
      </c>
    </row>
    <row r="40" spans="2:52" s="4" customFormat="1">
      <c r="B40" s="18">
        <v>35</v>
      </c>
      <c r="C40" s="32" t="s">
        <v>2</v>
      </c>
      <c r="D40" s="43">
        <v>28</v>
      </c>
      <c r="E40" s="43">
        <v>7</v>
      </c>
      <c r="F40" s="43">
        <v>6</v>
      </c>
      <c r="G40" s="29">
        <f t="shared" si="1"/>
        <v>0.21428571428571427</v>
      </c>
      <c r="H40" s="29">
        <f t="shared" si="2"/>
        <v>0.8571428571428571</v>
      </c>
      <c r="I40" s="43">
        <v>57</v>
      </c>
      <c r="J40" s="43">
        <v>14</v>
      </c>
      <c r="K40" s="43">
        <v>9</v>
      </c>
      <c r="L40" s="29">
        <f t="shared" si="3"/>
        <v>0.15789473684210525</v>
      </c>
      <c r="M40" s="29">
        <f t="shared" si="4"/>
        <v>0.6428571428571429</v>
      </c>
      <c r="N40" s="43">
        <v>21618</v>
      </c>
      <c r="O40" s="43">
        <v>5759</v>
      </c>
      <c r="P40" s="43">
        <v>3526</v>
      </c>
      <c r="Q40" s="29">
        <f t="shared" si="5"/>
        <v>0.1631048200573596</v>
      </c>
      <c r="R40" s="29">
        <f t="shared" si="6"/>
        <v>0.61225907275568681</v>
      </c>
      <c r="S40" s="43">
        <v>16672</v>
      </c>
      <c r="T40" s="43">
        <v>5012</v>
      </c>
      <c r="U40" s="43">
        <v>3515</v>
      </c>
      <c r="V40" s="29">
        <f t="shared" si="7"/>
        <v>0.21083253358925144</v>
      </c>
      <c r="W40" s="29">
        <f t="shared" si="8"/>
        <v>0.70131683958499602</v>
      </c>
      <c r="X40" s="43">
        <v>10484</v>
      </c>
      <c r="Y40" s="43">
        <v>2893</v>
      </c>
      <c r="Z40" s="43">
        <v>2123</v>
      </c>
      <c r="AA40" s="29">
        <f t="shared" si="9"/>
        <v>0.20249904616558564</v>
      </c>
      <c r="AB40" s="29">
        <f t="shared" si="10"/>
        <v>0.73384030418250945</v>
      </c>
      <c r="AC40" s="43">
        <v>4580</v>
      </c>
      <c r="AD40" s="43">
        <v>931</v>
      </c>
      <c r="AE40" s="43">
        <v>709</v>
      </c>
      <c r="AF40" s="29">
        <f t="shared" si="11"/>
        <v>0.15480349344978167</v>
      </c>
      <c r="AG40" s="29">
        <f t="shared" si="12"/>
        <v>0.76154672395273904</v>
      </c>
      <c r="AH40" s="43">
        <v>1413</v>
      </c>
      <c r="AI40" s="43">
        <v>165</v>
      </c>
      <c r="AJ40" s="43">
        <v>118</v>
      </c>
      <c r="AK40" s="29">
        <f t="shared" si="13"/>
        <v>8.3510261854210899E-2</v>
      </c>
      <c r="AL40" s="29">
        <f t="shared" si="14"/>
        <v>0.7151515151515152</v>
      </c>
      <c r="AM40" s="43">
        <v>54852</v>
      </c>
      <c r="AN40" s="43">
        <f t="shared" si="15"/>
        <v>14781</v>
      </c>
      <c r="AO40" s="43">
        <f t="shared" si="16"/>
        <v>10006</v>
      </c>
      <c r="AP40" s="29">
        <f t="shared" si="17"/>
        <v>0.18241814336760737</v>
      </c>
      <c r="AQ40" s="29">
        <f t="shared" si="18"/>
        <v>0.67695013869156351</v>
      </c>
      <c r="AS40" s="9" t="str">
        <f t="shared" si="19"/>
        <v>堺市中区</v>
      </c>
      <c r="AT40" s="35">
        <f t="shared" si="20"/>
        <v>0.16729759433386249</v>
      </c>
      <c r="AU40" s="9" t="str">
        <f t="shared" si="21"/>
        <v>阿倍野区</v>
      </c>
      <c r="AV40" s="35">
        <f t="shared" si="22"/>
        <v>0.71078431372549022</v>
      </c>
      <c r="AX40" s="35">
        <f t="shared" si="23"/>
        <v>0.1686992636104232</v>
      </c>
      <c r="AY40" s="35">
        <f t="shared" si="24"/>
        <v>0.70200685433681731</v>
      </c>
      <c r="AZ40" s="45">
        <v>0</v>
      </c>
    </row>
    <row r="41" spans="2:52" s="4" customFormat="1">
      <c r="B41" s="18">
        <v>36</v>
      </c>
      <c r="C41" s="32" t="s">
        <v>3</v>
      </c>
      <c r="D41" s="43">
        <v>34</v>
      </c>
      <c r="E41" s="43">
        <v>8</v>
      </c>
      <c r="F41" s="43">
        <v>8</v>
      </c>
      <c r="G41" s="29">
        <f t="shared" si="1"/>
        <v>0.23529411764705882</v>
      </c>
      <c r="H41" s="29">
        <f t="shared" si="2"/>
        <v>1</v>
      </c>
      <c r="I41" s="43">
        <v>41</v>
      </c>
      <c r="J41" s="43">
        <v>14</v>
      </c>
      <c r="K41" s="43">
        <v>13</v>
      </c>
      <c r="L41" s="29">
        <f t="shared" si="3"/>
        <v>0.31707317073170732</v>
      </c>
      <c r="M41" s="29">
        <f t="shared" si="4"/>
        <v>0.9285714285714286</v>
      </c>
      <c r="N41" s="43">
        <v>5743</v>
      </c>
      <c r="O41" s="43">
        <v>1620</v>
      </c>
      <c r="P41" s="43">
        <v>963</v>
      </c>
      <c r="Q41" s="29">
        <f t="shared" si="5"/>
        <v>0.16768239596029949</v>
      </c>
      <c r="R41" s="29">
        <f t="shared" si="6"/>
        <v>0.59444444444444444</v>
      </c>
      <c r="S41" s="43">
        <v>4502</v>
      </c>
      <c r="T41" s="43">
        <v>1417</v>
      </c>
      <c r="U41" s="43">
        <v>964</v>
      </c>
      <c r="V41" s="29">
        <f t="shared" si="7"/>
        <v>0.21412705464238116</v>
      </c>
      <c r="W41" s="29">
        <f t="shared" si="8"/>
        <v>0.68031051517290053</v>
      </c>
      <c r="X41" s="43">
        <v>2934</v>
      </c>
      <c r="Y41" s="43">
        <v>853</v>
      </c>
      <c r="Z41" s="43">
        <v>646</v>
      </c>
      <c r="AA41" s="29">
        <f t="shared" si="9"/>
        <v>0.22017723244717111</v>
      </c>
      <c r="AB41" s="29">
        <f t="shared" si="10"/>
        <v>0.757327080890973</v>
      </c>
      <c r="AC41" s="43">
        <v>1427</v>
      </c>
      <c r="AD41" s="43">
        <v>329</v>
      </c>
      <c r="AE41" s="43">
        <v>246</v>
      </c>
      <c r="AF41" s="29">
        <f t="shared" si="11"/>
        <v>0.1723896285914506</v>
      </c>
      <c r="AG41" s="29">
        <f t="shared" si="12"/>
        <v>0.74772036474164139</v>
      </c>
      <c r="AH41" s="43">
        <v>506</v>
      </c>
      <c r="AI41" s="43">
        <v>69</v>
      </c>
      <c r="AJ41" s="43">
        <v>55</v>
      </c>
      <c r="AK41" s="29">
        <f t="shared" si="13"/>
        <v>0.10869565217391304</v>
      </c>
      <c r="AL41" s="29">
        <f t="shared" si="14"/>
        <v>0.79710144927536231</v>
      </c>
      <c r="AM41" s="43">
        <v>15187</v>
      </c>
      <c r="AN41" s="43">
        <f t="shared" si="15"/>
        <v>4310</v>
      </c>
      <c r="AO41" s="43">
        <f t="shared" si="16"/>
        <v>2895</v>
      </c>
      <c r="AP41" s="29">
        <f t="shared" si="17"/>
        <v>0.19062355962336208</v>
      </c>
      <c r="AQ41" s="29">
        <f t="shared" si="18"/>
        <v>0.67169373549883993</v>
      </c>
      <c r="AS41" s="9" t="str">
        <f t="shared" si="19"/>
        <v>泉佐野市</v>
      </c>
      <c r="AT41" s="35">
        <f t="shared" si="20"/>
        <v>0.16653181316660537</v>
      </c>
      <c r="AU41" s="9" t="str">
        <f t="shared" si="21"/>
        <v>忠岡町</v>
      </c>
      <c r="AV41" s="35">
        <f t="shared" si="22"/>
        <v>0.71012269938650308</v>
      </c>
      <c r="AX41" s="35">
        <f t="shared" si="23"/>
        <v>0.1686992636104232</v>
      </c>
      <c r="AY41" s="35">
        <f t="shared" si="24"/>
        <v>0.70200685433681731</v>
      </c>
      <c r="AZ41" s="45">
        <v>0</v>
      </c>
    </row>
    <row r="42" spans="2:52" s="4" customFormat="1">
      <c r="B42" s="18">
        <v>37</v>
      </c>
      <c r="C42" s="32" t="s">
        <v>4</v>
      </c>
      <c r="D42" s="43">
        <v>30</v>
      </c>
      <c r="E42" s="43">
        <v>4</v>
      </c>
      <c r="F42" s="43">
        <v>2</v>
      </c>
      <c r="G42" s="29">
        <f t="shared" si="1"/>
        <v>6.6666666666666666E-2</v>
      </c>
      <c r="H42" s="29">
        <f t="shared" si="2"/>
        <v>0.5</v>
      </c>
      <c r="I42" s="43">
        <v>133</v>
      </c>
      <c r="J42" s="43">
        <v>43</v>
      </c>
      <c r="K42" s="43">
        <v>34</v>
      </c>
      <c r="L42" s="29">
        <f t="shared" si="3"/>
        <v>0.25563909774436089</v>
      </c>
      <c r="M42" s="29">
        <f t="shared" si="4"/>
        <v>0.79069767441860461</v>
      </c>
      <c r="N42" s="43">
        <v>18237</v>
      </c>
      <c r="O42" s="43">
        <v>4591</v>
      </c>
      <c r="P42" s="43">
        <v>2820</v>
      </c>
      <c r="Q42" s="29">
        <f t="shared" si="5"/>
        <v>0.15463069583813127</v>
      </c>
      <c r="R42" s="29">
        <f t="shared" si="6"/>
        <v>0.61424526247005007</v>
      </c>
      <c r="S42" s="43">
        <v>13724</v>
      </c>
      <c r="T42" s="43">
        <v>4030</v>
      </c>
      <c r="U42" s="43">
        <v>2759</v>
      </c>
      <c r="V42" s="29">
        <f t="shared" si="7"/>
        <v>0.20103468376566599</v>
      </c>
      <c r="W42" s="29">
        <f t="shared" si="8"/>
        <v>0.68461538461538463</v>
      </c>
      <c r="X42" s="43">
        <v>8764</v>
      </c>
      <c r="Y42" s="43">
        <v>2401</v>
      </c>
      <c r="Z42" s="43">
        <v>1804</v>
      </c>
      <c r="AA42" s="29">
        <f t="shared" si="9"/>
        <v>0.20584208124144227</v>
      </c>
      <c r="AB42" s="29">
        <f t="shared" si="10"/>
        <v>0.75135360266555606</v>
      </c>
      <c r="AC42" s="43">
        <v>3803</v>
      </c>
      <c r="AD42" s="43">
        <v>763</v>
      </c>
      <c r="AE42" s="43">
        <v>582</v>
      </c>
      <c r="AF42" s="29">
        <f t="shared" si="11"/>
        <v>0.15303707599263738</v>
      </c>
      <c r="AG42" s="29">
        <f t="shared" si="12"/>
        <v>0.76277850589777196</v>
      </c>
      <c r="AH42" s="43">
        <v>1278</v>
      </c>
      <c r="AI42" s="43">
        <v>153</v>
      </c>
      <c r="AJ42" s="43">
        <v>127</v>
      </c>
      <c r="AK42" s="29">
        <f t="shared" si="13"/>
        <v>9.9374021909233182E-2</v>
      </c>
      <c r="AL42" s="29">
        <f t="shared" si="14"/>
        <v>0.83006535947712423</v>
      </c>
      <c r="AM42" s="43">
        <v>45969</v>
      </c>
      <c r="AN42" s="43">
        <f t="shared" si="15"/>
        <v>11985</v>
      </c>
      <c r="AO42" s="43">
        <f t="shared" si="16"/>
        <v>8128</v>
      </c>
      <c r="AP42" s="29">
        <f t="shared" si="17"/>
        <v>0.17681480998063911</v>
      </c>
      <c r="AQ42" s="29">
        <f t="shared" si="18"/>
        <v>0.67818105965790576</v>
      </c>
      <c r="AS42" s="9" t="str">
        <f t="shared" si="19"/>
        <v>枚方市</v>
      </c>
      <c r="AT42" s="35">
        <f t="shared" si="20"/>
        <v>0.16636437995661296</v>
      </c>
      <c r="AU42" s="9" t="str">
        <f t="shared" si="21"/>
        <v>堺市美原区</v>
      </c>
      <c r="AV42" s="35">
        <f t="shared" si="22"/>
        <v>0.71012145748987854</v>
      </c>
      <c r="AX42" s="35">
        <f t="shared" si="23"/>
        <v>0.1686992636104232</v>
      </c>
      <c r="AY42" s="35">
        <f t="shared" si="24"/>
        <v>0.70200685433681731</v>
      </c>
      <c r="AZ42" s="45">
        <v>0</v>
      </c>
    </row>
    <row r="43" spans="2:52" s="4" customFormat="1">
      <c r="B43" s="18">
        <v>38</v>
      </c>
      <c r="C43" s="33" t="s">
        <v>46</v>
      </c>
      <c r="D43" s="43">
        <v>26</v>
      </c>
      <c r="E43" s="43">
        <v>3</v>
      </c>
      <c r="F43" s="43">
        <v>3</v>
      </c>
      <c r="G43" s="29">
        <f t="shared" si="1"/>
        <v>0.11538461538461539</v>
      </c>
      <c r="H43" s="29">
        <f t="shared" si="2"/>
        <v>1</v>
      </c>
      <c r="I43" s="43">
        <v>57</v>
      </c>
      <c r="J43" s="43">
        <v>15</v>
      </c>
      <c r="K43" s="43">
        <v>10</v>
      </c>
      <c r="L43" s="29">
        <f t="shared" si="3"/>
        <v>0.17543859649122806</v>
      </c>
      <c r="M43" s="29">
        <f t="shared" si="4"/>
        <v>0.66666666666666663</v>
      </c>
      <c r="N43" s="43">
        <v>3933</v>
      </c>
      <c r="O43" s="43">
        <v>1185</v>
      </c>
      <c r="P43" s="43">
        <v>818</v>
      </c>
      <c r="Q43" s="29">
        <f t="shared" si="5"/>
        <v>0.20798372743452834</v>
      </c>
      <c r="R43" s="29">
        <f t="shared" si="6"/>
        <v>0.69029535864978908</v>
      </c>
      <c r="S43" s="43">
        <v>2880</v>
      </c>
      <c r="T43" s="43">
        <v>990</v>
      </c>
      <c r="U43" s="43">
        <v>783</v>
      </c>
      <c r="V43" s="29">
        <f t="shared" si="7"/>
        <v>0.27187499999999998</v>
      </c>
      <c r="W43" s="29">
        <f t="shared" si="8"/>
        <v>0.79090909090909089</v>
      </c>
      <c r="X43" s="43">
        <v>1788</v>
      </c>
      <c r="Y43" s="43">
        <v>518</v>
      </c>
      <c r="Z43" s="43">
        <v>418</v>
      </c>
      <c r="AA43" s="29">
        <f t="shared" si="9"/>
        <v>0.23378076062639822</v>
      </c>
      <c r="AB43" s="29">
        <f t="shared" si="10"/>
        <v>0.806949806949807</v>
      </c>
      <c r="AC43" s="43">
        <v>735</v>
      </c>
      <c r="AD43" s="43">
        <v>155</v>
      </c>
      <c r="AE43" s="43">
        <v>123</v>
      </c>
      <c r="AF43" s="29">
        <f t="shared" si="11"/>
        <v>0.16734693877551021</v>
      </c>
      <c r="AG43" s="29">
        <f t="shared" si="12"/>
        <v>0.79354838709677422</v>
      </c>
      <c r="AH43" s="43">
        <v>259</v>
      </c>
      <c r="AI43" s="43">
        <v>28</v>
      </c>
      <c r="AJ43" s="43">
        <v>23</v>
      </c>
      <c r="AK43" s="29">
        <f t="shared" si="13"/>
        <v>8.8803088803088806E-2</v>
      </c>
      <c r="AL43" s="29">
        <f t="shared" si="14"/>
        <v>0.8214285714285714</v>
      </c>
      <c r="AM43" s="43">
        <v>9678</v>
      </c>
      <c r="AN43" s="43">
        <f t="shared" si="15"/>
        <v>2894</v>
      </c>
      <c r="AO43" s="43">
        <f t="shared" si="16"/>
        <v>2178</v>
      </c>
      <c r="AP43" s="29">
        <f t="shared" si="17"/>
        <v>0.2250464972101674</v>
      </c>
      <c r="AQ43" s="29">
        <f t="shared" si="18"/>
        <v>0.75259156876295785</v>
      </c>
      <c r="AS43" s="9" t="str">
        <f t="shared" si="19"/>
        <v>太子町</v>
      </c>
      <c r="AT43" s="35">
        <f t="shared" si="20"/>
        <v>0.1659877800407332</v>
      </c>
      <c r="AU43" s="9" t="str">
        <f t="shared" si="21"/>
        <v>摂津市</v>
      </c>
      <c r="AV43" s="35">
        <f t="shared" si="22"/>
        <v>0.70919400567031188</v>
      </c>
      <c r="AX43" s="35">
        <f t="shared" si="23"/>
        <v>0.1686992636104232</v>
      </c>
      <c r="AY43" s="35">
        <f t="shared" si="24"/>
        <v>0.70200685433681731</v>
      </c>
      <c r="AZ43" s="45">
        <v>0</v>
      </c>
    </row>
    <row r="44" spans="2:52" s="4" customFormat="1">
      <c r="B44" s="18">
        <v>39</v>
      </c>
      <c r="C44" s="33" t="s">
        <v>9</v>
      </c>
      <c r="D44" s="43">
        <v>72</v>
      </c>
      <c r="E44" s="43">
        <v>20</v>
      </c>
      <c r="F44" s="43">
        <v>17</v>
      </c>
      <c r="G44" s="29">
        <f t="shared" si="1"/>
        <v>0.2361111111111111</v>
      </c>
      <c r="H44" s="29">
        <f t="shared" si="2"/>
        <v>0.85</v>
      </c>
      <c r="I44" s="43">
        <v>151</v>
      </c>
      <c r="J44" s="43">
        <v>43</v>
      </c>
      <c r="K44" s="43">
        <v>33</v>
      </c>
      <c r="L44" s="29">
        <f t="shared" si="3"/>
        <v>0.2185430463576159</v>
      </c>
      <c r="M44" s="29">
        <f t="shared" si="4"/>
        <v>0.76744186046511631</v>
      </c>
      <c r="N44" s="43">
        <v>23250</v>
      </c>
      <c r="O44" s="43">
        <v>5364</v>
      </c>
      <c r="P44" s="43">
        <v>3233</v>
      </c>
      <c r="Q44" s="29">
        <f t="shared" si="5"/>
        <v>0.13905376344086021</v>
      </c>
      <c r="R44" s="29">
        <f t="shared" si="6"/>
        <v>0.6027218493661447</v>
      </c>
      <c r="S44" s="43">
        <v>16163</v>
      </c>
      <c r="T44" s="43">
        <v>4228</v>
      </c>
      <c r="U44" s="43">
        <v>2929</v>
      </c>
      <c r="V44" s="29">
        <f t="shared" si="7"/>
        <v>0.18121635834931635</v>
      </c>
      <c r="W44" s="29">
        <f t="shared" si="8"/>
        <v>0.69276253547776723</v>
      </c>
      <c r="X44" s="43">
        <v>9650</v>
      </c>
      <c r="Y44" s="43">
        <v>2372</v>
      </c>
      <c r="Z44" s="43">
        <v>1753</v>
      </c>
      <c r="AA44" s="29">
        <f t="shared" si="9"/>
        <v>0.1816580310880829</v>
      </c>
      <c r="AB44" s="29">
        <f t="shared" si="10"/>
        <v>0.73903878583473859</v>
      </c>
      <c r="AC44" s="43">
        <v>4159</v>
      </c>
      <c r="AD44" s="43">
        <v>826</v>
      </c>
      <c r="AE44" s="43">
        <v>629</v>
      </c>
      <c r="AF44" s="29">
        <f t="shared" si="11"/>
        <v>0.15123827843231546</v>
      </c>
      <c r="AG44" s="29">
        <f t="shared" si="12"/>
        <v>0.76150121065375298</v>
      </c>
      <c r="AH44" s="43">
        <v>1260</v>
      </c>
      <c r="AI44" s="43">
        <v>151</v>
      </c>
      <c r="AJ44" s="43">
        <v>119</v>
      </c>
      <c r="AK44" s="29">
        <f t="shared" si="13"/>
        <v>9.4444444444444442E-2</v>
      </c>
      <c r="AL44" s="29">
        <f t="shared" si="14"/>
        <v>0.78807947019867552</v>
      </c>
      <c r="AM44" s="43">
        <v>54705</v>
      </c>
      <c r="AN44" s="43">
        <f t="shared" si="15"/>
        <v>13004</v>
      </c>
      <c r="AO44" s="43">
        <f t="shared" si="16"/>
        <v>8713</v>
      </c>
      <c r="AP44" s="29">
        <f t="shared" si="17"/>
        <v>0.15927246138378576</v>
      </c>
      <c r="AQ44" s="29">
        <f t="shared" si="18"/>
        <v>0.67002460781298057</v>
      </c>
      <c r="AS44" s="9" t="str">
        <f t="shared" si="19"/>
        <v>鶴見区</v>
      </c>
      <c r="AT44" s="35">
        <f t="shared" si="20"/>
        <v>0.16593759113444154</v>
      </c>
      <c r="AU44" s="9" t="str">
        <f t="shared" si="21"/>
        <v>堺市</v>
      </c>
      <c r="AV44" s="35">
        <f t="shared" si="22"/>
        <v>0.70786596369555221</v>
      </c>
      <c r="AX44" s="35">
        <f t="shared" si="23"/>
        <v>0.1686992636104232</v>
      </c>
      <c r="AY44" s="35">
        <f t="shared" si="24"/>
        <v>0.70200685433681731</v>
      </c>
      <c r="AZ44" s="45">
        <v>0</v>
      </c>
    </row>
    <row r="45" spans="2:52" s="4" customFormat="1">
      <c r="B45" s="18">
        <v>40</v>
      </c>
      <c r="C45" s="33" t="s">
        <v>47</v>
      </c>
      <c r="D45" s="43">
        <v>84</v>
      </c>
      <c r="E45" s="43">
        <v>11</v>
      </c>
      <c r="F45" s="43">
        <v>8</v>
      </c>
      <c r="G45" s="29">
        <f t="shared" si="1"/>
        <v>9.5238095238095233E-2</v>
      </c>
      <c r="H45" s="29">
        <f t="shared" si="2"/>
        <v>0.72727272727272729</v>
      </c>
      <c r="I45" s="43">
        <v>147</v>
      </c>
      <c r="J45" s="43">
        <v>33</v>
      </c>
      <c r="K45" s="43">
        <v>30</v>
      </c>
      <c r="L45" s="29">
        <f t="shared" si="3"/>
        <v>0.20408163265306123</v>
      </c>
      <c r="M45" s="29">
        <f t="shared" si="4"/>
        <v>0.90909090909090906</v>
      </c>
      <c r="N45" s="43">
        <v>4787</v>
      </c>
      <c r="O45" s="43">
        <v>1074</v>
      </c>
      <c r="P45" s="43">
        <v>706</v>
      </c>
      <c r="Q45" s="29">
        <f t="shared" si="5"/>
        <v>0.14748276582410697</v>
      </c>
      <c r="R45" s="29">
        <f t="shared" si="6"/>
        <v>0.65735567970204845</v>
      </c>
      <c r="S45" s="43">
        <v>3526</v>
      </c>
      <c r="T45" s="43">
        <v>871</v>
      </c>
      <c r="U45" s="43">
        <v>656</v>
      </c>
      <c r="V45" s="29">
        <f t="shared" si="7"/>
        <v>0.18604651162790697</v>
      </c>
      <c r="W45" s="29">
        <f t="shared" si="8"/>
        <v>0.75315729047072333</v>
      </c>
      <c r="X45" s="43">
        <v>2277</v>
      </c>
      <c r="Y45" s="43">
        <v>526</v>
      </c>
      <c r="Z45" s="43">
        <v>413</v>
      </c>
      <c r="AA45" s="29">
        <f t="shared" si="9"/>
        <v>0.181379007465964</v>
      </c>
      <c r="AB45" s="29">
        <f t="shared" si="10"/>
        <v>0.78517110266159695</v>
      </c>
      <c r="AC45" s="43">
        <v>926</v>
      </c>
      <c r="AD45" s="43">
        <v>161</v>
      </c>
      <c r="AE45" s="43">
        <v>120</v>
      </c>
      <c r="AF45" s="29">
        <f t="shared" si="11"/>
        <v>0.12958963282937366</v>
      </c>
      <c r="AG45" s="29">
        <f t="shared" si="12"/>
        <v>0.74534161490683226</v>
      </c>
      <c r="AH45" s="43">
        <v>275</v>
      </c>
      <c r="AI45" s="43">
        <v>26</v>
      </c>
      <c r="AJ45" s="43">
        <v>24</v>
      </c>
      <c r="AK45" s="29">
        <f t="shared" si="13"/>
        <v>8.727272727272728E-2</v>
      </c>
      <c r="AL45" s="29">
        <f t="shared" si="14"/>
        <v>0.92307692307692313</v>
      </c>
      <c r="AM45" s="43">
        <v>12022</v>
      </c>
      <c r="AN45" s="43">
        <f t="shared" si="15"/>
        <v>2702</v>
      </c>
      <c r="AO45" s="43">
        <f t="shared" si="16"/>
        <v>1957</v>
      </c>
      <c r="AP45" s="29">
        <f t="shared" si="17"/>
        <v>0.16278489436033938</v>
      </c>
      <c r="AQ45" s="29">
        <f t="shared" si="18"/>
        <v>0.72427831236121387</v>
      </c>
      <c r="AS45" s="9" t="str">
        <f t="shared" si="19"/>
        <v>八尾市</v>
      </c>
      <c r="AT45" s="35">
        <f t="shared" si="20"/>
        <v>0.1656649714902142</v>
      </c>
      <c r="AU45" s="9" t="str">
        <f t="shared" si="21"/>
        <v>西区</v>
      </c>
      <c r="AV45" s="35">
        <f t="shared" si="22"/>
        <v>0.70778816199376948</v>
      </c>
      <c r="AX45" s="35">
        <f t="shared" si="23"/>
        <v>0.1686992636104232</v>
      </c>
      <c r="AY45" s="35">
        <f t="shared" si="24"/>
        <v>0.70200685433681731</v>
      </c>
      <c r="AZ45" s="45">
        <v>0</v>
      </c>
    </row>
    <row r="46" spans="2:52" s="4" customFormat="1">
      <c r="B46" s="18">
        <v>41</v>
      </c>
      <c r="C46" s="33" t="s">
        <v>14</v>
      </c>
      <c r="D46" s="43">
        <v>41</v>
      </c>
      <c r="E46" s="43">
        <v>9</v>
      </c>
      <c r="F46" s="43">
        <v>8</v>
      </c>
      <c r="G46" s="29">
        <f t="shared" si="1"/>
        <v>0.1951219512195122</v>
      </c>
      <c r="H46" s="29">
        <f t="shared" si="2"/>
        <v>0.88888888888888884</v>
      </c>
      <c r="I46" s="43">
        <v>121</v>
      </c>
      <c r="J46" s="43">
        <v>29</v>
      </c>
      <c r="K46" s="43">
        <v>26</v>
      </c>
      <c r="L46" s="29">
        <f t="shared" si="3"/>
        <v>0.21487603305785125</v>
      </c>
      <c r="M46" s="29">
        <f t="shared" si="4"/>
        <v>0.89655172413793105</v>
      </c>
      <c r="N46" s="43">
        <v>9211</v>
      </c>
      <c r="O46" s="43">
        <v>2135</v>
      </c>
      <c r="P46" s="43">
        <v>1367</v>
      </c>
      <c r="Q46" s="29">
        <f t="shared" si="5"/>
        <v>0.14840951036803821</v>
      </c>
      <c r="R46" s="29">
        <f t="shared" si="6"/>
        <v>0.64028103044496487</v>
      </c>
      <c r="S46" s="43">
        <v>6796</v>
      </c>
      <c r="T46" s="43">
        <v>1741</v>
      </c>
      <c r="U46" s="43">
        <v>1267</v>
      </c>
      <c r="V46" s="29">
        <f t="shared" si="7"/>
        <v>0.18643319599764568</v>
      </c>
      <c r="W46" s="29">
        <f t="shared" si="8"/>
        <v>0.7277426766226307</v>
      </c>
      <c r="X46" s="43">
        <v>3844</v>
      </c>
      <c r="Y46" s="43">
        <v>891</v>
      </c>
      <c r="Z46" s="43">
        <v>671</v>
      </c>
      <c r="AA46" s="29">
        <f t="shared" si="9"/>
        <v>0.17455775234131113</v>
      </c>
      <c r="AB46" s="29">
        <f t="shared" si="10"/>
        <v>0.75308641975308643</v>
      </c>
      <c r="AC46" s="43">
        <v>1612</v>
      </c>
      <c r="AD46" s="43">
        <v>236</v>
      </c>
      <c r="AE46" s="43">
        <v>176</v>
      </c>
      <c r="AF46" s="29">
        <f t="shared" si="11"/>
        <v>0.10918114143920596</v>
      </c>
      <c r="AG46" s="29">
        <f t="shared" si="12"/>
        <v>0.74576271186440679</v>
      </c>
      <c r="AH46" s="43">
        <v>480</v>
      </c>
      <c r="AI46" s="43">
        <v>50</v>
      </c>
      <c r="AJ46" s="43">
        <v>38</v>
      </c>
      <c r="AK46" s="29">
        <f t="shared" si="13"/>
        <v>7.9166666666666663E-2</v>
      </c>
      <c r="AL46" s="29">
        <f t="shared" si="14"/>
        <v>0.76</v>
      </c>
      <c r="AM46" s="43">
        <v>22105</v>
      </c>
      <c r="AN46" s="43">
        <f t="shared" si="15"/>
        <v>5091</v>
      </c>
      <c r="AO46" s="43">
        <f t="shared" si="16"/>
        <v>3553</v>
      </c>
      <c r="AP46" s="29">
        <f t="shared" si="17"/>
        <v>0.16073286586745081</v>
      </c>
      <c r="AQ46" s="29">
        <f t="shared" si="18"/>
        <v>0.69789825181693188</v>
      </c>
      <c r="AS46" s="9" t="str">
        <f t="shared" si="19"/>
        <v>福島区</v>
      </c>
      <c r="AT46" s="35">
        <f t="shared" si="20"/>
        <v>0.16524787180771155</v>
      </c>
      <c r="AU46" s="9" t="str">
        <f t="shared" si="21"/>
        <v>泉南市</v>
      </c>
      <c r="AV46" s="35">
        <f t="shared" si="22"/>
        <v>0.70497737556561091</v>
      </c>
      <c r="AX46" s="35">
        <f t="shared" si="23"/>
        <v>0.1686992636104232</v>
      </c>
      <c r="AY46" s="35">
        <f t="shared" si="24"/>
        <v>0.70200685433681731</v>
      </c>
      <c r="AZ46" s="45">
        <v>0</v>
      </c>
    </row>
    <row r="47" spans="2:52" s="4" customFormat="1">
      <c r="B47" s="18">
        <v>42</v>
      </c>
      <c r="C47" s="33" t="s">
        <v>15</v>
      </c>
      <c r="D47" s="43">
        <v>178</v>
      </c>
      <c r="E47" s="43">
        <v>34</v>
      </c>
      <c r="F47" s="43">
        <v>24</v>
      </c>
      <c r="G47" s="29">
        <f t="shared" si="1"/>
        <v>0.1348314606741573</v>
      </c>
      <c r="H47" s="29">
        <f t="shared" si="2"/>
        <v>0.70588235294117652</v>
      </c>
      <c r="I47" s="43">
        <v>369</v>
      </c>
      <c r="J47" s="43">
        <v>90</v>
      </c>
      <c r="K47" s="43">
        <v>70</v>
      </c>
      <c r="L47" s="29">
        <f t="shared" si="3"/>
        <v>0.18970189701897019</v>
      </c>
      <c r="M47" s="29">
        <f t="shared" si="4"/>
        <v>0.77777777777777779</v>
      </c>
      <c r="N47" s="43">
        <v>24638</v>
      </c>
      <c r="O47" s="43">
        <v>6024</v>
      </c>
      <c r="P47" s="43">
        <v>3686</v>
      </c>
      <c r="Q47" s="29">
        <f t="shared" si="5"/>
        <v>0.14960629921259844</v>
      </c>
      <c r="R47" s="29">
        <f t="shared" si="6"/>
        <v>0.61188579017264277</v>
      </c>
      <c r="S47" s="43">
        <v>16091</v>
      </c>
      <c r="T47" s="43">
        <v>4318</v>
      </c>
      <c r="U47" s="43">
        <v>2991</v>
      </c>
      <c r="V47" s="29">
        <f t="shared" si="7"/>
        <v>0.18588030576098441</v>
      </c>
      <c r="W47" s="29">
        <f t="shared" si="8"/>
        <v>0.69268179712830014</v>
      </c>
      <c r="X47" s="43">
        <v>9457</v>
      </c>
      <c r="Y47" s="43">
        <v>2450</v>
      </c>
      <c r="Z47" s="43">
        <v>1831</v>
      </c>
      <c r="AA47" s="29">
        <f t="shared" si="9"/>
        <v>0.19361319657396636</v>
      </c>
      <c r="AB47" s="29">
        <f t="shared" si="10"/>
        <v>0.74734693877551017</v>
      </c>
      <c r="AC47" s="43">
        <v>4147</v>
      </c>
      <c r="AD47" s="43">
        <v>825</v>
      </c>
      <c r="AE47" s="43">
        <v>638</v>
      </c>
      <c r="AF47" s="29">
        <f t="shared" si="11"/>
        <v>0.15384615384615385</v>
      </c>
      <c r="AG47" s="29">
        <f t="shared" si="12"/>
        <v>0.77333333333333332</v>
      </c>
      <c r="AH47" s="43">
        <v>1358</v>
      </c>
      <c r="AI47" s="43">
        <v>156</v>
      </c>
      <c r="AJ47" s="43">
        <v>116</v>
      </c>
      <c r="AK47" s="29">
        <f t="shared" si="13"/>
        <v>8.5419734904270989E-2</v>
      </c>
      <c r="AL47" s="29">
        <f t="shared" si="14"/>
        <v>0.74358974358974361</v>
      </c>
      <c r="AM47" s="43">
        <v>56238</v>
      </c>
      <c r="AN47" s="43">
        <f t="shared" si="15"/>
        <v>13897</v>
      </c>
      <c r="AO47" s="43">
        <f t="shared" si="16"/>
        <v>9356</v>
      </c>
      <c r="AP47" s="29">
        <f t="shared" si="17"/>
        <v>0.16636437995661296</v>
      </c>
      <c r="AQ47" s="29">
        <f t="shared" si="18"/>
        <v>0.67323882852414185</v>
      </c>
      <c r="AS47" s="9" t="str">
        <f t="shared" si="19"/>
        <v>東大阪市</v>
      </c>
      <c r="AT47" s="35">
        <f t="shared" si="20"/>
        <v>0.16514052061736928</v>
      </c>
      <c r="AU47" s="9" t="str">
        <f t="shared" si="21"/>
        <v>旭区</v>
      </c>
      <c r="AV47" s="35">
        <f t="shared" si="22"/>
        <v>0.70493789760678582</v>
      </c>
      <c r="AX47" s="35">
        <f t="shared" si="23"/>
        <v>0.1686992636104232</v>
      </c>
      <c r="AY47" s="35">
        <f t="shared" si="24"/>
        <v>0.70200685433681731</v>
      </c>
      <c r="AZ47" s="45">
        <v>0</v>
      </c>
    </row>
    <row r="48" spans="2:52" s="4" customFormat="1">
      <c r="B48" s="18">
        <v>43</v>
      </c>
      <c r="C48" s="33" t="s">
        <v>10</v>
      </c>
      <c r="D48" s="43">
        <v>129</v>
      </c>
      <c r="E48" s="43">
        <v>27</v>
      </c>
      <c r="F48" s="43">
        <v>19</v>
      </c>
      <c r="G48" s="29">
        <f t="shared" si="1"/>
        <v>0.14728682170542637</v>
      </c>
      <c r="H48" s="29">
        <f t="shared" si="2"/>
        <v>0.70370370370370372</v>
      </c>
      <c r="I48" s="43">
        <v>219</v>
      </c>
      <c r="J48" s="43">
        <v>49</v>
      </c>
      <c r="K48" s="43">
        <v>37</v>
      </c>
      <c r="L48" s="29">
        <f t="shared" si="3"/>
        <v>0.16894977168949771</v>
      </c>
      <c r="M48" s="29">
        <f t="shared" si="4"/>
        <v>0.75510204081632648</v>
      </c>
      <c r="N48" s="43">
        <v>14665</v>
      </c>
      <c r="O48" s="43">
        <v>3482</v>
      </c>
      <c r="P48" s="43">
        <v>2111</v>
      </c>
      <c r="Q48" s="29">
        <f t="shared" si="5"/>
        <v>0.14394817592908285</v>
      </c>
      <c r="R48" s="29">
        <f t="shared" si="6"/>
        <v>0.60626076967260201</v>
      </c>
      <c r="S48" s="43">
        <v>9927</v>
      </c>
      <c r="T48" s="43">
        <v>2797</v>
      </c>
      <c r="U48" s="43">
        <v>1915</v>
      </c>
      <c r="V48" s="29">
        <f t="shared" si="7"/>
        <v>0.19290823007958094</v>
      </c>
      <c r="W48" s="29">
        <f t="shared" si="8"/>
        <v>0.68466213800500542</v>
      </c>
      <c r="X48" s="43">
        <v>5983</v>
      </c>
      <c r="Y48" s="43">
        <v>1513</v>
      </c>
      <c r="Z48" s="43">
        <v>1127</v>
      </c>
      <c r="AA48" s="29">
        <f t="shared" si="9"/>
        <v>0.18836703994651513</v>
      </c>
      <c r="AB48" s="29">
        <f t="shared" si="10"/>
        <v>0.74487772637144745</v>
      </c>
      <c r="AC48" s="43">
        <v>2648</v>
      </c>
      <c r="AD48" s="43">
        <v>496</v>
      </c>
      <c r="AE48" s="43">
        <v>376</v>
      </c>
      <c r="AF48" s="29">
        <f t="shared" si="11"/>
        <v>0.1419939577039275</v>
      </c>
      <c r="AG48" s="29">
        <f t="shared" si="12"/>
        <v>0.75806451612903225</v>
      </c>
      <c r="AH48" s="43">
        <v>873</v>
      </c>
      <c r="AI48" s="43">
        <v>87</v>
      </c>
      <c r="AJ48" s="43">
        <v>68</v>
      </c>
      <c r="AK48" s="29">
        <f t="shared" si="13"/>
        <v>7.7892325315005728E-2</v>
      </c>
      <c r="AL48" s="29">
        <f t="shared" si="14"/>
        <v>0.7816091954022989</v>
      </c>
      <c r="AM48" s="43">
        <v>34444</v>
      </c>
      <c r="AN48" s="43">
        <f t="shared" si="15"/>
        <v>8451</v>
      </c>
      <c r="AO48" s="43">
        <f t="shared" si="16"/>
        <v>5653</v>
      </c>
      <c r="AP48" s="29">
        <f t="shared" si="17"/>
        <v>0.16412147253512949</v>
      </c>
      <c r="AQ48" s="29">
        <f t="shared" si="18"/>
        <v>0.66891492131108743</v>
      </c>
      <c r="AS48" s="9" t="str">
        <f t="shared" si="19"/>
        <v>堺市</v>
      </c>
      <c r="AT48" s="35">
        <f t="shared" si="20"/>
        <v>0.16430131900983919</v>
      </c>
      <c r="AU48" s="9" t="str">
        <f t="shared" si="21"/>
        <v>都島区</v>
      </c>
      <c r="AV48" s="35">
        <f t="shared" si="22"/>
        <v>0.70441327403352716</v>
      </c>
      <c r="AX48" s="35">
        <f t="shared" si="23"/>
        <v>0.1686992636104232</v>
      </c>
      <c r="AY48" s="35">
        <f t="shared" si="24"/>
        <v>0.70200685433681731</v>
      </c>
      <c r="AZ48" s="45">
        <v>0</v>
      </c>
    </row>
    <row r="49" spans="2:52" s="4" customFormat="1">
      <c r="B49" s="18">
        <v>44</v>
      </c>
      <c r="C49" s="33" t="s">
        <v>22</v>
      </c>
      <c r="D49" s="43">
        <v>50</v>
      </c>
      <c r="E49" s="43">
        <v>16</v>
      </c>
      <c r="F49" s="43">
        <v>9</v>
      </c>
      <c r="G49" s="29">
        <f t="shared" si="1"/>
        <v>0.18</v>
      </c>
      <c r="H49" s="29">
        <f t="shared" si="2"/>
        <v>0.5625</v>
      </c>
      <c r="I49" s="43">
        <v>110</v>
      </c>
      <c r="J49" s="43">
        <v>30</v>
      </c>
      <c r="K49" s="43">
        <v>24</v>
      </c>
      <c r="L49" s="29">
        <f t="shared" si="3"/>
        <v>0.21818181818181817</v>
      </c>
      <c r="M49" s="29">
        <f t="shared" si="4"/>
        <v>0.8</v>
      </c>
      <c r="N49" s="43">
        <v>16614</v>
      </c>
      <c r="O49" s="43">
        <v>3969</v>
      </c>
      <c r="P49" s="43">
        <v>2583</v>
      </c>
      <c r="Q49" s="29">
        <f t="shared" si="5"/>
        <v>0.15547128927410617</v>
      </c>
      <c r="R49" s="29">
        <f t="shared" si="6"/>
        <v>0.65079365079365081</v>
      </c>
      <c r="S49" s="43">
        <v>11663</v>
      </c>
      <c r="T49" s="43">
        <v>3093</v>
      </c>
      <c r="U49" s="43">
        <v>2169</v>
      </c>
      <c r="V49" s="29">
        <f t="shared" si="7"/>
        <v>0.18597273428791905</v>
      </c>
      <c r="W49" s="29">
        <f t="shared" si="8"/>
        <v>0.70126091173617844</v>
      </c>
      <c r="X49" s="43">
        <v>6819</v>
      </c>
      <c r="Y49" s="43">
        <v>1616</v>
      </c>
      <c r="Z49" s="43">
        <v>1224</v>
      </c>
      <c r="AA49" s="29">
        <f t="shared" si="9"/>
        <v>0.17949846018477783</v>
      </c>
      <c r="AB49" s="29">
        <f t="shared" si="10"/>
        <v>0.75742574257425743</v>
      </c>
      <c r="AC49" s="43">
        <v>2787</v>
      </c>
      <c r="AD49" s="43">
        <v>486</v>
      </c>
      <c r="AE49" s="43">
        <v>362</v>
      </c>
      <c r="AF49" s="29">
        <f t="shared" si="11"/>
        <v>0.12988876928597057</v>
      </c>
      <c r="AG49" s="29">
        <f t="shared" si="12"/>
        <v>0.74485596707818935</v>
      </c>
      <c r="AH49" s="43">
        <v>891</v>
      </c>
      <c r="AI49" s="43">
        <v>103</v>
      </c>
      <c r="AJ49" s="43">
        <v>79</v>
      </c>
      <c r="AK49" s="29">
        <f t="shared" si="13"/>
        <v>8.866442199775533E-2</v>
      </c>
      <c r="AL49" s="29">
        <f t="shared" si="14"/>
        <v>0.76699029126213591</v>
      </c>
      <c r="AM49" s="43">
        <v>38934</v>
      </c>
      <c r="AN49" s="43">
        <f t="shared" si="15"/>
        <v>9313</v>
      </c>
      <c r="AO49" s="43">
        <f t="shared" si="16"/>
        <v>6450</v>
      </c>
      <c r="AP49" s="29">
        <f t="shared" si="17"/>
        <v>0.1656649714902142</v>
      </c>
      <c r="AQ49" s="29">
        <f t="shared" si="18"/>
        <v>0.69258026414689144</v>
      </c>
      <c r="AS49" s="9" t="str">
        <f t="shared" si="19"/>
        <v>田尻町</v>
      </c>
      <c r="AT49" s="35">
        <f t="shared" si="20"/>
        <v>0.16428571428571428</v>
      </c>
      <c r="AU49" s="9" t="str">
        <f t="shared" si="21"/>
        <v>藤井寺市</v>
      </c>
      <c r="AV49" s="35">
        <f t="shared" si="22"/>
        <v>0.70242352006356779</v>
      </c>
      <c r="AX49" s="35">
        <f t="shared" si="23"/>
        <v>0.1686992636104232</v>
      </c>
      <c r="AY49" s="35">
        <f t="shared" si="24"/>
        <v>0.70200685433681731</v>
      </c>
      <c r="AZ49" s="45">
        <v>0</v>
      </c>
    </row>
    <row r="50" spans="2:52" s="4" customFormat="1">
      <c r="B50" s="18">
        <v>45</v>
      </c>
      <c r="C50" s="33" t="s">
        <v>48</v>
      </c>
      <c r="D50" s="43">
        <v>89</v>
      </c>
      <c r="E50" s="43">
        <v>15</v>
      </c>
      <c r="F50" s="43">
        <v>13</v>
      </c>
      <c r="G50" s="29">
        <f t="shared" si="1"/>
        <v>0.14606741573033707</v>
      </c>
      <c r="H50" s="29">
        <f t="shared" si="2"/>
        <v>0.8666666666666667</v>
      </c>
      <c r="I50" s="43">
        <v>175</v>
      </c>
      <c r="J50" s="43">
        <v>43</v>
      </c>
      <c r="K50" s="43">
        <v>34</v>
      </c>
      <c r="L50" s="29">
        <f t="shared" si="3"/>
        <v>0.19428571428571428</v>
      </c>
      <c r="M50" s="29">
        <f t="shared" si="4"/>
        <v>0.79069767441860461</v>
      </c>
      <c r="N50" s="43">
        <v>5388</v>
      </c>
      <c r="O50" s="43">
        <v>1299</v>
      </c>
      <c r="P50" s="43">
        <v>882</v>
      </c>
      <c r="Q50" s="29">
        <f t="shared" si="5"/>
        <v>0.16369710467706014</v>
      </c>
      <c r="R50" s="29">
        <f t="shared" si="6"/>
        <v>0.67898383371824478</v>
      </c>
      <c r="S50" s="43">
        <v>4092</v>
      </c>
      <c r="T50" s="43">
        <v>1019</v>
      </c>
      <c r="U50" s="43">
        <v>770</v>
      </c>
      <c r="V50" s="29">
        <f t="shared" si="7"/>
        <v>0.18817204301075269</v>
      </c>
      <c r="W50" s="29">
        <f t="shared" si="8"/>
        <v>0.75564278704612364</v>
      </c>
      <c r="X50" s="43">
        <v>2462</v>
      </c>
      <c r="Y50" s="43">
        <v>533</v>
      </c>
      <c r="Z50" s="43">
        <v>418</v>
      </c>
      <c r="AA50" s="29">
        <f t="shared" si="9"/>
        <v>0.16978066612510154</v>
      </c>
      <c r="AB50" s="29">
        <f t="shared" si="10"/>
        <v>0.78424015009380865</v>
      </c>
      <c r="AC50" s="43">
        <v>1084</v>
      </c>
      <c r="AD50" s="43">
        <v>159</v>
      </c>
      <c r="AE50" s="43">
        <v>127</v>
      </c>
      <c r="AF50" s="29">
        <f t="shared" si="11"/>
        <v>0.11715867158671586</v>
      </c>
      <c r="AG50" s="29">
        <f t="shared" si="12"/>
        <v>0.79874213836477992</v>
      </c>
      <c r="AH50" s="43">
        <v>305</v>
      </c>
      <c r="AI50" s="43">
        <v>23</v>
      </c>
      <c r="AJ50" s="43">
        <v>20</v>
      </c>
      <c r="AK50" s="29">
        <f t="shared" si="13"/>
        <v>6.5573770491803282E-2</v>
      </c>
      <c r="AL50" s="29">
        <f t="shared" si="14"/>
        <v>0.86956521739130432</v>
      </c>
      <c r="AM50" s="43">
        <v>13595</v>
      </c>
      <c r="AN50" s="43">
        <f t="shared" si="15"/>
        <v>3091</v>
      </c>
      <c r="AO50" s="43">
        <f t="shared" si="16"/>
        <v>2264</v>
      </c>
      <c r="AP50" s="29">
        <f t="shared" si="17"/>
        <v>0.16653181316660537</v>
      </c>
      <c r="AQ50" s="29">
        <f t="shared" si="18"/>
        <v>0.73244904561630542</v>
      </c>
      <c r="AS50" s="9" t="str">
        <f t="shared" si="19"/>
        <v>茨木市</v>
      </c>
      <c r="AT50" s="35">
        <f t="shared" si="20"/>
        <v>0.16412147253512949</v>
      </c>
      <c r="AU50" s="9" t="str">
        <f t="shared" si="21"/>
        <v>港区</v>
      </c>
      <c r="AV50" s="35">
        <f t="shared" si="22"/>
        <v>0.70220162224797222</v>
      </c>
      <c r="AX50" s="35">
        <f t="shared" si="23"/>
        <v>0.1686992636104232</v>
      </c>
      <c r="AY50" s="35">
        <f t="shared" si="24"/>
        <v>0.70200685433681731</v>
      </c>
      <c r="AZ50" s="45">
        <v>0</v>
      </c>
    </row>
    <row r="51" spans="2:52" s="4" customFormat="1">
      <c r="B51" s="18">
        <v>46</v>
      </c>
      <c r="C51" s="33" t="s">
        <v>26</v>
      </c>
      <c r="D51" s="43">
        <v>98</v>
      </c>
      <c r="E51" s="43">
        <v>24</v>
      </c>
      <c r="F51" s="43">
        <v>22</v>
      </c>
      <c r="G51" s="29">
        <f t="shared" si="1"/>
        <v>0.22448979591836735</v>
      </c>
      <c r="H51" s="29">
        <f t="shared" si="2"/>
        <v>0.91666666666666663</v>
      </c>
      <c r="I51" s="43">
        <v>156</v>
      </c>
      <c r="J51" s="43">
        <v>34</v>
      </c>
      <c r="K51" s="43">
        <v>30</v>
      </c>
      <c r="L51" s="29">
        <f t="shared" si="3"/>
        <v>0.19230769230769232</v>
      </c>
      <c r="M51" s="29">
        <f t="shared" si="4"/>
        <v>0.88235294117647056</v>
      </c>
      <c r="N51" s="43">
        <v>6943</v>
      </c>
      <c r="O51" s="43">
        <v>1737</v>
      </c>
      <c r="P51" s="43">
        <v>1043</v>
      </c>
      <c r="Q51" s="29">
        <f t="shared" si="5"/>
        <v>0.15022324643525853</v>
      </c>
      <c r="R51" s="29">
        <f t="shared" si="6"/>
        <v>0.60046056419113414</v>
      </c>
      <c r="S51" s="43">
        <v>4969</v>
      </c>
      <c r="T51" s="43">
        <v>1401</v>
      </c>
      <c r="U51" s="43">
        <v>981</v>
      </c>
      <c r="V51" s="29">
        <f t="shared" si="7"/>
        <v>0.19742402897967398</v>
      </c>
      <c r="W51" s="29">
        <f t="shared" si="8"/>
        <v>0.70021413276231259</v>
      </c>
      <c r="X51" s="43">
        <v>3158</v>
      </c>
      <c r="Y51" s="43">
        <v>826</v>
      </c>
      <c r="Z51" s="43">
        <v>620</v>
      </c>
      <c r="AA51" s="29">
        <f t="shared" si="9"/>
        <v>0.19632678910702978</v>
      </c>
      <c r="AB51" s="29">
        <f t="shared" si="10"/>
        <v>0.75060532687651327</v>
      </c>
      <c r="AC51" s="43">
        <v>1441</v>
      </c>
      <c r="AD51" s="43">
        <v>284</v>
      </c>
      <c r="AE51" s="43">
        <v>220</v>
      </c>
      <c r="AF51" s="29">
        <f t="shared" si="11"/>
        <v>0.15267175572519084</v>
      </c>
      <c r="AG51" s="29">
        <f t="shared" si="12"/>
        <v>0.77464788732394363</v>
      </c>
      <c r="AH51" s="43">
        <v>488</v>
      </c>
      <c r="AI51" s="43">
        <v>59</v>
      </c>
      <c r="AJ51" s="43">
        <v>46</v>
      </c>
      <c r="AK51" s="29">
        <f t="shared" si="13"/>
        <v>9.4262295081967207E-2</v>
      </c>
      <c r="AL51" s="29">
        <f t="shared" si="14"/>
        <v>0.77966101694915257</v>
      </c>
      <c r="AM51" s="43">
        <v>17253</v>
      </c>
      <c r="AN51" s="43">
        <f t="shared" si="15"/>
        <v>4365</v>
      </c>
      <c r="AO51" s="43">
        <f t="shared" si="16"/>
        <v>2962</v>
      </c>
      <c r="AP51" s="29">
        <f t="shared" si="17"/>
        <v>0.17168028748623429</v>
      </c>
      <c r="AQ51" s="29">
        <f t="shared" si="18"/>
        <v>0.67857961053837346</v>
      </c>
      <c r="AS51" s="9" t="str">
        <f t="shared" si="19"/>
        <v>堺市堺区</v>
      </c>
      <c r="AT51" s="35">
        <f t="shared" si="20"/>
        <v>0.16345266430271529</v>
      </c>
      <c r="AU51" s="9" t="str">
        <f t="shared" si="21"/>
        <v>大東市</v>
      </c>
      <c r="AV51" s="35">
        <f t="shared" si="22"/>
        <v>0.70127001656543342</v>
      </c>
      <c r="AX51" s="35">
        <f t="shared" si="23"/>
        <v>0.1686992636104232</v>
      </c>
      <c r="AY51" s="35">
        <f t="shared" si="24"/>
        <v>0.70200685433681731</v>
      </c>
      <c r="AZ51" s="45">
        <v>0</v>
      </c>
    </row>
    <row r="52" spans="2:52" s="4" customFormat="1">
      <c r="B52" s="18">
        <v>47</v>
      </c>
      <c r="C52" s="33" t="s">
        <v>16</v>
      </c>
      <c r="D52" s="43">
        <v>96</v>
      </c>
      <c r="E52" s="43">
        <v>24</v>
      </c>
      <c r="F52" s="43">
        <v>18</v>
      </c>
      <c r="G52" s="29">
        <f t="shared" si="1"/>
        <v>0.1875</v>
      </c>
      <c r="H52" s="29">
        <f t="shared" si="2"/>
        <v>0.75</v>
      </c>
      <c r="I52" s="43">
        <v>203</v>
      </c>
      <c r="J52" s="43">
        <v>49</v>
      </c>
      <c r="K52" s="43">
        <v>40</v>
      </c>
      <c r="L52" s="29">
        <f t="shared" si="3"/>
        <v>0.19704433497536947</v>
      </c>
      <c r="M52" s="29">
        <f t="shared" si="4"/>
        <v>0.81632653061224492</v>
      </c>
      <c r="N52" s="43">
        <v>15623</v>
      </c>
      <c r="O52" s="43">
        <v>3545</v>
      </c>
      <c r="P52" s="43">
        <v>2273</v>
      </c>
      <c r="Q52" s="29">
        <f t="shared" si="5"/>
        <v>0.14549062279971836</v>
      </c>
      <c r="R52" s="29">
        <f t="shared" si="6"/>
        <v>0.64118476727785612</v>
      </c>
      <c r="S52" s="43">
        <v>10298</v>
      </c>
      <c r="T52" s="43">
        <v>2637</v>
      </c>
      <c r="U52" s="43">
        <v>1868</v>
      </c>
      <c r="V52" s="29">
        <f t="shared" si="7"/>
        <v>0.18139444552340261</v>
      </c>
      <c r="W52" s="29">
        <f t="shared" si="8"/>
        <v>0.70838073568449</v>
      </c>
      <c r="X52" s="43">
        <v>5661</v>
      </c>
      <c r="Y52" s="43">
        <v>1310</v>
      </c>
      <c r="Z52" s="43">
        <v>1007</v>
      </c>
      <c r="AA52" s="29">
        <f t="shared" si="9"/>
        <v>0.17788376611906023</v>
      </c>
      <c r="AB52" s="29">
        <f t="shared" si="10"/>
        <v>0.76870229007633584</v>
      </c>
      <c r="AC52" s="43">
        <v>2184</v>
      </c>
      <c r="AD52" s="43">
        <v>345</v>
      </c>
      <c r="AE52" s="43">
        <v>275</v>
      </c>
      <c r="AF52" s="29">
        <f t="shared" si="11"/>
        <v>0.12591575091575091</v>
      </c>
      <c r="AG52" s="29">
        <f t="shared" si="12"/>
        <v>0.79710144927536231</v>
      </c>
      <c r="AH52" s="43">
        <v>704</v>
      </c>
      <c r="AI52" s="43">
        <v>67</v>
      </c>
      <c r="AJ52" s="43">
        <v>52</v>
      </c>
      <c r="AK52" s="29">
        <f t="shared" si="13"/>
        <v>7.3863636363636367E-2</v>
      </c>
      <c r="AL52" s="29">
        <f t="shared" si="14"/>
        <v>0.77611940298507465</v>
      </c>
      <c r="AM52" s="43">
        <v>34769</v>
      </c>
      <c r="AN52" s="43">
        <f t="shared" si="15"/>
        <v>7977</v>
      </c>
      <c r="AO52" s="43">
        <f t="shared" si="16"/>
        <v>5533</v>
      </c>
      <c r="AP52" s="29">
        <f t="shared" si="17"/>
        <v>0.15913601196468119</v>
      </c>
      <c r="AQ52" s="29">
        <f t="shared" si="18"/>
        <v>0.69361915507082861</v>
      </c>
      <c r="AS52" s="9" t="str">
        <f t="shared" si="19"/>
        <v>大阪狭山市</v>
      </c>
      <c r="AT52" s="35">
        <f t="shared" si="20"/>
        <v>0.16289002254122673</v>
      </c>
      <c r="AU52" s="9" t="str">
        <f t="shared" si="21"/>
        <v>河内長野市</v>
      </c>
      <c r="AV52" s="35">
        <f t="shared" si="22"/>
        <v>0.701190227604928</v>
      </c>
      <c r="AX52" s="35">
        <f t="shared" si="23"/>
        <v>0.1686992636104232</v>
      </c>
      <c r="AY52" s="35">
        <f t="shared" si="24"/>
        <v>0.70200685433681731</v>
      </c>
      <c r="AZ52" s="45">
        <v>0</v>
      </c>
    </row>
    <row r="53" spans="2:52" s="4" customFormat="1">
      <c r="B53" s="18">
        <v>48</v>
      </c>
      <c r="C53" s="33" t="s">
        <v>27</v>
      </c>
      <c r="D53" s="43">
        <v>31</v>
      </c>
      <c r="E53" s="43">
        <v>6</v>
      </c>
      <c r="F53" s="43">
        <v>4</v>
      </c>
      <c r="G53" s="29">
        <f t="shared" si="1"/>
        <v>0.12903225806451613</v>
      </c>
      <c r="H53" s="29">
        <f t="shared" si="2"/>
        <v>0.66666666666666663</v>
      </c>
      <c r="I53" s="43">
        <v>117</v>
      </c>
      <c r="J53" s="43">
        <v>28</v>
      </c>
      <c r="K53" s="43">
        <v>20</v>
      </c>
      <c r="L53" s="29">
        <f t="shared" si="3"/>
        <v>0.17094017094017094</v>
      </c>
      <c r="M53" s="29">
        <f t="shared" si="4"/>
        <v>0.7142857142857143</v>
      </c>
      <c r="N53" s="43">
        <v>7826</v>
      </c>
      <c r="O53" s="43">
        <v>1891</v>
      </c>
      <c r="P53" s="43">
        <v>1210</v>
      </c>
      <c r="Q53" s="29">
        <f t="shared" si="5"/>
        <v>0.1546128290314337</v>
      </c>
      <c r="R53" s="29">
        <f t="shared" si="6"/>
        <v>0.63987308302485457</v>
      </c>
      <c r="S53" s="43">
        <v>5320</v>
      </c>
      <c r="T53" s="43">
        <v>1523</v>
      </c>
      <c r="U53" s="43">
        <v>1068</v>
      </c>
      <c r="V53" s="29">
        <f t="shared" si="7"/>
        <v>0.20075187969924813</v>
      </c>
      <c r="W53" s="29">
        <f t="shared" si="8"/>
        <v>0.70124753775443205</v>
      </c>
      <c r="X53" s="43">
        <v>3282</v>
      </c>
      <c r="Y53" s="43">
        <v>934</v>
      </c>
      <c r="Z53" s="43">
        <v>734</v>
      </c>
      <c r="AA53" s="29">
        <f t="shared" si="9"/>
        <v>0.22364411943936624</v>
      </c>
      <c r="AB53" s="29">
        <f t="shared" si="10"/>
        <v>0.78586723768736622</v>
      </c>
      <c r="AC53" s="43">
        <v>1621</v>
      </c>
      <c r="AD53" s="43">
        <v>349</v>
      </c>
      <c r="AE53" s="43">
        <v>279</v>
      </c>
      <c r="AF53" s="29">
        <f t="shared" si="11"/>
        <v>0.17211597779148674</v>
      </c>
      <c r="AG53" s="29">
        <f t="shared" si="12"/>
        <v>0.79942693409742116</v>
      </c>
      <c r="AH53" s="43">
        <v>478</v>
      </c>
      <c r="AI53" s="43">
        <v>58</v>
      </c>
      <c r="AJ53" s="43">
        <v>43</v>
      </c>
      <c r="AK53" s="29">
        <f t="shared" si="13"/>
        <v>8.9958158995815898E-2</v>
      </c>
      <c r="AL53" s="29">
        <f t="shared" si="14"/>
        <v>0.74137931034482762</v>
      </c>
      <c r="AM53" s="43">
        <v>18675</v>
      </c>
      <c r="AN53" s="43">
        <f t="shared" si="15"/>
        <v>4789</v>
      </c>
      <c r="AO53" s="43">
        <f t="shared" si="16"/>
        <v>3358</v>
      </c>
      <c r="AP53" s="29">
        <f t="shared" si="17"/>
        <v>0.17981258366800534</v>
      </c>
      <c r="AQ53" s="29">
        <f t="shared" si="18"/>
        <v>0.701190227604928</v>
      </c>
      <c r="AS53" s="9" t="str">
        <f t="shared" si="19"/>
        <v>貝塚市</v>
      </c>
      <c r="AT53" s="35">
        <f t="shared" si="20"/>
        <v>0.16278489436033938</v>
      </c>
      <c r="AU53" s="9" t="str">
        <f t="shared" si="21"/>
        <v>東大阪市</v>
      </c>
      <c r="AV53" s="35">
        <f t="shared" si="22"/>
        <v>0.70058636696799415</v>
      </c>
      <c r="AX53" s="35">
        <f t="shared" si="23"/>
        <v>0.1686992636104232</v>
      </c>
      <c r="AY53" s="35">
        <f t="shared" si="24"/>
        <v>0.70200685433681731</v>
      </c>
      <c r="AZ53" s="45">
        <v>0</v>
      </c>
    </row>
    <row r="54" spans="2:52" s="4" customFormat="1">
      <c r="B54" s="18">
        <v>49</v>
      </c>
      <c r="C54" s="33" t="s">
        <v>28</v>
      </c>
      <c r="D54" s="43">
        <v>13</v>
      </c>
      <c r="E54" s="43">
        <v>5</v>
      </c>
      <c r="F54" s="43">
        <v>5</v>
      </c>
      <c r="G54" s="29">
        <f t="shared" si="1"/>
        <v>0.38461538461538464</v>
      </c>
      <c r="H54" s="29">
        <f t="shared" si="2"/>
        <v>1</v>
      </c>
      <c r="I54" s="43">
        <v>41</v>
      </c>
      <c r="J54" s="43">
        <v>14</v>
      </c>
      <c r="K54" s="43">
        <v>9</v>
      </c>
      <c r="L54" s="29">
        <f t="shared" si="3"/>
        <v>0.21951219512195122</v>
      </c>
      <c r="M54" s="29">
        <f t="shared" si="4"/>
        <v>0.6428571428571429</v>
      </c>
      <c r="N54" s="43">
        <v>8328</v>
      </c>
      <c r="O54" s="43">
        <v>2061</v>
      </c>
      <c r="P54" s="43">
        <v>1379</v>
      </c>
      <c r="Q54" s="29">
        <f t="shared" si="5"/>
        <v>0.16558597502401537</v>
      </c>
      <c r="R54" s="29">
        <f t="shared" si="6"/>
        <v>0.66909267345948564</v>
      </c>
      <c r="S54" s="43">
        <v>5821</v>
      </c>
      <c r="T54" s="43">
        <v>1554</v>
      </c>
      <c r="U54" s="43">
        <v>1155</v>
      </c>
      <c r="V54" s="29">
        <f t="shared" si="7"/>
        <v>0.19841951554715684</v>
      </c>
      <c r="W54" s="29">
        <f t="shared" si="8"/>
        <v>0.7432432432432432</v>
      </c>
      <c r="X54" s="43">
        <v>3113</v>
      </c>
      <c r="Y54" s="43">
        <v>724</v>
      </c>
      <c r="Z54" s="43">
        <v>556</v>
      </c>
      <c r="AA54" s="29">
        <f t="shared" si="9"/>
        <v>0.17860584645036942</v>
      </c>
      <c r="AB54" s="29">
        <f t="shared" si="10"/>
        <v>0.76795580110497241</v>
      </c>
      <c r="AC54" s="43">
        <v>1272</v>
      </c>
      <c r="AD54" s="43">
        <v>209</v>
      </c>
      <c r="AE54" s="43">
        <v>171</v>
      </c>
      <c r="AF54" s="29">
        <f t="shared" si="11"/>
        <v>0.13443396226415094</v>
      </c>
      <c r="AG54" s="29">
        <f t="shared" si="12"/>
        <v>0.81818181818181823</v>
      </c>
      <c r="AH54" s="43">
        <v>419</v>
      </c>
      <c r="AI54" s="43">
        <v>33</v>
      </c>
      <c r="AJ54" s="43">
        <v>22</v>
      </c>
      <c r="AK54" s="29">
        <f t="shared" si="13"/>
        <v>5.2505966587112173E-2</v>
      </c>
      <c r="AL54" s="29">
        <f t="shared" si="14"/>
        <v>0.66666666666666663</v>
      </c>
      <c r="AM54" s="43">
        <v>19007</v>
      </c>
      <c r="AN54" s="43">
        <f t="shared" si="15"/>
        <v>4600</v>
      </c>
      <c r="AO54" s="43">
        <f t="shared" si="16"/>
        <v>3297</v>
      </c>
      <c r="AP54" s="29">
        <f t="shared" si="17"/>
        <v>0.17346240858631032</v>
      </c>
      <c r="AQ54" s="29">
        <f t="shared" si="18"/>
        <v>0.71673913043478266</v>
      </c>
      <c r="AS54" s="9" t="str">
        <f t="shared" si="19"/>
        <v>堺市西区</v>
      </c>
      <c r="AT54" s="35">
        <f t="shared" si="20"/>
        <v>0.16258879242304658</v>
      </c>
      <c r="AU54" s="9" t="str">
        <f t="shared" si="21"/>
        <v>福島区</v>
      </c>
      <c r="AV54" s="35">
        <f t="shared" si="22"/>
        <v>0.69915254237288138</v>
      </c>
      <c r="AX54" s="35">
        <f t="shared" si="23"/>
        <v>0.1686992636104232</v>
      </c>
      <c r="AY54" s="35">
        <f t="shared" si="24"/>
        <v>0.70200685433681731</v>
      </c>
      <c r="AZ54" s="45">
        <v>0</v>
      </c>
    </row>
    <row r="55" spans="2:52" s="4" customFormat="1">
      <c r="B55" s="18">
        <v>50</v>
      </c>
      <c r="C55" s="33" t="s">
        <v>17</v>
      </c>
      <c r="D55" s="43">
        <v>49</v>
      </c>
      <c r="E55" s="43">
        <v>9</v>
      </c>
      <c r="F55" s="43">
        <v>6</v>
      </c>
      <c r="G55" s="29">
        <f t="shared" si="1"/>
        <v>0.12244897959183673</v>
      </c>
      <c r="H55" s="29">
        <f t="shared" si="2"/>
        <v>0.66666666666666663</v>
      </c>
      <c r="I55" s="43">
        <v>151</v>
      </c>
      <c r="J55" s="43">
        <v>35</v>
      </c>
      <c r="K55" s="43">
        <v>30</v>
      </c>
      <c r="L55" s="29">
        <f t="shared" si="3"/>
        <v>0.19867549668874171</v>
      </c>
      <c r="M55" s="29">
        <f t="shared" si="4"/>
        <v>0.8571428571428571</v>
      </c>
      <c r="N55" s="43">
        <v>7621</v>
      </c>
      <c r="O55" s="43">
        <v>1655</v>
      </c>
      <c r="P55" s="43">
        <v>1063</v>
      </c>
      <c r="Q55" s="29">
        <f t="shared" si="5"/>
        <v>0.13948300747933343</v>
      </c>
      <c r="R55" s="29">
        <f t="shared" si="6"/>
        <v>0.64229607250755283</v>
      </c>
      <c r="S55" s="43">
        <v>5064</v>
      </c>
      <c r="T55" s="43">
        <v>1199</v>
      </c>
      <c r="U55" s="43">
        <v>898</v>
      </c>
      <c r="V55" s="29">
        <f t="shared" si="7"/>
        <v>0.1773301737756714</v>
      </c>
      <c r="W55" s="29">
        <f t="shared" si="8"/>
        <v>0.74895746455379486</v>
      </c>
      <c r="X55" s="43">
        <v>2688</v>
      </c>
      <c r="Y55" s="43">
        <v>569</v>
      </c>
      <c r="Z55" s="43">
        <v>429</v>
      </c>
      <c r="AA55" s="29">
        <f t="shared" si="9"/>
        <v>0.15959821428571427</v>
      </c>
      <c r="AB55" s="29">
        <f t="shared" si="10"/>
        <v>0.75395430579964851</v>
      </c>
      <c r="AC55" s="43">
        <v>1035</v>
      </c>
      <c r="AD55" s="43">
        <v>135</v>
      </c>
      <c r="AE55" s="43">
        <v>99</v>
      </c>
      <c r="AF55" s="29">
        <f t="shared" si="11"/>
        <v>9.5652173913043481E-2</v>
      </c>
      <c r="AG55" s="29">
        <f t="shared" si="12"/>
        <v>0.73333333333333328</v>
      </c>
      <c r="AH55" s="43">
        <v>302</v>
      </c>
      <c r="AI55" s="43">
        <v>20</v>
      </c>
      <c r="AJ55" s="43">
        <v>15</v>
      </c>
      <c r="AK55" s="29">
        <f t="shared" si="13"/>
        <v>4.9668874172185427E-2</v>
      </c>
      <c r="AL55" s="29">
        <f t="shared" si="14"/>
        <v>0.75</v>
      </c>
      <c r="AM55" s="43">
        <v>16910</v>
      </c>
      <c r="AN55" s="43">
        <f t="shared" si="15"/>
        <v>3622</v>
      </c>
      <c r="AO55" s="43">
        <f t="shared" si="16"/>
        <v>2540</v>
      </c>
      <c r="AP55" s="29">
        <f t="shared" si="17"/>
        <v>0.15020697811945594</v>
      </c>
      <c r="AQ55" s="29">
        <f t="shared" si="18"/>
        <v>0.70127001656543342</v>
      </c>
      <c r="AS55" s="9" t="str">
        <f t="shared" si="19"/>
        <v>交野市</v>
      </c>
      <c r="AT55" s="35">
        <f t="shared" si="20"/>
        <v>0.16215981219024433</v>
      </c>
      <c r="AU55" s="9" t="str">
        <f t="shared" si="21"/>
        <v>堺市北区</v>
      </c>
      <c r="AV55" s="35">
        <f t="shared" si="22"/>
        <v>0.69886114761279017</v>
      </c>
      <c r="AX55" s="35">
        <f t="shared" si="23"/>
        <v>0.1686992636104232</v>
      </c>
      <c r="AY55" s="35">
        <f t="shared" si="24"/>
        <v>0.70200685433681731</v>
      </c>
      <c r="AZ55" s="45">
        <v>0</v>
      </c>
    </row>
    <row r="56" spans="2:52" s="4" customFormat="1">
      <c r="B56" s="18">
        <v>51</v>
      </c>
      <c r="C56" s="33" t="s">
        <v>49</v>
      </c>
      <c r="D56" s="43">
        <v>78</v>
      </c>
      <c r="E56" s="43">
        <v>22</v>
      </c>
      <c r="F56" s="43">
        <v>20</v>
      </c>
      <c r="G56" s="29">
        <f t="shared" si="1"/>
        <v>0.25641025641025639</v>
      </c>
      <c r="H56" s="29">
        <f t="shared" si="2"/>
        <v>0.90909090909090906</v>
      </c>
      <c r="I56" s="43">
        <v>166</v>
      </c>
      <c r="J56" s="43">
        <v>47</v>
      </c>
      <c r="K56" s="43">
        <v>40</v>
      </c>
      <c r="L56" s="29">
        <f t="shared" si="3"/>
        <v>0.24096385542168675</v>
      </c>
      <c r="M56" s="29">
        <f t="shared" si="4"/>
        <v>0.85106382978723405</v>
      </c>
      <c r="N56" s="43">
        <v>9528</v>
      </c>
      <c r="O56" s="43">
        <v>2230</v>
      </c>
      <c r="P56" s="43">
        <v>1433</v>
      </c>
      <c r="Q56" s="29">
        <f t="shared" si="5"/>
        <v>0.15039882451721243</v>
      </c>
      <c r="R56" s="29">
        <f t="shared" si="6"/>
        <v>0.64260089686098654</v>
      </c>
      <c r="S56" s="43">
        <v>6465</v>
      </c>
      <c r="T56" s="43">
        <v>1744</v>
      </c>
      <c r="U56" s="43">
        <v>1241</v>
      </c>
      <c r="V56" s="29">
        <f t="shared" si="7"/>
        <v>0.19195668986852282</v>
      </c>
      <c r="W56" s="29">
        <f t="shared" si="8"/>
        <v>0.7115825688073395</v>
      </c>
      <c r="X56" s="43">
        <v>3820</v>
      </c>
      <c r="Y56" s="43">
        <v>863</v>
      </c>
      <c r="Z56" s="43">
        <v>633</v>
      </c>
      <c r="AA56" s="29">
        <f t="shared" si="9"/>
        <v>0.16570680628272252</v>
      </c>
      <c r="AB56" s="29">
        <f t="shared" si="10"/>
        <v>0.7334878331402086</v>
      </c>
      <c r="AC56" s="43">
        <v>1688</v>
      </c>
      <c r="AD56" s="43">
        <v>256</v>
      </c>
      <c r="AE56" s="43">
        <v>197</v>
      </c>
      <c r="AF56" s="29">
        <f t="shared" si="11"/>
        <v>0.11670616113744076</v>
      </c>
      <c r="AG56" s="29">
        <f t="shared" si="12"/>
        <v>0.76953125</v>
      </c>
      <c r="AH56" s="43">
        <v>581</v>
      </c>
      <c r="AI56" s="43">
        <v>53</v>
      </c>
      <c r="AJ56" s="43">
        <v>33</v>
      </c>
      <c r="AK56" s="29">
        <f t="shared" si="13"/>
        <v>5.6798623063683308E-2</v>
      </c>
      <c r="AL56" s="29">
        <f t="shared" si="14"/>
        <v>0.62264150943396224</v>
      </c>
      <c r="AM56" s="43">
        <v>22326</v>
      </c>
      <c r="AN56" s="43">
        <f t="shared" si="15"/>
        <v>5215</v>
      </c>
      <c r="AO56" s="43">
        <f t="shared" si="16"/>
        <v>3597</v>
      </c>
      <c r="AP56" s="29">
        <f t="shared" si="17"/>
        <v>0.1611126041386724</v>
      </c>
      <c r="AQ56" s="29">
        <f t="shared" si="18"/>
        <v>0.68974113135186965</v>
      </c>
      <c r="AS56" s="9" t="str">
        <f t="shared" si="19"/>
        <v>都島区</v>
      </c>
      <c r="AT56" s="35">
        <f t="shared" si="20"/>
        <v>0.16197293895531781</v>
      </c>
      <c r="AU56" s="9" t="str">
        <f t="shared" si="21"/>
        <v>守口市</v>
      </c>
      <c r="AV56" s="35">
        <f t="shared" si="22"/>
        <v>0.69789825181693188</v>
      </c>
      <c r="AX56" s="35">
        <f t="shared" si="23"/>
        <v>0.1686992636104232</v>
      </c>
      <c r="AY56" s="35">
        <f t="shared" si="24"/>
        <v>0.70200685433681731</v>
      </c>
      <c r="AZ56" s="45">
        <v>0</v>
      </c>
    </row>
    <row r="57" spans="2:52" s="4" customFormat="1">
      <c r="B57" s="18">
        <v>52</v>
      </c>
      <c r="C57" s="33" t="s">
        <v>5</v>
      </c>
      <c r="D57" s="43">
        <v>7</v>
      </c>
      <c r="E57" s="43">
        <v>0</v>
      </c>
      <c r="F57" s="43">
        <v>0</v>
      </c>
      <c r="G57" s="29">
        <f t="shared" si="1"/>
        <v>0</v>
      </c>
      <c r="H57" s="29" t="str">
        <f t="shared" si="2"/>
        <v>-</v>
      </c>
      <c r="I57" s="43">
        <v>28</v>
      </c>
      <c r="J57" s="43">
        <v>6</v>
      </c>
      <c r="K57" s="43">
        <v>5</v>
      </c>
      <c r="L57" s="29">
        <f t="shared" si="3"/>
        <v>0.17857142857142858</v>
      </c>
      <c r="M57" s="29">
        <f t="shared" si="4"/>
        <v>0.83333333333333337</v>
      </c>
      <c r="N57" s="43">
        <v>7639</v>
      </c>
      <c r="O57" s="43">
        <v>1882</v>
      </c>
      <c r="P57" s="43">
        <v>1055</v>
      </c>
      <c r="Q57" s="29">
        <f t="shared" si="5"/>
        <v>0.13810708207880612</v>
      </c>
      <c r="R57" s="29">
        <f t="shared" si="6"/>
        <v>0.5605738575982997</v>
      </c>
      <c r="S57" s="43">
        <v>5251</v>
      </c>
      <c r="T57" s="43">
        <v>1386</v>
      </c>
      <c r="U57" s="43">
        <v>927</v>
      </c>
      <c r="V57" s="29">
        <f t="shared" si="7"/>
        <v>0.17653780232336697</v>
      </c>
      <c r="W57" s="29">
        <f t="shared" si="8"/>
        <v>0.66883116883116878</v>
      </c>
      <c r="X57" s="43">
        <v>3213</v>
      </c>
      <c r="Y57" s="43">
        <v>802</v>
      </c>
      <c r="Z57" s="43">
        <v>589</v>
      </c>
      <c r="AA57" s="29">
        <f t="shared" si="9"/>
        <v>0.18331777155306567</v>
      </c>
      <c r="AB57" s="29">
        <f t="shared" si="10"/>
        <v>0.73441396508728185</v>
      </c>
      <c r="AC57" s="43">
        <v>1603</v>
      </c>
      <c r="AD57" s="43">
        <v>309</v>
      </c>
      <c r="AE57" s="43">
        <v>235</v>
      </c>
      <c r="AF57" s="29">
        <f t="shared" si="11"/>
        <v>0.14660012476606363</v>
      </c>
      <c r="AG57" s="29">
        <f t="shared" si="12"/>
        <v>0.76051779935275077</v>
      </c>
      <c r="AH57" s="43">
        <v>555</v>
      </c>
      <c r="AI57" s="43">
        <v>66</v>
      </c>
      <c r="AJ57" s="43">
        <v>44</v>
      </c>
      <c r="AK57" s="29">
        <f t="shared" si="13"/>
        <v>7.9279279279279274E-2</v>
      </c>
      <c r="AL57" s="29">
        <f t="shared" si="14"/>
        <v>0.66666666666666663</v>
      </c>
      <c r="AM57" s="43">
        <v>18296</v>
      </c>
      <c r="AN57" s="43">
        <f t="shared" si="15"/>
        <v>4451</v>
      </c>
      <c r="AO57" s="43">
        <f t="shared" si="16"/>
        <v>2855</v>
      </c>
      <c r="AP57" s="29">
        <f t="shared" si="17"/>
        <v>0.15604503716659379</v>
      </c>
      <c r="AQ57" s="29">
        <f t="shared" si="18"/>
        <v>0.64142889238373402</v>
      </c>
      <c r="AS57" s="9" t="str">
        <f t="shared" si="19"/>
        <v>東成区</v>
      </c>
      <c r="AT57" s="35">
        <f t="shared" si="20"/>
        <v>0.16177400415499954</v>
      </c>
      <c r="AU57" s="9" t="str">
        <f t="shared" si="21"/>
        <v>羽曳野市</v>
      </c>
      <c r="AV57" s="35">
        <f t="shared" si="22"/>
        <v>0.69789227166276346</v>
      </c>
      <c r="AX57" s="35">
        <f t="shared" si="23"/>
        <v>0.1686992636104232</v>
      </c>
      <c r="AY57" s="35">
        <f t="shared" si="24"/>
        <v>0.70200685433681731</v>
      </c>
      <c r="AZ57" s="45">
        <v>0</v>
      </c>
    </row>
    <row r="58" spans="2:52" s="4" customFormat="1">
      <c r="B58" s="18">
        <v>53</v>
      </c>
      <c r="C58" s="33" t="s">
        <v>23</v>
      </c>
      <c r="D58" s="43">
        <v>50</v>
      </c>
      <c r="E58" s="43">
        <v>10</v>
      </c>
      <c r="F58" s="43">
        <v>10</v>
      </c>
      <c r="G58" s="29">
        <f t="shared" si="1"/>
        <v>0.2</v>
      </c>
      <c r="H58" s="29">
        <f t="shared" si="2"/>
        <v>1</v>
      </c>
      <c r="I58" s="43">
        <v>72</v>
      </c>
      <c r="J58" s="43">
        <v>15</v>
      </c>
      <c r="K58" s="43">
        <v>12</v>
      </c>
      <c r="L58" s="29">
        <f t="shared" si="3"/>
        <v>0.16666666666666666</v>
      </c>
      <c r="M58" s="29">
        <f t="shared" si="4"/>
        <v>0.8</v>
      </c>
      <c r="N58" s="43">
        <v>4393</v>
      </c>
      <c r="O58" s="43">
        <v>1231</v>
      </c>
      <c r="P58" s="43">
        <v>814</v>
      </c>
      <c r="Q58" s="29">
        <f t="shared" si="5"/>
        <v>0.18529478716139314</v>
      </c>
      <c r="R58" s="29">
        <f t="shared" si="6"/>
        <v>0.66125101543460596</v>
      </c>
      <c r="S58" s="43">
        <v>3053</v>
      </c>
      <c r="T58" s="43">
        <v>916</v>
      </c>
      <c r="U58" s="43">
        <v>670</v>
      </c>
      <c r="V58" s="29">
        <f t="shared" si="7"/>
        <v>0.21945627251883393</v>
      </c>
      <c r="W58" s="29">
        <f t="shared" si="8"/>
        <v>0.73144104803493448</v>
      </c>
      <c r="X58" s="43">
        <v>1728</v>
      </c>
      <c r="Y58" s="43">
        <v>469</v>
      </c>
      <c r="Z58" s="43">
        <v>367</v>
      </c>
      <c r="AA58" s="29">
        <f t="shared" si="9"/>
        <v>0.21238425925925927</v>
      </c>
      <c r="AB58" s="29">
        <f t="shared" si="10"/>
        <v>0.78251599147121531</v>
      </c>
      <c r="AC58" s="43">
        <v>797</v>
      </c>
      <c r="AD58" s="43">
        <v>153</v>
      </c>
      <c r="AE58" s="43">
        <v>125</v>
      </c>
      <c r="AF58" s="29">
        <f t="shared" si="11"/>
        <v>0.15683814303638646</v>
      </c>
      <c r="AG58" s="29">
        <f t="shared" si="12"/>
        <v>0.81699346405228757</v>
      </c>
      <c r="AH58" s="43">
        <v>248</v>
      </c>
      <c r="AI58" s="43">
        <v>32</v>
      </c>
      <c r="AJ58" s="43">
        <v>27</v>
      </c>
      <c r="AK58" s="29">
        <f t="shared" si="13"/>
        <v>0.10887096774193548</v>
      </c>
      <c r="AL58" s="29">
        <f t="shared" si="14"/>
        <v>0.84375</v>
      </c>
      <c r="AM58" s="43">
        <v>10341</v>
      </c>
      <c r="AN58" s="43">
        <f t="shared" si="15"/>
        <v>2826</v>
      </c>
      <c r="AO58" s="43">
        <f t="shared" si="16"/>
        <v>2025</v>
      </c>
      <c r="AP58" s="29">
        <f t="shared" si="17"/>
        <v>0.195822454308094</v>
      </c>
      <c r="AQ58" s="29">
        <f t="shared" si="18"/>
        <v>0.71656050955414008</v>
      </c>
      <c r="AS58" s="9" t="str">
        <f t="shared" si="19"/>
        <v>和泉市</v>
      </c>
      <c r="AT58" s="35">
        <f t="shared" si="20"/>
        <v>0.1611126041386724</v>
      </c>
      <c r="AU58" s="9" t="str">
        <f t="shared" si="21"/>
        <v>河南町</v>
      </c>
      <c r="AV58" s="35">
        <f t="shared" si="22"/>
        <v>0.69461077844311381</v>
      </c>
      <c r="AX58" s="35">
        <f t="shared" si="23"/>
        <v>0.1686992636104232</v>
      </c>
      <c r="AY58" s="35">
        <f t="shared" si="24"/>
        <v>0.70200685433681731</v>
      </c>
      <c r="AZ58" s="45">
        <v>0</v>
      </c>
    </row>
    <row r="59" spans="2:52" s="4" customFormat="1">
      <c r="B59" s="18">
        <v>54</v>
      </c>
      <c r="C59" s="33" t="s">
        <v>29</v>
      </c>
      <c r="D59" s="43">
        <v>80</v>
      </c>
      <c r="E59" s="43">
        <v>24</v>
      </c>
      <c r="F59" s="43">
        <v>19</v>
      </c>
      <c r="G59" s="29">
        <f t="shared" si="1"/>
        <v>0.23749999999999999</v>
      </c>
      <c r="H59" s="29">
        <f t="shared" si="2"/>
        <v>0.79166666666666663</v>
      </c>
      <c r="I59" s="43">
        <v>164</v>
      </c>
      <c r="J59" s="43">
        <v>39</v>
      </c>
      <c r="K59" s="43">
        <v>31</v>
      </c>
      <c r="L59" s="29">
        <f t="shared" si="3"/>
        <v>0.18902439024390244</v>
      </c>
      <c r="M59" s="29">
        <f t="shared" si="4"/>
        <v>0.79487179487179482</v>
      </c>
      <c r="N59" s="43">
        <v>7253</v>
      </c>
      <c r="O59" s="43">
        <v>1798</v>
      </c>
      <c r="P59" s="43">
        <v>1133</v>
      </c>
      <c r="Q59" s="29">
        <f t="shared" si="5"/>
        <v>0.1562112229422308</v>
      </c>
      <c r="R59" s="29">
        <f t="shared" si="6"/>
        <v>0.63014460511679649</v>
      </c>
      <c r="S59" s="43">
        <v>5033</v>
      </c>
      <c r="T59" s="43">
        <v>1367</v>
      </c>
      <c r="U59" s="43">
        <v>966</v>
      </c>
      <c r="V59" s="29">
        <f t="shared" si="7"/>
        <v>0.19193324061196107</v>
      </c>
      <c r="W59" s="29">
        <f t="shared" si="8"/>
        <v>0.70665691294806143</v>
      </c>
      <c r="X59" s="43">
        <v>3058</v>
      </c>
      <c r="Y59" s="43">
        <v>747</v>
      </c>
      <c r="Z59" s="43">
        <v>595</v>
      </c>
      <c r="AA59" s="29">
        <f t="shared" si="9"/>
        <v>0.19457161543492479</v>
      </c>
      <c r="AB59" s="29">
        <f t="shared" si="10"/>
        <v>0.79651941097724233</v>
      </c>
      <c r="AC59" s="43">
        <v>1373</v>
      </c>
      <c r="AD59" s="43">
        <v>255</v>
      </c>
      <c r="AE59" s="43">
        <v>204</v>
      </c>
      <c r="AF59" s="29">
        <f t="shared" si="11"/>
        <v>0.14857975236707938</v>
      </c>
      <c r="AG59" s="29">
        <f t="shared" si="12"/>
        <v>0.8</v>
      </c>
      <c r="AH59" s="43">
        <v>423</v>
      </c>
      <c r="AI59" s="43">
        <v>40</v>
      </c>
      <c r="AJ59" s="43">
        <v>32</v>
      </c>
      <c r="AK59" s="29">
        <f t="shared" si="13"/>
        <v>7.5650118203309691E-2</v>
      </c>
      <c r="AL59" s="29">
        <f t="shared" si="14"/>
        <v>0.8</v>
      </c>
      <c r="AM59" s="43">
        <v>17384</v>
      </c>
      <c r="AN59" s="43">
        <f t="shared" si="15"/>
        <v>4270</v>
      </c>
      <c r="AO59" s="43">
        <f t="shared" si="16"/>
        <v>2980</v>
      </c>
      <c r="AP59" s="29">
        <f t="shared" si="17"/>
        <v>0.1714219972388403</v>
      </c>
      <c r="AQ59" s="29">
        <f t="shared" si="18"/>
        <v>0.69789227166276346</v>
      </c>
      <c r="AS59" s="9" t="str">
        <f t="shared" si="19"/>
        <v>守口市</v>
      </c>
      <c r="AT59" s="35">
        <f t="shared" si="20"/>
        <v>0.16073286586745081</v>
      </c>
      <c r="AU59" s="9" t="str">
        <f t="shared" si="21"/>
        <v>寝屋川市</v>
      </c>
      <c r="AV59" s="35">
        <f t="shared" si="22"/>
        <v>0.69361915507082861</v>
      </c>
      <c r="AX59" s="35">
        <f t="shared" si="23"/>
        <v>0.1686992636104232</v>
      </c>
      <c r="AY59" s="35">
        <f t="shared" si="24"/>
        <v>0.70200685433681731</v>
      </c>
      <c r="AZ59" s="45">
        <v>0</v>
      </c>
    </row>
    <row r="60" spans="2:52" s="4" customFormat="1">
      <c r="B60" s="18">
        <v>55</v>
      </c>
      <c r="C60" s="33" t="s">
        <v>18</v>
      </c>
      <c r="D60" s="43">
        <v>27</v>
      </c>
      <c r="E60" s="43">
        <v>1</v>
      </c>
      <c r="F60" s="43">
        <v>1</v>
      </c>
      <c r="G60" s="29">
        <f t="shared" si="1"/>
        <v>3.7037037037037035E-2</v>
      </c>
      <c r="H60" s="29">
        <f t="shared" si="2"/>
        <v>1</v>
      </c>
      <c r="I60" s="43">
        <v>115</v>
      </c>
      <c r="J60" s="43">
        <v>36</v>
      </c>
      <c r="K60" s="43">
        <v>22</v>
      </c>
      <c r="L60" s="29">
        <f t="shared" si="3"/>
        <v>0.19130434782608696</v>
      </c>
      <c r="M60" s="29">
        <f t="shared" si="4"/>
        <v>0.61111111111111116</v>
      </c>
      <c r="N60" s="43">
        <v>8105</v>
      </c>
      <c r="O60" s="43">
        <v>1662</v>
      </c>
      <c r="P60" s="43">
        <v>1090</v>
      </c>
      <c r="Q60" s="29">
        <f t="shared" si="5"/>
        <v>0.13448488587291796</v>
      </c>
      <c r="R60" s="29">
        <f t="shared" si="6"/>
        <v>0.65583634175691941</v>
      </c>
      <c r="S60" s="43">
        <v>5635</v>
      </c>
      <c r="T60" s="43">
        <v>1348</v>
      </c>
      <c r="U60" s="43">
        <v>1018</v>
      </c>
      <c r="V60" s="29">
        <f t="shared" si="7"/>
        <v>0.18065661047027506</v>
      </c>
      <c r="W60" s="29">
        <f t="shared" si="8"/>
        <v>0.75519287833827897</v>
      </c>
      <c r="X60" s="43">
        <v>3010</v>
      </c>
      <c r="Y60" s="43">
        <v>630</v>
      </c>
      <c r="Z60" s="43">
        <v>503</v>
      </c>
      <c r="AA60" s="29">
        <f t="shared" si="9"/>
        <v>0.16710963455149502</v>
      </c>
      <c r="AB60" s="29">
        <f t="shared" si="10"/>
        <v>0.79841269841269846</v>
      </c>
      <c r="AC60" s="43">
        <v>1002</v>
      </c>
      <c r="AD60" s="43">
        <v>157</v>
      </c>
      <c r="AE60" s="43">
        <v>127</v>
      </c>
      <c r="AF60" s="29">
        <f t="shared" si="11"/>
        <v>0.12674650698602793</v>
      </c>
      <c r="AG60" s="29">
        <f t="shared" si="12"/>
        <v>0.80891719745222934</v>
      </c>
      <c r="AH60" s="43">
        <v>288</v>
      </c>
      <c r="AI60" s="43">
        <v>31</v>
      </c>
      <c r="AJ60" s="43">
        <v>20</v>
      </c>
      <c r="AK60" s="29">
        <f t="shared" si="13"/>
        <v>6.9444444444444448E-2</v>
      </c>
      <c r="AL60" s="29">
        <f t="shared" si="14"/>
        <v>0.64516129032258063</v>
      </c>
      <c r="AM60" s="43">
        <v>18182</v>
      </c>
      <c r="AN60" s="43">
        <f t="shared" si="15"/>
        <v>3865</v>
      </c>
      <c r="AO60" s="43">
        <f t="shared" si="16"/>
        <v>2781</v>
      </c>
      <c r="AP60" s="29">
        <f t="shared" si="17"/>
        <v>0.15295347046529534</v>
      </c>
      <c r="AQ60" s="29">
        <f t="shared" si="18"/>
        <v>0.7195342820181112</v>
      </c>
      <c r="AS60" s="9" t="str">
        <f t="shared" si="19"/>
        <v>旭区</v>
      </c>
      <c r="AT60" s="35">
        <f t="shared" si="20"/>
        <v>0.16068222621184919</v>
      </c>
      <c r="AU60" s="9" t="str">
        <f t="shared" si="21"/>
        <v>八尾市</v>
      </c>
      <c r="AV60" s="35">
        <f t="shared" si="22"/>
        <v>0.69258026414689144</v>
      </c>
      <c r="AX60" s="35">
        <f t="shared" si="23"/>
        <v>0.1686992636104232</v>
      </c>
      <c r="AY60" s="35">
        <f t="shared" si="24"/>
        <v>0.70200685433681731</v>
      </c>
      <c r="AZ60" s="45">
        <v>0</v>
      </c>
    </row>
    <row r="61" spans="2:52" s="4" customFormat="1">
      <c r="B61" s="18">
        <v>56</v>
      </c>
      <c r="C61" s="33" t="s">
        <v>11</v>
      </c>
      <c r="D61" s="43">
        <v>22</v>
      </c>
      <c r="E61" s="43">
        <v>7</v>
      </c>
      <c r="F61" s="43">
        <v>4</v>
      </c>
      <c r="G61" s="29">
        <f t="shared" si="1"/>
        <v>0.18181818181818182</v>
      </c>
      <c r="H61" s="29">
        <f t="shared" si="2"/>
        <v>0.5714285714285714</v>
      </c>
      <c r="I61" s="43">
        <v>55</v>
      </c>
      <c r="J61" s="43">
        <v>15</v>
      </c>
      <c r="K61" s="43">
        <v>12</v>
      </c>
      <c r="L61" s="29">
        <f t="shared" si="3"/>
        <v>0.21818181818181817</v>
      </c>
      <c r="M61" s="29">
        <f t="shared" si="4"/>
        <v>0.8</v>
      </c>
      <c r="N61" s="43">
        <v>5179</v>
      </c>
      <c r="O61" s="43">
        <v>1127</v>
      </c>
      <c r="P61" s="43">
        <v>756</v>
      </c>
      <c r="Q61" s="29">
        <f t="shared" si="5"/>
        <v>0.14597412627920447</v>
      </c>
      <c r="R61" s="29">
        <f t="shared" si="6"/>
        <v>0.67080745341614911</v>
      </c>
      <c r="S61" s="43">
        <v>3299</v>
      </c>
      <c r="T61" s="43">
        <v>799</v>
      </c>
      <c r="U61" s="43">
        <v>578</v>
      </c>
      <c r="V61" s="29">
        <f t="shared" si="7"/>
        <v>0.17520460745680511</v>
      </c>
      <c r="W61" s="29">
        <f t="shared" si="8"/>
        <v>0.72340425531914898</v>
      </c>
      <c r="X61" s="43">
        <v>1702</v>
      </c>
      <c r="Y61" s="43">
        <v>386</v>
      </c>
      <c r="Z61" s="43">
        <v>302</v>
      </c>
      <c r="AA61" s="29">
        <f t="shared" si="9"/>
        <v>0.17743830787309048</v>
      </c>
      <c r="AB61" s="29">
        <f t="shared" si="10"/>
        <v>0.78238341968911918</v>
      </c>
      <c r="AC61" s="43">
        <v>727</v>
      </c>
      <c r="AD61" s="43">
        <v>113</v>
      </c>
      <c r="AE61" s="43">
        <v>84</v>
      </c>
      <c r="AF61" s="29">
        <f t="shared" si="11"/>
        <v>0.1155433287482806</v>
      </c>
      <c r="AG61" s="29">
        <f t="shared" si="12"/>
        <v>0.74336283185840712</v>
      </c>
      <c r="AH61" s="43">
        <v>241</v>
      </c>
      <c r="AI61" s="43">
        <v>22</v>
      </c>
      <c r="AJ61" s="43">
        <v>15</v>
      </c>
      <c r="AK61" s="29">
        <f t="shared" si="13"/>
        <v>6.2240663900414939E-2</v>
      </c>
      <c r="AL61" s="29">
        <f t="shared" si="14"/>
        <v>0.68181818181818177</v>
      </c>
      <c r="AM61" s="43">
        <v>11225</v>
      </c>
      <c r="AN61" s="43">
        <f t="shared" si="15"/>
        <v>2469</v>
      </c>
      <c r="AO61" s="43">
        <f t="shared" si="16"/>
        <v>1751</v>
      </c>
      <c r="AP61" s="29">
        <f t="shared" si="17"/>
        <v>0.15599109131403119</v>
      </c>
      <c r="AQ61" s="29">
        <f t="shared" si="18"/>
        <v>0.70919400567031188</v>
      </c>
      <c r="AS61" s="9" t="str">
        <f t="shared" si="19"/>
        <v>阪南市</v>
      </c>
      <c r="AT61" s="35">
        <f t="shared" si="20"/>
        <v>0.15967996393959882</v>
      </c>
      <c r="AU61" s="9" t="str">
        <f t="shared" si="21"/>
        <v>和泉市</v>
      </c>
      <c r="AV61" s="35">
        <f t="shared" si="22"/>
        <v>0.68974113135186965</v>
      </c>
      <c r="AX61" s="35">
        <f t="shared" si="23"/>
        <v>0.1686992636104232</v>
      </c>
      <c r="AY61" s="35">
        <f t="shared" si="24"/>
        <v>0.70200685433681731</v>
      </c>
      <c r="AZ61" s="45">
        <v>0</v>
      </c>
    </row>
    <row r="62" spans="2:52" s="4" customFormat="1">
      <c r="B62" s="18">
        <v>57</v>
      </c>
      <c r="C62" s="33" t="s">
        <v>50</v>
      </c>
      <c r="D62" s="43">
        <v>40</v>
      </c>
      <c r="E62" s="43">
        <v>10</v>
      </c>
      <c r="F62" s="43">
        <v>7</v>
      </c>
      <c r="G62" s="29">
        <f t="shared" si="1"/>
        <v>0.17499999999999999</v>
      </c>
      <c r="H62" s="29">
        <f t="shared" si="2"/>
        <v>0.7</v>
      </c>
      <c r="I62" s="43">
        <v>68</v>
      </c>
      <c r="J62" s="43">
        <v>19</v>
      </c>
      <c r="K62" s="43">
        <v>17</v>
      </c>
      <c r="L62" s="29">
        <f t="shared" si="3"/>
        <v>0.25</v>
      </c>
      <c r="M62" s="29">
        <f t="shared" si="4"/>
        <v>0.89473684210526316</v>
      </c>
      <c r="N62" s="43">
        <v>3265</v>
      </c>
      <c r="O62" s="43">
        <v>886</v>
      </c>
      <c r="P62" s="43">
        <v>587</v>
      </c>
      <c r="Q62" s="29">
        <f t="shared" si="5"/>
        <v>0.17978560490045942</v>
      </c>
      <c r="R62" s="29">
        <f t="shared" si="6"/>
        <v>0.66252821670428896</v>
      </c>
      <c r="S62" s="43">
        <v>2440</v>
      </c>
      <c r="T62" s="43">
        <v>665</v>
      </c>
      <c r="U62" s="43">
        <v>496</v>
      </c>
      <c r="V62" s="29">
        <f t="shared" si="7"/>
        <v>0.20327868852459016</v>
      </c>
      <c r="W62" s="29">
        <f t="shared" si="8"/>
        <v>0.74586466165413534</v>
      </c>
      <c r="X62" s="43">
        <v>1596</v>
      </c>
      <c r="Y62" s="43">
        <v>391</v>
      </c>
      <c r="Z62" s="43">
        <v>317</v>
      </c>
      <c r="AA62" s="29">
        <f t="shared" si="9"/>
        <v>0.19862155388471178</v>
      </c>
      <c r="AB62" s="29">
        <f t="shared" si="10"/>
        <v>0.8107416879795396</v>
      </c>
      <c r="AC62" s="43">
        <v>714</v>
      </c>
      <c r="AD62" s="43">
        <v>121</v>
      </c>
      <c r="AE62" s="43">
        <v>94</v>
      </c>
      <c r="AF62" s="29">
        <f t="shared" si="11"/>
        <v>0.13165266106442577</v>
      </c>
      <c r="AG62" s="29">
        <f t="shared" si="12"/>
        <v>0.77685950413223137</v>
      </c>
      <c r="AH62" s="43">
        <v>213</v>
      </c>
      <c r="AI62" s="43">
        <v>18</v>
      </c>
      <c r="AJ62" s="43">
        <v>13</v>
      </c>
      <c r="AK62" s="29">
        <f t="shared" si="13"/>
        <v>6.1032863849765258E-2</v>
      </c>
      <c r="AL62" s="29">
        <f t="shared" si="14"/>
        <v>0.72222222222222221</v>
      </c>
      <c r="AM62" s="43">
        <v>8336</v>
      </c>
      <c r="AN62" s="43">
        <f t="shared" si="15"/>
        <v>2110</v>
      </c>
      <c r="AO62" s="43">
        <f t="shared" si="16"/>
        <v>1531</v>
      </c>
      <c r="AP62" s="29">
        <f t="shared" si="17"/>
        <v>0.18366122840690979</v>
      </c>
      <c r="AQ62" s="29">
        <f t="shared" si="18"/>
        <v>0.72559241706161137</v>
      </c>
      <c r="AS62" s="9" t="str">
        <f t="shared" si="19"/>
        <v>岬町</v>
      </c>
      <c r="AT62" s="35">
        <f t="shared" si="20"/>
        <v>0.15946028825513647</v>
      </c>
      <c r="AU62" s="9" t="str">
        <f t="shared" si="21"/>
        <v>堺市南区</v>
      </c>
      <c r="AV62" s="35">
        <f t="shared" si="22"/>
        <v>0.68945958720655431</v>
      </c>
      <c r="AX62" s="35">
        <f t="shared" si="23"/>
        <v>0.1686992636104232</v>
      </c>
      <c r="AY62" s="35">
        <f t="shared" si="24"/>
        <v>0.70200685433681731</v>
      </c>
      <c r="AZ62" s="45">
        <v>0</v>
      </c>
    </row>
    <row r="63" spans="2:52" s="4" customFormat="1">
      <c r="B63" s="18">
        <v>58</v>
      </c>
      <c r="C63" s="33" t="s">
        <v>30</v>
      </c>
      <c r="D63" s="43">
        <v>21</v>
      </c>
      <c r="E63" s="43">
        <v>4</v>
      </c>
      <c r="F63" s="43">
        <v>2</v>
      </c>
      <c r="G63" s="29">
        <f t="shared" si="1"/>
        <v>9.5238095238095233E-2</v>
      </c>
      <c r="H63" s="29">
        <f t="shared" si="2"/>
        <v>0.5</v>
      </c>
      <c r="I63" s="43">
        <v>44</v>
      </c>
      <c r="J63" s="43">
        <v>7</v>
      </c>
      <c r="K63" s="43">
        <v>7</v>
      </c>
      <c r="L63" s="29">
        <f t="shared" si="3"/>
        <v>0.15909090909090909</v>
      </c>
      <c r="M63" s="29">
        <f t="shared" si="4"/>
        <v>1</v>
      </c>
      <c r="N63" s="43">
        <v>3921</v>
      </c>
      <c r="O63" s="43">
        <v>1026</v>
      </c>
      <c r="P63" s="43">
        <v>665</v>
      </c>
      <c r="Q63" s="29">
        <f t="shared" si="5"/>
        <v>0.16959959194083141</v>
      </c>
      <c r="R63" s="29">
        <f t="shared" si="6"/>
        <v>0.64814814814814814</v>
      </c>
      <c r="S63" s="43">
        <v>2840</v>
      </c>
      <c r="T63" s="43">
        <v>842</v>
      </c>
      <c r="U63" s="43">
        <v>603</v>
      </c>
      <c r="V63" s="29">
        <f t="shared" si="7"/>
        <v>0.21232394366197183</v>
      </c>
      <c r="W63" s="29">
        <f t="shared" si="8"/>
        <v>0.71615201900237535</v>
      </c>
      <c r="X63" s="43">
        <v>1790</v>
      </c>
      <c r="Y63" s="43">
        <v>475</v>
      </c>
      <c r="Z63" s="43">
        <v>369</v>
      </c>
      <c r="AA63" s="29">
        <f t="shared" si="9"/>
        <v>0.20614525139664805</v>
      </c>
      <c r="AB63" s="29">
        <f t="shared" si="10"/>
        <v>0.77684210526315789</v>
      </c>
      <c r="AC63" s="43">
        <v>827</v>
      </c>
      <c r="AD63" s="43">
        <v>132</v>
      </c>
      <c r="AE63" s="43">
        <v>96</v>
      </c>
      <c r="AF63" s="29">
        <f t="shared" si="11"/>
        <v>0.11608222490931076</v>
      </c>
      <c r="AG63" s="29">
        <f t="shared" si="12"/>
        <v>0.72727272727272729</v>
      </c>
      <c r="AH63" s="43">
        <v>270</v>
      </c>
      <c r="AI63" s="43">
        <v>31</v>
      </c>
      <c r="AJ63" s="43">
        <v>26</v>
      </c>
      <c r="AK63" s="29">
        <f t="shared" si="13"/>
        <v>9.6296296296296297E-2</v>
      </c>
      <c r="AL63" s="29">
        <f t="shared" si="14"/>
        <v>0.83870967741935487</v>
      </c>
      <c r="AM63" s="43">
        <v>9713</v>
      </c>
      <c r="AN63" s="43">
        <f t="shared" si="15"/>
        <v>2517</v>
      </c>
      <c r="AO63" s="43">
        <f t="shared" si="16"/>
        <v>1768</v>
      </c>
      <c r="AP63" s="29">
        <f t="shared" si="17"/>
        <v>0.18202409142386491</v>
      </c>
      <c r="AQ63" s="29">
        <f t="shared" si="18"/>
        <v>0.70242352006356779</v>
      </c>
      <c r="AS63" s="9" t="str">
        <f t="shared" si="19"/>
        <v>高槻市</v>
      </c>
      <c r="AT63" s="35">
        <f t="shared" si="20"/>
        <v>0.15927246138378576</v>
      </c>
      <c r="AU63" s="9" t="str">
        <f t="shared" si="21"/>
        <v>阪南市</v>
      </c>
      <c r="AV63" s="35">
        <f t="shared" si="22"/>
        <v>0.68719689621726476</v>
      </c>
      <c r="AX63" s="35">
        <f t="shared" si="23"/>
        <v>0.1686992636104232</v>
      </c>
      <c r="AY63" s="35">
        <f t="shared" si="24"/>
        <v>0.70200685433681731</v>
      </c>
      <c r="AZ63" s="45">
        <v>0</v>
      </c>
    </row>
    <row r="64" spans="2:52" s="4" customFormat="1">
      <c r="B64" s="18">
        <v>59</v>
      </c>
      <c r="C64" s="33" t="s">
        <v>24</v>
      </c>
      <c r="D64" s="43">
        <v>52</v>
      </c>
      <c r="E64" s="43">
        <v>11</v>
      </c>
      <c r="F64" s="43">
        <v>10</v>
      </c>
      <c r="G64" s="29">
        <f t="shared" si="1"/>
        <v>0.19230769230769232</v>
      </c>
      <c r="H64" s="29">
        <f t="shared" si="2"/>
        <v>0.90909090909090906</v>
      </c>
      <c r="I64" s="43">
        <v>131</v>
      </c>
      <c r="J64" s="43">
        <v>25</v>
      </c>
      <c r="K64" s="43">
        <v>20</v>
      </c>
      <c r="L64" s="29">
        <f t="shared" si="3"/>
        <v>0.15267175572519084</v>
      </c>
      <c r="M64" s="29">
        <f t="shared" si="4"/>
        <v>0.8</v>
      </c>
      <c r="N64" s="43">
        <v>29701</v>
      </c>
      <c r="O64" s="43">
        <v>7017</v>
      </c>
      <c r="P64" s="43">
        <v>4535</v>
      </c>
      <c r="Q64" s="29">
        <f t="shared" si="5"/>
        <v>0.1526884616679573</v>
      </c>
      <c r="R64" s="29">
        <f t="shared" si="6"/>
        <v>0.64628758728801483</v>
      </c>
      <c r="S64" s="43">
        <v>21114</v>
      </c>
      <c r="T64" s="43">
        <v>5564</v>
      </c>
      <c r="U64" s="43">
        <v>3994</v>
      </c>
      <c r="V64" s="29">
        <f t="shared" si="7"/>
        <v>0.18916358814057024</v>
      </c>
      <c r="W64" s="29">
        <f t="shared" si="8"/>
        <v>0.71782890007189071</v>
      </c>
      <c r="X64" s="43">
        <v>12060</v>
      </c>
      <c r="Y64" s="43">
        <v>2850</v>
      </c>
      <c r="Z64" s="43">
        <v>2203</v>
      </c>
      <c r="AA64" s="29">
        <f t="shared" si="9"/>
        <v>0.18266998341625207</v>
      </c>
      <c r="AB64" s="29">
        <f t="shared" si="10"/>
        <v>0.77298245614035088</v>
      </c>
      <c r="AC64" s="43">
        <v>4845</v>
      </c>
      <c r="AD64" s="43">
        <v>768</v>
      </c>
      <c r="AE64" s="43">
        <v>604</v>
      </c>
      <c r="AF64" s="29">
        <f t="shared" si="11"/>
        <v>0.12466460268317854</v>
      </c>
      <c r="AG64" s="29">
        <f t="shared" si="12"/>
        <v>0.78645833333333337</v>
      </c>
      <c r="AH64" s="43">
        <v>1553</v>
      </c>
      <c r="AI64" s="43">
        <v>137</v>
      </c>
      <c r="AJ64" s="43">
        <v>104</v>
      </c>
      <c r="AK64" s="29">
        <f t="shared" si="13"/>
        <v>6.6967160334835796E-2</v>
      </c>
      <c r="AL64" s="29">
        <f t="shared" si="14"/>
        <v>0.75912408759124084</v>
      </c>
      <c r="AM64" s="43">
        <v>69456</v>
      </c>
      <c r="AN64" s="43">
        <f t="shared" si="15"/>
        <v>16372</v>
      </c>
      <c r="AO64" s="43">
        <f t="shared" si="16"/>
        <v>11470</v>
      </c>
      <c r="AP64" s="29">
        <f t="shared" si="17"/>
        <v>0.16514052061736928</v>
      </c>
      <c r="AQ64" s="29">
        <f t="shared" si="18"/>
        <v>0.70058636696799415</v>
      </c>
      <c r="AS64" s="9" t="str">
        <f t="shared" si="19"/>
        <v>港区</v>
      </c>
      <c r="AT64" s="35">
        <f t="shared" si="20"/>
        <v>0.15923622667951301</v>
      </c>
      <c r="AU64" s="9" t="str">
        <f t="shared" si="21"/>
        <v>堺市東区</v>
      </c>
      <c r="AV64" s="35">
        <f t="shared" si="22"/>
        <v>0.68699186991869921</v>
      </c>
      <c r="AX64" s="35">
        <f t="shared" si="23"/>
        <v>0.1686992636104232</v>
      </c>
      <c r="AY64" s="35">
        <f t="shared" si="24"/>
        <v>0.70200685433681731</v>
      </c>
      <c r="AZ64" s="45">
        <v>0</v>
      </c>
    </row>
    <row r="65" spans="2:52" s="4" customFormat="1">
      <c r="B65" s="18">
        <v>60</v>
      </c>
      <c r="C65" s="33" t="s">
        <v>51</v>
      </c>
      <c r="D65" s="43">
        <v>30</v>
      </c>
      <c r="E65" s="43">
        <v>7</v>
      </c>
      <c r="F65" s="43">
        <v>6</v>
      </c>
      <c r="G65" s="29">
        <f t="shared" si="1"/>
        <v>0.2</v>
      </c>
      <c r="H65" s="29">
        <f t="shared" si="2"/>
        <v>0.8571428571428571</v>
      </c>
      <c r="I65" s="43">
        <v>68</v>
      </c>
      <c r="J65" s="43">
        <v>17</v>
      </c>
      <c r="K65" s="43">
        <v>15</v>
      </c>
      <c r="L65" s="29">
        <f t="shared" si="3"/>
        <v>0.22058823529411764</v>
      </c>
      <c r="M65" s="29">
        <f t="shared" si="4"/>
        <v>0.88235294117647056</v>
      </c>
      <c r="N65" s="43">
        <v>3904</v>
      </c>
      <c r="O65" s="43">
        <v>923</v>
      </c>
      <c r="P65" s="43">
        <v>578</v>
      </c>
      <c r="Q65" s="29">
        <f t="shared" si="5"/>
        <v>0.14805327868852458</v>
      </c>
      <c r="R65" s="29">
        <f t="shared" si="6"/>
        <v>0.62621885157096424</v>
      </c>
      <c r="S65" s="43">
        <v>2609</v>
      </c>
      <c r="T65" s="43">
        <v>693</v>
      </c>
      <c r="U65" s="43">
        <v>511</v>
      </c>
      <c r="V65" s="29">
        <f t="shared" si="7"/>
        <v>0.19586048294365657</v>
      </c>
      <c r="W65" s="29">
        <f t="shared" si="8"/>
        <v>0.73737373737373735</v>
      </c>
      <c r="X65" s="43">
        <v>1529</v>
      </c>
      <c r="Y65" s="43">
        <v>419</v>
      </c>
      <c r="Z65" s="43">
        <v>330</v>
      </c>
      <c r="AA65" s="29">
        <f t="shared" si="9"/>
        <v>0.21582733812949639</v>
      </c>
      <c r="AB65" s="29">
        <f t="shared" si="10"/>
        <v>0.78758949880668261</v>
      </c>
      <c r="AC65" s="43">
        <v>655</v>
      </c>
      <c r="AD65" s="43">
        <v>133</v>
      </c>
      <c r="AE65" s="43">
        <v>103</v>
      </c>
      <c r="AF65" s="29">
        <f t="shared" si="11"/>
        <v>0.15725190839694655</v>
      </c>
      <c r="AG65" s="29">
        <f t="shared" si="12"/>
        <v>0.77443609022556392</v>
      </c>
      <c r="AH65" s="43">
        <v>170</v>
      </c>
      <c r="AI65" s="43">
        <v>18</v>
      </c>
      <c r="AJ65" s="43">
        <v>15</v>
      </c>
      <c r="AK65" s="29">
        <f t="shared" si="13"/>
        <v>8.8235294117647065E-2</v>
      </c>
      <c r="AL65" s="29">
        <f t="shared" si="14"/>
        <v>0.83333333333333337</v>
      </c>
      <c r="AM65" s="43">
        <v>8965</v>
      </c>
      <c r="AN65" s="43">
        <f t="shared" si="15"/>
        <v>2210</v>
      </c>
      <c r="AO65" s="43">
        <f t="shared" si="16"/>
        <v>1558</v>
      </c>
      <c r="AP65" s="29">
        <f t="shared" si="17"/>
        <v>0.17378694924707194</v>
      </c>
      <c r="AQ65" s="29">
        <f t="shared" si="18"/>
        <v>0.70497737556561091</v>
      </c>
      <c r="AS65" s="9" t="str">
        <f t="shared" si="19"/>
        <v>寝屋川市</v>
      </c>
      <c r="AT65" s="35">
        <f t="shared" si="20"/>
        <v>0.15913601196468119</v>
      </c>
      <c r="AU65" s="9" t="str">
        <f t="shared" si="21"/>
        <v>四條畷市</v>
      </c>
      <c r="AV65" s="35">
        <f t="shared" si="22"/>
        <v>0.68637681159420294</v>
      </c>
      <c r="AX65" s="35">
        <f t="shared" si="23"/>
        <v>0.1686992636104232</v>
      </c>
      <c r="AY65" s="35">
        <f t="shared" si="24"/>
        <v>0.70200685433681731</v>
      </c>
      <c r="AZ65" s="45">
        <v>0</v>
      </c>
    </row>
    <row r="66" spans="2:52" s="4" customFormat="1">
      <c r="B66" s="18">
        <v>61</v>
      </c>
      <c r="C66" s="33" t="s">
        <v>19</v>
      </c>
      <c r="D66" s="43">
        <v>2</v>
      </c>
      <c r="E66" s="43">
        <v>0</v>
      </c>
      <c r="F66" s="43">
        <v>0</v>
      </c>
      <c r="G66" s="29">
        <f t="shared" si="1"/>
        <v>0</v>
      </c>
      <c r="H66" s="29" t="str">
        <f t="shared" si="2"/>
        <v>-</v>
      </c>
      <c r="I66" s="43">
        <v>26</v>
      </c>
      <c r="J66" s="43">
        <v>2</v>
      </c>
      <c r="K66" s="43">
        <v>0</v>
      </c>
      <c r="L66" s="29">
        <f t="shared" si="3"/>
        <v>0</v>
      </c>
      <c r="M66" s="29">
        <f t="shared" si="4"/>
        <v>0</v>
      </c>
      <c r="N66" s="43">
        <v>3563</v>
      </c>
      <c r="O66" s="43">
        <v>813</v>
      </c>
      <c r="P66" s="43">
        <v>516</v>
      </c>
      <c r="Q66" s="29">
        <f t="shared" si="5"/>
        <v>0.14482177939938254</v>
      </c>
      <c r="R66" s="29">
        <f t="shared" si="6"/>
        <v>0.63468634686346859</v>
      </c>
      <c r="S66" s="43">
        <v>2292</v>
      </c>
      <c r="T66" s="43">
        <v>537</v>
      </c>
      <c r="U66" s="43">
        <v>377</v>
      </c>
      <c r="V66" s="29">
        <f t="shared" si="7"/>
        <v>0.16448516579406633</v>
      </c>
      <c r="W66" s="29">
        <f t="shared" si="8"/>
        <v>0.702048417132216</v>
      </c>
      <c r="X66" s="43">
        <v>1209</v>
      </c>
      <c r="Y66" s="43">
        <v>276</v>
      </c>
      <c r="Z66" s="43">
        <v>220</v>
      </c>
      <c r="AA66" s="29">
        <f t="shared" si="9"/>
        <v>0.18196856906534326</v>
      </c>
      <c r="AB66" s="29">
        <f t="shared" si="10"/>
        <v>0.79710144927536231</v>
      </c>
      <c r="AC66" s="43">
        <v>500</v>
      </c>
      <c r="AD66" s="43">
        <v>82</v>
      </c>
      <c r="AE66" s="43">
        <v>63</v>
      </c>
      <c r="AF66" s="29">
        <f t="shared" si="11"/>
        <v>0.126</v>
      </c>
      <c r="AG66" s="29">
        <f t="shared" si="12"/>
        <v>0.76829268292682928</v>
      </c>
      <c r="AH66" s="43">
        <v>156</v>
      </c>
      <c r="AI66" s="43">
        <v>15</v>
      </c>
      <c r="AJ66" s="43">
        <v>8</v>
      </c>
      <c r="AK66" s="29">
        <f t="shared" si="13"/>
        <v>5.128205128205128E-2</v>
      </c>
      <c r="AL66" s="29">
        <f t="shared" si="14"/>
        <v>0.53333333333333333</v>
      </c>
      <c r="AM66" s="43">
        <v>7748</v>
      </c>
      <c r="AN66" s="43">
        <f t="shared" si="15"/>
        <v>1725</v>
      </c>
      <c r="AO66" s="43">
        <f t="shared" si="16"/>
        <v>1184</v>
      </c>
      <c r="AP66" s="29">
        <f t="shared" si="17"/>
        <v>0.15281362932369644</v>
      </c>
      <c r="AQ66" s="29">
        <f t="shared" si="18"/>
        <v>0.68637681159420294</v>
      </c>
      <c r="AS66" s="9" t="str">
        <f t="shared" si="19"/>
        <v>豊能町</v>
      </c>
      <c r="AT66" s="35">
        <f t="shared" si="20"/>
        <v>0.15866483767718337</v>
      </c>
      <c r="AU66" s="9" t="str">
        <f t="shared" si="21"/>
        <v>富田林市</v>
      </c>
      <c r="AV66" s="35">
        <f t="shared" si="22"/>
        <v>0.67857961053837346</v>
      </c>
      <c r="AX66" s="35">
        <f t="shared" si="23"/>
        <v>0.1686992636104232</v>
      </c>
      <c r="AY66" s="35">
        <f t="shared" si="24"/>
        <v>0.70200685433681731</v>
      </c>
      <c r="AZ66" s="45">
        <v>0</v>
      </c>
    </row>
    <row r="67" spans="2:52" s="4" customFormat="1">
      <c r="B67" s="18">
        <v>62</v>
      </c>
      <c r="C67" s="33" t="s">
        <v>20</v>
      </c>
      <c r="D67" s="43">
        <v>25</v>
      </c>
      <c r="E67" s="43">
        <v>4</v>
      </c>
      <c r="F67" s="43">
        <v>3</v>
      </c>
      <c r="G67" s="29">
        <f t="shared" si="1"/>
        <v>0.12</v>
      </c>
      <c r="H67" s="29">
        <f t="shared" si="2"/>
        <v>0.75</v>
      </c>
      <c r="I67" s="43">
        <v>65</v>
      </c>
      <c r="J67" s="43">
        <v>23</v>
      </c>
      <c r="K67" s="43">
        <v>14</v>
      </c>
      <c r="L67" s="29">
        <f t="shared" si="3"/>
        <v>0.2153846153846154</v>
      </c>
      <c r="M67" s="29">
        <f t="shared" si="4"/>
        <v>0.60869565217391308</v>
      </c>
      <c r="N67" s="43">
        <v>5174</v>
      </c>
      <c r="O67" s="43">
        <v>1261</v>
      </c>
      <c r="P67" s="43">
        <v>768</v>
      </c>
      <c r="Q67" s="29">
        <f t="shared" si="5"/>
        <v>0.14843448009277155</v>
      </c>
      <c r="R67" s="29">
        <f t="shared" si="6"/>
        <v>0.60904044409199043</v>
      </c>
      <c r="S67" s="43">
        <v>3473</v>
      </c>
      <c r="T67" s="43">
        <v>906</v>
      </c>
      <c r="U67" s="43">
        <v>621</v>
      </c>
      <c r="V67" s="29">
        <f t="shared" si="7"/>
        <v>0.17880794701986755</v>
      </c>
      <c r="W67" s="29">
        <f t="shared" si="8"/>
        <v>0.68543046357615889</v>
      </c>
      <c r="X67" s="43">
        <v>1718</v>
      </c>
      <c r="Y67" s="43">
        <v>433</v>
      </c>
      <c r="Z67" s="43">
        <v>321</v>
      </c>
      <c r="AA67" s="29">
        <f t="shared" si="9"/>
        <v>0.18684516880093133</v>
      </c>
      <c r="AB67" s="29">
        <f t="shared" si="10"/>
        <v>0.74133949191685911</v>
      </c>
      <c r="AC67" s="43">
        <v>779</v>
      </c>
      <c r="AD67" s="43">
        <v>154</v>
      </c>
      <c r="AE67" s="43">
        <v>119</v>
      </c>
      <c r="AF67" s="29">
        <f t="shared" si="11"/>
        <v>0.15275994865211809</v>
      </c>
      <c r="AG67" s="29">
        <f t="shared" si="12"/>
        <v>0.77272727272727271</v>
      </c>
      <c r="AH67" s="43">
        <v>267</v>
      </c>
      <c r="AI67" s="43">
        <v>26</v>
      </c>
      <c r="AJ67" s="43">
        <v>19</v>
      </c>
      <c r="AK67" s="29">
        <f t="shared" si="13"/>
        <v>7.116104868913857E-2</v>
      </c>
      <c r="AL67" s="29">
        <f t="shared" si="14"/>
        <v>0.73076923076923073</v>
      </c>
      <c r="AM67" s="43">
        <v>11501</v>
      </c>
      <c r="AN67" s="43">
        <f t="shared" si="15"/>
        <v>2807</v>
      </c>
      <c r="AO67" s="43">
        <f t="shared" si="16"/>
        <v>1865</v>
      </c>
      <c r="AP67" s="29">
        <f t="shared" si="17"/>
        <v>0.16215981219024433</v>
      </c>
      <c r="AQ67" s="29">
        <f t="shared" si="18"/>
        <v>0.66441040256501604</v>
      </c>
      <c r="AS67" s="9" t="str">
        <f t="shared" si="19"/>
        <v>西淀川区</v>
      </c>
      <c r="AT67" s="35">
        <f t="shared" si="20"/>
        <v>0.15801114023591087</v>
      </c>
      <c r="AU67" s="9" t="str">
        <f t="shared" si="21"/>
        <v>吹田市</v>
      </c>
      <c r="AV67" s="35">
        <f t="shared" si="22"/>
        <v>0.67818105965790576</v>
      </c>
      <c r="AX67" s="35">
        <f t="shared" si="23"/>
        <v>0.1686992636104232</v>
      </c>
      <c r="AY67" s="35">
        <f t="shared" si="24"/>
        <v>0.70200685433681731</v>
      </c>
      <c r="AZ67" s="45">
        <v>0</v>
      </c>
    </row>
    <row r="68" spans="2:52" s="4" customFormat="1">
      <c r="B68" s="18">
        <v>63</v>
      </c>
      <c r="C68" s="33" t="s">
        <v>31</v>
      </c>
      <c r="D68" s="43">
        <v>7</v>
      </c>
      <c r="E68" s="43">
        <v>1</v>
      </c>
      <c r="F68" s="43">
        <v>0</v>
      </c>
      <c r="G68" s="29">
        <f t="shared" si="1"/>
        <v>0</v>
      </c>
      <c r="H68" s="29">
        <f t="shared" si="2"/>
        <v>0</v>
      </c>
      <c r="I68" s="43">
        <v>17</v>
      </c>
      <c r="J68" s="43">
        <v>1</v>
      </c>
      <c r="K68" s="43">
        <v>1</v>
      </c>
      <c r="L68" s="29">
        <f t="shared" si="3"/>
        <v>5.8823529411764705E-2</v>
      </c>
      <c r="M68" s="29">
        <f t="shared" si="4"/>
        <v>1</v>
      </c>
      <c r="N68" s="43">
        <v>3549</v>
      </c>
      <c r="O68" s="43">
        <v>815</v>
      </c>
      <c r="P68" s="43">
        <v>493</v>
      </c>
      <c r="Q68" s="29">
        <f t="shared" si="5"/>
        <v>0.13891236968160045</v>
      </c>
      <c r="R68" s="29">
        <f t="shared" si="6"/>
        <v>0.60490797546012265</v>
      </c>
      <c r="S68" s="43">
        <v>2433</v>
      </c>
      <c r="T68" s="43">
        <v>662</v>
      </c>
      <c r="U68" s="43">
        <v>459</v>
      </c>
      <c r="V68" s="29">
        <f t="shared" si="7"/>
        <v>0.18865598027127004</v>
      </c>
      <c r="W68" s="29">
        <f t="shared" si="8"/>
        <v>0.69335347432024175</v>
      </c>
      <c r="X68" s="43">
        <v>1516</v>
      </c>
      <c r="Y68" s="43">
        <v>405</v>
      </c>
      <c r="Z68" s="43">
        <v>303</v>
      </c>
      <c r="AA68" s="29">
        <f t="shared" si="9"/>
        <v>0.19986807387862796</v>
      </c>
      <c r="AB68" s="29">
        <f t="shared" si="10"/>
        <v>0.74814814814814812</v>
      </c>
      <c r="AC68" s="43">
        <v>705</v>
      </c>
      <c r="AD68" s="43">
        <v>121</v>
      </c>
      <c r="AE68" s="43">
        <v>102</v>
      </c>
      <c r="AF68" s="29">
        <f t="shared" si="11"/>
        <v>0.14468085106382977</v>
      </c>
      <c r="AG68" s="29">
        <f t="shared" si="12"/>
        <v>0.84297520661157022</v>
      </c>
      <c r="AH68" s="43">
        <v>202</v>
      </c>
      <c r="AI68" s="43">
        <v>22</v>
      </c>
      <c r="AJ68" s="43">
        <v>15</v>
      </c>
      <c r="AK68" s="29">
        <f t="shared" si="13"/>
        <v>7.4257425742574254E-2</v>
      </c>
      <c r="AL68" s="29">
        <f t="shared" si="14"/>
        <v>0.68181818181818177</v>
      </c>
      <c r="AM68" s="43">
        <v>8429</v>
      </c>
      <c r="AN68" s="43">
        <f t="shared" si="15"/>
        <v>2027</v>
      </c>
      <c r="AO68" s="43">
        <f t="shared" si="16"/>
        <v>1373</v>
      </c>
      <c r="AP68" s="29">
        <f t="shared" si="17"/>
        <v>0.16289002254122673</v>
      </c>
      <c r="AQ68" s="29">
        <f t="shared" si="18"/>
        <v>0.6773556980759744</v>
      </c>
      <c r="AS68" s="9" t="str">
        <f t="shared" si="19"/>
        <v>箕面市</v>
      </c>
      <c r="AT68" s="35">
        <f t="shared" si="20"/>
        <v>0.15604503716659379</v>
      </c>
      <c r="AU68" s="9" t="str">
        <f t="shared" si="21"/>
        <v>大阪狭山市</v>
      </c>
      <c r="AV68" s="35">
        <f t="shared" si="22"/>
        <v>0.6773556980759744</v>
      </c>
      <c r="AX68" s="35">
        <f t="shared" si="23"/>
        <v>0.1686992636104232</v>
      </c>
      <c r="AY68" s="35">
        <f t="shared" si="24"/>
        <v>0.70200685433681731</v>
      </c>
      <c r="AZ68" s="45">
        <v>0</v>
      </c>
    </row>
    <row r="69" spans="2:52" s="4" customFormat="1">
      <c r="B69" s="18">
        <v>64</v>
      </c>
      <c r="C69" s="33" t="s">
        <v>52</v>
      </c>
      <c r="D69" s="43">
        <v>85</v>
      </c>
      <c r="E69" s="43">
        <v>15</v>
      </c>
      <c r="F69" s="43">
        <v>10</v>
      </c>
      <c r="G69" s="29">
        <f t="shared" si="1"/>
        <v>0.11764705882352941</v>
      </c>
      <c r="H69" s="29">
        <f t="shared" si="2"/>
        <v>0.66666666666666663</v>
      </c>
      <c r="I69" s="43">
        <v>113</v>
      </c>
      <c r="J69" s="43">
        <v>26</v>
      </c>
      <c r="K69" s="43">
        <v>22</v>
      </c>
      <c r="L69" s="29">
        <f t="shared" si="3"/>
        <v>0.19469026548672566</v>
      </c>
      <c r="M69" s="29">
        <f t="shared" si="4"/>
        <v>0.84615384615384615</v>
      </c>
      <c r="N69" s="43">
        <v>3929</v>
      </c>
      <c r="O69" s="43">
        <v>922</v>
      </c>
      <c r="P69" s="43">
        <v>603</v>
      </c>
      <c r="Q69" s="29">
        <f t="shared" si="5"/>
        <v>0.1534741664545686</v>
      </c>
      <c r="R69" s="29">
        <f t="shared" si="6"/>
        <v>0.65401301518438182</v>
      </c>
      <c r="S69" s="43">
        <v>2408</v>
      </c>
      <c r="T69" s="43">
        <v>613</v>
      </c>
      <c r="U69" s="43">
        <v>433</v>
      </c>
      <c r="V69" s="29">
        <f t="shared" si="7"/>
        <v>0.1798172757475083</v>
      </c>
      <c r="W69" s="29">
        <f t="shared" si="8"/>
        <v>0.70636215334420882</v>
      </c>
      <c r="X69" s="43">
        <v>1460</v>
      </c>
      <c r="Y69" s="43">
        <v>337</v>
      </c>
      <c r="Z69" s="43">
        <v>235</v>
      </c>
      <c r="AA69" s="29">
        <f t="shared" si="9"/>
        <v>0.16095890410958905</v>
      </c>
      <c r="AB69" s="29">
        <f t="shared" si="10"/>
        <v>0.69732937685459939</v>
      </c>
      <c r="AC69" s="43">
        <v>655</v>
      </c>
      <c r="AD69" s="43">
        <v>126</v>
      </c>
      <c r="AE69" s="43">
        <v>96</v>
      </c>
      <c r="AF69" s="29">
        <f t="shared" si="11"/>
        <v>0.14656488549618321</v>
      </c>
      <c r="AG69" s="29">
        <f t="shared" si="12"/>
        <v>0.76190476190476186</v>
      </c>
      <c r="AH69" s="43">
        <v>224</v>
      </c>
      <c r="AI69" s="43">
        <v>23</v>
      </c>
      <c r="AJ69" s="43">
        <v>18</v>
      </c>
      <c r="AK69" s="29">
        <f t="shared" si="13"/>
        <v>8.0357142857142863E-2</v>
      </c>
      <c r="AL69" s="29">
        <f t="shared" si="14"/>
        <v>0.78260869565217395</v>
      </c>
      <c r="AM69" s="43">
        <v>8874</v>
      </c>
      <c r="AN69" s="43">
        <f t="shared" si="15"/>
        <v>2062</v>
      </c>
      <c r="AO69" s="43">
        <f t="shared" si="16"/>
        <v>1417</v>
      </c>
      <c r="AP69" s="29">
        <f t="shared" si="17"/>
        <v>0.15967996393959882</v>
      </c>
      <c r="AQ69" s="29">
        <f t="shared" si="18"/>
        <v>0.68719689621726476</v>
      </c>
      <c r="AS69" s="9" t="str">
        <f t="shared" si="19"/>
        <v>摂津市</v>
      </c>
      <c r="AT69" s="35">
        <f t="shared" si="20"/>
        <v>0.15599109131403119</v>
      </c>
      <c r="AU69" s="9" t="str">
        <f t="shared" si="21"/>
        <v>豊中市</v>
      </c>
      <c r="AV69" s="35">
        <f t="shared" si="22"/>
        <v>0.67695013869156351</v>
      </c>
      <c r="AX69" s="35">
        <f t="shared" si="23"/>
        <v>0.1686992636104232</v>
      </c>
      <c r="AY69" s="35">
        <f t="shared" si="24"/>
        <v>0.70200685433681731</v>
      </c>
      <c r="AZ69" s="45">
        <v>0</v>
      </c>
    </row>
    <row r="70" spans="2:52" s="4" customFormat="1">
      <c r="B70" s="18">
        <v>65</v>
      </c>
      <c r="C70" s="33" t="s">
        <v>12</v>
      </c>
      <c r="D70" s="43">
        <v>8</v>
      </c>
      <c r="E70" s="43">
        <v>1</v>
      </c>
      <c r="F70" s="43">
        <v>1</v>
      </c>
      <c r="G70" s="29">
        <f t="shared" si="1"/>
        <v>0.125</v>
      </c>
      <c r="H70" s="29">
        <f t="shared" si="2"/>
        <v>1</v>
      </c>
      <c r="I70" s="43">
        <v>22</v>
      </c>
      <c r="J70" s="43">
        <v>3</v>
      </c>
      <c r="K70" s="43">
        <v>2</v>
      </c>
      <c r="L70" s="29">
        <f t="shared" si="3"/>
        <v>9.0909090909090912E-2</v>
      </c>
      <c r="M70" s="29">
        <f t="shared" si="4"/>
        <v>0.66666666666666663</v>
      </c>
      <c r="N70" s="43">
        <v>1824</v>
      </c>
      <c r="O70" s="43">
        <v>426</v>
      </c>
      <c r="P70" s="43">
        <v>242</v>
      </c>
      <c r="Q70" s="29">
        <f t="shared" si="5"/>
        <v>0.13267543859649122</v>
      </c>
      <c r="R70" s="29">
        <f t="shared" si="6"/>
        <v>0.568075117370892</v>
      </c>
      <c r="S70" s="43">
        <v>1190</v>
      </c>
      <c r="T70" s="43">
        <v>327</v>
      </c>
      <c r="U70" s="43">
        <v>213</v>
      </c>
      <c r="V70" s="29">
        <f t="shared" si="7"/>
        <v>0.17899159663865546</v>
      </c>
      <c r="W70" s="29">
        <f t="shared" si="8"/>
        <v>0.65137614678899081</v>
      </c>
      <c r="X70" s="43">
        <v>747</v>
      </c>
      <c r="Y70" s="43">
        <v>170</v>
      </c>
      <c r="Z70" s="43">
        <v>129</v>
      </c>
      <c r="AA70" s="29">
        <f t="shared" si="9"/>
        <v>0.17269076305220885</v>
      </c>
      <c r="AB70" s="29">
        <f t="shared" si="10"/>
        <v>0.75882352941176467</v>
      </c>
      <c r="AC70" s="43">
        <v>365</v>
      </c>
      <c r="AD70" s="43">
        <v>53</v>
      </c>
      <c r="AE70" s="43">
        <v>35</v>
      </c>
      <c r="AF70" s="29">
        <f t="shared" si="11"/>
        <v>9.5890410958904104E-2</v>
      </c>
      <c r="AG70" s="29">
        <f t="shared" si="12"/>
        <v>0.660377358490566</v>
      </c>
      <c r="AH70" s="43">
        <v>136</v>
      </c>
      <c r="AI70" s="43">
        <v>9</v>
      </c>
      <c r="AJ70" s="43">
        <v>6</v>
      </c>
      <c r="AK70" s="29">
        <f t="shared" si="13"/>
        <v>4.4117647058823532E-2</v>
      </c>
      <c r="AL70" s="29">
        <f t="shared" si="14"/>
        <v>0.66666666666666663</v>
      </c>
      <c r="AM70" s="43">
        <v>4292</v>
      </c>
      <c r="AN70" s="43">
        <f t="shared" si="15"/>
        <v>989</v>
      </c>
      <c r="AO70" s="43">
        <f t="shared" si="16"/>
        <v>628</v>
      </c>
      <c r="AP70" s="29">
        <f t="shared" si="17"/>
        <v>0.14631873252562907</v>
      </c>
      <c r="AQ70" s="29">
        <f t="shared" si="18"/>
        <v>0.63498483316481291</v>
      </c>
      <c r="AS70" s="9" t="str">
        <f t="shared" si="19"/>
        <v>門真市</v>
      </c>
      <c r="AT70" s="35">
        <f t="shared" si="20"/>
        <v>0.15295347046529534</v>
      </c>
      <c r="AU70" s="9" t="str">
        <f t="shared" si="21"/>
        <v>太子町</v>
      </c>
      <c r="AV70" s="35">
        <f t="shared" si="22"/>
        <v>0.67634854771784236</v>
      </c>
      <c r="AX70" s="35">
        <f t="shared" si="23"/>
        <v>0.1686992636104232</v>
      </c>
      <c r="AY70" s="35">
        <f t="shared" si="24"/>
        <v>0.70200685433681731</v>
      </c>
      <c r="AZ70" s="45">
        <v>0</v>
      </c>
    </row>
    <row r="71" spans="2:52" s="4" customFormat="1">
      <c r="B71" s="18">
        <v>66</v>
      </c>
      <c r="C71" s="33" t="s">
        <v>6</v>
      </c>
      <c r="D71" s="43">
        <v>7</v>
      </c>
      <c r="E71" s="43">
        <v>3</v>
      </c>
      <c r="F71" s="43">
        <v>1</v>
      </c>
      <c r="G71" s="29">
        <f t="shared" ref="G71:G79" si="25">IFERROR(F71/D71,"-")</f>
        <v>0.14285714285714285</v>
      </c>
      <c r="H71" s="29">
        <f t="shared" ref="H71:H79" si="26">IFERROR(F71/E71,"-")</f>
        <v>0.33333333333333331</v>
      </c>
      <c r="I71" s="43">
        <v>12</v>
      </c>
      <c r="J71" s="43">
        <v>5</v>
      </c>
      <c r="K71" s="43">
        <v>4</v>
      </c>
      <c r="L71" s="29">
        <f t="shared" ref="L71:L79" si="27">IFERROR(K71/I71,"-")</f>
        <v>0.33333333333333331</v>
      </c>
      <c r="M71" s="29">
        <f t="shared" ref="M71:M79" si="28">IFERROR(K71/J71,"-")</f>
        <v>0.8</v>
      </c>
      <c r="N71" s="43">
        <v>1938</v>
      </c>
      <c r="O71" s="43">
        <v>437</v>
      </c>
      <c r="P71" s="43">
        <v>251</v>
      </c>
      <c r="Q71" s="29">
        <f t="shared" ref="Q71:Q79" si="29">IFERROR(P71/N71,"-")</f>
        <v>0.12951496388028896</v>
      </c>
      <c r="R71" s="29">
        <f t="shared" ref="R71:R79" si="30">IFERROR(P71/O71,"-")</f>
        <v>0.57437070938215107</v>
      </c>
      <c r="S71" s="43">
        <v>1218</v>
      </c>
      <c r="T71" s="43">
        <v>357</v>
      </c>
      <c r="U71" s="43">
        <v>230</v>
      </c>
      <c r="V71" s="29">
        <f t="shared" ref="V71:V79" si="31">IFERROR(U71/S71,"-")</f>
        <v>0.18883415435139572</v>
      </c>
      <c r="W71" s="29">
        <f t="shared" ref="W71:W79" si="32">IFERROR(U71/T71,"-")</f>
        <v>0.64425770308123254</v>
      </c>
      <c r="X71" s="43">
        <v>684</v>
      </c>
      <c r="Y71" s="43">
        <v>178</v>
      </c>
      <c r="Z71" s="43">
        <v>134</v>
      </c>
      <c r="AA71" s="29">
        <f t="shared" ref="AA71:AA79" si="33">IFERROR(Z71/X71,"-")</f>
        <v>0.195906432748538</v>
      </c>
      <c r="AB71" s="29">
        <f t="shared" ref="AB71:AB79" si="34">IFERROR(Z71/Y71,"-")</f>
        <v>0.7528089887640449</v>
      </c>
      <c r="AC71" s="43">
        <v>377</v>
      </c>
      <c r="AD71" s="43">
        <v>76</v>
      </c>
      <c r="AE71" s="43">
        <v>65</v>
      </c>
      <c r="AF71" s="29">
        <f t="shared" ref="AF71:AF79" si="35">IFERROR(AE71/AC71,"-")</f>
        <v>0.17241379310344829</v>
      </c>
      <c r="AG71" s="29">
        <f t="shared" ref="AG71:AG79" si="36">IFERROR(AE71/AD71,"-")</f>
        <v>0.85526315789473684</v>
      </c>
      <c r="AH71" s="43">
        <v>138</v>
      </c>
      <c r="AI71" s="43">
        <v>12</v>
      </c>
      <c r="AJ71" s="43">
        <v>9</v>
      </c>
      <c r="AK71" s="29">
        <f t="shared" ref="AK71:AK79" si="37">IFERROR(AJ71/AH71,"-")</f>
        <v>6.5217391304347824E-2</v>
      </c>
      <c r="AL71" s="29">
        <f t="shared" ref="AL71:AL79" si="38">IFERROR(AJ71/AI71,"-")</f>
        <v>0.75</v>
      </c>
      <c r="AM71" s="43">
        <v>4374</v>
      </c>
      <c r="AN71" s="43">
        <f t="shared" ref="AN71:AN79" si="39">SUM(E71,J71,O71,T71,Y71,AD71,AI71)</f>
        <v>1068</v>
      </c>
      <c r="AO71" s="43">
        <f t="shared" ref="AO71:AO79" si="40">SUM(F71,K71,P71,U71,Z71,AE71,AJ71)</f>
        <v>694</v>
      </c>
      <c r="AP71" s="29">
        <f t="shared" ref="AP71:AP79" si="41">IFERROR(AO71/AM71,"-")</f>
        <v>0.15866483767718337</v>
      </c>
      <c r="AQ71" s="29">
        <f t="shared" ref="AQ71:AQ79" si="42">IFERROR(AO71/AN71,"-")</f>
        <v>0.64981273408239704</v>
      </c>
      <c r="AS71" s="9" t="str">
        <f t="shared" ref="AS71:AS79" si="43">INDEX($C$6:$C$79,MATCH(AT71,$AP$6:$AP$79,0))</f>
        <v>四條畷市</v>
      </c>
      <c r="AT71" s="35">
        <f t="shared" ref="AT71:AT79" si="44">LARGE($AP$6:$AP$79,ROW(A66))</f>
        <v>0.15281362932369644</v>
      </c>
      <c r="AU71" s="9" t="str">
        <f t="shared" ref="AU71:AU79" si="45">INDEX($C$6:$C$79,MATCH(AV71,$AQ$6:$AQ$79,0))</f>
        <v>枚方市</v>
      </c>
      <c r="AV71" s="35">
        <f t="shared" ref="AV71:AV79" si="46">LARGE($AQ$6:$AQ$79,ROW(C66))</f>
        <v>0.67323882852414185</v>
      </c>
      <c r="AX71" s="35">
        <f t="shared" ref="AX71:AX79" si="47">$AP$80</f>
        <v>0.1686992636104232</v>
      </c>
      <c r="AY71" s="35">
        <f t="shared" ref="AY71:AY79" si="48">$AQ$80</f>
        <v>0.70200685433681731</v>
      </c>
      <c r="AZ71" s="45">
        <v>0</v>
      </c>
    </row>
    <row r="72" spans="2:52" s="4" customFormat="1">
      <c r="B72" s="18">
        <v>67</v>
      </c>
      <c r="C72" s="33" t="s">
        <v>7</v>
      </c>
      <c r="D72" s="43">
        <v>27</v>
      </c>
      <c r="E72" s="43">
        <v>8</v>
      </c>
      <c r="F72" s="43">
        <v>4</v>
      </c>
      <c r="G72" s="29">
        <f t="shared" si="25"/>
        <v>0.14814814814814814</v>
      </c>
      <c r="H72" s="29">
        <f t="shared" si="26"/>
        <v>0.5</v>
      </c>
      <c r="I72" s="43">
        <v>35</v>
      </c>
      <c r="J72" s="43">
        <v>10</v>
      </c>
      <c r="K72" s="43">
        <v>7</v>
      </c>
      <c r="L72" s="29">
        <f t="shared" si="27"/>
        <v>0.2</v>
      </c>
      <c r="M72" s="29">
        <f t="shared" si="28"/>
        <v>0.7</v>
      </c>
      <c r="N72" s="43">
        <v>726</v>
      </c>
      <c r="O72" s="43">
        <v>116</v>
      </c>
      <c r="P72" s="43">
        <v>83</v>
      </c>
      <c r="Q72" s="29">
        <f t="shared" si="29"/>
        <v>0.11432506887052342</v>
      </c>
      <c r="R72" s="29">
        <f t="shared" si="30"/>
        <v>0.71551724137931039</v>
      </c>
      <c r="S72" s="43">
        <v>516</v>
      </c>
      <c r="T72" s="43">
        <v>103</v>
      </c>
      <c r="U72" s="43">
        <v>69</v>
      </c>
      <c r="V72" s="29">
        <f t="shared" si="31"/>
        <v>0.13372093023255813</v>
      </c>
      <c r="W72" s="29">
        <f t="shared" si="32"/>
        <v>0.66990291262135926</v>
      </c>
      <c r="X72" s="43">
        <v>361</v>
      </c>
      <c r="Y72" s="43">
        <v>44</v>
      </c>
      <c r="Z72" s="43">
        <v>38</v>
      </c>
      <c r="AA72" s="29">
        <f t="shared" si="33"/>
        <v>0.10526315789473684</v>
      </c>
      <c r="AB72" s="29">
        <f t="shared" si="34"/>
        <v>0.86363636363636365</v>
      </c>
      <c r="AC72" s="43">
        <v>219</v>
      </c>
      <c r="AD72" s="43">
        <v>20</v>
      </c>
      <c r="AE72" s="43">
        <v>15</v>
      </c>
      <c r="AF72" s="29">
        <f t="shared" si="35"/>
        <v>6.8493150684931503E-2</v>
      </c>
      <c r="AG72" s="29">
        <f t="shared" si="36"/>
        <v>0.75</v>
      </c>
      <c r="AH72" s="43">
        <v>78</v>
      </c>
      <c r="AI72" s="43">
        <v>3</v>
      </c>
      <c r="AJ72" s="43">
        <v>3</v>
      </c>
      <c r="AK72" s="29">
        <f t="shared" si="37"/>
        <v>3.8461538461538464E-2</v>
      </c>
      <c r="AL72" s="29">
        <f t="shared" si="38"/>
        <v>1</v>
      </c>
      <c r="AM72" s="43">
        <v>1962</v>
      </c>
      <c r="AN72" s="43">
        <f t="shared" si="39"/>
        <v>304</v>
      </c>
      <c r="AO72" s="43">
        <f t="shared" si="40"/>
        <v>219</v>
      </c>
      <c r="AP72" s="29">
        <f t="shared" si="41"/>
        <v>0.11162079510703364</v>
      </c>
      <c r="AQ72" s="29">
        <f t="shared" si="42"/>
        <v>0.72039473684210531</v>
      </c>
      <c r="AS72" s="9" t="str">
        <f t="shared" si="43"/>
        <v>東淀川区</v>
      </c>
      <c r="AT72" s="35">
        <f t="shared" si="44"/>
        <v>0.15145384398230921</v>
      </c>
      <c r="AU72" s="9" t="str">
        <f t="shared" si="45"/>
        <v>池田市</v>
      </c>
      <c r="AV72" s="35">
        <f t="shared" si="46"/>
        <v>0.67169373549883993</v>
      </c>
      <c r="AX72" s="35">
        <f t="shared" si="47"/>
        <v>0.1686992636104232</v>
      </c>
      <c r="AY72" s="35">
        <f t="shared" si="48"/>
        <v>0.70200685433681731</v>
      </c>
      <c r="AZ72" s="45">
        <v>0</v>
      </c>
    </row>
    <row r="73" spans="2:52" s="4" customFormat="1">
      <c r="B73" s="18">
        <v>68</v>
      </c>
      <c r="C73" s="33" t="s">
        <v>53</v>
      </c>
      <c r="D73" s="43">
        <v>16</v>
      </c>
      <c r="E73" s="43">
        <v>1</v>
      </c>
      <c r="F73" s="43">
        <v>1</v>
      </c>
      <c r="G73" s="29">
        <f t="shared" si="25"/>
        <v>6.25E-2</v>
      </c>
      <c r="H73" s="29">
        <f t="shared" si="26"/>
        <v>1</v>
      </c>
      <c r="I73" s="43">
        <v>41</v>
      </c>
      <c r="J73" s="43">
        <v>10</v>
      </c>
      <c r="K73" s="43">
        <v>8</v>
      </c>
      <c r="L73" s="29">
        <f t="shared" si="27"/>
        <v>0.1951219512195122</v>
      </c>
      <c r="M73" s="29">
        <f t="shared" si="28"/>
        <v>0.8</v>
      </c>
      <c r="N73" s="43">
        <v>988</v>
      </c>
      <c r="O73" s="43">
        <v>252</v>
      </c>
      <c r="P73" s="43">
        <v>162</v>
      </c>
      <c r="Q73" s="29">
        <f t="shared" si="29"/>
        <v>0.16396761133603238</v>
      </c>
      <c r="R73" s="29">
        <f t="shared" si="30"/>
        <v>0.6428571428571429</v>
      </c>
      <c r="S73" s="43">
        <v>812</v>
      </c>
      <c r="T73" s="43">
        <v>233</v>
      </c>
      <c r="U73" s="43">
        <v>171</v>
      </c>
      <c r="V73" s="29">
        <f t="shared" si="31"/>
        <v>0.2105911330049261</v>
      </c>
      <c r="W73" s="29">
        <f t="shared" si="32"/>
        <v>0.73390557939914158</v>
      </c>
      <c r="X73" s="43">
        <v>471</v>
      </c>
      <c r="Y73" s="43">
        <v>110</v>
      </c>
      <c r="Z73" s="43">
        <v>80</v>
      </c>
      <c r="AA73" s="29">
        <f t="shared" si="33"/>
        <v>0.16985138004246284</v>
      </c>
      <c r="AB73" s="29">
        <f t="shared" si="34"/>
        <v>0.72727272727272729</v>
      </c>
      <c r="AC73" s="43">
        <v>247</v>
      </c>
      <c r="AD73" s="43">
        <v>38</v>
      </c>
      <c r="AE73" s="43">
        <v>34</v>
      </c>
      <c r="AF73" s="29">
        <f t="shared" si="35"/>
        <v>0.13765182186234817</v>
      </c>
      <c r="AG73" s="29">
        <f t="shared" si="36"/>
        <v>0.89473684210526316</v>
      </c>
      <c r="AH73" s="43">
        <v>88</v>
      </c>
      <c r="AI73" s="43">
        <v>8</v>
      </c>
      <c r="AJ73" s="43">
        <v>7</v>
      </c>
      <c r="AK73" s="29">
        <f t="shared" si="37"/>
        <v>7.9545454545454544E-2</v>
      </c>
      <c r="AL73" s="29">
        <f t="shared" si="38"/>
        <v>0.875</v>
      </c>
      <c r="AM73" s="43">
        <v>2663</v>
      </c>
      <c r="AN73" s="43">
        <f t="shared" si="39"/>
        <v>652</v>
      </c>
      <c r="AO73" s="43">
        <f t="shared" si="40"/>
        <v>463</v>
      </c>
      <c r="AP73" s="29">
        <f t="shared" si="41"/>
        <v>0.17386406308674426</v>
      </c>
      <c r="AQ73" s="29">
        <f t="shared" si="42"/>
        <v>0.71012269938650308</v>
      </c>
      <c r="AS73" s="9" t="str">
        <f t="shared" si="43"/>
        <v>堺市北区</v>
      </c>
      <c r="AT73" s="35">
        <f t="shared" si="44"/>
        <v>0.15039826554178254</v>
      </c>
      <c r="AU73" s="9" t="str">
        <f t="shared" si="45"/>
        <v>高槻市</v>
      </c>
      <c r="AV73" s="35">
        <f t="shared" si="46"/>
        <v>0.67002460781298057</v>
      </c>
      <c r="AX73" s="35">
        <f t="shared" si="47"/>
        <v>0.1686992636104232</v>
      </c>
      <c r="AY73" s="35">
        <f t="shared" si="48"/>
        <v>0.70200685433681731</v>
      </c>
      <c r="AZ73" s="45">
        <v>0</v>
      </c>
    </row>
    <row r="74" spans="2:52" s="4" customFormat="1">
      <c r="B74" s="18">
        <v>69</v>
      </c>
      <c r="C74" s="33" t="s">
        <v>54</v>
      </c>
      <c r="D74" s="43">
        <v>30</v>
      </c>
      <c r="E74" s="43">
        <v>6</v>
      </c>
      <c r="F74" s="43">
        <v>5</v>
      </c>
      <c r="G74" s="29">
        <f t="shared" si="25"/>
        <v>0.16666666666666666</v>
      </c>
      <c r="H74" s="29">
        <f t="shared" si="26"/>
        <v>0.83333333333333337</v>
      </c>
      <c r="I74" s="43">
        <v>40</v>
      </c>
      <c r="J74" s="43">
        <v>13</v>
      </c>
      <c r="K74" s="43">
        <v>11</v>
      </c>
      <c r="L74" s="29">
        <f t="shared" si="27"/>
        <v>0.27500000000000002</v>
      </c>
      <c r="M74" s="29">
        <f t="shared" si="28"/>
        <v>0.84615384615384615</v>
      </c>
      <c r="N74" s="43">
        <v>2694</v>
      </c>
      <c r="O74" s="43">
        <v>651</v>
      </c>
      <c r="P74" s="43">
        <v>452</v>
      </c>
      <c r="Q74" s="29">
        <f t="shared" si="29"/>
        <v>0.16778025241276912</v>
      </c>
      <c r="R74" s="29">
        <f t="shared" si="30"/>
        <v>0.69431643625192008</v>
      </c>
      <c r="S74" s="43">
        <v>1606</v>
      </c>
      <c r="T74" s="43">
        <v>400</v>
      </c>
      <c r="U74" s="43">
        <v>304</v>
      </c>
      <c r="V74" s="29">
        <f t="shared" si="31"/>
        <v>0.18929016189290163</v>
      </c>
      <c r="W74" s="29">
        <f t="shared" si="32"/>
        <v>0.76</v>
      </c>
      <c r="X74" s="43">
        <v>913</v>
      </c>
      <c r="Y74" s="43">
        <v>219</v>
      </c>
      <c r="Z74" s="43">
        <v>178</v>
      </c>
      <c r="AA74" s="29">
        <f t="shared" si="33"/>
        <v>0.19496166484118291</v>
      </c>
      <c r="AB74" s="29">
        <f t="shared" si="34"/>
        <v>0.81278538812785384</v>
      </c>
      <c r="AC74" s="43">
        <v>488</v>
      </c>
      <c r="AD74" s="43">
        <v>87</v>
      </c>
      <c r="AE74" s="43">
        <v>69</v>
      </c>
      <c r="AF74" s="29">
        <f t="shared" si="35"/>
        <v>0.14139344262295081</v>
      </c>
      <c r="AG74" s="29">
        <f t="shared" si="36"/>
        <v>0.7931034482758621</v>
      </c>
      <c r="AH74" s="43">
        <v>150</v>
      </c>
      <c r="AI74" s="43">
        <v>12</v>
      </c>
      <c r="AJ74" s="43">
        <v>8</v>
      </c>
      <c r="AK74" s="29">
        <f t="shared" si="37"/>
        <v>5.3333333333333337E-2</v>
      </c>
      <c r="AL74" s="29">
        <f t="shared" si="38"/>
        <v>0.66666666666666663</v>
      </c>
      <c r="AM74" s="43">
        <v>5921</v>
      </c>
      <c r="AN74" s="43">
        <f t="shared" si="39"/>
        <v>1388</v>
      </c>
      <c r="AO74" s="43">
        <f t="shared" si="40"/>
        <v>1027</v>
      </c>
      <c r="AP74" s="29">
        <f t="shared" si="41"/>
        <v>0.17345043067049484</v>
      </c>
      <c r="AQ74" s="29">
        <f t="shared" si="42"/>
        <v>0.73991354466858794</v>
      </c>
      <c r="AS74" s="9" t="str">
        <f t="shared" si="43"/>
        <v>大東市</v>
      </c>
      <c r="AT74" s="35">
        <f t="shared" si="44"/>
        <v>0.15020697811945594</v>
      </c>
      <c r="AU74" s="9" t="str">
        <f t="shared" si="45"/>
        <v>茨木市</v>
      </c>
      <c r="AV74" s="35">
        <f t="shared" si="46"/>
        <v>0.66891492131108743</v>
      </c>
      <c r="AX74" s="35">
        <f t="shared" si="47"/>
        <v>0.1686992636104232</v>
      </c>
      <c r="AY74" s="35">
        <f t="shared" si="48"/>
        <v>0.70200685433681731</v>
      </c>
      <c r="AZ74" s="45">
        <v>0</v>
      </c>
    </row>
    <row r="75" spans="2:52" s="4" customFormat="1">
      <c r="B75" s="18">
        <v>70</v>
      </c>
      <c r="C75" s="33" t="s">
        <v>55</v>
      </c>
      <c r="D75" s="43">
        <v>3</v>
      </c>
      <c r="E75" s="43">
        <v>2</v>
      </c>
      <c r="F75" s="43">
        <v>2</v>
      </c>
      <c r="G75" s="29">
        <f t="shared" si="25"/>
        <v>0.66666666666666663</v>
      </c>
      <c r="H75" s="29">
        <f t="shared" si="26"/>
        <v>1</v>
      </c>
      <c r="I75" s="43">
        <v>4</v>
      </c>
      <c r="J75" s="43">
        <v>1</v>
      </c>
      <c r="K75" s="43">
        <v>1</v>
      </c>
      <c r="L75" s="29">
        <f t="shared" si="27"/>
        <v>0.25</v>
      </c>
      <c r="M75" s="29">
        <f t="shared" si="28"/>
        <v>1</v>
      </c>
      <c r="N75" s="43">
        <v>453</v>
      </c>
      <c r="O75" s="43">
        <v>110</v>
      </c>
      <c r="P75" s="43">
        <v>76</v>
      </c>
      <c r="Q75" s="29">
        <f t="shared" si="29"/>
        <v>0.16777041942604856</v>
      </c>
      <c r="R75" s="29">
        <f t="shared" si="30"/>
        <v>0.69090909090909092</v>
      </c>
      <c r="S75" s="43">
        <v>307</v>
      </c>
      <c r="T75" s="43">
        <v>79</v>
      </c>
      <c r="U75" s="43">
        <v>60</v>
      </c>
      <c r="V75" s="29">
        <f t="shared" si="31"/>
        <v>0.19543973941368079</v>
      </c>
      <c r="W75" s="29">
        <f t="shared" si="32"/>
        <v>0.759493670886076</v>
      </c>
      <c r="X75" s="43">
        <v>236</v>
      </c>
      <c r="Y75" s="43">
        <v>51</v>
      </c>
      <c r="Z75" s="43">
        <v>35</v>
      </c>
      <c r="AA75" s="29">
        <f t="shared" si="33"/>
        <v>0.14830508474576271</v>
      </c>
      <c r="AB75" s="29">
        <f t="shared" si="34"/>
        <v>0.68627450980392157</v>
      </c>
      <c r="AC75" s="43">
        <v>83</v>
      </c>
      <c r="AD75" s="43">
        <v>13</v>
      </c>
      <c r="AE75" s="43">
        <v>10</v>
      </c>
      <c r="AF75" s="29">
        <f t="shared" si="35"/>
        <v>0.12048192771084337</v>
      </c>
      <c r="AG75" s="29">
        <f t="shared" si="36"/>
        <v>0.76923076923076927</v>
      </c>
      <c r="AH75" s="43">
        <v>34</v>
      </c>
      <c r="AI75" s="43">
        <v>0</v>
      </c>
      <c r="AJ75" s="43">
        <v>0</v>
      </c>
      <c r="AK75" s="29">
        <f t="shared" si="37"/>
        <v>0</v>
      </c>
      <c r="AL75" s="29" t="str">
        <f t="shared" si="38"/>
        <v>-</v>
      </c>
      <c r="AM75" s="43">
        <v>1120</v>
      </c>
      <c r="AN75" s="43">
        <f t="shared" si="39"/>
        <v>256</v>
      </c>
      <c r="AO75" s="43">
        <f t="shared" si="40"/>
        <v>184</v>
      </c>
      <c r="AP75" s="29">
        <f t="shared" si="41"/>
        <v>0.16428571428571428</v>
      </c>
      <c r="AQ75" s="29">
        <f t="shared" si="42"/>
        <v>0.71875</v>
      </c>
      <c r="AS75" s="9" t="str">
        <f t="shared" si="43"/>
        <v>堺市美原区</v>
      </c>
      <c r="AT75" s="35">
        <f t="shared" si="44"/>
        <v>0.14894701086956522</v>
      </c>
      <c r="AU75" s="9" t="str">
        <f t="shared" si="45"/>
        <v>交野市</v>
      </c>
      <c r="AV75" s="35">
        <f t="shared" si="46"/>
        <v>0.66441040256501604</v>
      </c>
      <c r="AX75" s="35">
        <f t="shared" si="47"/>
        <v>0.1686992636104232</v>
      </c>
      <c r="AY75" s="35">
        <f t="shared" si="48"/>
        <v>0.70200685433681731</v>
      </c>
      <c r="AZ75" s="45">
        <v>0</v>
      </c>
    </row>
    <row r="76" spans="2:52" s="4" customFormat="1">
      <c r="B76" s="18">
        <v>71</v>
      </c>
      <c r="C76" s="33" t="s">
        <v>56</v>
      </c>
      <c r="D76" s="43">
        <v>3</v>
      </c>
      <c r="E76" s="43">
        <v>1</v>
      </c>
      <c r="F76" s="43">
        <v>0</v>
      </c>
      <c r="G76" s="29">
        <f t="shared" si="25"/>
        <v>0</v>
      </c>
      <c r="H76" s="29">
        <f t="shared" si="26"/>
        <v>0</v>
      </c>
      <c r="I76" s="43">
        <v>20</v>
      </c>
      <c r="J76" s="43">
        <v>5</v>
      </c>
      <c r="K76" s="43">
        <v>4</v>
      </c>
      <c r="L76" s="29">
        <f t="shared" si="27"/>
        <v>0.2</v>
      </c>
      <c r="M76" s="29">
        <f t="shared" si="28"/>
        <v>0.8</v>
      </c>
      <c r="N76" s="43">
        <v>1330</v>
      </c>
      <c r="O76" s="43">
        <v>286</v>
      </c>
      <c r="P76" s="43">
        <v>186</v>
      </c>
      <c r="Q76" s="29">
        <f t="shared" si="29"/>
        <v>0.13984962406015036</v>
      </c>
      <c r="R76" s="29">
        <f t="shared" si="30"/>
        <v>0.65034965034965031</v>
      </c>
      <c r="S76" s="43">
        <v>883</v>
      </c>
      <c r="T76" s="43">
        <v>230</v>
      </c>
      <c r="U76" s="43">
        <v>176</v>
      </c>
      <c r="V76" s="29">
        <f t="shared" si="31"/>
        <v>0.19932049830124576</v>
      </c>
      <c r="W76" s="29">
        <f t="shared" si="32"/>
        <v>0.76521739130434785</v>
      </c>
      <c r="X76" s="43">
        <v>643</v>
      </c>
      <c r="Y76" s="43">
        <v>132</v>
      </c>
      <c r="Z76" s="43">
        <v>110</v>
      </c>
      <c r="AA76" s="29">
        <f t="shared" si="33"/>
        <v>0.17107309486780714</v>
      </c>
      <c r="AB76" s="29">
        <f t="shared" si="34"/>
        <v>0.83333333333333337</v>
      </c>
      <c r="AC76" s="43">
        <v>290</v>
      </c>
      <c r="AD76" s="43">
        <v>47</v>
      </c>
      <c r="AE76" s="43">
        <v>39</v>
      </c>
      <c r="AF76" s="29">
        <f t="shared" si="35"/>
        <v>0.13448275862068965</v>
      </c>
      <c r="AG76" s="29">
        <f t="shared" si="36"/>
        <v>0.82978723404255317</v>
      </c>
      <c r="AH76" s="43">
        <v>92</v>
      </c>
      <c r="AI76" s="43">
        <v>6</v>
      </c>
      <c r="AJ76" s="43">
        <v>5</v>
      </c>
      <c r="AK76" s="29">
        <f t="shared" si="37"/>
        <v>5.434782608695652E-2</v>
      </c>
      <c r="AL76" s="29">
        <f t="shared" si="38"/>
        <v>0.83333333333333337</v>
      </c>
      <c r="AM76" s="43">
        <v>3261</v>
      </c>
      <c r="AN76" s="43">
        <f t="shared" si="39"/>
        <v>707</v>
      </c>
      <c r="AO76" s="43">
        <f t="shared" si="40"/>
        <v>520</v>
      </c>
      <c r="AP76" s="29">
        <f t="shared" si="41"/>
        <v>0.15946028825513647</v>
      </c>
      <c r="AQ76" s="29">
        <f t="shared" si="42"/>
        <v>0.73550212164073547</v>
      </c>
      <c r="AS76" s="9" t="str">
        <f t="shared" si="43"/>
        <v>島本町</v>
      </c>
      <c r="AT76" s="35">
        <f t="shared" si="44"/>
        <v>0.14631873252562907</v>
      </c>
      <c r="AU76" s="9" t="str">
        <f t="shared" si="45"/>
        <v>豊能町</v>
      </c>
      <c r="AV76" s="35">
        <f t="shared" si="46"/>
        <v>0.64981273408239704</v>
      </c>
      <c r="AX76" s="35">
        <f t="shared" si="47"/>
        <v>0.1686992636104232</v>
      </c>
      <c r="AY76" s="35">
        <f t="shared" si="48"/>
        <v>0.70200685433681731</v>
      </c>
      <c r="AZ76" s="45">
        <v>0</v>
      </c>
    </row>
    <row r="77" spans="2:52" s="4" customFormat="1">
      <c r="B77" s="18">
        <v>72</v>
      </c>
      <c r="C77" s="33" t="s">
        <v>32</v>
      </c>
      <c r="D77" s="43">
        <v>2</v>
      </c>
      <c r="E77" s="43">
        <v>0</v>
      </c>
      <c r="F77" s="43">
        <v>0</v>
      </c>
      <c r="G77" s="29">
        <f t="shared" si="25"/>
        <v>0</v>
      </c>
      <c r="H77" s="29" t="str">
        <f t="shared" si="26"/>
        <v>-</v>
      </c>
      <c r="I77" s="43">
        <v>12</v>
      </c>
      <c r="J77" s="43">
        <v>2</v>
      </c>
      <c r="K77" s="43">
        <v>1</v>
      </c>
      <c r="L77" s="29">
        <f t="shared" si="27"/>
        <v>8.3333333333333329E-2</v>
      </c>
      <c r="M77" s="29">
        <f t="shared" si="28"/>
        <v>0.5</v>
      </c>
      <c r="N77" s="43">
        <v>838</v>
      </c>
      <c r="O77" s="43">
        <v>209</v>
      </c>
      <c r="P77" s="43">
        <v>127</v>
      </c>
      <c r="Q77" s="29">
        <f t="shared" si="29"/>
        <v>0.15155131264916469</v>
      </c>
      <c r="R77" s="29">
        <f t="shared" si="30"/>
        <v>0.60765550239234445</v>
      </c>
      <c r="S77" s="43">
        <v>527</v>
      </c>
      <c r="T77" s="43">
        <v>131</v>
      </c>
      <c r="U77" s="43">
        <v>93</v>
      </c>
      <c r="V77" s="29">
        <f t="shared" si="31"/>
        <v>0.17647058823529413</v>
      </c>
      <c r="W77" s="29">
        <f t="shared" si="32"/>
        <v>0.70992366412213737</v>
      </c>
      <c r="X77" s="43">
        <v>349</v>
      </c>
      <c r="Y77" s="43">
        <v>96</v>
      </c>
      <c r="Z77" s="43">
        <v>72</v>
      </c>
      <c r="AA77" s="29">
        <f t="shared" si="33"/>
        <v>0.20630372492836677</v>
      </c>
      <c r="AB77" s="29">
        <f t="shared" si="34"/>
        <v>0.75</v>
      </c>
      <c r="AC77" s="43">
        <v>177</v>
      </c>
      <c r="AD77" s="43">
        <v>33</v>
      </c>
      <c r="AE77" s="43">
        <v>25</v>
      </c>
      <c r="AF77" s="29">
        <f t="shared" si="35"/>
        <v>0.14124293785310735</v>
      </c>
      <c r="AG77" s="29">
        <f t="shared" si="36"/>
        <v>0.75757575757575757</v>
      </c>
      <c r="AH77" s="43">
        <v>59</v>
      </c>
      <c r="AI77" s="43">
        <v>11</v>
      </c>
      <c r="AJ77" s="43">
        <v>8</v>
      </c>
      <c r="AK77" s="29">
        <f t="shared" si="37"/>
        <v>0.13559322033898305</v>
      </c>
      <c r="AL77" s="29">
        <f t="shared" si="38"/>
        <v>0.72727272727272729</v>
      </c>
      <c r="AM77" s="43">
        <v>1964</v>
      </c>
      <c r="AN77" s="43">
        <f t="shared" si="39"/>
        <v>482</v>
      </c>
      <c r="AO77" s="43">
        <f t="shared" si="40"/>
        <v>326</v>
      </c>
      <c r="AP77" s="29">
        <f t="shared" si="41"/>
        <v>0.1659877800407332</v>
      </c>
      <c r="AQ77" s="29">
        <f t="shared" si="42"/>
        <v>0.67634854771784236</v>
      </c>
      <c r="AS77" s="9" t="str">
        <f t="shared" si="43"/>
        <v>西区</v>
      </c>
      <c r="AT77" s="35">
        <f t="shared" si="44"/>
        <v>0.14451087647881949</v>
      </c>
      <c r="AU77" s="9" t="str">
        <f t="shared" si="45"/>
        <v>箕面市</v>
      </c>
      <c r="AV77" s="35">
        <f t="shared" si="46"/>
        <v>0.64142889238373402</v>
      </c>
      <c r="AX77" s="35">
        <f t="shared" si="47"/>
        <v>0.1686992636104232</v>
      </c>
      <c r="AY77" s="35">
        <f t="shared" si="48"/>
        <v>0.70200685433681731</v>
      </c>
      <c r="AZ77" s="45">
        <v>0</v>
      </c>
    </row>
    <row r="78" spans="2:52" s="4" customFormat="1">
      <c r="B78" s="18">
        <v>73</v>
      </c>
      <c r="C78" s="33" t="s">
        <v>33</v>
      </c>
      <c r="D78" s="43">
        <v>0</v>
      </c>
      <c r="E78" s="43">
        <v>0</v>
      </c>
      <c r="F78" s="43">
        <v>0</v>
      </c>
      <c r="G78" s="29" t="str">
        <f t="shared" si="25"/>
        <v>-</v>
      </c>
      <c r="H78" s="29" t="str">
        <f t="shared" si="26"/>
        <v>-</v>
      </c>
      <c r="I78" s="43">
        <v>7</v>
      </c>
      <c r="J78" s="43">
        <v>1</v>
      </c>
      <c r="K78" s="43">
        <v>1</v>
      </c>
      <c r="L78" s="29">
        <f t="shared" si="27"/>
        <v>0.14285714285714285</v>
      </c>
      <c r="M78" s="29">
        <f t="shared" si="28"/>
        <v>1</v>
      </c>
      <c r="N78" s="43">
        <v>1084</v>
      </c>
      <c r="O78" s="43">
        <v>243</v>
      </c>
      <c r="P78" s="43">
        <v>156</v>
      </c>
      <c r="Q78" s="29">
        <f t="shared" si="29"/>
        <v>0.14391143911439114</v>
      </c>
      <c r="R78" s="29">
        <f t="shared" si="30"/>
        <v>0.64197530864197527</v>
      </c>
      <c r="S78" s="43">
        <v>787</v>
      </c>
      <c r="T78" s="43">
        <v>241</v>
      </c>
      <c r="U78" s="43">
        <v>164</v>
      </c>
      <c r="V78" s="29">
        <f t="shared" si="31"/>
        <v>0.20838627700127066</v>
      </c>
      <c r="W78" s="29">
        <f t="shared" si="32"/>
        <v>0.68049792531120334</v>
      </c>
      <c r="X78" s="43">
        <v>520</v>
      </c>
      <c r="Y78" s="43">
        <v>137</v>
      </c>
      <c r="Z78" s="43">
        <v>107</v>
      </c>
      <c r="AA78" s="29">
        <f t="shared" si="33"/>
        <v>0.20576923076923076</v>
      </c>
      <c r="AB78" s="29">
        <f t="shared" si="34"/>
        <v>0.78102189781021902</v>
      </c>
      <c r="AC78" s="43">
        <v>227</v>
      </c>
      <c r="AD78" s="43">
        <v>42</v>
      </c>
      <c r="AE78" s="43">
        <v>34</v>
      </c>
      <c r="AF78" s="29">
        <f t="shared" si="35"/>
        <v>0.14977973568281938</v>
      </c>
      <c r="AG78" s="29">
        <f t="shared" si="36"/>
        <v>0.80952380952380953</v>
      </c>
      <c r="AH78" s="43">
        <v>88</v>
      </c>
      <c r="AI78" s="43">
        <v>4</v>
      </c>
      <c r="AJ78" s="43">
        <v>2</v>
      </c>
      <c r="AK78" s="29">
        <f t="shared" si="37"/>
        <v>2.2727272727272728E-2</v>
      </c>
      <c r="AL78" s="29">
        <f t="shared" si="38"/>
        <v>0.5</v>
      </c>
      <c r="AM78" s="43">
        <v>2713</v>
      </c>
      <c r="AN78" s="43">
        <f t="shared" si="39"/>
        <v>668</v>
      </c>
      <c r="AO78" s="43">
        <f t="shared" si="40"/>
        <v>464</v>
      </c>
      <c r="AP78" s="29">
        <f t="shared" si="41"/>
        <v>0.171028381865094</v>
      </c>
      <c r="AQ78" s="29">
        <f t="shared" si="42"/>
        <v>0.69461077844311381</v>
      </c>
      <c r="AS78" s="9" t="str">
        <f t="shared" si="43"/>
        <v>千早赤阪村</v>
      </c>
      <c r="AT78" s="35">
        <f t="shared" si="44"/>
        <v>0.14144736842105263</v>
      </c>
      <c r="AU78" s="9" t="str">
        <f t="shared" si="45"/>
        <v>千早赤阪村</v>
      </c>
      <c r="AV78" s="35">
        <f t="shared" si="46"/>
        <v>0.63940520446096649</v>
      </c>
      <c r="AX78" s="35">
        <f t="shared" si="47"/>
        <v>0.1686992636104232</v>
      </c>
      <c r="AY78" s="35">
        <f t="shared" si="48"/>
        <v>0.70200685433681731</v>
      </c>
      <c r="AZ78" s="45">
        <v>0</v>
      </c>
    </row>
    <row r="79" spans="2:52" s="4" customFormat="1" ht="14.25" thickBot="1">
      <c r="B79" s="19">
        <v>74</v>
      </c>
      <c r="C79" s="34" t="s">
        <v>34</v>
      </c>
      <c r="D79" s="44">
        <v>2</v>
      </c>
      <c r="E79" s="44">
        <v>1</v>
      </c>
      <c r="F79" s="44">
        <v>1</v>
      </c>
      <c r="G79" s="30">
        <f t="shared" si="25"/>
        <v>0.5</v>
      </c>
      <c r="H79" s="30">
        <f t="shared" si="26"/>
        <v>1</v>
      </c>
      <c r="I79" s="44">
        <v>3</v>
      </c>
      <c r="J79" s="44">
        <v>2</v>
      </c>
      <c r="K79" s="44">
        <v>2</v>
      </c>
      <c r="L79" s="30">
        <f t="shared" si="27"/>
        <v>0.66666666666666663</v>
      </c>
      <c r="M79" s="30">
        <f t="shared" si="28"/>
        <v>1</v>
      </c>
      <c r="N79" s="44">
        <v>531</v>
      </c>
      <c r="O79" s="44">
        <v>125</v>
      </c>
      <c r="P79" s="44">
        <v>68</v>
      </c>
      <c r="Q79" s="30">
        <f t="shared" si="29"/>
        <v>0.128060263653484</v>
      </c>
      <c r="R79" s="30">
        <f t="shared" si="30"/>
        <v>0.54400000000000004</v>
      </c>
      <c r="S79" s="44">
        <v>318</v>
      </c>
      <c r="T79" s="44">
        <v>80</v>
      </c>
      <c r="U79" s="44">
        <v>57</v>
      </c>
      <c r="V79" s="30">
        <f t="shared" si="31"/>
        <v>0.17924528301886791</v>
      </c>
      <c r="W79" s="30">
        <f t="shared" si="32"/>
        <v>0.71250000000000002</v>
      </c>
      <c r="X79" s="44">
        <v>201</v>
      </c>
      <c r="Y79" s="44">
        <v>44</v>
      </c>
      <c r="Z79" s="44">
        <v>32</v>
      </c>
      <c r="AA79" s="30">
        <f t="shared" si="33"/>
        <v>0.15920398009950248</v>
      </c>
      <c r="AB79" s="30">
        <f t="shared" si="34"/>
        <v>0.72727272727272729</v>
      </c>
      <c r="AC79" s="44">
        <v>107</v>
      </c>
      <c r="AD79" s="44">
        <v>12</v>
      </c>
      <c r="AE79" s="44">
        <v>10</v>
      </c>
      <c r="AF79" s="30">
        <f t="shared" si="35"/>
        <v>9.3457943925233641E-2</v>
      </c>
      <c r="AG79" s="30">
        <f t="shared" si="36"/>
        <v>0.83333333333333337</v>
      </c>
      <c r="AH79" s="44">
        <v>54</v>
      </c>
      <c r="AI79" s="44">
        <v>5</v>
      </c>
      <c r="AJ79" s="44">
        <v>2</v>
      </c>
      <c r="AK79" s="30">
        <f t="shared" si="37"/>
        <v>3.7037037037037035E-2</v>
      </c>
      <c r="AL79" s="30">
        <f t="shared" si="38"/>
        <v>0.4</v>
      </c>
      <c r="AM79" s="44">
        <v>1216</v>
      </c>
      <c r="AN79" s="44">
        <f t="shared" si="39"/>
        <v>269</v>
      </c>
      <c r="AO79" s="44">
        <f t="shared" si="40"/>
        <v>172</v>
      </c>
      <c r="AP79" s="30">
        <f t="shared" si="41"/>
        <v>0.14144736842105263</v>
      </c>
      <c r="AQ79" s="30">
        <f t="shared" si="42"/>
        <v>0.63940520446096649</v>
      </c>
      <c r="AS79" s="9" t="str">
        <f t="shared" si="43"/>
        <v>能勢町</v>
      </c>
      <c r="AT79" s="35">
        <f t="shared" si="44"/>
        <v>0.11162079510703364</v>
      </c>
      <c r="AU79" s="9" t="str">
        <f t="shared" si="45"/>
        <v>島本町</v>
      </c>
      <c r="AV79" s="35">
        <f t="shared" si="46"/>
        <v>0.63498483316481291</v>
      </c>
      <c r="AX79" s="35">
        <f t="shared" si="47"/>
        <v>0.1686992636104232</v>
      </c>
      <c r="AY79" s="35">
        <f t="shared" si="48"/>
        <v>0.70200685433681731</v>
      </c>
      <c r="AZ79" s="45">
        <v>999</v>
      </c>
    </row>
    <row r="80" spans="2:52" s="4" customFormat="1" ht="14.25" thickTop="1">
      <c r="B80" s="52" t="s">
        <v>0</v>
      </c>
      <c r="C80" s="52"/>
      <c r="D80" s="42">
        <f>多剤服薬者の状況!D4</f>
        <v>3960</v>
      </c>
      <c r="E80" s="42">
        <f>多剤服薬者の状況!D5</f>
        <v>906</v>
      </c>
      <c r="F80" s="42">
        <f>多剤服薬者の状況!D6</f>
        <v>711</v>
      </c>
      <c r="G80" s="31">
        <f>多剤服薬者の状況!D7</f>
        <v>0.17954545454545454</v>
      </c>
      <c r="H80" s="31">
        <f>多剤服薬者の状況!D8</f>
        <v>0.78476821192052981</v>
      </c>
      <c r="I80" s="42">
        <f>多剤服薬者の状況!E4</f>
        <v>8041</v>
      </c>
      <c r="J80" s="42">
        <f>多剤服薬者の状況!E5</f>
        <v>2025</v>
      </c>
      <c r="K80" s="42">
        <f>多剤服薬者の状況!E6</f>
        <v>1635</v>
      </c>
      <c r="L80" s="31">
        <f>多剤服薬者の状況!E7</f>
        <v>0.20333291879119514</v>
      </c>
      <c r="M80" s="31">
        <f>多剤服薬者の状況!E8</f>
        <v>0.80740740740740746</v>
      </c>
      <c r="N80" s="42">
        <f>多剤服薬者の状況!F4</f>
        <v>497016</v>
      </c>
      <c r="O80" s="42">
        <f>多剤服薬者の状況!F5</f>
        <v>120014</v>
      </c>
      <c r="P80" s="42">
        <f>多剤服薬者の状況!F6</f>
        <v>77004</v>
      </c>
      <c r="Q80" s="31">
        <f>多剤服薬者の状況!F7</f>
        <v>0.15493263798348544</v>
      </c>
      <c r="R80" s="31">
        <f>多剤服薬者の状況!F8</f>
        <v>0.6416251437332311</v>
      </c>
      <c r="S80" s="42">
        <f>多剤服薬者の状況!G4</f>
        <v>359558</v>
      </c>
      <c r="T80" s="42">
        <f>多剤服薬者の状況!G5</f>
        <v>96294</v>
      </c>
      <c r="U80" s="42">
        <f>多剤服薬者の状況!G6</f>
        <v>69254</v>
      </c>
      <c r="V80" s="31">
        <f>多剤服薬者の状況!G7</f>
        <v>0.1926087029074586</v>
      </c>
      <c r="W80" s="31">
        <f>多剤服薬者の状況!G8</f>
        <v>0.71919330384032232</v>
      </c>
      <c r="X80" s="42">
        <f>多剤服薬者の状況!H4</f>
        <v>221939</v>
      </c>
      <c r="Y80" s="42">
        <f>多剤服薬者の状況!H5</f>
        <v>53716</v>
      </c>
      <c r="Z80" s="42">
        <f>多剤服薬者の状況!H6</f>
        <v>41437</v>
      </c>
      <c r="AA80" s="31">
        <f>多剤服薬者の状況!H7</f>
        <v>0.18670445482767786</v>
      </c>
      <c r="AB80" s="31">
        <f>多剤服薬者の状況!H8</f>
        <v>0.77140889120559986</v>
      </c>
      <c r="AC80" s="42">
        <f>多剤服薬者の状況!I4</f>
        <v>97956</v>
      </c>
      <c r="AD80" s="42">
        <f>多剤服薬者の状況!I5</f>
        <v>17063</v>
      </c>
      <c r="AE80" s="42">
        <f>多剤服薬者の状況!I6</f>
        <v>13381</v>
      </c>
      <c r="AF80" s="31">
        <f>多剤服薬者の状況!I7</f>
        <v>0.13660214790314018</v>
      </c>
      <c r="AG80" s="31">
        <f>多剤服薬者の状況!I8</f>
        <v>0.78421145167907169</v>
      </c>
      <c r="AH80" s="42">
        <f>多剤服薬者の状況!J4</f>
        <v>31807</v>
      </c>
      <c r="AI80" s="42">
        <f>多剤服薬者の状況!J5</f>
        <v>3227</v>
      </c>
      <c r="AJ80" s="42">
        <f>多剤服薬者の状況!J6</f>
        <v>2438</v>
      </c>
      <c r="AK80" s="31">
        <f>多剤服薬者の状況!J7</f>
        <v>7.6649794070487623E-2</v>
      </c>
      <c r="AL80" s="31">
        <f>多剤服薬者の状況!J8</f>
        <v>0.75550046482801358</v>
      </c>
      <c r="AM80" s="42">
        <f>多剤服薬者の状況!K4</f>
        <v>1220277</v>
      </c>
      <c r="AN80" s="42">
        <f>多剤服薬者の状況!K5</f>
        <v>293245</v>
      </c>
      <c r="AO80" s="42">
        <f>多剤服薬者の状況!K6</f>
        <v>205860</v>
      </c>
      <c r="AP80" s="31">
        <f>多剤服薬者の状況!K7</f>
        <v>0.1686992636104232</v>
      </c>
      <c r="AQ80" s="31">
        <f>多剤服薬者の状況!K8</f>
        <v>0.70200685433681731</v>
      </c>
    </row>
  </sheetData>
  <mergeCells count="13">
    <mergeCell ref="AS5:AT5"/>
    <mergeCell ref="AU5:AV5"/>
    <mergeCell ref="B80:C80"/>
    <mergeCell ref="AM3:AQ4"/>
    <mergeCell ref="C3:C5"/>
    <mergeCell ref="B3:B5"/>
    <mergeCell ref="I3:M4"/>
    <mergeCell ref="N3:R4"/>
    <mergeCell ref="AH3:AL4"/>
    <mergeCell ref="S3:W4"/>
    <mergeCell ref="AC3:AG4"/>
    <mergeCell ref="X3:AB4"/>
    <mergeCell ref="D3:H4"/>
  </mergeCells>
  <phoneticPr fontId="3"/>
  <pageMargins left="0.70866141732283472" right="0.70866141732283472" top="0.74803149606299213" bottom="0.74803149606299213" header="0.31496062992125984" footer="0.31496062992125984"/>
  <pageSetup paperSize="8" scale="71" fitToHeight="0" pageOrder="overThenDown" orientation="landscape" r:id="rId1"/>
  <headerFooter>
    <oddHeader>&amp;R&amp;"ＭＳ 明朝,標準"&amp;12 2-13.多剤服薬者に係る分析</oddHeader>
  </headerFooter>
  <colBreaks count="1" manualBreakCount="1">
    <brk id="23" max="79" man="1"/>
  </colBreaks>
  <ignoredErrors>
    <ignoredError sqref="AT6:AT79 AV6:AV7 AV9:AV10" emptyCellReferenc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showGridLines="0" zoomScaleNormal="100" zoomScaleSheetLayoutView="100" workbookViewId="0"/>
  </sheetViews>
  <sheetFormatPr defaultColWidth="9" defaultRowHeight="13.5"/>
  <cols>
    <col min="1" max="1" width="4.625" style="14" customWidth="1"/>
    <col min="2" max="2" width="3.625" style="14" customWidth="1"/>
    <col min="3" max="3" width="9.625" style="14" customWidth="1"/>
    <col min="4" max="9" width="13.125" style="14" customWidth="1"/>
    <col min="10" max="12" width="20.625" style="14" customWidth="1"/>
    <col min="13" max="13" width="6.625" style="14" customWidth="1"/>
    <col min="14" max="16384" width="9" style="14"/>
  </cols>
  <sheetData>
    <row r="1" spans="1:1" ht="16.5" customHeight="1">
      <c r="A1" s="14" t="s">
        <v>132</v>
      </c>
    </row>
    <row r="2" spans="1:1" ht="16.5" customHeight="1">
      <c r="A2" s="14" t="s">
        <v>117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0" fitToHeight="0" orientation="portrait" r:id="rId1"/>
  <headerFooter>
    <oddHeader>&amp;R&amp;"ＭＳ 明朝,標準"&amp;12 2-13.多剤服薬者に係る分析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showGridLines="0" zoomScaleNormal="100" zoomScaleSheetLayoutView="100" workbookViewId="0"/>
  </sheetViews>
  <sheetFormatPr defaultColWidth="9" defaultRowHeight="13.5"/>
  <cols>
    <col min="1" max="1" width="4.625" style="14" customWidth="1"/>
    <col min="2" max="2" width="3.625" style="14" customWidth="1"/>
    <col min="3" max="3" width="9.625" style="14" customWidth="1"/>
    <col min="4" max="9" width="13.125" style="14" customWidth="1"/>
    <col min="10" max="12" width="20.625" style="14" customWidth="1"/>
    <col min="13" max="13" width="6.625" style="14" customWidth="1"/>
    <col min="14" max="16384" width="9" style="14"/>
  </cols>
  <sheetData>
    <row r="1" spans="1:1" ht="16.5" customHeight="1">
      <c r="A1" s="14" t="s">
        <v>133</v>
      </c>
    </row>
    <row r="2" spans="1:1" ht="16.5" customHeight="1">
      <c r="A2" s="14" t="s">
        <v>117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0" fitToHeight="0" orientation="portrait" r:id="rId1"/>
  <headerFooter>
    <oddHeader>&amp;R&amp;"ＭＳ 明朝,標準"&amp;12 2-13.多剤服薬者に係る分析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9</vt:i4>
      </vt:variant>
    </vt:vector>
  </HeadingPairs>
  <TitlesOfParts>
    <vt:vector size="16" baseType="lpstr">
      <vt:lpstr>多剤服薬者の状況</vt:lpstr>
      <vt:lpstr>地区別_多剤服薬者</vt:lpstr>
      <vt:lpstr>地区別_被保険者数に占める割合グラフ</vt:lpstr>
      <vt:lpstr>地区別_長期服薬者数に占める割合グラフ</vt:lpstr>
      <vt:lpstr>市区町村別_多剤服薬者</vt:lpstr>
      <vt:lpstr>市区町村別_被保険者数に占める割合グラフ</vt:lpstr>
      <vt:lpstr>市区町村別_長期服薬者数に占める割合グラフ</vt:lpstr>
      <vt:lpstr>市区町村別_多剤服薬者!Print_Area</vt:lpstr>
      <vt:lpstr>市区町村別_長期服薬者数に占める割合グラフ!Print_Area</vt:lpstr>
      <vt:lpstr>市区町村別_被保険者数に占める割合グラフ!Print_Area</vt:lpstr>
      <vt:lpstr>多剤服薬者の状況!Print_Area</vt:lpstr>
      <vt:lpstr>地区別_多剤服薬者!Print_Area</vt:lpstr>
      <vt:lpstr>地区別_長期服薬者数に占める割合グラフ!Print_Area</vt:lpstr>
      <vt:lpstr>地区別_被保険者数に占める割合グラフ!Print_Area</vt:lpstr>
      <vt:lpstr>市区町村別_多剤服薬者!Print_Titles</vt:lpstr>
      <vt:lpstr>地区別_多剤服薬者!Print_Titles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　</dc:title>
  <dc:subject/>
  <dc:creator/>
  <dc:description/>
  <cp:lastModifiedBy> </cp:lastModifiedBy>
  <cp:revision/>
  <cp:lastPrinted>2020-03-17T12:48:28Z</cp:lastPrinted>
  <dcterms:created xsi:type="dcterms:W3CDTF">2019-12-18T02:50:02Z</dcterms:created>
  <dcterms:modified xsi:type="dcterms:W3CDTF">2020-10-26T00:03:30Z</dcterms:modified>
  <cp:category/>
  <cp:contentStatus/>
  <dc:language/>
  <cp:version/>
</cp:coreProperties>
</file>